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sch\Bootcamp Documents\Classwork\Croudfunding in Excel\"/>
    </mc:Choice>
  </mc:AlternateContent>
  <xr:revisionPtr revIDLastSave="0" documentId="13_ncr:1_{B169EED7-B89C-47AA-8F45-6E5D71A92FC4}" xr6:coauthVersionLast="47" xr6:coauthVersionMax="47" xr10:uidLastSave="{00000000-0000-0000-0000-000000000000}"/>
  <bookViews>
    <workbookView xWindow="53130" yWindow="5850" windowWidth="8520" windowHeight="6015" xr2:uid="{00000000-000D-0000-FFFF-FFFF00000000}"/>
  </bookViews>
  <sheets>
    <sheet name="Kickstarter" sheetId="1" r:id="rId1"/>
    <sheet name="Successful US Kickstarters" sheetId="6" r:id="rId2"/>
    <sheet name="Failed US Kickstarters" sheetId="7" r:id="rId3"/>
    <sheet name="Descriptive Statistics" sheetId="8" r:id="rId4"/>
    <sheet name="Box Plot GB" sheetId="9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3" i="8"/>
  <c r="C12" i="8"/>
  <c r="C11" i="8"/>
  <c r="B14" i="8"/>
  <c r="B13" i="8"/>
  <c r="B12" i="8"/>
  <c r="B11" i="8"/>
  <c r="C7" i="8"/>
  <c r="C6" i="8"/>
  <c r="C5" i="8"/>
  <c r="C4" i="8"/>
  <c r="B7" i="8"/>
  <c r="B6" i="8"/>
  <c r="B5" i="8"/>
  <c r="B4" i="8"/>
  <c r="C10" i="8"/>
  <c r="B10" i="8"/>
  <c r="C9" i="8"/>
  <c r="B9" i="8"/>
  <c r="C3" i="8"/>
  <c r="B3" i="8"/>
  <c r="C2" i="8"/>
  <c r="B2" i="8"/>
  <c r="F6" i="5"/>
  <c r="F5" i="5"/>
  <c r="F4" i="5"/>
  <c r="F3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4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F2962" i="1"/>
  <c r="F1462" i="1"/>
  <c r="F494" i="1"/>
  <c r="F2680" i="1"/>
  <c r="F226" i="1"/>
  <c r="F2952" i="1"/>
  <c r="F3198" i="1"/>
  <c r="F3075" i="1"/>
  <c r="F621" i="1"/>
  <c r="F3082" i="1"/>
  <c r="F165" i="1"/>
  <c r="F197" i="1"/>
  <c r="F225" i="1"/>
  <c r="F233" i="1"/>
  <c r="F3127" i="1"/>
  <c r="F157" i="1"/>
  <c r="F3081" i="1"/>
  <c r="F3122" i="1"/>
  <c r="F2645" i="1"/>
  <c r="F3083" i="1"/>
  <c r="F194" i="1"/>
  <c r="F3631" i="1"/>
  <c r="F641" i="1"/>
  <c r="F3063" i="1"/>
  <c r="F1107" i="1"/>
  <c r="F1002" i="1"/>
  <c r="F2375" i="1"/>
  <c r="F3126" i="1"/>
  <c r="F488" i="1"/>
  <c r="F2392" i="1"/>
  <c r="F2648" i="1"/>
  <c r="F1097" i="1"/>
  <c r="F3120" i="1"/>
  <c r="F2142" i="1"/>
  <c r="F191" i="1"/>
  <c r="F1118" i="1"/>
  <c r="F1449" i="1"/>
  <c r="F2950" i="1"/>
  <c r="F161" i="1"/>
  <c r="F180" i="1"/>
  <c r="F688" i="1"/>
  <c r="F1232" i="1"/>
  <c r="F2644" i="1"/>
  <c r="F2351" i="1"/>
  <c r="F1323" i="1"/>
  <c r="F629" i="1"/>
  <c r="F1973" i="1"/>
  <c r="F2955" i="1"/>
  <c r="F1919" i="1"/>
  <c r="F2149" i="1"/>
  <c r="F154" i="1"/>
  <c r="F3887" i="1"/>
  <c r="F2155" i="1"/>
  <c r="F3068" i="1"/>
  <c r="F235" i="1"/>
  <c r="F686" i="1"/>
  <c r="F1517" i="1"/>
  <c r="F206" i="1"/>
  <c r="F2160" i="1"/>
  <c r="F957" i="1"/>
  <c r="F1698" i="1"/>
  <c r="F2653" i="1"/>
  <c r="F2066" i="1"/>
  <c r="F1943" i="1"/>
  <c r="F1313" i="1"/>
  <c r="F1019" i="1"/>
  <c r="F1333" i="1"/>
  <c r="F2437" i="1"/>
  <c r="F3070" i="1"/>
  <c r="F153" i="1"/>
  <c r="F1123" i="1"/>
  <c r="F544" i="1"/>
  <c r="F1863" i="1"/>
  <c r="F561" i="1"/>
  <c r="F3092" i="1"/>
  <c r="F478" i="1"/>
  <c r="F3062" i="1"/>
  <c r="F1981" i="1"/>
  <c r="F1007" i="1"/>
  <c r="F691" i="1"/>
  <c r="F671" i="1"/>
  <c r="F2944" i="1"/>
  <c r="F1319" i="1"/>
  <c r="F996" i="1"/>
  <c r="F665" i="1"/>
  <c r="F631" i="1"/>
  <c r="F2581" i="1"/>
  <c r="F508" i="1"/>
  <c r="F1423" i="1"/>
  <c r="F640" i="1"/>
  <c r="F668" i="1"/>
  <c r="F3953" i="1"/>
  <c r="F142" i="1"/>
  <c r="F1450" i="1"/>
  <c r="F1975" i="1"/>
  <c r="F1316" i="1"/>
  <c r="F1443" i="1"/>
  <c r="F2911" i="1"/>
  <c r="F1984" i="1"/>
  <c r="F2515" i="1"/>
  <c r="F2078" i="1"/>
  <c r="F1178" i="1"/>
  <c r="F698" i="1"/>
  <c r="F2365" i="1"/>
  <c r="F980" i="1"/>
  <c r="F2015" i="1"/>
  <c r="F1876" i="1"/>
  <c r="F373" i="1"/>
  <c r="F328" i="1"/>
  <c r="F2715" i="1"/>
  <c r="F2658" i="1"/>
  <c r="F1001" i="1"/>
  <c r="F1068" i="1"/>
  <c r="F140" i="1"/>
  <c r="F978" i="1"/>
  <c r="F610" i="1"/>
  <c r="F559" i="1"/>
  <c r="F2389" i="1"/>
  <c r="F696" i="1"/>
  <c r="F2521" i="1"/>
  <c r="F2904" i="1"/>
  <c r="F3807" i="1"/>
  <c r="F238" i="1"/>
  <c r="F2878" i="1"/>
  <c r="F3638" i="1"/>
  <c r="F2431" i="1"/>
  <c r="F1998" i="1"/>
  <c r="F1336" i="1"/>
  <c r="F701" i="1"/>
  <c r="F152" i="1"/>
  <c r="F1447" i="1"/>
  <c r="F300" i="1"/>
  <c r="F2072" i="1"/>
  <c r="F2041" i="1"/>
  <c r="F3125" i="1"/>
  <c r="F2651" i="1"/>
  <c r="F1175" i="1"/>
  <c r="F580" i="1"/>
  <c r="F1700" i="1"/>
  <c r="F2399" i="1"/>
  <c r="F166" i="1"/>
  <c r="F2438" i="1"/>
  <c r="F2985" i="1"/>
  <c r="F1012" i="1"/>
  <c r="F1308" i="1"/>
  <c r="F966" i="1"/>
  <c r="F2504" i="1"/>
  <c r="F4094" i="1"/>
  <c r="F169" i="1"/>
  <c r="F1867" i="1"/>
  <c r="F437" i="1"/>
  <c r="F2380" i="1"/>
  <c r="F3115" i="1"/>
  <c r="F985" i="1"/>
  <c r="F1950" i="1"/>
  <c r="F1947" i="1"/>
  <c r="F1968" i="1"/>
  <c r="F2025" i="1"/>
  <c r="F2075" i="1"/>
  <c r="F271" i="1"/>
  <c r="F2024" i="1"/>
  <c r="F2029" i="1"/>
  <c r="F2064" i="1"/>
  <c r="F334" i="1"/>
  <c r="F3036" i="1"/>
  <c r="F2607" i="1"/>
  <c r="F2728" i="1"/>
  <c r="F3840" i="1"/>
  <c r="F3559" i="1"/>
  <c r="F1338" i="1"/>
  <c r="F1317" i="1"/>
  <c r="F695" i="1"/>
  <c r="F713" i="1"/>
  <c r="F700" i="1"/>
  <c r="F219" i="1"/>
  <c r="F1045" i="1"/>
  <c r="F689" i="1"/>
  <c r="F1018" i="1"/>
  <c r="F977" i="1"/>
  <c r="F947" i="1"/>
  <c r="F2134" i="1"/>
  <c r="F2646" i="1"/>
  <c r="F130" i="1"/>
  <c r="F678" i="1"/>
  <c r="F3094" i="1"/>
  <c r="F1328" i="1"/>
  <c r="F707" i="1"/>
  <c r="F2654" i="1"/>
  <c r="F1322" i="1"/>
  <c r="F994" i="1"/>
  <c r="F597" i="1"/>
  <c r="F719" i="1"/>
  <c r="F1597" i="1"/>
  <c r="F2573" i="1"/>
  <c r="F973" i="1"/>
  <c r="F675" i="1"/>
  <c r="F593" i="1"/>
  <c r="F2656" i="1"/>
  <c r="F2395" i="1"/>
  <c r="F1099" i="1"/>
  <c r="F1103" i="1"/>
  <c r="F3855" i="1"/>
  <c r="F3096" i="1"/>
  <c r="F562" i="1"/>
  <c r="F2433" i="1"/>
  <c r="F1452" i="1"/>
  <c r="F464" i="1"/>
  <c r="F584" i="1"/>
  <c r="F639" i="1"/>
  <c r="F708" i="1"/>
  <c r="F913" i="1"/>
  <c r="F2513" i="1"/>
  <c r="F2522" i="1"/>
  <c r="F2563" i="1"/>
  <c r="F2782" i="1"/>
  <c r="F3129" i="1"/>
  <c r="F3630" i="1"/>
  <c r="F1903" i="1"/>
  <c r="F2049" i="1"/>
  <c r="F2660" i="1"/>
  <c r="F517" i="1"/>
  <c r="F963" i="1"/>
  <c r="F2511" i="1"/>
  <c r="F174" i="1"/>
  <c r="F455" i="1"/>
  <c r="F1010" i="1"/>
  <c r="F672" i="1"/>
  <c r="F1066" i="1"/>
  <c r="F3979" i="1"/>
  <c r="F1126" i="1"/>
  <c r="F2584" i="1"/>
  <c r="F1966" i="1"/>
  <c r="F575" i="1"/>
  <c r="F983" i="1"/>
  <c r="F1114" i="1"/>
  <c r="F2383" i="1"/>
  <c r="F2050" i="1"/>
  <c r="F250" i="1"/>
  <c r="F1912" i="1"/>
  <c r="F1042" i="1"/>
  <c r="F572" i="1"/>
  <c r="F2577" i="1"/>
  <c r="F1436" i="1"/>
  <c r="F2037" i="1"/>
  <c r="F2027" i="1"/>
  <c r="F2692" i="1"/>
  <c r="F134" i="1"/>
  <c r="F2124" i="1"/>
  <c r="F486" i="1"/>
  <c r="F1147" i="1"/>
  <c r="F2138" i="1"/>
  <c r="F578" i="1"/>
  <c r="F2596" i="1"/>
  <c r="F613" i="1"/>
  <c r="F2960" i="1"/>
  <c r="F2036" i="1"/>
  <c r="F282" i="1"/>
  <c r="F655" i="1"/>
  <c r="F261" i="1"/>
  <c r="F330" i="1"/>
  <c r="F294" i="1"/>
  <c r="F1078" i="1"/>
  <c r="F2159" i="1"/>
  <c r="F682" i="1"/>
  <c r="F3066" i="1"/>
  <c r="F553" i="1"/>
  <c r="F3636" i="1"/>
  <c r="F1330" i="1"/>
  <c r="F3790" i="1"/>
  <c r="F565" i="1"/>
  <c r="F1074" i="1"/>
  <c r="F1180" i="1"/>
  <c r="F1318" i="1"/>
  <c r="F625" i="1"/>
  <c r="F3116" i="1"/>
  <c r="F4100" i="1"/>
  <c r="F491" i="1"/>
  <c r="F135" i="1"/>
  <c r="F2074" i="1"/>
  <c r="F1962" i="1"/>
  <c r="F1027" i="1"/>
  <c r="F995" i="1"/>
  <c r="F3800" i="1"/>
  <c r="F2686" i="1"/>
  <c r="F2350" i="1"/>
  <c r="F122" i="1"/>
  <c r="F604" i="1"/>
  <c r="F391" i="1"/>
  <c r="F709" i="1"/>
  <c r="F1083" i="1"/>
  <c r="F500" i="1"/>
  <c r="F2622" i="1"/>
  <c r="F279" i="1"/>
  <c r="F2020" i="1"/>
  <c r="F1683" i="1"/>
  <c r="F2387" i="1"/>
  <c r="F3090" i="1"/>
  <c r="F457" i="1"/>
  <c r="F2693" i="1"/>
  <c r="F1958" i="1"/>
  <c r="F2712" i="1"/>
  <c r="F1000" i="1"/>
  <c r="F615" i="1"/>
  <c r="F2698" i="1"/>
  <c r="F1181" i="1"/>
  <c r="F1106" i="1"/>
  <c r="F1592" i="1"/>
  <c r="F1169" i="1"/>
  <c r="F2127" i="1"/>
  <c r="F697" i="1"/>
  <c r="F2652" i="1"/>
  <c r="F2417" i="1"/>
  <c r="F577" i="1"/>
  <c r="F3911" i="1"/>
  <c r="F3920" i="1"/>
  <c r="F3080" i="1"/>
  <c r="F548" i="1"/>
  <c r="F2348" i="1"/>
  <c r="F1164" i="1"/>
  <c r="F2425" i="1"/>
  <c r="F447" i="1"/>
  <c r="F498" i="1"/>
  <c r="F355" i="1"/>
  <c r="F681" i="1"/>
  <c r="F2158" i="1"/>
  <c r="F962" i="1"/>
  <c r="F2003" i="1"/>
  <c r="F344" i="1"/>
  <c r="F3191" i="1"/>
  <c r="F473" i="1"/>
  <c r="F465" i="1"/>
  <c r="F706" i="1"/>
  <c r="F125" i="1"/>
  <c r="F139" i="1"/>
  <c r="F1076" i="1"/>
  <c r="F1813" i="1"/>
  <c r="F1503" i="1"/>
  <c r="F2655" i="1"/>
  <c r="F1480" i="1"/>
  <c r="F1980" i="1"/>
  <c r="F2013" i="1"/>
  <c r="F1956" i="1"/>
  <c r="F1979" i="1"/>
  <c r="F1982" i="1"/>
  <c r="F2054" i="1"/>
  <c r="F2011" i="1"/>
  <c r="F1970" i="1"/>
  <c r="F2008" i="1"/>
  <c r="F2006" i="1"/>
  <c r="F2004" i="1"/>
  <c r="F1953" i="1"/>
  <c r="F2058" i="1"/>
  <c r="F297" i="1"/>
  <c r="F1750" i="1"/>
  <c r="F2071" i="1"/>
  <c r="F2033" i="1"/>
  <c r="F2051" i="1"/>
  <c r="F1482" i="1"/>
  <c r="F2079" i="1"/>
  <c r="F395" i="1"/>
  <c r="F2735" i="1"/>
  <c r="F1951" i="1"/>
  <c r="F327" i="1"/>
  <c r="F403" i="1"/>
  <c r="F290" i="1"/>
  <c r="F360" i="1"/>
  <c r="F3000" i="1"/>
  <c r="F1345" i="1"/>
  <c r="F2711" i="1"/>
  <c r="F2310" i="1"/>
  <c r="F218" i="1"/>
  <c r="F1339" i="1"/>
  <c r="F1908" i="1"/>
  <c r="F961" i="1"/>
  <c r="F953" i="1"/>
  <c r="F2139" i="1"/>
  <c r="F547" i="1"/>
  <c r="F679" i="1"/>
  <c r="F674" i="1"/>
  <c r="F3895" i="1"/>
  <c r="F221" i="1"/>
  <c r="F515" i="1"/>
  <c r="F946" i="1"/>
  <c r="F989" i="1"/>
  <c r="F1011" i="1"/>
  <c r="F1182" i="1"/>
  <c r="F1309" i="1"/>
  <c r="F3148" i="1"/>
  <c r="F669" i="1"/>
  <c r="F1326" i="1"/>
  <c r="F2602" i="1"/>
  <c r="F1341" i="1"/>
  <c r="F3141" i="1"/>
  <c r="F1228" i="1"/>
  <c r="F662" i="1"/>
  <c r="F2589" i="1"/>
  <c r="F943" i="1"/>
  <c r="F2953" i="1"/>
  <c r="F1780" i="1"/>
  <c r="F958" i="1"/>
  <c r="F633" i="1"/>
  <c r="F2369" i="1"/>
  <c r="F1085" i="1"/>
  <c r="F1331" i="1"/>
  <c r="F2152" i="1"/>
  <c r="F510" i="1"/>
  <c r="F452" i="1"/>
  <c r="F222" i="1"/>
  <c r="F155" i="1"/>
  <c r="F2123" i="1"/>
  <c r="F976" i="1"/>
  <c r="F693" i="1"/>
  <c r="F1112" i="1"/>
  <c r="F864" i="1"/>
  <c r="F906" i="1"/>
  <c r="F1344" i="1"/>
  <c r="F1151" i="1"/>
  <c r="F2512" i="1"/>
  <c r="F3054" i="1"/>
  <c r="F2690" i="1"/>
  <c r="F684" i="1"/>
  <c r="F1906" i="1"/>
  <c r="F150" i="1"/>
  <c r="F601" i="1"/>
  <c r="F3110" i="1"/>
  <c r="F215" i="1"/>
  <c r="F2865" i="1"/>
  <c r="F676" i="1"/>
  <c r="F2687" i="1"/>
  <c r="F427" i="1"/>
  <c r="F163" i="1"/>
  <c r="F2591" i="1"/>
  <c r="F1183" i="1"/>
  <c r="F3995" i="1"/>
  <c r="F173" i="1"/>
  <c r="F2429" i="1"/>
  <c r="F3202" i="1"/>
  <c r="F210" i="1"/>
  <c r="F223" i="1"/>
  <c r="F489" i="1"/>
  <c r="F564" i="1"/>
  <c r="F1236" i="1"/>
  <c r="F1418" i="1"/>
  <c r="F2352" i="1"/>
  <c r="F2402" i="1"/>
  <c r="F2896" i="1"/>
  <c r="F2947" i="1"/>
  <c r="F3059" i="1"/>
  <c r="F954" i="1"/>
  <c r="F2661" i="1"/>
  <c r="F3100" i="1"/>
  <c r="F714" i="1"/>
  <c r="F1952" i="1"/>
  <c r="F2118" i="1"/>
  <c r="F1329" i="1"/>
  <c r="F1915" i="1"/>
  <c r="F737" i="1"/>
  <c r="F1802" i="1"/>
  <c r="F1535" i="1"/>
  <c r="F2927" i="1"/>
  <c r="F284" i="1"/>
  <c r="F1021" i="1"/>
  <c r="F1090" i="1"/>
  <c r="F1145" i="1"/>
  <c r="F2886" i="1"/>
  <c r="F2569" i="1"/>
  <c r="F2153" i="1"/>
  <c r="F870" i="1"/>
  <c r="F554" i="1"/>
  <c r="F1471" i="1"/>
  <c r="F6" i="1"/>
  <c r="F1524" i="1"/>
  <c r="F2509" i="1"/>
  <c r="F1913" i="1"/>
  <c r="F1957" i="1"/>
  <c r="F1366" i="1"/>
  <c r="F2132" i="1"/>
  <c r="F1946" i="1"/>
  <c r="F2021" i="1"/>
  <c r="F2067" i="1"/>
  <c r="F2727" i="1"/>
  <c r="F2200" i="1"/>
  <c r="F3029" i="1"/>
  <c r="F3693" i="1"/>
  <c r="F335" i="1"/>
  <c r="F643" i="1"/>
  <c r="F1469" i="1"/>
  <c r="F3006" i="1"/>
  <c r="F349" i="1"/>
  <c r="F333" i="1"/>
  <c r="F2342" i="1"/>
  <c r="F286" i="1"/>
  <c r="F2705" i="1"/>
  <c r="F3650" i="1"/>
  <c r="F1306" i="1"/>
  <c r="F1315" i="1"/>
  <c r="F2675" i="1"/>
  <c r="F1785" i="1"/>
  <c r="F710" i="1"/>
  <c r="F3109" i="1"/>
  <c r="F482" i="1"/>
  <c r="F1320" i="1"/>
  <c r="F187" i="1"/>
  <c r="F1771" i="1"/>
  <c r="F3847" i="1"/>
  <c r="F424" i="1"/>
  <c r="F2681" i="1"/>
  <c r="F2370" i="1"/>
  <c r="F1117" i="1"/>
  <c r="F1060" i="1"/>
  <c r="F1133" i="1"/>
  <c r="F1434" i="1"/>
  <c r="F2566" i="1"/>
  <c r="F2765" i="1"/>
  <c r="F664" i="1"/>
  <c r="F461" i="1"/>
  <c r="F2672" i="1"/>
  <c r="F389" i="1"/>
  <c r="F368" i="1"/>
  <c r="F2859" i="1"/>
  <c r="F773" i="1"/>
  <c r="F487" i="1"/>
  <c r="F1523" i="1"/>
  <c r="F2390" i="1"/>
  <c r="F1461" i="1"/>
  <c r="F243" i="1"/>
  <c r="F2146" i="1"/>
  <c r="F2329" i="1"/>
  <c r="F2611" i="1"/>
  <c r="F1954" i="1"/>
  <c r="F2998" i="1"/>
  <c r="F3168" i="1"/>
  <c r="F1532" i="1"/>
  <c r="F650" i="1"/>
  <c r="F342" i="1"/>
  <c r="F357" i="1"/>
  <c r="F3549" i="1"/>
  <c r="F2056" i="1"/>
  <c r="F2708" i="1"/>
  <c r="F363" i="1"/>
  <c r="F26" i="1"/>
  <c r="F259" i="1"/>
  <c r="F406" i="1"/>
  <c r="F323" i="1"/>
  <c r="F2332" i="1"/>
  <c r="F332" i="1"/>
  <c r="F2456" i="1"/>
  <c r="F3239" i="1"/>
  <c r="F3217" i="1"/>
  <c r="F981" i="1"/>
  <c r="F2676" i="1"/>
  <c r="F2598" i="1"/>
  <c r="F1332" i="1"/>
  <c r="F1784" i="1"/>
  <c r="F1911" i="1"/>
  <c r="F158" i="1"/>
  <c r="F1129" i="1"/>
  <c r="F965" i="1"/>
  <c r="F685" i="1"/>
  <c r="F1140" i="1"/>
  <c r="F1324" i="1"/>
  <c r="F1720" i="1"/>
  <c r="F2850" i="1"/>
  <c r="F2356" i="1"/>
  <c r="F2430" i="1"/>
  <c r="F2691" i="1"/>
  <c r="F2506" i="1"/>
  <c r="F2568" i="1"/>
  <c r="F353" i="1"/>
  <c r="F346" i="1"/>
  <c r="F4107" i="1"/>
  <c r="F1792" i="1"/>
  <c r="F1985" i="1"/>
  <c r="F2397" i="1"/>
  <c r="F2032" i="1"/>
  <c r="F1777" i="1"/>
  <c r="F1371" i="1"/>
  <c r="F1473" i="1"/>
  <c r="F2682" i="1"/>
  <c r="F3284" i="1"/>
  <c r="F2001" i="1"/>
  <c r="F2016" i="1"/>
  <c r="F2199" i="1"/>
  <c r="F1467" i="1"/>
  <c r="F2012" i="1"/>
  <c r="F2739" i="1"/>
  <c r="F1252" i="1"/>
  <c r="F260" i="1"/>
  <c r="F1959" i="1"/>
  <c r="F14" i="1"/>
  <c r="F2061" i="1"/>
  <c r="F2038" i="1"/>
  <c r="F2007" i="1"/>
  <c r="F1258" i="1"/>
  <c r="F1479" i="1"/>
  <c r="F3031" i="1"/>
  <c r="F20" i="1"/>
  <c r="F252" i="1"/>
  <c r="F2300" i="1"/>
  <c r="F273" i="1"/>
  <c r="F2733" i="1"/>
  <c r="F3427" i="1"/>
  <c r="F2461" i="1"/>
  <c r="F3226" i="1"/>
  <c r="F345" i="1"/>
  <c r="F413" i="1"/>
  <c r="F319" i="1"/>
  <c r="F971" i="1"/>
  <c r="F1009" i="1"/>
  <c r="F1782" i="1"/>
  <c r="F673" i="1"/>
  <c r="F1693" i="1"/>
  <c r="F1307" i="1"/>
  <c r="F1568" i="1"/>
  <c r="F2659" i="1"/>
  <c r="F589" i="1"/>
  <c r="F3851" i="1"/>
  <c r="F915" i="1"/>
  <c r="F987" i="1"/>
  <c r="F1775" i="1"/>
  <c r="F483" i="1"/>
  <c r="F2141" i="1"/>
  <c r="F3983" i="1"/>
  <c r="F1162" i="1"/>
  <c r="F1087" i="1"/>
  <c r="F1340" i="1"/>
  <c r="F475" i="1"/>
  <c r="F4097" i="1"/>
  <c r="F622" i="1"/>
  <c r="F3200" i="1"/>
  <c r="F1425" i="1"/>
  <c r="F904" i="1"/>
  <c r="F1909" i="1"/>
  <c r="F2154" i="1"/>
  <c r="F2587" i="1"/>
  <c r="F2594" i="1"/>
  <c r="F1070" i="1"/>
  <c r="F3134" i="1"/>
  <c r="F449" i="1"/>
  <c r="F4008" i="1"/>
  <c r="F2696" i="1"/>
  <c r="F2912" i="1"/>
  <c r="F495" i="1"/>
  <c r="F1571" i="1"/>
  <c r="F2381" i="1"/>
  <c r="F2388" i="1"/>
  <c r="F2574" i="1"/>
  <c r="F2688" i="1"/>
  <c r="F2890" i="1"/>
  <c r="F3877" i="1"/>
  <c r="F3884" i="1"/>
  <c r="F3950" i="1"/>
  <c r="F680" i="1"/>
  <c r="F228" i="1"/>
  <c r="F660" i="1"/>
  <c r="F34" i="1"/>
  <c r="F2270" i="1"/>
  <c r="F1810" i="1"/>
  <c r="F1797" i="1"/>
  <c r="F2129" i="1"/>
  <c r="F2403" i="1"/>
  <c r="F3959" i="1"/>
  <c r="F229" i="1"/>
  <c r="F856" i="1"/>
  <c r="F717" i="1"/>
  <c r="F2732" i="1"/>
  <c r="F280" i="1"/>
  <c r="F924" i="1"/>
  <c r="F2359" i="1"/>
  <c r="F1219" i="1"/>
  <c r="F3111" i="1"/>
  <c r="F295" i="1"/>
  <c r="F1822" i="1"/>
  <c r="F1081" i="1"/>
  <c r="F3954" i="1"/>
  <c r="F240" i="1"/>
  <c r="F2252" i="1"/>
  <c r="F2272" i="1"/>
  <c r="F2034" i="1"/>
  <c r="F646" i="1"/>
  <c r="F2341" i="1"/>
  <c r="F1204" i="1"/>
  <c r="F2062" i="1"/>
  <c r="F2035" i="1"/>
  <c r="F1276" i="1"/>
  <c r="F1474" i="1"/>
  <c r="F2180" i="1"/>
  <c r="F2028" i="1"/>
  <c r="F724" i="1"/>
  <c r="F41" i="1"/>
  <c r="F2241" i="1"/>
  <c r="F3038" i="1"/>
  <c r="F2019" i="1"/>
  <c r="F372" i="1"/>
  <c r="F2719" i="1"/>
  <c r="F3011" i="1"/>
  <c r="F298" i="1"/>
  <c r="F2722" i="1"/>
  <c r="F265" i="1"/>
  <c r="F338" i="1"/>
  <c r="F2716" i="1"/>
  <c r="F352" i="1"/>
  <c r="F2618" i="1"/>
  <c r="F3016" i="1"/>
  <c r="F2989" i="1"/>
  <c r="F3037" i="1"/>
  <c r="F324" i="1"/>
  <c r="F1516" i="1"/>
  <c r="F2334" i="1"/>
  <c r="F387" i="1"/>
  <c r="F2331" i="1"/>
  <c r="F645" i="1"/>
  <c r="F2070" i="1"/>
  <c r="F1659" i="1"/>
  <c r="F383" i="1"/>
  <c r="F2926" i="1"/>
  <c r="F245" i="1"/>
  <c r="F2337" i="1"/>
  <c r="F302" i="1"/>
  <c r="F3252" i="1"/>
  <c r="F317" i="1"/>
  <c r="F653" i="1"/>
  <c r="F2986" i="1"/>
  <c r="F1006" i="1"/>
  <c r="F1343" i="1"/>
  <c r="F1794" i="1"/>
  <c r="F1139" i="1"/>
  <c r="F1015" i="1"/>
  <c r="F1079" i="1"/>
  <c r="F3091" i="1"/>
  <c r="F1337" i="1"/>
  <c r="F628" i="1"/>
  <c r="F1570" i="1"/>
  <c r="F2673" i="1"/>
  <c r="F2368" i="1"/>
  <c r="F891" i="1"/>
  <c r="F1716" i="1"/>
  <c r="F2677" i="1"/>
  <c r="F1100" i="1"/>
  <c r="F128" i="1"/>
  <c r="F3879" i="1"/>
  <c r="F1870" i="1"/>
  <c r="F2949" i="1"/>
  <c r="F3128" i="1"/>
  <c r="F1110" i="1"/>
  <c r="F3087" i="1"/>
  <c r="F1818" i="1"/>
  <c r="F2411" i="1"/>
  <c r="F1910" i="1"/>
  <c r="F2426" i="1"/>
  <c r="F967" i="1"/>
  <c r="F200" i="1"/>
  <c r="F623" i="1"/>
  <c r="F1920" i="1"/>
  <c r="F715" i="1"/>
  <c r="F1157" i="1"/>
  <c r="F2413" i="1"/>
  <c r="F1868" i="1"/>
  <c r="F555" i="1"/>
  <c r="F573" i="1"/>
  <c r="F1407" i="1"/>
  <c r="F1172" i="1"/>
  <c r="F2372" i="1"/>
  <c r="F1907" i="1"/>
  <c r="F596" i="1"/>
  <c r="F992" i="1"/>
  <c r="F1424" i="1"/>
  <c r="F1173" i="1"/>
  <c r="F3076" i="1"/>
  <c r="F3067" i="1"/>
  <c r="F3112" i="1"/>
  <c r="F2420" i="1"/>
  <c r="F637" i="1"/>
  <c r="F1136" i="1"/>
  <c r="F2916" i="1"/>
  <c r="F2943" i="1"/>
  <c r="F3641" i="1"/>
  <c r="F211" i="1"/>
  <c r="F567" i="1"/>
  <c r="F627" i="1"/>
  <c r="F1122" i="1"/>
  <c r="F1149" i="1"/>
  <c r="F1153" i="1"/>
  <c r="F1239" i="1"/>
  <c r="F1455" i="1"/>
  <c r="F2371" i="1"/>
  <c r="F3058" i="1"/>
  <c r="F3147" i="1"/>
  <c r="F3645" i="1"/>
  <c r="F3956" i="1"/>
  <c r="F1772" i="1"/>
  <c r="F506" i="1"/>
  <c r="F570" i="1"/>
  <c r="F361" i="1"/>
  <c r="F2444" i="1"/>
  <c r="F256" i="1"/>
  <c r="F1787" i="1"/>
  <c r="F4035" i="1"/>
  <c r="F1528" i="1"/>
  <c r="F3213" i="1"/>
  <c r="F3261" i="1"/>
  <c r="F2459" i="1"/>
  <c r="F703" i="1"/>
  <c r="F2699" i="1"/>
  <c r="F2612" i="1"/>
  <c r="F1807" i="1"/>
  <c r="F3798" i="1"/>
  <c r="F420" i="1"/>
  <c r="F39" i="1"/>
  <c r="F309" i="1"/>
  <c r="F3019" i="1"/>
  <c r="F1186" i="1"/>
  <c r="F1269" i="1"/>
  <c r="F1504" i="1"/>
  <c r="F2409" i="1"/>
  <c r="F3802" i="1"/>
  <c r="F3079" i="1"/>
  <c r="F545" i="1"/>
  <c r="F2376" i="1"/>
  <c r="F1595" i="1"/>
  <c r="F2518" i="1"/>
  <c r="F2227" i="1"/>
  <c r="F3247" i="1"/>
  <c r="F1195" i="1"/>
  <c r="F2778" i="1"/>
  <c r="F644" i="1"/>
  <c r="F2189" i="1"/>
  <c r="F1971" i="1"/>
  <c r="F2338" i="1"/>
  <c r="F2269" i="1"/>
  <c r="F1976" i="1"/>
  <c r="F1969" i="1"/>
  <c r="F2273" i="1"/>
  <c r="F2073" i="1"/>
  <c r="F1212" i="1"/>
  <c r="F2710" i="1"/>
  <c r="F2445" i="1"/>
  <c r="F2991" i="1"/>
  <c r="F1541" i="1"/>
  <c r="F732" i="1"/>
  <c r="F2080" i="1"/>
  <c r="F2495" i="1"/>
  <c r="F1026" i="1"/>
  <c r="F3149" i="1"/>
  <c r="F2633" i="1"/>
  <c r="F386" i="1"/>
  <c r="F29" i="1"/>
  <c r="F2188" i="1"/>
  <c r="F1299" i="1"/>
  <c r="F3041" i="1"/>
  <c r="F277" i="1"/>
  <c r="F3231" i="1"/>
  <c r="F263" i="1"/>
  <c r="F401" i="1"/>
  <c r="F2664" i="1"/>
  <c r="F322" i="1"/>
  <c r="F2665" i="1"/>
  <c r="F2606" i="1"/>
  <c r="F313" i="1"/>
  <c r="F2537" i="1"/>
  <c r="F3255" i="1"/>
  <c r="F1353" i="1"/>
  <c r="F299" i="1"/>
  <c r="F393" i="1"/>
  <c r="F3238" i="1"/>
  <c r="F727" i="1"/>
  <c r="F1830" i="1"/>
  <c r="F61" i="1"/>
  <c r="F3221" i="1"/>
  <c r="F690" i="1"/>
  <c r="F896" i="1"/>
  <c r="F974" i="1"/>
  <c r="F3113" i="1"/>
  <c r="F1702" i="1"/>
  <c r="F469" i="1"/>
  <c r="F969" i="1"/>
  <c r="F1005" i="1"/>
  <c r="F1312" i="1"/>
  <c r="F988" i="1"/>
  <c r="F692" i="1"/>
  <c r="F2647" i="1"/>
  <c r="F2772" i="1"/>
  <c r="F501" i="1"/>
  <c r="F440" i="1"/>
  <c r="F3730" i="1"/>
  <c r="F1082" i="1"/>
  <c r="F2954" i="1"/>
  <c r="F694" i="1"/>
  <c r="F177" i="1"/>
  <c r="F3098" i="1"/>
  <c r="F509" i="1"/>
  <c r="F1020" i="1"/>
  <c r="F1440" i="1"/>
  <c r="F1808" i="1"/>
  <c r="F1177" i="1"/>
  <c r="F4064" i="1"/>
  <c r="F1327" i="1"/>
  <c r="F3931" i="1"/>
  <c r="F975" i="1"/>
  <c r="F951" i="1"/>
  <c r="F504" i="1"/>
  <c r="F1874" i="1"/>
  <c r="F2871" i="1"/>
  <c r="F425" i="1"/>
  <c r="F3089" i="1"/>
  <c r="F148" i="1"/>
  <c r="F1918" i="1"/>
  <c r="F921" i="1"/>
  <c r="F1013" i="1"/>
  <c r="F872" i="1"/>
  <c r="F3085" i="1"/>
  <c r="F3088" i="1"/>
  <c r="F1488" i="1"/>
  <c r="F496" i="1"/>
  <c r="F2436" i="1"/>
  <c r="F2393" i="1"/>
  <c r="F1131" i="1"/>
  <c r="F2662" i="1"/>
  <c r="F4051" i="1"/>
  <c r="F1585" i="1"/>
  <c r="F1869" i="1"/>
  <c r="F2128" i="1"/>
  <c r="F2877" i="1"/>
  <c r="F598" i="1"/>
  <c r="F2418" i="1"/>
  <c r="F3057" i="1"/>
  <c r="F131" i="1"/>
  <c r="F453" i="1"/>
  <c r="F459" i="1"/>
  <c r="F634" i="1"/>
  <c r="F929" i="1"/>
  <c r="F1556" i="1"/>
  <c r="F2428" i="1"/>
  <c r="F2510" i="1"/>
  <c r="F2565" i="1"/>
  <c r="F3743" i="1"/>
  <c r="F3938" i="1"/>
  <c r="F4031" i="1"/>
  <c r="F4073" i="1"/>
  <c r="F2773" i="1"/>
  <c r="F1225" i="1"/>
  <c r="F2225" i="1"/>
  <c r="F2679" i="1"/>
  <c r="F2192" i="1"/>
  <c r="F1965" i="1"/>
  <c r="F1531" i="1"/>
  <c r="F1798" i="1"/>
  <c r="F2706" i="1"/>
  <c r="F1453" i="1"/>
  <c r="F2353" i="1"/>
  <c r="F1271" i="1"/>
  <c r="F2312" i="1"/>
  <c r="F1525" i="1"/>
  <c r="F1510" i="1"/>
  <c r="F23" i="1"/>
  <c r="F2249" i="1"/>
  <c r="F416" i="1"/>
  <c r="F394" i="1"/>
  <c r="F2239" i="1"/>
  <c r="F2170" i="1"/>
  <c r="F2093" i="1"/>
  <c r="F311" i="1"/>
  <c r="F285" i="1"/>
  <c r="F2540" i="1"/>
  <c r="F2228" i="1"/>
  <c r="F2720" i="1"/>
  <c r="F1522" i="1"/>
  <c r="F2307" i="1"/>
  <c r="F4024" i="1"/>
  <c r="F1819" i="1"/>
  <c r="F1096" i="1"/>
  <c r="F2519" i="1"/>
  <c r="F1864" i="1"/>
  <c r="F1170" i="1"/>
  <c r="F1088" i="1"/>
  <c r="F3880" i="1"/>
  <c r="F1543" i="1"/>
  <c r="F3060" i="1"/>
  <c r="F566" i="1"/>
  <c r="F1163" i="1"/>
  <c r="F3955" i="1"/>
  <c r="F1511" i="1"/>
  <c r="F2666" i="1"/>
  <c r="F1805" i="1"/>
  <c r="F984" i="1"/>
  <c r="F772" i="1"/>
  <c r="F823" i="1"/>
  <c r="F3633" i="1"/>
  <c r="F281" i="1"/>
  <c r="F1518" i="1"/>
  <c r="F315" i="1"/>
  <c r="F444" i="1"/>
  <c r="F1433" i="1"/>
  <c r="F4050" i="1"/>
  <c r="F1803" i="1"/>
  <c r="F167" i="1"/>
  <c r="F2422" i="1"/>
  <c r="F1209" i="1"/>
  <c r="F2707" i="1"/>
  <c r="F1704" i="1"/>
  <c r="F1221" i="1"/>
  <c r="F1205" i="1"/>
  <c r="F1977" i="1"/>
  <c r="F1468" i="1"/>
  <c r="F2110" i="1"/>
  <c r="F1507" i="1"/>
  <c r="F1512" i="1"/>
  <c r="F3104" i="1"/>
  <c r="F1800" i="1"/>
  <c r="F1154" i="1"/>
  <c r="F2746" i="1"/>
  <c r="F911" i="1"/>
  <c r="F2391" i="1"/>
  <c r="F3276" i="1"/>
  <c r="F1806" i="1"/>
  <c r="F2195" i="1"/>
  <c r="F1199" i="1"/>
  <c r="F1955" i="1"/>
  <c r="F1520" i="1"/>
  <c r="F2059" i="1"/>
  <c r="F2730" i="1"/>
  <c r="F1477" i="1"/>
  <c r="F289" i="1"/>
  <c r="F359" i="1"/>
  <c r="F1277" i="1"/>
  <c r="F1519" i="1"/>
  <c r="F1748" i="1"/>
  <c r="F2623" i="1"/>
  <c r="F1848" i="1"/>
  <c r="F659" i="1"/>
  <c r="F1284" i="1"/>
  <c r="F3021" i="1"/>
  <c r="F1542" i="1"/>
  <c r="F1854" i="1"/>
  <c r="F3189" i="1"/>
  <c r="F381" i="1"/>
  <c r="F1940" i="1"/>
  <c r="F318" i="1"/>
  <c r="F1282" i="1"/>
  <c r="F340" i="1"/>
  <c r="F3045" i="1"/>
  <c r="F3404" i="1"/>
  <c r="F288" i="1"/>
  <c r="F3130" i="1"/>
  <c r="F2046" i="1"/>
  <c r="F1755" i="1"/>
  <c r="F242" i="1"/>
  <c r="F398" i="1"/>
  <c r="F1279" i="1"/>
  <c r="F2620" i="1"/>
  <c r="F2997" i="1"/>
  <c r="F291" i="1"/>
  <c r="F536" i="1"/>
  <c r="F3306" i="1"/>
  <c r="F2318" i="1"/>
  <c r="F3781" i="1"/>
  <c r="F367" i="1"/>
  <c r="F1222" i="1"/>
  <c r="F3413" i="1"/>
  <c r="F3237" i="1"/>
  <c r="F1295" i="1"/>
  <c r="F3340" i="1"/>
  <c r="F1856" i="1"/>
  <c r="F3269" i="1"/>
  <c r="F59" i="1"/>
  <c r="F3288" i="1"/>
  <c r="F2452" i="1"/>
  <c r="F1832" i="1"/>
  <c r="F1463" i="1"/>
  <c r="F2340" i="1"/>
  <c r="F3222" i="1"/>
  <c r="F834" i="1"/>
  <c r="F485" i="1"/>
  <c r="F956" i="1"/>
  <c r="F2870" i="1"/>
  <c r="F481" i="1"/>
  <c r="F923" i="1"/>
  <c r="F704" i="1"/>
  <c r="F2147" i="1"/>
  <c r="F1986" i="1"/>
  <c r="F2657" i="1"/>
  <c r="F1168" i="1"/>
  <c r="F3892" i="1"/>
  <c r="F3926" i="1"/>
  <c r="F716" i="1"/>
  <c r="F2597" i="1"/>
  <c r="F1457" i="1"/>
  <c r="F4079" i="1"/>
  <c r="F1325" i="1"/>
  <c r="F3077" i="1"/>
  <c r="F1091" i="1"/>
  <c r="F1226" i="1"/>
  <c r="F1176" i="1"/>
  <c r="F705" i="1"/>
  <c r="F670" i="1"/>
  <c r="F605" i="1"/>
  <c r="F3896" i="1"/>
  <c r="F2416" i="1"/>
  <c r="F3061" i="1"/>
  <c r="F702" i="1"/>
  <c r="F781" i="1"/>
  <c r="F1490" i="1"/>
  <c r="F925" i="1"/>
  <c r="F423" i="1"/>
  <c r="F948" i="1"/>
  <c r="F2959" i="1"/>
  <c r="F1105" i="1"/>
  <c r="F1050" i="1"/>
  <c r="F519" i="1"/>
  <c r="F721" i="1"/>
  <c r="F955" i="1"/>
  <c r="F4023" i="1"/>
  <c r="F2328" i="1"/>
  <c r="F1150" i="1"/>
  <c r="F2697" i="1"/>
  <c r="F711" i="1"/>
  <c r="F232" i="1"/>
  <c r="F563" i="1"/>
  <c r="F2382" i="1"/>
  <c r="F239" i="1"/>
  <c r="F1561" i="1"/>
  <c r="F2440" i="1"/>
  <c r="F2685" i="1"/>
  <c r="F2410" i="1"/>
  <c r="F2130" i="1"/>
  <c r="F4068" i="1"/>
  <c r="F1437" i="1"/>
  <c r="F3972" i="1"/>
  <c r="F542" i="1"/>
  <c r="F1499" i="1"/>
  <c r="F3914" i="1"/>
  <c r="F908" i="1"/>
  <c r="F1599" i="1"/>
  <c r="F1820" i="1"/>
  <c r="F2143" i="1"/>
  <c r="F2406" i="1"/>
  <c r="F2412" i="1"/>
  <c r="F2579" i="1"/>
  <c r="F2689" i="1"/>
  <c r="F2956" i="1"/>
  <c r="F3792" i="1"/>
  <c r="F3874" i="1"/>
  <c r="F3881" i="1"/>
  <c r="F3885" i="1"/>
  <c r="F3097" i="1"/>
  <c r="F1198" i="1"/>
  <c r="F347" i="1"/>
  <c r="F930" i="1"/>
  <c r="F1406" i="1"/>
  <c r="F2914" i="1"/>
  <c r="F287" i="1"/>
  <c r="F1218" i="1"/>
  <c r="F44" i="1"/>
  <c r="F2198" i="1"/>
  <c r="F1513" i="1"/>
  <c r="F797" i="1"/>
  <c r="F1593" i="1"/>
  <c r="F862" i="1"/>
  <c r="F209" i="1"/>
  <c r="F3973" i="1"/>
  <c r="F2434" i="1"/>
  <c r="F512" i="1"/>
  <c r="F1454" i="1"/>
  <c r="F612" i="1"/>
  <c r="F4036" i="1"/>
  <c r="F3871" i="1"/>
  <c r="F2229" i="1"/>
  <c r="F2237" i="1"/>
  <c r="F258" i="1"/>
  <c r="F303" i="1"/>
  <c r="F244" i="1"/>
  <c r="F3165" i="1"/>
  <c r="F1206" i="1"/>
  <c r="F743" i="1"/>
  <c r="F3256" i="1"/>
  <c r="F1207" i="1"/>
  <c r="F3850" i="1"/>
  <c r="F1442" i="1"/>
  <c r="F1427" i="1"/>
  <c r="F1445" i="1"/>
  <c r="F2401" i="1"/>
  <c r="F1092" i="1"/>
  <c r="F415" i="1"/>
  <c r="F2864" i="1"/>
  <c r="F208" i="1"/>
  <c r="F1281" i="1"/>
  <c r="F1196" i="1"/>
  <c r="F2523" i="1"/>
  <c r="F1187" i="1"/>
  <c r="F370" i="1"/>
  <c r="F827" i="1"/>
  <c r="F1767" i="1"/>
  <c r="F185" i="1"/>
  <c r="F1699" i="1"/>
  <c r="F3794" i="1"/>
  <c r="F216" i="1"/>
  <c r="F399" i="1"/>
  <c r="F3264" i="1"/>
  <c r="F1573" i="1"/>
  <c r="F521" i="1"/>
  <c r="F2194" i="1"/>
  <c r="F2604" i="1"/>
  <c r="F656" i="1"/>
  <c r="F2717" i="1"/>
  <c r="F1538" i="1"/>
  <c r="F1260" i="1"/>
  <c r="F1539" i="1"/>
  <c r="F1892" i="1"/>
  <c r="F2725" i="1"/>
  <c r="F2734" i="1"/>
  <c r="F1270" i="1"/>
  <c r="F379" i="1"/>
  <c r="F2339" i="1"/>
  <c r="F3046" i="1"/>
  <c r="F82" i="1"/>
  <c r="F310" i="1"/>
  <c r="F3679" i="1"/>
  <c r="F3216" i="1"/>
  <c r="F3220" i="1"/>
  <c r="F1765" i="1"/>
  <c r="F362" i="1"/>
  <c r="F3250" i="1"/>
  <c r="F30" i="1"/>
  <c r="F18" i="1"/>
  <c r="F51" i="1"/>
  <c r="F527" i="1"/>
  <c r="F3073" i="1"/>
  <c r="F1816" i="1"/>
  <c r="F212" i="1"/>
  <c r="F2882" i="1"/>
  <c r="F3805" i="1"/>
  <c r="F1098" i="1"/>
  <c r="F3102" i="1"/>
  <c r="F968" i="1"/>
  <c r="F1245" i="1"/>
  <c r="F1697" i="1"/>
  <c r="F143" i="1"/>
  <c r="F666" i="1"/>
  <c r="F1435" i="1"/>
  <c r="F430" i="1"/>
  <c r="F2899" i="1"/>
  <c r="F959" i="1"/>
  <c r="F2516" i="1"/>
  <c r="F581" i="1"/>
  <c r="F2650" i="1"/>
  <c r="F720" i="1"/>
  <c r="F507" i="1"/>
  <c r="F2404" i="1"/>
  <c r="F192" i="1"/>
  <c r="F1408" i="1"/>
  <c r="F3074" i="1"/>
  <c r="F3934" i="1"/>
  <c r="F490" i="1"/>
  <c r="F1051" i="1"/>
  <c r="F632" i="1"/>
  <c r="F3318" i="1"/>
  <c r="F1311" i="1"/>
  <c r="F2637" i="1"/>
  <c r="F3925" i="1"/>
  <c r="F351" i="1"/>
  <c r="F2881" i="1"/>
  <c r="F576" i="1"/>
  <c r="F3985" i="1"/>
  <c r="F2613" i="1"/>
  <c r="F53" i="1"/>
  <c r="F2608" i="1"/>
  <c r="F1781" i="1"/>
  <c r="F1766" i="1"/>
  <c r="F3856" i="1"/>
  <c r="F3114" i="1"/>
  <c r="F2503" i="1"/>
  <c r="F3196" i="1"/>
  <c r="F3007" i="1"/>
  <c r="F2323" i="1"/>
  <c r="F3622" i="1"/>
  <c r="F2616" i="1"/>
  <c r="F419" i="1"/>
  <c r="F3849" i="1"/>
  <c r="F448" i="1"/>
  <c r="F2144" i="1"/>
  <c r="F3" i="1"/>
  <c r="F1334" i="1"/>
  <c r="F1751" i="1"/>
  <c r="F1945" i="1"/>
  <c r="F2244" i="1"/>
  <c r="F1963" i="1"/>
  <c r="F2018" i="1"/>
  <c r="F2196" i="1"/>
  <c r="F2729" i="1"/>
  <c r="F2052" i="1"/>
  <c r="F45" i="1"/>
  <c r="F2039" i="1"/>
  <c r="F2081" i="1"/>
  <c r="F2186" i="1"/>
  <c r="F2330" i="1"/>
  <c r="F2226" i="1"/>
  <c r="F1964" i="1"/>
  <c r="F301" i="1"/>
  <c r="F2614" i="1"/>
  <c r="F348" i="1"/>
  <c r="F2668" i="1"/>
  <c r="F3015" i="1"/>
  <c r="F1961" i="1"/>
  <c r="F1633" i="1"/>
  <c r="F1210" i="1"/>
  <c r="F3274" i="1"/>
  <c r="F1609" i="1"/>
  <c r="F792" i="1"/>
  <c r="F1354" i="1"/>
  <c r="F1197" i="1"/>
  <c r="F3258" i="1"/>
  <c r="F755" i="1"/>
  <c r="F2805" i="1"/>
  <c r="F3244" i="1"/>
  <c r="F1845" i="1"/>
  <c r="F2044" i="1"/>
  <c r="F534" i="1"/>
  <c r="F3470" i="1"/>
  <c r="F2987" i="1"/>
  <c r="F2048" i="1"/>
  <c r="F842" i="1"/>
  <c r="F2718" i="1"/>
  <c r="F3483" i="1"/>
  <c r="F1836" i="1"/>
  <c r="F1030" i="1"/>
  <c r="F354" i="1"/>
  <c r="F54" i="1"/>
  <c r="F2009" i="1"/>
  <c r="F2453" i="1"/>
  <c r="F1272" i="1"/>
  <c r="F3391" i="1"/>
  <c r="F1399" i="1"/>
  <c r="F2968" i="1"/>
  <c r="F251" i="1"/>
  <c r="F402" i="1"/>
  <c r="F1031" i="1"/>
  <c r="F1381" i="1"/>
  <c r="F3248" i="1"/>
  <c r="F71" i="1"/>
  <c r="F1941" i="1"/>
  <c r="F2795" i="1"/>
  <c r="F1646" i="1"/>
  <c r="F397" i="1"/>
  <c r="F2451" i="1"/>
  <c r="F1033" i="1"/>
  <c r="F2965" i="1"/>
  <c r="F262" i="1"/>
  <c r="F2820" i="1"/>
  <c r="F751" i="1"/>
  <c r="F1893" i="1"/>
  <c r="F3436" i="1"/>
  <c r="F331" i="1"/>
  <c r="F1375" i="1"/>
  <c r="F3509" i="1"/>
  <c r="F1618" i="1"/>
  <c r="F5" i="1"/>
  <c r="F2999" i="1"/>
  <c r="F3465" i="1"/>
  <c r="F369" i="1"/>
  <c r="F350" i="1"/>
  <c r="F3175" i="1"/>
  <c r="F3360" i="1"/>
  <c r="F60" i="1"/>
  <c r="F1753" i="1"/>
  <c r="F3768" i="1"/>
  <c r="F1395" i="1"/>
  <c r="F3716" i="1"/>
  <c r="F3300" i="1"/>
  <c r="F3526" i="1"/>
  <c r="F798" i="1"/>
  <c r="F3577" i="1"/>
  <c r="F336" i="1"/>
  <c r="F3423" i="1"/>
  <c r="F56" i="1"/>
  <c r="F2932" i="1"/>
  <c r="F3024" i="1"/>
  <c r="F529" i="1"/>
  <c r="F3457" i="1"/>
  <c r="F304" i="1"/>
  <c r="F3402" i="1"/>
  <c r="F3408" i="1"/>
  <c r="F2813" i="1"/>
  <c r="F3290" i="1"/>
  <c r="F2541" i="1"/>
  <c r="F1635" i="1"/>
  <c r="F2992" i="1"/>
  <c r="F3146" i="1"/>
  <c r="F1799" i="1"/>
  <c r="F3064" i="1"/>
  <c r="F1922" i="1"/>
  <c r="F4037" i="1"/>
  <c r="F2704" i="1"/>
  <c r="F2674" i="1"/>
  <c r="F1689" i="1"/>
  <c r="F1016" i="1"/>
  <c r="F1577" i="1"/>
  <c r="F1167" i="1"/>
  <c r="F2885" i="1"/>
  <c r="F667" i="1"/>
  <c r="F3099" i="1"/>
  <c r="F991" i="1"/>
  <c r="F3951" i="1"/>
  <c r="F1789" i="1"/>
  <c r="F3078" i="1"/>
  <c r="F3872" i="1"/>
  <c r="F982" i="1"/>
  <c r="F1134" i="1"/>
  <c r="F635" i="1"/>
  <c r="F3199" i="1"/>
  <c r="F1310" i="1"/>
  <c r="F1713" i="1"/>
  <c r="F2758" i="1"/>
  <c r="F3915" i="1"/>
  <c r="F3843" i="1"/>
  <c r="F460" i="1"/>
  <c r="F997" i="1"/>
  <c r="F1725" i="1"/>
  <c r="F3994" i="1"/>
  <c r="F1576" i="1"/>
  <c r="F3648" i="1"/>
  <c r="F2873" i="1"/>
  <c r="F2385" i="1"/>
  <c r="F3801" i="1"/>
  <c r="F3132" i="1"/>
  <c r="F3072" i="1"/>
  <c r="F172" i="1"/>
  <c r="F2345" i="1"/>
  <c r="F3117" i="1"/>
  <c r="F4062" i="1"/>
  <c r="F2893" i="1"/>
  <c r="F1047" i="1"/>
  <c r="F4061" i="1"/>
  <c r="F777" i="1"/>
  <c r="F1159" i="1"/>
  <c r="F603" i="1"/>
  <c r="F428" i="1"/>
  <c r="F3901" i="1"/>
  <c r="F2751" i="1"/>
  <c r="F986" i="1"/>
  <c r="F4019" i="1"/>
  <c r="F3194" i="1"/>
  <c r="F2567" i="1"/>
  <c r="F2946" i="1"/>
  <c r="F3142" i="1"/>
  <c r="F663" i="1"/>
  <c r="F151" i="1"/>
  <c r="F2162" i="1"/>
  <c r="F456" i="1"/>
  <c r="F1438" i="1"/>
  <c r="F468" i="1"/>
  <c r="F2564" i="1"/>
  <c r="F1072" i="1"/>
  <c r="F1563" i="1"/>
  <c r="F588" i="1"/>
  <c r="F1084" i="1"/>
  <c r="F1579" i="1"/>
  <c r="F1877" i="1"/>
  <c r="F2570" i="1"/>
  <c r="F1111" i="1"/>
  <c r="F3055" i="1"/>
  <c r="F4044" i="1"/>
  <c r="F3854" i="1"/>
  <c r="F1171" i="1"/>
  <c r="F445" i="1"/>
  <c r="F484" i="1"/>
  <c r="F1566" i="1"/>
  <c r="F550" i="1"/>
  <c r="F1696" i="1"/>
  <c r="F3121" i="1"/>
  <c r="F3906" i="1"/>
  <c r="F2915" i="1"/>
  <c r="F201" i="1"/>
  <c r="F237" i="1"/>
  <c r="F480" i="1"/>
  <c r="F493" i="1"/>
  <c r="F503" i="1"/>
  <c r="F569" i="1"/>
  <c r="F614" i="1"/>
  <c r="F616" i="1"/>
  <c r="F1058" i="1"/>
  <c r="F1059" i="1"/>
  <c r="F1109" i="1"/>
  <c r="F1166" i="1"/>
  <c r="F1431" i="1"/>
  <c r="F1489" i="1"/>
  <c r="F1731" i="1"/>
  <c r="F1735" i="1"/>
  <c r="F1871" i="1"/>
  <c r="F2358" i="1"/>
  <c r="F2377" i="1"/>
  <c r="F2435" i="1"/>
  <c r="F2441" i="1"/>
  <c r="F2505" i="1"/>
  <c r="F2576" i="1"/>
  <c r="F2578" i="1"/>
  <c r="F2586" i="1"/>
  <c r="F2595" i="1"/>
  <c r="F2756" i="1"/>
  <c r="F2901" i="1"/>
  <c r="F2961" i="1"/>
  <c r="F3886" i="1"/>
  <c r="F3888" i="1"/>
  <c r="F3932" i="1"/>
  <c r="F3965" i="1"/>
  <c r="F4099" i="1"/>
  <c r="F2077" i="1"/>
  <c r="F1004" i="1"/>
  <c r="F2702" i="1"/>
  <c r="F269" i="1"/>
  <c r="F2282" i="1"/>
  <c r="F3846" i="1"/>
  <c r="F364" i="1"/>
  <c r="F2910" i="1"/>
  <c r="F4089" i="1"/>
  <c r="F2043" i="1"/>
  <c r="F3211" i="1"/>
  <c r="F1470" i="1"/>
  <c r="F1268" i="1"/>
  <c r="F2830" i="1"/>
  <c r="F3435" i="1"/>
  <c r="F934" i="1"/>
  <c r="F4065" i="1"/>
  <c r="F2855" i="1"/>
  <c r="F1146" i="1"/>
  <c r="F1897" i="1"/>
  <c r="F2601" i="1"/>
  <c r="F2254" i="1"/>
  <c r="F1220" i="1"/>
  <c r="F2201" i="1"/>
  <c r="F1401" i="1"/>
  <c r="F1191" i="1"/>
  <c r="F1749" i="1"/>
  <c r="F2313" i="1"/>
  <c r="F1521" i="1"/>
  <c r="F1852" i="1"/>
  <c r="F3362" i="1"/>
  <c r="F9" i="1"/>
  <c r="F942" i="1"/>
  <c r="F1796" i="1"/>
  <c r="F590" i="1"/>
  <c r="F1017" i="1"/>
  <c r="F1575" i="1"/>
  <c r="F585" i="1"/>
  <c r="F587" i="1"/>
  <c r="F1174" i="1"/>
  <c r="F3084" i="1"/>
  <c r="F4016" i="1"/>
  <c r="F365" i="1"/>
  <c r="F458" i="1"/>
  <c r="F1451" i="1"/>
  <c r="F4056" i="1"/>
  <c r="F871" i="1"/>
  <c r="F1857" i="1"/>
  <c r="F1189" i="1"/>
  <c r="F1815" i="1"/>
  <c r="F57" i="1"/>
  <c r="F2279" i="1"/>
  <c r="F2" i="1"/>
  <c r="F2253" i="1"/>
  <c r="F2232" i="1"/>
  <c r="F736" i="1"/>
  <c r="F3243" i="1"/>
  <c r="F1756" i="1"/>
  <c r="F2993" i="1"/>
  <c r="F337" i="1"/>
  <c r="F3018" i="1"/>
  <c r="F326" i="1"/>
  <c r="F2462" i="1"/>
  <c r="F1569" i="1"/>
  <c r="F3748" i="1"/>
  <c r="F2582" i="1"/>
  <c r="F462" i="1"/>
  <c r="F48" i="1"/>
  <c r="F3304" i="1"/>
  <c r="F3043" i="1"/>
  <c r="F723" i="1"/>
  <c r="F2231" i="1"/>
  <c r="F2626" i="1"/>
  <c r="F2040" i="1"/>
  <c r="F2609" i="1"/>
  <c r="F2709" i="1"/>
  <c r="F2610" i="1"/>
  <c r="F1515" i="1"/>
  <c r="F657" i="1"/>
  <c r="F2333" i="1"/>
  <c r="F2053" i="1"/>
  <c r="F2480" i="1"/>
  <c r="F2738" i="1"/>
  <c r="F2092" i="1"/>
  <c r="F1617" i="1"/>
  <c r="F2255" i="1"/>
  <c r="F314" i="1"/>
  <c r="F1387" i="1"/>
  <c r="F1686" i="1"/>
  <c r="F3008" i="1"/>
  <c r="F58" i="1"/>
  <c r="F257" i="1"/>
  <c r="F3778" i="1"/>
  <c r="F8" i="1"/>
  <c r="F796" i="1"/>
  <c r="F808" i="1"/>
  <c r="F1384" i="1"/>
  <c r="F3341" i="1"/>
  <c r="F3171" i="1"/>
  <c r="F2941" i="1"/>
  <c r="F3245" i="1"/>
  <c r="F2799" i="1"/>
  <c r="F1664" i="1"/>
  <c r="F1670" i="1"/>
  <c r="F2931" i="1"/>
  <c r="F3271" i="1"/>
  <c r="F3664" i="1"/>
  <c r="F3328" i="1"/>
  <c r="F1628" i="1"/>
  <c r="F3379" i="1"/>
  <c r="F1608" i="1"/>
  <c r="F2122" i="1"/>
  <c r="F1829" i="1"/>
  <c r="F421" i="1"/>
  <c r="F2527" i="1"/>
  <c r="F2977" i="1"/>
  <c r="F3378" i="1"/>
  <c r="F898" i="1"/>
  <c r="F3913" i="1"/>
  <c r="F4042" i="1"/>
  <c r="F2747" i="1"/>
  <c r="F207" i="1"/>
  <c r="F1104" i="1"/>
  <c r="F170" i="1"/>
  <c r="F2852" i="1"/>
  <c r="F3207" i="1"/>
  <c r="F893" i="1"/>
  <c r="F1242" i="1"/>
  <c r="F558" i="1"/>
  <c r="F3069" i="1"/>
  <c r="F897" i="1"/>
  <c r="F129" i="1"/>
  <c r="F3891" i="1"/>
  <c r="F970" i="1"/>
  <c r="F874" i="1"/>
  <c r="F2357" i="1"/>
  <c r="F2683" i="1"/>
  <c r="F1155" i="1"/>
  <c r="F1791" i="1"/>
  <c r="F1875" i="1"/>
  <c r="F2743" i="1"/>
  <c r="F2700" i="1"/>
  <c r="F514" i="1"/>
  <c r="F4002" i="1"/>
  <c r="F1141" i="1"/>
  <c r="F230" i="1"/>
  <c r="F1880" i="1"/>
  <c r="F2414" i="1"/>
  <c r="F2439" i="1"/>
  <c r="F2575" i="1"/>
  <c r="F2774" i="1"/>
  <c r="F2848" i="1"/>
  <c r="F3806" i="1"/>
  <c r="F3933" i="1"/>
  <c r="F3048" i="1"/>
  <c r="F1663" i="1"/>
  <c r="F2958" i="1"/>
  <c r="F2105" i="1"/>
  <c r="F960" i="1"/>
  <c r="F3365" i="1"/>
  <c r="F1237" i="1"/>
  <c r="F1029" i="1"/>
  <c r="F1536" i="1"/>
  <c r="F1627" i="1"/>
  <c r="F3714" i="1"/>
  <c r="F1948" i="1"/>
  <c r="F2474" i="1"/>
  <c r="F307" i="1"/>
  <c r="F1368" i="1"/>
  <c r="F400" i="1"/>
  <c r="F1938" i="1"/>
  <c r="F2265" i="1"/>
  <c r="F2535" i="1"/>
  <c r="F3588" i="1"/>
  <c r="F2223" i="1"/>
  <c r="F2443" i="1"/>
  <c r="F1188" i="1"/>
  <c r="F375" i="1"/>
  <c r="F730" i="1"/>
  <c r="F2731" i="1"/>
  <c r="F793" i="1"/>
  <c r="F2463" i="1"/>
  <c r="F358" i="1"/>
  <c r="F109" i="1"/>
  <c r="F1273" i="1"/>
  <c r="F2526" i="1"/>
  <c r="F2615" i="1"/>
  <c r="F1658" i="1"/>
  <c r="F1367" i="1"/>
  <c r="F2847" i="1"/>
  <c r="F146" i="1"/>
  <c r="F2326" i="1"/>
  <c r="F1426" i="1"/>
  <c r="F2361" i="1"/>
  <c r="F3882" i="1"/>
  <c r="F944" i="1"/>
  <c r="F1983" i="1"/>
  <c r="F2900" i="1"/>
  <c r="F594" i="1"/>
  <c r="F3968" i="1"/>
  <c r="F1160" i="1"/>
  <c r="F599" i="1"/>
  <c r="F3808" i="1"/>
  <c r="F591" i="1"/>
  <c r="F1589" i="1"/>
  <c r="F3864" i="1"/>
  <c r="F470" i="1"/>
  <c r="F549" i="1"/>
  <c r="F557" i="1"/>
  <c r="F3003" i="1"/>
  <c r="F2017" i="1"/>
  <c r="F4012" i="1"/>
  <c r="F520" i="1"/>
  <c r="F1960" i="1"/>
  <c r="F2298" i="1"/>
  <c r="F1619" i="1"/>
  <c r="F818" i="1"/>
  <c r="F1747" i="1"/>
  <c r="F3767" i="1"/>
  <c r="F3156" i="1"/>
  <c r="F1283" i="1"/>
  <c r="F366" i="1"/>
  <c r="F3173" i="1"/>
  <c r="F3004" i="1"/>
  <c r="F67" i="1"/>
  <c r="F2250" i="1"/>
  <c r="F726" i="1"/>
  <c r="F3260" i="1"/>
  <c r="F2115" i="1"/>
  <c r="F1540" i="1"/>
  <c r="F3230" i="1"/>
  <c r="F3184" i="1"/>
  <c r="F3022" i="1"/>
  <c r="F749" i="1"/>
  <c r="F1028" i="1"/>
  <c r="F3795" i="1"/>
  <c r="F778" i="1"/>
  <c r="F767" i="1"/>
  <c r="F4001" i="1"/>
  <c r="F3935" i="1"/>
  <c r="F2770" i="1"/>
  <c r="F718" i="1"/>
  <c r="F1414" i="1"/>
  <c r="F3848" i="1"/>
  <c r="F2572" i="1"/>
  <c r="F1485" i="1"/>
  <c r="F940" i="1"/>
  <c r="F1046" i="1"/>
  <c r="F4017" i="1"/>
  <c r="F149" i="1"/>
  <c r="F439" i="1"/>
  <c r="F497" i="1"/>
  <c r="F928" i="1"/>
  <c r="F1710" i="1"/>
  <c r="F2507" i="1"/>
  <c r="F4025" i="1"/>
  <c r="F1373" i="1"/>
  <c r="F1624" i="1"/>
  <c r="F1161" i="1"/>
  <c r="F1256" i="1"/>
  <c r="F1487" i="1"/>
  <c r="F1506" i="1"/>
  <c r="F1280" i="1"/>
  <c r="F1264" i="1"/>
  <c r="F371" i="1"/>
  <c r="F1215" i="1"/>
  <c r="F2552" i="1"/>
  <c r="F3312" i="1"/>
  <c r="F2532" i="1"/>
  <c r="F1873" i="1"/>
  <c r="F1866" i="1"/>
  <c r="F866" i="1"/>
  <c r="F1728" i="1"/>
  <c r="F1814" i="1"/>
  <c r="F917" i="1"/>
  <c r="F502" i="1"/>
  <c r="F907" i="1"/>
  <c r="F2571" i="1"/>
  <c r="F505" i="1"/>
  <c r="F429" i="1"/>
  <c r="F903" i="1"/>
  <c r="F1158" i="1"/>
  <c r="F1999" i="1"/>
  <c r="F2305" i="1"/>
  <c r="F1899" i="1"/>
  <c r="F1421" i="1"/>
  <c r="F214" i="1"/>
  <c r="F4034" i="1"/>
  <c r="F1478" i="1"/>
  <c r="F2266" i="1"/>
  <c r="F1935" i="1"/>
  <c r="F2057" i="1"/>
  <c r="F741" i="1"/>
  <c r="F38" i="1"/>
  <c r="F1944" i="1"/>
  <c r="F1660" i="1"/>
  <c r="F3268" i="1"/>
  <c r="F376" i="1"/>
  <c r="F104" i="1"/>
  <c r="F1363" i="1"/>
  <c r="F2087" i="1"/>
  <c r="F2786" i="1"/>
  <c r="F3529" i="1"/>
  <c r="F91" i="1"/>
  <c r="F2214" i="1"/>
  <c r="F1679" i="1"/>
  <c r="F3788" i="1"/>
  <c r="F2721" i="1"/>
  <c r="F341" i="1"/>
  <c r="F1398" i="1"/>
  <c r="F2311" i="1"/>
  <c r="F88" i="1"/>
  <c r="F2286" i="1"/>
  <c r="F1211" i="1"/>
  <c r="F2972" i="1"/>
  <c r="F2531" i="1"/>
  <c r="F1631" i="1"/>
  <c r="F3426" i="1"/>
  <c r="F1203" i="1"/>
  <c r="F2550" i="1"/>
  <c r="F1253" i="1"/>
  <c r="F835" i="1"/>
  <c r="F3344" i="1"/>
  <c r="F410" i="1"/>
  <c r="F804" i="1"/>
  <c r="F2094" i="1"/>
  <c r="F16" i="1"/>
  <c r="F2306" i="1"/>
  <c r="F1607" i="1"/>
  <c r="F3752" i="1"/>
  <c r="F1745" i="1"/>
  <c r="F2100" i="1"/>
  <c r="F3215" i="1"/>
  <c r="F3386" i="1"/>
  <c r="F2498" i="1"/>
  <c r="F2824" i="1"/>
  <c r="F3334" i="1"/>
  <c r="F3799" i="1"/>
  <c r="F4038" i="1"/>
  <c r="F1572" i="1"/>
  <c r="F894" i="1"/>
  <c r="F2684" i="1"/>
  <c r="F202" i="1"/>
  <c r="F3862" i="1"/>
  <c r="F677" i="1"/>
  <c r="F2879" i="1"/>
  <c r="F434" i="1"/>
  <c r="F2908" i="1"/>
  <c r="F1148" i="1"/>
  <c r="F624" i="1"/>
  <c r="F873" i="1"/>
  <c r="F2590" i="1"/>
  <c r="F3948" i="1"/>
  <c r="F3912" i="1"/>
  <c r="F927" i="1"/>
  <c r="F3981" i="1"/>
  <c r="F2136" i="1"/>
  <c r="F1565" i="1"/>
  <c r="F1726" i="1"/>
  <c r="F1990" i="1"/>
  <c r="F1116" i="1"/>
  <c r="F1412" i="1"/>
  <c r="F2423" i="1"/>
  <c r="F176" i="1"/>
  <c r="F204" i="1"/>
  <c r="F471" i="1"/>
  <c r="F1179" i="1"/>
  <c r="F1459" i="1"/>
  <c r="F1555" i="1"/>
  <c r="F1684" i="1"/>
  <c r="F2580" i="1"/>
  <c r="F3865" i="1"/>
  <c r="F2745" i="1"/>
  <c r="F1350" i="1"/>
  <c r="F3241" i="1"/>
  <c r="F3107" i="1"/>
  <c r="F3281" i="1"/>
  <c r="F3576" i="1"/>
  <c r="F1321" i="1"/>
  <c r="F4048" i="1"/>
  <c r="F1860" i="1"/>
  <c r="F1259" i="1"/>
  <c r="F2714" i="1"/>
  <c r="F836" i="1"/>
  <c r="F283" i="1"/>
  <c r="F2549" i="1"/>
  <c r="F1746" i="1"/>
  <c r="F3555" i="1"/>
  <c r="F3251" i="1"/>
  <c r="F1758" i="1"/>
  <c r="F2166" i="1"/>
  <c r="F3544" i="1"/>
  <c r="F3158" i="1"/>
  <c r="F828" i="1"/>
  <c r="F3350" i="1"/>
  <c r="F3299" i="1"/>
  <c r="F806" i="1"/>
  <c r="F2902" i="1"/>
  <c r="F3209" i="1"/>
  <c r="F1989" i="1"/>
  <c r="F1783" i="1"/>
  <c r="F2780" i="1"/>
  <c r="F1774" i="1"/>
  <c r="F3733" i="1"/>
  <c r="F1727" i="1"/>
  <c r="F2894" i="1"/>
  <c r="F2374" i="1"/>
  <c r="F1790" i="1"/>
  <c r="F3943" i="1"/>
  <c r="F145" i="1"/>
  <c r="F922" i="1"/>
  <c r="F1708" i="1"/>
  <c r="F2344" i="1"/>
  <c r="F2883" i="1"/>
  <c r="F3875" i="1"/>
  <c r="F3958" i="1"/>
  <c r="F2190" i="1"/>
  <c r="F325" i="1"/>
  <c r="F1034" i="1"/>
  <c r="F1934" i="1"/>
  <c r="F35" i="1"/>
  <c r="F1165" i="1"/>
  <c r="F1701" i="1"/>
  <c r="F1703" i="1"/>
  <c r="F1014" i="1"/>
  <c r="F2187" i="1"/>
  <c r="F1972" i="1"/>
  <c r="F1217" i="1"/>
  <c r="F2234" i="1"/>
  <c r="F1534" i="1"/>
  <c r="F2246" i="1"/>
  <c r="F2635" i="1"/>
  <c r="F248" i="1"/>
  <c r="F540" i="1"/>
  <c r="F320" i="1"/>
  <c r="F2023" i="1"/>
  <c r="F2242" i="1"/>
  <c r="F1967" i="1"/>
  <c r="F2724" i="1"/>
  <c r="F3026" i="1"/>
  <c r="F2014" i="1"/>
  <c r="F658" i="1"/>
  <c r="F1351" i="1"/>
  <c r="F1676" i="1"/>
  <c r="F1752" i="1"/>
  <c r="F1838" i="1"/>
  <c r="F3157" i="1"/>
  <c r="F254" i="1"/>
  <c r="F2315" i="1"/>
  <c r="F2975" i="1"/>
  <c r="F1655" i="1"/>
  <c r="F2447" i="1"/>
  <c r="F3030" i="1"/>
  <c r="F2448" i="1"/>
  <c r="F3050" i="1"/>
  <c r="F1762" i="1"/>
  <c r="F1466" i="1"/>
  <c r="F3536" i="1"/>
  <c r="F63" i="1"/>
  <c r="F2740" i="1"/>
  <c r="F2296" i="1"/>
  <c r="F3614" i="1"/>
  <c r="F788" i="1"/>
  <c r="F115" i="1"/>
  <c r="F1390" i="1"/>
  <c r="F249" i="1"/>
  <c r="F2303" i="1"/>
  <c r="F1036" i="1"/>
  <c r="F2631" i="1"/>
  <c r="F390" i="1"/>
  <c r="F2178" i="1"/>
  <c r="F733" i="1"/>
  <c r="F2809" i="1"/>
  <c r="F1645" i="1"/>
  <c r="F1936" i="1"/>
  <c r="F739" i="1"/>
  <c r="F3283" i="1"/>
  <c r="F1623" i="1"/>
  <c r="F2320" i="1"/>
  <c r="F525" i="1"/>
  <c r="F13" i="1"/>
  <c r="F847" i="1"/>
  <c r="F293" i="1"/>
  <c r="F47" i="1"/>
  <c r="F3235" i="1"/>
  <c r="F266" i="1"/>
  <c r="F2801" i="1"/>
  <c r="F841" i="1"/>
  <c r="F3657" i="1"/>
  <c r="F1759" i="1"/>
  <c r="F1369" i="1"/>
  <c r="F3160" i="1"/>
  <c r="F2969" i="1"/>
  <c r="F3363" i="1"/>
  <c r="F3556" i="1"/>
  <c r="F2814" i="1"/>
  <c r="F120" i="1"/>
  <c r="F3491" i="1"/>
  <c r="F321" i="1"/>
  <c r="F754" i="1"/>
  <c r="F270" i="1"/>
  <c r="F267" i="1"/>
  <c r="F1647" i="1"/>
  <c r="F1370" i="1"/>
  <c r="F3700" i="1"/>
  <c r="F3774" i="1"/>
  <c r="F2460" i="1"/>
  <c r="F3824" i="1"/>
  <c r="F2963" i="1"/>
  <c r="F3177" i="1"/>
  <c r="F725" i="1"/>
  <c r="F3262" i="1"/>
  <c r="F2322" i="1"/>
  <c r="F3279" i="1"/>
  <c r="F3775" i="1"/>
  <c r="F2063" i="1"/>
  <c r="F275" i="1"/>
  <c r="F49" i="1"/>
  <c r="F3354" i="1"/>
  <c r="F2182" i="1"/>
  <c r="F1383" i="1"/>
  <c r="F3497" i="1"/>
  <c r="F1761" i="1"/>
  <c r="F1274" i="1"/>
  <c r="F3438" i="1"/>
  <c r="F3658" i="1"/>
  <c r="F3687" i="1"/>
  <c r="F3827" i="1"/>
  <c r="F405" i="1"/>
  <c r="F3442" i="1"/>
  <c r="F94" i="1"/>
  <c r="F2821" i="1"/>
  <c r="F1649" i="1"/>
  <c r="F2116" i="1"/>
  <c r="F2787" i="1"/>
  <c r="F523" i="1"/>
  <c r="F3333" i="1"/>
  <c r="F1251" i="1"/>
  <c r="F1352" i="1"/>
  <c r="F114" i="1"/>
  <c r="F1003" i="1"/>
  <c r="F3371" i="1"/>
  <c r="F247" i="1"/>
  <c r="F3750" i="1"/>
  <c r="F3210" i="1"/>
  <c r="F3755" i="1"/>
  <c r="F2663" i="1"/>
  <c r="F1616" i="1"/>
  <c r="F3466" i="1"/>
  <c r="F746" i="1"/>
  <c r="F522" i="1"/>
  <c r="F2984" i="1"/>
  <c r="F2976" i="1"/>
  <c r="F761" i="1"/>
  <c r="F2800" i="1"/>
  <c r="F2981" i="1"/>
  <c r="F843" i="1"/>
  <c r="F3353" i="1"/>
  <c r="F2055" i="1"/>
  <c r="F3762" i="1"/>
  <c r="F838" i="1"/>
  <c r="F2546" i="1"/>
  <c r="F3723" i="1"/>
  <c r="F2966" i="1"/>
  <c r="F108" i="1"/>
  <c r="F3571" i="1"/>
  <c r="F3337" i="1"/>
  <c r="F3689" i="1"/>
  <c r="F3592" i="1"/>
  <c r="F801" i="1"/>
  <c r="F2476" i="1"/>
  <c r="F102" i="1"/>
  <c r="F296" i="1"/>
  <c r="F2524" i="1"/>
  <c r="F3765" i="1"/>
  <c r="F3830" i="1"/>
  <c r="F3975" i="1"/>
  <c r="F4108" i="1"/>
  <c r="F4069" i="1"/>
  <c r="F168" i="1"/>
  <c r="F1914" i="1"/>
  <c r="F3204" i="1"/>
  <c r="F3201" i="1"/>
  <c r="F1243" i="1"/>
  <c r="F1694" i="1"/>
  <c r="F699" i="1"/>
  <c r="F972" i="1"/>
  <c r="F1769" i="1"/>
  <c r="F213" i="1"/>
  <c r="F885" i="1"/>
  <c r="F1786" i="1"/>
  <c r="F3945" i="1"/>
  <c r="F3635" i="1"/>
  <c r="F936" i="1"/>
  <c r="F1230" i="1"/>
  <c r="F952" i="1"/>
  <c r="F2920" i="1"/>
  <c r="F869" i="1"/>
  <c r="F2407" i="1"/>
  <c r="F3844" i="1"/>
  <c r="F3845" i="1"/>
  <c r="F1882" i="1"/>
  <c r="F2517" i="1"/>
  <c r="F4057" i="1"/>
  <c r="F3646" i="1"/>
  <c r="F189" i="1"/>
  <c r="F3093" i="1"/>
  <c r="F2872" i="1"/>
  <c r="F3930" i="1"/>
  <c r="F1578" i="1"/>
  <c r="F2002" i="1"/>
  <c r="F3195" i="1"/>
  <c r="F1809" i="1"/>
  <c r="F3936" i="1"/>
  <c r="F2583" i="1"/>
  <c r="F3970" i="1"/>
  <c r="F3988" i="1"/>
  <c r="F1709" i="1"/>
  <c r="F2137" i="1"/>
  <c r="F1496" i="1"/>
  <c r="F3803" i="1"/>
  <c r="F1429" i="1"/>
  <c r="F1432" i="1"/>
  <c r="F1602" i="1"/>
  <c r="F3731" i="1"/>
  <c r="F1778" i="1"/>
  <c r="F1156" i="1"/>
  <c r="F2876" i="1"/>
  <c r="F3859" i="1"/>
  <c r="F193" i="1"/>
  <c r="F4027" i="1"/>
  <c r="F4091" i="1"/>
  <c r="F763" i="1"/>
  <c r="F592" i="1"/>
  <c r="F993" i="1"/>
  <c r="F1770" i="1"/>
  <c r="F769" i="1"/>
  <c r="F905" i="1"/>
  <c r="F513" i="1"/>
  <c r="F2777" i="1"/>
  <c r="F1458" i="1"/>
  <c r="F607" i="1"/>
  <c r="F2157" i="1"/>
  <c r="F4049" i="1"/>
  <c r="F1483" i="1"/>
  <c r="F220" i="1"/>
  <c r="F602" i="1"/>
  <c r="F2768" i="1"/>
  <c r="F3744" i="1"/>
  <c r="F2854" i="1"/>
  <c r="F3921" i="1"/>
  <c r="F880" i="1"/>
  <c r="F999" i="1"/>
  <c r="F3866" i="1"/>
  <c r="F2750" i="1"/>
  <c r="F472" i="1"/>
  <c r="F1705" i="1"/>
  <c r="F1062" i="1"/>
  <c r="F1991" i="1"/>
  <c r="F3796" i="1"/>
  <c r="F2868" i="1"/>
  <c r="F1234" i="1"/>
  <c r="F2695" i="1"/>
  <c r="F2905" i="1"/>
  <c r="F2763" i="1"/>
  <c r="F552" i="1"/>
  <c r="F1712" i="1"/>
  <c r="F919" i="1"/>
  <c r="F2508" i="1"/>
  <c r="F1101" i="1"/>
  <c r="F2895" i="1"/>
  <c r="F902" i="1"/>
  <c r="F3963" i="1"/>
  <c r="F4043" i="1"/>
  <c r="F1740" i="1"/>
  <c r="F1688" i="1"/>
  <c r="F3928" i="1"/>
  <c r="F1125" i="1"/>
  <c r="F1132" i="1"/>
  <c r="F1717" i="1"/>
  <c r="F3942" i="1"/>
  <c r="F511" i="1"/>
  <c r="F579" i="1"/>
  <c r="F608" i="1"/>
  <c r="F2398" i="1"/>
  <c r="F2442" i="1"/>
  <c r="F3870" i="1"/>
  <c r="F1881" i="1"/>
  <c r="F442" i="1"/>
  <c r="F1484" i="1"/>
  <c r="F3941" i="1"/>
  <c r="F2396" i="1"/>
  <c r="F2362" i="1"/>
  <c r="F568" i="1"/>
  <c r="F636" i="1"/>
  <c r="F2148" i="1"/>
  <c r="F3858" i="1"/>
  <c r="F4047" i="1"/>
  <c r="F136" i="1"/>
  <c r="F160" i="1"/>
  <c r="F162" i="1"/>
  <c r="F188" i="1"/>
  <c r="F431" i="1"/>
  <c r="F518" i="1"/>
  <c r="F618" i="1"/>
  <c r="F626" i="1"/>
  <c r="F630" i="1"/>
  <c r="F766" i="1"/>
  <c r="F877" i="1"/>
  <c r="F990" i="1"/>
  <c r="F1142" i="1"/>
  <c r="F1233" i="1"/>
  <c r="F1460" i="1"/>
  <c r="F1491" i="1"/>
  <c r="F1714" i="1"/>
  <c r="F1723" i="1"/>
  <c r="F2343" i="1"/>
  <c r="F2520" i="1"/>
  <c r="F2762" i="1"/>
  <c r="F3208" i="1"/>
  <c r="F3946" i="1"/>
  <c r="F4033" i="1"/>
  <c r="F3287" i="1"/>
  <c r="F1446" i="1"/>
  <c r="F2047" i="1"/>
  <c r="F1348" i="1"/>
  <c r="F3475" i="1"/>
  <c r="F1202" i="1"/>
  <c r="F1779" i="1"/>
  <c r="F2754" i="1"/>
  <c r="F396" i="1"/>
  <c r="F2197" i="1"/>
  <c r="F1037" i="1"/>
  <c r="F1314" i="1"/>
  <c r="F2278" i="1"/>
  <c r="F1887" i="1"/>
  <c r="F3295" i="1"/>
  <c r="F2289" i="1"/>
  <c r="F3278" i="1"/>
  <c r="F3023" i="1"/>
  <c r="F3219" i="1"/>
  <c r="F1038" i="1"/>
  <c r="F2164" i="1"/>
  <c r="F3783" i="1"/>
  <c r="F292" i="1"/>
  <c r="F1638" i="1"/>
  <c r="F62" i="1"/>
  <c r="F3725" i="1"/>
  <c r="F3162" i="1"/>
  <c r="F3346" i="1"/>
  <c r="F3758" i="1"/>
  <c r="F1654" i="1"/>
  <c r="F119" i="1"/>
  <c r="F2533" i="1"/>
  <c r="F2810" i="1"/>
  <c r="F810" i="1"/>
  <c r="F3676" i="1"/>
  <c r="F147" i="1"/>
  <c r="F1120" i="1"/>
  <c r="F863" i="1"/>
  <c r="F1419" i="1"/>
  <c r="F4101" i="1"/>
  <c r="F543" i="1"/>
  <c r="F1736" i="1"/>
  <c r="F2853" i="1"/>
  <c r="F499" i="1"/>
  <c r="F752" i="1"/>
  <c r="F1400" i="1"/>
  <c r="F1417" i="1"/>
  <c r="F217" i="1"/>
  <c r="F1054" i="1"/>
  <c r="F3186" i="1"/>
  <c r="F3726" i="1"/>
  <c r="F1554" i="1"/>
  <c r="F765" i="1"/>
  <c r="F2175" i="1"/>
  <c r="F3181" i="1"/>
  <c r="F3020" i="1"/>
  <c r="F1773" i="1"/>
  <c r="F2394" i="1"/>
  <c r="F1138" i="1"/>
  <c r="F3133" i="1"/>
  <c r="F3105" i="1"/>
  <c r="F3086" i="1"/>
  <c r="F2247" i="1"/>
  <c r="F2204" i="1"/>
  <c r="F2026" i="1"/>
  <c r="F1978" i="1"/>
  <c r="F1224" i="1"/>
  <c r="F1632" i="1"/>
  <c r="F2501" i="1"/>
  <c r="F1377" i="1"/>
  <c r="F276" i="1"/>
  <c r="F852" i="1"/>
  <c r="F2065" i="1"/>
  <c r="F278" i="1"/>
  <c r="F382" i="1"/>
  <c r="F2240" i="1"/>
  <c r="F1389" i="1"/>
  <c r="F329" i="1"/>
  <c r="F3047" i="1"/>
  <c r="F1537" i="1"/>
  <c r="F731" i="1"/>
  <c r="F2983" i="1"/>
  <c r="F3591" i="1"/>
  <c r="F3164" i="1"/>
  <c r="F3214" i="1"/>
  <c r="F2534" i="1"/>
  <c r="F851" i="1"/>
  <c r="F3418" i="1"/>
  <c r="F3014" i="1"/>
  <c r="F3525" i="1"/>
  <c r="F3675" i="1"/>
  <c r="F2528" i="1"/>
  <c r="F2483" i="1"/>
  <c r="F2499" i="1"/>
  <c r="F2212" i="1"/>
  <c r="F3400" i="1"/>
  <c r="F3761" i="1"/>
  <c r="F3317" i="1"/>
  <c r="F1464" i="1"/>
  <c r="F3770" i="1"/>
  <c r="F3275" i="1"/>
  <c r="F2530" i="1"/>
  <c r="F817" i="1"/>
  <c r="F2111" i="1"/>
  <c r="F3361" i="1"/>
  <c r="F2173" i="1"/>
  <c r="F3504" i="1"/>
  <c r="F809" i="1"/>
  <c r="F861" i="1"/>
  <c r="F811" i="1"/>
  <c r="F1275" i="1"/>
  <c r="F3223" i="1"/>
  <c r="F2176" i="1"/>
  <c r="F1405" i="1"/>
  <c r="F3383" i="1"/>
  <c r="F2529" i="1"/>
  <c r="F3307" i="1"/>
  <c r="F2336" i="1"/>
  <c r="F3628" i="1"/>
  <c r="F1634" i="1"/>
  <c r="F2940" i="1"/>
  <c r="F32" i="1"/>
  <c r="F3159" i="1"/>
  <c r="F1630" i="1"/>
  <c r="F3420" i="1"/>
  <c r="F3719" i="1"/>
  <c r="F2088" i="1"/>
  <c r="F1290" i="1"/>
  <c r="F3236" i="1"/>
  <c r="F3697" i="1"/>
  <c r="F3604" i="1"/>
  <c r="F84" i="1"/>
  <c r="F533" i="1"/>
  <c r="F3519" i="1"/>
  <c r="F1690" i="1"/>
  <c r="F771" i="1"/>
  <c r="F3106" i="1"/>
  <c r="F3095" i="1"/>
  <c r="F1739" i="1"/>
  <c r="F3741" i="1"/>
  <c r="F2776" i="1"/>
  <c r="F950" i="1"/>
  <c r="F2862" i="1"/>
  <c r="F1008" i="1"/>
  <c r="F1722" i="1"/>
  <c r="F234" i="1"/>
  <c r="F1102" i="1"/>
  <c r="F1567" i="1"/>
  <c r="F1801" i="1"/>
  <c r="F998" i="1"/>
  <c r="F2766" i="1"/>
  <c r="F1721" i="1"/>
  <c r="F2769" i="1"/>
  <c r="F1494" i="1"/>
  <c r="F4067" i="1"/>
  <c r="F3952" i="1"/>
  <c r="F126" i="1"/>
  <c r="F768" i="1"/>
  <c r="F1063" i="1"/>
  <c r="F1144" i="1"/>
  <c r="F1411" i="1"/>
  <c r="F1564" i="1"/>
  <c r="F1734" i="1"/>
  <c r="F2400" i="1"/>
  <c r="F2767" i="1"/>
  <c r="F3192" i="1"/>
  <c r="F4028" i="1"/>
  <c r="F7" i="1"/>
  <c r="F2257" i="1"/>
  <c r="F2713" i="1"/>
  <c r="F3878" i="1"/>
  <c r="F920" i="1"/>
  <c r="F3336" i="1"/>
  <c r="F556" i="1"/>
  <c r="F3494" i="1"/>
  <c r="F1651" i="1"/>
  <c r="F882" i="1"/>
  <c r="F775" i="1"/>
  <c r="F3428" i="1"/>
  <c r="F1505" i="1"/>
  <c r="F3051" i="1"/>
  <c r="F3193" i="1"/>
  <c r="F4060" i="1"/>
  <c r="F883" i="1"/>
  <c r="F1378" i="1"/>
  <c r="F2553" i="1"/>
  <c r="F738" i="1"/>
  <c r="F2161" i="1"/>
  <c r="F3791" i="1"/>
  <c r="F1514" i="1"/>
  <c r="F1200" i="1"/>
  <c r="F2251" i="1"/>
  <c r="F15" i="1"/>
  <c r="F729" i="1"/>
  <c r="F113" i="1"/>
  <c r="F1254" i="1"/>
  <c r="F2491" i="1"/>
  <c r="F1305" i="1"/>
  <c r="F3468" i="1"/>
  <c r="F253" i="1"/>
  <c r="F1386" i="1"/>
  <c r="F1301" i="1"/>
  <c r="F2667" i="1"/>
  <c r="F3310" i="1"/>
  <c r="F1249" i="1"/>
  <c r="F2096" i="1"/>
  <c r="F1667" i="1"/>
  <c r="F2486" i="1"/>
  <c r="F1267" i="1"/>
  <c r="F77" i="1"/>
  <c r="F800" i="1"/>
  <c r="F2083" i="1"/>
  <c r="F246" i="1"/>
  <c r="F118" i="1"/>
  <c r="F1397" i="1"/>
  <c r="F2548" i="1"/>
  <c r="F2841" i="1"/>
  <c r="F3685" i="1"/>
  <c r="F1529" i="1"/>
  <c r="F526" i="1"/>
  <c r="F1292" i="1"/>
  <c r="F3759" i="1"/>
  <c r="F3696" i="1"/>
  <c r="F2543" i="1"/>
  <c r="F2308" i="1"/>
  <c r="F343" i="1"/>
  <c r="F3376" i="1"/>
  <c r="F2970" i="1"/>
  <c r="F854" i="1"/>
  <c r="F3335" i="1"/>
  <c r="F3823" i="1"/>
  <c r="F3352" i="1"/>
  <c r="F356" i="1"/>
  <c r="F90" i="1"/>
  <c r="F3717" i="1"/>
  <c r="F2222" i="1"/>
  <c r="F3152" i="1"/>
  <c r="F2937" i="1"/>
  <c r="F3673" i="1"/>
  <c r="F3384" i="1"/>
  <c r="F3153" i="1"/>
  <c r="F10" i="1"/>
  <c r="F103" i="1"/>
  <c r="F3197" i="1"/>
  <c r="F1804" i="1"/>
  <c r="F198" i="1"/>
  <c r="F3637" i="1"/>
  <c r="F3053" i="1"/>
  <c r="F4059" i="1"/>
  <c r="F1685" i="1"/>
  <c r="F4085" i="1"/>
  <c r="F868" i="1"/>
  <c r="F2907" i="1"/>
  <c r="F4098" i="1"/>
  <c r="F1811" i="1"/>
  <c r="F1872" i="1"/>
  <c r="F937" i="1"/>
  <c r="F875" i="1"/>
  <c r="F939" i="1"/>
  <c r="F4075" i="1"/>
  <c r="F914" i="1"/>
  <c r="F4021" i="1"/>
  <c r="F2694" i="1"/>
  <c r="F3919" i="1"/>
  <c r="F4087" i="1"/>
  <c r="F2427" i="1"/>
  <c r="F764" i="1"/>
  <c r="F1057" i="1"/>
  <c r="F1553" i="1"/>
  <c r="F4070" i="1"/>
  <c r="F183" i="1"/>
  <c r="F532" i="1"/>
  <c r="F306" i="1"/>
  <c r="F1358" i="1"/>
  <c r="F1669" i="1"/>
  <c r="F3587" i="1"/>
  <c r="F3017" i="1"/>
  <c r="F2703" i="1"/>
  <c r="F3485" i="1"/>
  <c r="F1884" i="1"/>
  <c r="F3343" i="1"/>
  <c r="F1581" i="1"/>
  <c r="F2264" i="1"/>
  <c r="F538" i="1"/>
  <c r="F1262" i="1"/>
  <c r="F3722" i="1"/>
  <c r="F3528" i="1"/>
  <c r="F3324" i="1"/>
  <c r="F3263" i="1"/>
  <c r="F3640" i="1"/>
  <c r="F422" i="1"/>
  <c r="F476" i="1"/>
  <c r="F918" i="1"/>
  <c r="F2753" i="1"/>
  <c r="F1719" i="1"/>
  <c r="F3940" i="1"/>
  <c r="F121" i="1"/>
  <c r="F2408" i="1"/>
  <c r="F1598" i="1"/>
  <c r="F2764" i="1"/>
  <c r="F3562" i="1"/>
  <c r="F100" i="1"/>
  <c r="F2478" i="1"/>
  <c r="F3188" i="1"/>
  <c r="F1931" i="1"/>
  <c r="F2973" i="1"/>
  <c r="F1124" i="1"/>
  <c r="F1996" i="1"/>
  <c r="F878" i="1"/>
  <c r="F3225" i="1"/>
  <c r="F2934" i="1"/>
  <c r="F2184" i="1"/>
  <c r="F1023" i="1"/>
  <c r="F3155" i="1"/>
  <c r="F1530" i="1"/>
  <c r="F845" i="1"/>
  <c r="F2042" i="1"/>
  <c r="F1526" i="1"/>
  <c r="F1257" i="1"/>
  <c r="F846" i="1"/>
  <c r="F3458" i="1"/>
  <c r="F274" i="1"/>
  <c r="F3488" i="1"/>
  <c r="F64" i="1"/>
  <c r="F2455" i="1"/>
  <c r="F3829" i="1"/>
  <c r="F3035" i="1"/>
  <c r="F1293" i="1"/>
  <c r="F2818" i="1"/>
  <c r="F3684" i="1"/>
  <c r="F3484" i="1"/>
  <c r="F3342" i="1"/>
  <c r="F305" i="1"/>
  <c r="F3302" i="1"/>
  <c r="F1302" i="1"/>
  <c r="F3303" i="1"/>
  <c r="F2101" i="1"/>
  <c r="F1861" i="1"/>
  <c r="F3608" i="1"/>
  <c r="F2030" i="1"/>
  <c r="F3212" i="1"/>
  <c r="F2928" i="1"/>
  <c r="F3498" i="1"/>
  <c r="F31" i="1"/>
  <c r="F2556" i="1"/>
  <c r="F2287" i="1"/>
  <c r="F3490" i="1"/>
  <c r="F93" i="1"/>
  <c r="F824" i="1"/>
  <c r="F753" i="1"/>
  <c r="F3691" i="1"/>
  <c r="F3389" i="1"/>
  <c r="F3301" i="1"/>
  <c r="F3169" i="1"/>
  <c r="F2090" i="1"/>
  <c r="F3586" i="1"/>
  <c r="F1678" i="1"/>
  <c r="F524" i="1"/>
  <c r="F1926" i="1"/>
  <c r="F2979" i="1"/>
  <c r="F3606" i="1"/>
  <c r="F3682" i="1"/>
  <c r="F1476" i="1"/>
  <c r="F2808" i="1"/>
  <c r="F380" i="1"/>
  <c r="F1360" i="1"/>
  <c r="F1889" i="1"/>
  <c r="F3663" i="1"/>
  <c r="F2464" i="1"/>
  <c r="F2833" i="1"/>
  <c r="F3595" i="1"/>
  <c r="F3623" i="1"/>
  <c r="F55" i="1"/>
  <c r="F2982" i="1"/>
  <c r="F3690" i="1"/>
  <c r="F3704" i="1"/>
  <c r="F3424" i="1"/>
  <c r="F3836" i="1"/>
  <c r="F2446" i="1"/>
  <c r="F3412" i="1"/>
  <c r="F3585" i="1"/>
  <c r="F2086" i="1"/>
  <c r="F2314" i="1"/>
  <c r="F2321" i="1"/>
  <c r="F799" i="1"/>
  <c r="F3042" i="1"/>
  <c r="F742" i="1"/>
  <c r="F1850" i="1"/>
  <c r="F2490" i="1"/>
  <c r="F2554" i="1"/>
  <c r="F3511" i="1"/>
  <c r="F3366" i="1"/>
  <c r="F2642" i="1"/>
  <c r="F2792" i="1"/>
  <c r="F807" i="1"/>
  <c r="F3626" i="1"/>
  <c r="F2994" i="1"/>
  <c r="F3382" i="1"/>
  <c r="F1278" i="1"/>
  <c r="F3416" i="1"/>
  <c r="F116" i="1"/>
  <c r="F2827" i="1"/>
  <c r="F3669" i="1"/>
  <c r="F3575" i="1"/>
  <c r="F3517" i="1"/>
  <c r="F3627" i="1"/>
  <c r="F3661" i="1"/>
  <c r="F3356" i="1"/>
  <c r="F2804" i="1"/>
  <c r="F3286" i="1"/>
  <c r="F3674" i="1"/>
  <c r="F3508" i="1"/>
  <c r="F339" i="1"/>
  <c r="F2791" i="1"/>
  <c r="F3005" i="1"/>
  <c r="F3010" i="1"/>
  <c r="F3176" i="1"/>
  <c r="F3439" i="1"/>
  <c r="F3469" i="1"/>
  <c r="F2285" i="1"/>
  <c r="F661" i="1"/>
  <c r="F3242" i="1"/>
  <c r="F12" i="1"/>
  <c r="F654" i="1"/>
  <c r="F2562" i="1"/>
  <c r="F1826" i="1"/>
  <c r="F1859" i="1"/>
  <c r="F2099" i="1"/>
  <c r="F2832" i="1"/>
  <c r="F3377" i="1"/>
  <c r="F3414" i="1"/>
  <c r="F3904" i="1"/>
  <c r="F1905" i="1"/>
  <c r="F3937" i="1"/>
  <c r="F2600" i="1"/>
  <c r="F2891" i="1"/>
  <c r="F4054" i="1"/>
  <c r="F3639" i="1"/>
  <c r="F1439" i="1"/>
  <c r="F2748" i="1"/>
  <c r="F876" i="1"/>
  <c r="F4106" i="1"/>
  <c r="F2898" i="1"/>
  <c r="F3065" i="1"/>
  <c r="F1992" i="1"/>
  <c r="F3998" i="1"/>
  <c r="F433" i="1"/>
  <c r="F137" i="1"/>
  <c r="F926" i="1"/>
  <c r="F2378" i="1"/>
  <c r="F945" i="1"/>
  <c r="F1695" i="1"/>
  <c r="F4029" i="1"/>
  <c r="F426" i="1"/>
  <c r="F2858" i="1"/>
  <c r="F1227" i="1"/>
  <c r="F892" i="1"/>
  <c r="F1793" i="1"/>
  <c r="F3949" i="1"/>
  <c r="F4113" i="1"/>
  <c r="F1067" i="1"/>
  <c r="F2384" i="1"/>
  <c r="F2880" i="1"/>
  <c r="F4110" i="1"/>
  <c r="F1500" i="1"/>
  <c r="F1715" i="1"/>
  <c r="F3962" i="1"/>
  <c r="F1795" i="1"/>
  <c r="F4007" i="1"/>
  <c r="F2415" i="1"/>
  <c r="F3903" i="1"/>
  <c r="F1738" i="1"/>
  <c r="F779" i="1"/>
  <c r="F2432" i="1"/>
  <c r="F1135" i="1"/>
  <c r="F1409" i="1"/>
  <c r="F144" i="1"/>
  <c r="F2779" i="1"/>
  <c r="F4086" i="1"/>
  <c r="F1413" i="1"/>
  <c r="F1420" i="1"/>
  <c r="F2588" i="1"/>
  <c r="F2889" i="1"/>
  <c r="F4081" i="1"/>
  <c r="F123" i="1"/>
  <c r="F582" i="1"/>
  <c r="F1547" i="1"/>
  <c r="F1729" i="1"/>
  <c r="F3632" i="1"/>
  <c r="F138" i="1"/>
  <c r="F231" i="1"/>
  <c r="F435" i="1"/>
  <c r="F899" i="1"/>
  <c r="F1048" i="1"/>
  <c r="F1127" i="1"/>
  <c r="F1732" i="1"/>
  <c r="F1742" i="1"/>
  <c r="F1817" i="1"/>
  <c r="F2347" i="1"/>
  <c r="F2421" i="1"/>
  <c r="F2592" i="1"/>
  <c r="F2874" i="1"/>
  <c r="F2945" i="1"/>
  <c r="F3643" i="1"/>
  <c r="F3804" i="1"/>
  <c r="F3923" i="1"/>
  <c r="F3991" i="1"/>
  <c r="F3999" i="1"/>
  <c r="F4082" i="1"/>
  <c r="F159" i="1"/>
  <c r="F748" i="1"/>
  <c r="F3403" i="1"/>
  <c r="F1492" i="1"/>
  <c r="F909" i="1"/>
  <c r="F2867" i="1"/>
  <c r="F3939" i="1"/>
  <c r="F1724" i="1"/>
  <c r="F3707" i="1"/>
  <c r="F3971" i="1"/>
  <c r="F407" i="1"/>
  <c r="F2238" i="1"/>
  <c r="F2815" i="1"/>
  <c r="F1606" i="1"/>
  <c r="F3515" i="1"/>
  <c r="F3471" i="1"/>
  <c r="F3240" i="1"/>
  <c r="F1392" i="1"/>
  <c r="F408" i="1"/>
  <c r="F1502" i="1"/>
  <c r="F164" i="1"/>
  <c r="F3421" i="1"/>
  <c r="F795" i="1"/>
  <c r="F3532" i="1"/>
  <c r="F4076" i="1"/>
  <c r="F3144" i="1"/>
  <c r="F941" i="1"/>
  <c r="F1231" i="1"/>
  <c r="F1441" i="1"/>
  <c r="F3267" i="1"/>
  <c r="F1193" i="1"/>
  <c r="F2835" i="1"/>
  <c r="F979" i="1"/>
  <c r="F2324" i="1"/>
  <c r="F1201" i="1"/>
  <c r="F1527" i="1"/>
  <c r="F36" i="1"/>
  <c r="F3597" i="1"/>
  <c r="F3232" i="1"/>
  <c r="F2060" i="1"/>
  <c r="F1930" i="1"/>
  <c r="F2271" i="1"/>
  <c r="F2233" i="1"/>
  <c r="F1974" i="1"/>
  <c r="F2259" i="1"/>
  <c r="F1403" i="1"/>
  <c r="F2449" i="1"/>
  <c r="F2031" i="1"/>
  <c r="F2235" i="1"/>
  <c r="F2262" i="1"/>
  <c r="F3027" i="1"/>
  <c r="F264" i="1"/>
  <c r="F2275" i="1"/>
  <c r="F2213" i="1"/>
  <c r="F2293" i="1"/>
  <c r="F1890" i="1"/>
  <c r="F1668" i="1"/>
  <c r="F1250" i="1"/>
  <c r="F651" i="1"/>
  <c r="F2167" i="1"/>
  <c r="F3613" i="1"/>
  <c r="F1823" i="1"/>
  <c r="F2165" i="1"/>
  <c r="F1214" i="1"/>
  <c r="F414" i="1"/>
  <c r="F3224" i="1"/>
  <c r="F3618" i="1"/>
  <c r="F3170" i="1"/>
  <c r="F1357" i="1"/>
  <c r="F1666" i="1"/>
  <c r="F839" i="1"/>
  <c r="F1849" i="1"/>
  <c r="F735" i="1"/>
  <c r="F2091" i="1"/>
  <c r="F3625" i="1"/>
  <c r="F3756" i="1"/>
  <c r="F3782" i="1"/>
  <c r="F2276" i="1"/>
  <c r="F2788" i="1"/>
  <c r="F3179" i="1"/>
  <c r="F2834" i="1"/>
  <c r="F3486" i="1"/>
  <c r="F1394" i="1"/>
  <c r="F3265" i="1"/>
  <c r="F2628" i="1"/>
  <c r="F3339" i="1"/>
  <c r="F40" i="1"/>
  <c r="F3313" i="1"/>
  <c r="F1902" i="1"/>
  <c r="F1404" i="1"/>
  <c r="F3185" i="1"/>
  <c r="F1937" i="1"/>
  <c r="F1603" i="1"/>
  <c r="F2812" i="1"/>
  <c r="F2936" i="1"/>
  <c r="F3505" i="1"/>
  <c r="F2942" i="1"/>
  <c r="F3617" i="1"/>
  <c r="F3166" i="1"/>
  <c r="F2831" i="1"/>
  <c r="F3825" i="1"/>
  <c r="F3249" i="1"/>
  <c r="F3552" i="1"/>
  <c r="F2477" i="1"/>
  <c r="F89" i="1"/>
  <c r="F844" i="1"/>
  <c r="F1261" i="1"/>
  <c r="F3440" i="1"/>
  <c r="F1895" i="1"/>
  <c r="F2842" i="1"/>
  <c r="F3367" i="1"/>
  <c r="F3507" i="1"/>
  <c r="F2542" i="1"/>
  <c r="F3280" i="1"/>
  <c r="F3266" i="1"/>
  <c r="F2935" i="1"/>
  <c r="F2317" i="1"/>
  <c r="F3443" i="1"/>
  <c r="F3599" i="1"/>
  <c r="F2811" i="1"/>
  <c r="F3563" i="1"/>
  <c r="F1349" i="1"/>
  <c r="F760" i="1"/>
  <c r="F1297" i="1"/>
  <c r="F757" i="1"/>
  <c r="F728" i="1"/>
  <c r="F1643" i="1"/>
  <c r="F3322" i="1"/>
  <c r="F3616" i="1"/>
  <c r="F3701" i="1"/>
  <c r="F794" i="1"/>
  <c r="F2179" i="1"/>
  <c r="F2248" i="1"/>
  <c r="F3314" i="1"/>
  <c r="F1304" i="1"/>
  <c r="F2097" i="1"/>
  <c r="F2468" i="1"/>
  <c r="F3289" i="1"/>
  <c r="F3518" i="1"/>
  <c r="F3546" i="1"/>
  <c r="F3776" i="1"/>
  <c r="F1776" i="1"/>
  <c r="F2875" i="1"/>
  <c r="F3916" i="1"/>
  <c r="F3853" i="1"/>
  <c r="F600" i="1"/>
  <c r="F3900" i="1"/>
  <c r="F205" i="1"/>
  <c r="F2744" i="1"/>
  <c r="F964" i="1"/>
  <c r="F2922" i="1"/>
  <c r="F2000" i="1"/>
  <c r="F1692" i="1"/>
  <c r="F171" i="1"/>
  <c r="F2869" i="1"/>
  <c r="F3982" i="1"/>
  <c r="F3899" i="1"/>
  <c r="F4032" i="1"/>
  <c r="F4040" i="1"/>
  <c r="F3103" i="1"/>
  <c r="F199" i="1"/>
  <c r="F1152" i="1"/>
  <c r="F3902" i="1"/>
  <c r="F3922" i="1"/>
  <c r="F436" i="1"/>
  <c r="F1574" i="1"/>
  <c r="F1185" i="1"/>
  <c r="F1559" i="1"/>
  <c r="F1562" i="1"/>
  <c r="F450" i="1"/>
  <c r="F900" i="1"/>
  <c r="F551" i="1"/>
  <c r="F4095" i="1"/>
  <c r="F2781" i="1"/>
  <c r="F2866" i="1"/>
  <c r="F2649" i="1"/>
  <c r="F3749" i="1"/>
  <c r="F3929" i="1"/>
  <c r="F571" i="1"/>
  <c r="F1865" i="1"/>
  <c r="F196" i="1"/>
  <c r="F2909" i="1"/>
  <c r="F683" i="1"/>
  <c r="F1113" i="1"/>
  <c r="F3861" i="1"/>
  <c r="F4114" i="1"/>
  <c r="F574" i="1"/>
  <c r="F770" i="1"/>
  <c r="F910" i="1"/>
  <c r="F1052" i="1"/>
  <c r="F1056" i="1"/>
  <c r="F1238" i="1"/>
  <c r="F1241" i="1"/>
  <c r="F1335" i="1"/>
  <c r="F2379" i="1"/>
  <c r="F2726" i="1"/>
  <c r="F378" i="1"/>
  <c r="F3867" i="1"/>
  <c r="F2988" i="1"/>
  <c r="F3780" i="1"/>
  <c r="F1691" i="1"/>
  <c r="F3557" i="1"/>
  <c r="F1495" i="1"/>
  <c r="F1533" i="1"/>
  <c r="F2304" i="1"/>
  <c r="F272" i="1"/>
  <c r="F1650" i="1"/>
  <c r="F805" i="1"/>
  <c r="F3254" i="1"/>
  <c r="F1545" i="1"/>
  <c r="F4083" i="1"/>
  <c r="F747" i="1"/>
  <c r="F1385" i="1"/>
  <c r="F2260" i="1"/>
  <c r="F1223" i="1"/>
  <c r="F74" i="1"/>
  <c r="F107" i="1"/>
  <c r="F2108" i="1"/>
  <c r="F3154" i="1"/>
  <c r="F3558" i="1"/>
  <c r="F1071" i="1"/>
  <c r="F867" i="1"/>
  <c r="F762" i="1"/>
  <c r="F3745" i="1"/>
  <c r="F1675" i="1"/>
  <c r="F3450" i="1"/>
  <c r="F3550" i="1"/>
  <c r="F3815" i="1"/>
  <c r="F2678" i="1"/>
  <c r="F881" i="1"/>
  <c r="F1121" i="1"/>
  <c r="F2617" i="1"/>
  <c r="F2202" i="1"/>
  <c r="F1032" i="1"/>
  <c r="F647" i="1"/>
  <c r="F1612" i="1"/>
  <c r="F2280" i="1"/>
  <c r="F2107" i="1"/>
  <c r="F1025" i="1"/>
  <c r="F2068" i="1"/>
  <c r="F1380" i="1"/>
  <c r="F2547" i="1"/>
  <c r="F1681" i="1"/>
  <c r="F1883" i="1"/>
  <c r="F1190" i="1"/>
  <c r="F2632" i="1"/>
  <c r="F3698" i="1"/>
  <c r="F2183" i="1"/>
  <c r="F3787" i="1"/>
  <c r="F2168" i="1"/>
  <c r="F840" i="1"/>
  <c r="F3779" i="1"/>
  <c r="F404" i="1"/>
  <c r="F1652" i="1"/>
  <c r="F3459" i="1"/>
  <c r="F1671" i="1"/>
  <c r="F822" i="1"/>
  <c r="F1216" i="1"/>
  <c r="F853" i="1"/>
  <c r="F3540" i="1"/>
  <c r="F3270" i="1"/>
  <c r="F3489" i="1"/>
  <c r="F3594" i="1"/>
  <c r="F3320" i="1"/>
  <c r="F1359" i="1"/>
  <c r="F1637" i="1"/>
  <c r="F1844" i="1"/>
  <c r="F2220" i="1"/>
  <c r="F3292" i="1"/>
  <c r="F1933" i="1"/>
  <c r="F539" i="1"/>
  <c r="F1247" i="1"/>
  <c r="F2829" i="1"/>
  <c r="F2840" i="1"/>
  <c r="F3349" i="1"/>
  <c r="F68" i="1"/>
  <c r="F25" i="1"/>
  <c r="F837" i="1"/>
  <c r="F1248" i="1"/>
  <c r="F1629" i="1"/>
  <c r="F3769" i="1"/>
  <c r="F69" i="1"/>
  <c r="F2465" i="1"/>
  <c r="F3315" i="1"/>
  <c r="F1924" i="1"/>
  <c r="F3174" i="1"/>
  <c r="F1024" i="1"/>
  <c r="F3572" i="1"/>
  <c r="F2625" i="1"/>
  <c r="F65" i="1"/>
  <c r="F2103" i="1"/>
  <c r="F3480" i="1"/>
  <c r="F3172" i="1"/>
  <c r="F803" i="1"/>
  <c r="F2466" i="1"/>
  <c r="F3659" i="1"/>
  <c r="F1648" i="1"/>
  <c r="F3681" i="1"/>
  <c r="F3434" i="1"/>
  <c r="F2205" i="1"/>
  <c r="F3814" i="1"/>
  <c r="F1744" i="1"/>
  <c r="F3432" i="1"/>
  <c r="F3699" i="1"/>
  <c r="F50" i="1"/>
  <c r="F2828" i="1"/>
  <c r="F2109" i="1"/>
  <c r="F2794" i="1"/>
  <c r="F2557" i="1"/>
  <c r="F2294" i="1"/>
  <c r="F3819" i="1"/>
  <c r="F2470" i="1"/>
  <c r="F3409" i="1"/>
  <c r="F649" i="1"/>
  <c r="F17" i="1"/>
  <c r="F1891" i="1"/>
  <c r="F2113" i="1"/>
  <c r="F3259" i="1"/>
  <c r="F3501" i="1"/>
  <c r="F2974" i="1"/>
  <c r="F3163" i="1"/>
  <c r="F1827" i="1"/>
  <c r="F2536" i="1"/>
  <c r="F3388" i="1"/>
  <c r="F3568" i="1"/>
  <c r="F1300" i="1"/>
  <c r="F3603" i="1"/>
  <c r="F1246" i="1"/>
  <c r="F756" i="1"/>
  <c r="F3381" i="1"/>
  <c r="F2487" i="1"/>
  <c r="F3537" i="1"/>
  <c r="F3282" i="1"/>
  <c r="F3467" i="1"/>
  <c r="F1303" i="1"/>
  <c r="F3430" i="1"/>
  <c r="F537" i="1"/>
  <c r="F2790" i="1"/>
  <c r="F2793" i="1"/>
  <c r="F3680" i="1"/>
  <c r="F3227" i="1"/>
  <c r="F3839" i="1"/>
  <c r="F3474" i="1"/>
  <c r="F1843" i="1"/>
  <c r="F3784" i="1"/>
  <c r="F1287" i="1"/>
  <c r="F409" i="1"/>
  <c r="F3715" i="1"/>
  <c r="F42" i="1"/>
  <c r="F3521" i="1"/>
  <c r="F1263" i="1"/>
  <c r="F1858" i="1"/>
  <c r="F3811" i="1"/>
  <c r="F3841" i="1"/>
  <c r="F1286" i="1"/>
  <c r="F1828" i="1"/>
  <c r="F3359" i="1"/>
  <c r="F3476" i="1"/>
  <c r="F3620" i="1"/>
  <c r="F1653" i="1"/>
  <c r="F2121" i="1"/>
  <c r="F3522" i="1"/>
  <c r="F3729" i="1"/>
  <c r="F1673" i="1"/>
  <c r="F1636" i="1"/>
  <c r="F3655" i="1"/>
  <c r="F2112" i="1"/>
  <c r="F750" i="1"/>
  <c r="F3375" i="1"/>
  <c r="F3777" i="1"/>
  <c r="F22" i="1"/>
  <c r="F535" i="1"/>
  <c r="F3218" i="1"/>
  <c r="F1605" i="1"/>
  <c r="F43" i="1"/>
  <c r="F46" i="1"/>
  <c r="F2209" i="1"/>
  <c r="F2475" i="1"/>
  <c r="F2482" i="1"/>
  <c r="F3387" i="1"/>
  <c r="F3405" i="1"/>
  <c r="F3433" i="1"/>
  <c r="F3447" i="1"/>
  <c r="F3629" i="1"/>
  <c r="F3772" i="1"/>
  <c r="F1587" i="1"/>
  <c r="F879" i="1"/>
  <c r="F1706" i="1"/>
  <c r="F4096" i="1"/>
  <c r="F3960" i="1"/>
  <c r="F3987" i="1"/>
  <c r="F4077" i="1"/>
  <c r="F4030" i="1"/>
  <c r="F687" i="1"/>
  <c r="F3890" i="1"/>
  <c r="F2919" i="1"/>
  <c r="F4066" i="1"/>
  <c r="F2755" i="1"/>
  <c r="F3742" i="1"/>
  <c r="F3967" i="1"/>
  <c r="F3101" i="1"/>
  <c r="F3869" i="1"/>
  <c r="F2131" i="1"/>
  <c r="F2760" i="1"/>
  <c r="F2145" i="1"/>
  <c r="F4090" i="1"/>
  <c r="F3980" i="1"/>
  <c r="F4005" i="1"/>
  <c r="F895" i="1"/>
  <c r="F1718" i="1"/>
  <c r="F1993" i="1"/>
  <c r="F933" i="1"/>
  <c r="F3966" i="1"/>
  <c r="F935" i="1"/>
  <c r="F1415" i="1"/>
  <c r="F3863" i="1"/>
  <c r="F865" i="1"/>
  <c r="F619" i="1"/>
  <c r="F451" i="1"/>
  <c r="F4109" i="1"/>
  <c r="F2861" i="1"/>
  <c r="F3889" i="1"/>
  <c r="F4015" i="1"/>
  <c r="F3203" i="1"/>
  <c r="F1094" i="1"/>
  <c r="F2892" i="1"/>
  <c r="F886" i="1"/>
  <c r="F3868" i="1"/>
  <c r="F1128" i="1"/>
  <c r="F1501" i="1"/>
  <c r="F3947" i="1"/>
  <c r="F3996" i="1"/>
  <c r="F4009" i="1"/>
  <c r="F638" i="1"/>
  <c r="F2948" i="1"/>
  <c r="F1049" i="1"/>
  <c r="F1988" i="1"/>
  <c r="F477" i="1"/>
  <c r="F1229" i="1"/>
  <c r="F1486" i="1"/>
  <c r="F1497" i="1"/>
  <c r="F1707" i="1"/>
  <c r="F1995" i="1"/>
  <c r="F2151" i="1"/>
  <c r="F2354" i="1"/>
  <c r="F2373" i="1"/>
  <c r="F2849" i="1"/>
  <c r="F3918" i="1"/>
  <c r="F2752" i="1"/>
  <c r="F2309" i="1"/>
  <c r="F3611" i="1"/>
  <c r="F4011" i="1"/>
  <c r="F722" i="1"/>
  <c r="F3178" i="1"/>
  <c r="F1788" i="1"/>
  <c r="F1580" i="1"/>
  <c r="F2918" i="1"/>
  <c r="F2185" i="1"/>
  <c r="F3330" i="1"/>
  <c r="F3150" i="1"/>
  <c r="F2929" i="1"/>
  <c r="F73" i="1"/>
  <c r="F3305" i="1"/>
  <c r="F3479" i="1"/>
  <c r="F832" i="1"/>
  <c r="F3272" i="1"/>
  <c r="F3277" i="1"/>
  <c r="F1641" i="1"/>
  <c r="F2913" i="1"/>
  <c r="F3357" i="1"/>
  <c r="F3385" i="1"/>
  <c r="F3032" i="1"/>
  <c r="F2605" i="1"/>
  <c r="F3957" i="1"/>
  <c r="F1711" i="1"/>
  <c r="F1456" i="1"/>
  <c r="F1582" i="1"/>
  <c r="F1674" i="1"/>
  <c r="F1294" i="1"/>
  <c r="F791" i="1"/>
  <c r="F3419" i="1"/>
  <c r="F3969" i="1"/>
  <c r="F1342" i="1"/>
  <c r="F3500" i="1"/>
  <c r="F3530" i="1"/>
  <c r="F3487" i="1"/>
  <c r="F3992" i="1"/>
  <c r="F1481" i="1"/>
  <c r="F826" i="1"/>
  <c r="F3596" i="1"/>
  <c r="F3246" i="1"/>
  <c r="F4093" i="1"/>
  <c r="F3898" i="1"/>
  <c r="F1987" i="1"/>
  <c r="F2010" i="1"/>
  <c r="F2551" i="1"/>
  <c r="F3499" i="1"/>
  <c r="F1022" i="1"/>
  <c r="F1346" i="1"/>
  <c r="F2268" i="1"/>
  <c r="F110" i="1"/>
  <c r="F833" i="1"/>
  <c r="F2117" i="1"/>
  <c r="F1928" i="1"/>
  <c r="F2022" i="1"/>
  <c r="F1376" i="1"/>
  <c r="F2458" i="1"/>
  <c r="F3308" i="1"/>
  <c r="F3656" i="1"/>
  <c r="F1362" i="1"/>
  <c r="F3180" i="1"/>
  <c r="F3605" i="1"/>
  <c r="F1831" i="1"/>
  <c r="F815" i="1"/>
  <c r="F3012" i="1"/>
  <c r="F2555" i="1"/>
  <c r="F802" i="1"/>
  <c r="F785" i="1"/>
  <c r="F1040" i="1"/>
  <c r="F3298" i="1"/>
  <c r="F1657" i="1"/>
  <c r="F3482" i="1"/>
  <c r="F3816" i="1"/>
  <c r="F819" i="1"/>
  <c r="F1923" i="1"/>
  <c r="F3161" i="1"/>
  <c r="F1621" i="1"/>
  <c r="F2939" i="1"/>
  <c r="F2206" i="1"/>
  <c r="F2624" i="1"/>
  <c r="F3273" i="1"/>
  <c r="F3044" i="1"/>
  <c r="F3481" i="1"/>
  <c r="F2497" i="1"/>
  <c r="F1472" i="1"/>
  <c r="F1291" i="1"/>
  <c r="F3573" i="1"/>
  <c r="F3812" i="1"/>
  <c r="F3708" i="1"/>
  <c r="F1475" i="1"/>
  <c r="F3692" i="1"/>
  <c r="F3818" i="1"/>
  <c r="F1265" i="1"/>
  <c r="F1680" i="1"/>
  <c r="F1611" i="1"/>
  <c r="F3372" i="1"/>
  <c r="F98" i="1"/>
  <c r="F528" i="1"/>
  <c r="F652" i="1"/>
  <c r="F1508" i="1"/>
  <c r="F3724" i="1"/>
  <c r="F2084" i="1"/>
  <c r="F3253" i="1"/>
  <c r="F2669" i="1"/>
  <c r="F1927" i="1"/>
  <c r="F3520" i="1"/>
  <c r="F3348" i="1"/>
  <c r="F2967" i="1"/>
  <c r="F1288" i="1"/>
  <c r="F2816" i="1"/>
  <c r="F2291" i="1"/>
  <c r="F740" i="1"/>
  <c r="F3332" i="1"/>
  <c r="F101" i="1"/>
  <c r="F3395" i="1"/>
  <c r="F1620" i="1"/>
  <c r="F812" i="1"/>
  <c r="F3545" i="1"/>
  <c r="F3398" i="1"/>
  <c r="F2292" i="1"/>
  <c r="F3390" i="1"/>
  <c r="F1372" i="1"/>
  <c r="F2089" i="1"/>
  <c r="F2095" i="1"/>
  <c r="F3392" i="1"/>
  <c r="F3760" i="1"/>
  <c r="F3553" i="1"/>
  <c r="F3326" i="1"/>
  <c r="F1846" i="1"/>
  <c r="F3358" i="1"/>
  <c r="F3513" i="1"/>
  <c r="F2496" i="1"/>
  <c r="F255" i="1"/>
  <c r="F19" i="1"/>
  <c r="F3503" i="1"/>
  <c r="F3660" i="1"/>
  <c r="F3703" i="1"/>
  <c r="F1604" i="1"/>
  <c r="F2288" i="1"/>
  <c r="F2489" i="1"/>
  <c r="F3580" i="1"/>
  <c r="F3033" i="1"/>
  <c r="F3429" i="1"/>
  <c r="F3495" i="1"/>
  <c r="F3583" i="1"/>
  <c r="F3766" i="1"/>
  <c r="F3908" i="1"/>
  <c r="F4058" i="1"/>
  <c r="F1558" i="1"/>
  <c r="F3809" i="1"/>
  <c r="F3736" i="1"/>
  <c r="F884" i="1"/>
  <c r="F3740" i="1"/>
  <c r="F3907" i="1"/>
  <c r="F4020" i="1"/>
  <c r="F3986" i="1"/>
  <c r="F2599" i="1"/>
  <c r="F2906" i="1"/>
  <c r="F186" i="1"/>
  <c r="F516" i="1"/>
  <c r="F774" i="1"/>
  <c r="F3139" i="1"/>
  <c r="F156" i="1"/>
  <c r="F3873" i="1"/>
  <c r="F3990" i="1"/>
  <c r="F2593" i="1"/>
  <c r="F1055" i="1"/>
  <c r="F2643" i="1"/>
  <c r="F2759" i="1"/>
  <c r="F3123" i="1"/>
  <c r="F3738" i="1"/>
  <c r="F3917" i="1"/>
  <c r="F4115" i="1"/>
  <c r="F1994" i="1"/>
  <c r="F4052" i="1"/>
  <c r="F178" i="1"/>
  <c r="F190" i="1"/>
  <c r="F479" i="1"/>
  <c r="F606" i="1"/>
  <c r="F916" i="1"/>
  <c r="F1444" i="1"/>
  <c r="F1498" i="1"/>
  <c r="F1588" i="1"/>
  <c r="F1768" i="1"/>
  <c r="F2360" i="1"/>
  <c r="F2844" i="1"/>
  <c r="F3735" i="1"/>
  <c r="F3793" i="1"/>
  <c r="F3905" i="1"/>
  <c r="F857" i="1"/>
  <c r="F744" i="1"/>
  <c r="F417" i="1"/>
  <c r="F3964" i="1"/>
  <c r="F938" i="1"/>
  <c r="F3524" i="1"/>
  <c r="F2045" i="1"/>
  <c r="F3001" i="1"/>
  <c r="F1035" i="1"/>
  <c r="F3712" i="1"/>
  <c r="F112" i="1"/>
  <c r="F81" i="1"/>
  <c r="F1379" i="1"/>
  <c r="F830" i="1"/>
  <c r="F105" i="1"/>
  <c r="F1853" i="1"/>
  <c r="F3978" i="1"/>
  <c r="F28" i="1"/>
  <c r="F2560" i="1"/>
  <c r="F3764" i="1"/>
  <c r="F2783" i="1"/>
  <c r="F3151" i="1"/>
  <c r="F3615" i="1"/>
  <c r="F1730" i="1"/>
  <c r="F4000" i="1"/>
  <c r="F4071" i="1"/>
  <c r="F4004" i="1"/>
  <c r="F3131" i="1"/>
  <c r="F2191" i="1"/>
  <c r="F1754" i="1"/>
  <c r="F1509" i="1"/>
  <c r="F66" i="1"/>
  <c r="F2316" i="1"/>
  <c r="F2119" i="1"/>
  <c r="F860" i="1"/>
  <c r="F3441" i="1"/>
  <c r="F531" i="1"/>
  <c r="F1356" i="1"/>
  <c r="F3785" i="1"/>
  <c r="F87" i="1"/>
  <c r="F2297" i="1"/>
  <c r="F3229" i="1"/>
  <c r="F3182" i="1"/>
  <c r="F3835" i="1"/>
  <c r="F789" i="1"/>
  <c r="F2471" i="1"/>
  <c r="F1743" i="1"/>
  <c r="F3543" i="1"/>
  <c r="F3834" i="1"/>
  <c r="F3228" i="1"/>
  <c r="F3401" i="1"/>
  <c r="F1888" i="1"/>
  <c r="F1610" i="1"/>
  <c r="F859" i="1"/>
  <c r="F1644" i="1"/>
  <c r="F3668" i="1"/>
  <c r="F2957" i="1"/>
  <c r="F4003" i="1"/>
  <c r="F182" i="1"/>
  <c r="F3961" i="1"/>
  <c r="F2405" i="1"/>
  <c r="F1493" i="1"/>
  <c r="F1821" i="1"/>
  <c r="F133" i="1"/>
  <c r="F712" i="1"/>
  <c r="F1586" i="1"/>
  <c r="F1591" i="1"/>
  <c r="F2845" i="1"/>
  <c r="F3746" i="1"/>
  <c r="F3944" i="1"/>
  <c r="F530" i="1"/>
  <c r="F2514" i="1"/>
  <c r="F175" i="1"/>
  <c r="F2741" i="1"/>
  <c r="F848" i="1"/>
  <c r="F1656" i="1"/>
  <c r="F2485" i="1"/>
  <c r="F3598" i="1"/>
  <c r="F2208" i="1"/>
  <c r="F3548" i="1"/>
  <c r="F3771" i="1"/>
  <c r="F2126" i="1"/>
  <c r="F1061" i="1"/>
  <c r="F1089" i="1"/>
  <c r="F2634" i="1"/>
  <c r="F3705" i="1"/>
  <c r="F3319" i="1"/>
  <c r="F466" i="1"/>
  <c r="F2261" i="1"/>
  <c r="F2274" i="1"/>
  <c r="F2230" i="1"/>
  <c r="F2243" i="1"/>
  <c r="F2263" i="1"/>
  <c r="F2082" i="1"/>
  <c r="F316" i="1"/>
  <c r="F308" i="1"/>
  <c r="F3584" i="1"/>
  <c r="F111" i="1"/>
  <c r="F1285" i="1"/>
  <c r="F1841" i="1"/>
  <c r="F790" i="1"/>
  <c r="F2621" i="1"/>
  <c r="F2638" i="1"/>
  <c r="F2837" i="1"/>
  <c r="F3709" i="1"/>
  <c r="F3445" i="1"/>
  <c r="F2670" i="1"/>
  <c r="F37" i="1"/>
  <c r="F2971" i="1"/>
  <c r="F3612" i="1"/>
  <c r="F2181" i="1"/>
  <c r="F3233" i="1"/>
  <c r="F2281" i="1"/>
  <c r="F3351" i="1"/>
  <c r="F3454" i="1"/>
  <c r="F3773" i="1"/>
  <c r="F268" i="1"/>
  <c r="F1900" i="1"/>
  <c r="F3671" i="1"/>
  <c r="F1677" i="1"/>
  <c r="F2104" i="1"/>
  <c r="F1886" i="1"/>
  <c r="F2120" i="1"/>
  <c r="F1355" i="1"/>
  <c r="F2802" i="1"/>
  <c r="F3753" i="1"/>
  <c r="F3234" i="1"/>
  <c r="F412" i="1"/>
  <c r="F2938" i="1"/>
  <c r="F3533" i="1"/>
  <c r="F3492" i="1"/>
  <c r="F816" i="1"/>
  <c r="F3034" i="1"/>
  <c r="F1932" i="1"/>
  <c r="F3694" i="1"/>
  <c r="F3325" i="1"/>
  <c r="F2964" i="1"/>
  <c r="F418" i="1"/>
  <c r="F2784" i="1"/>
  <c r="F2789" i="1"/>
  <c r="F2469" i="1"/>
  <c r="F1626" i="1"/>
  <c r="F1682" i="1"/>
  <c r="F3331" i="1"/>
  <c r="F2806" i="1"/>
  <c r="F3786" i="1"/>
  <c r="F1760" i="1"/>
  <c r="F1896" i="1"/>
  <c r="F2785" i="1"/>
  <c r="F1622" i="1"/>
  <c r="F3621" i="1"/>
  <c r="F3437" i="1"/>
  <c r="F3683" i="1"/>
  <c r="F3570" i="1"/>
  <c r="F95" i="1"/>
  <c r="F3600" i="1"/>
  <c r="F2539" i="1"/>
  <c r="F1364" i="1"/>
  <c r="F3569" i="1"/>
  <c r="F3711" i="1"/>
  <c r="F3448" i="1"/>
  <c r="F1665" i="1"/>
  <c r="F3449" i="1"/>
  <c r="F3309" i="1"/>
  <c r="F3821" i="1"/>
  <c r="F3502" i="1"/>
  <c r="F2500" i="1"/>
  <c r="F1640" i="1"/>
  <c r="F3370" i="1"/>
  <c r="F312" i="1"/>
  <c r="F782" i="1"/>
  <c r="F813" i="1"/>
  <c r="F3374" i="1"/>
  <c r="F3561" i="1"/>
  <c r="F3670" i="1"/>
  <c r="F2472" i="1"/>
  <c r="F1833" i="1"/>
  <c r="F1672" i="1"/>
  <c r="F786" i="1"/>
  <c r="F1039" i="1"/>
  <c r="F3551" i="1"/>
  <c r="F2210" i="1"/>
  <c r="F1615" i="1"/>
  <c r="F2221" i="1"/>
  <c r="F1213" i="1"/>
  <c r="F2299" i="1"/>
  <c r="F3040" i="1"/>
  <c r="F3566" i="1"/>
  <c r="F2995" i="1"/>
  <c r="F1840" i="1"/>
  <c r="F2290" i="1"/>
  <c r="F2484" i="1"/>
  <c r="F3624" i="1"/>
  <c r="F3817" i="1"/>
  <c r="F392" i="1"/>
  <c r="F1847" i="1"/>
  <c r="F2174" i="1"/>
  <c r="F2823" i="1"/>
  <c r="F2930" i="1"/>
  <c r="F2990" i="1"/>
  <c r="F3187" i="1"/>
  <c r="F3506" i="1"/>
  <c r="F3514" i="1"/>
  <c r="F3810" i="1"/>
  <c r="F887" i="1"/>
  <c r="F2917" i="1"/>
  <c r="F2856" i="1"/>
  <c r="F236" i="1"/>
  <c r="F3976" i="1"/>
  <c r="F1548" i="1"/>
  <c r="F241" i="1"/>
  <c r="F3205" i="1"/>
  <c r="F3136" i="1"/>
  <c r="F3974" i="1"/>
  <c r="F1596" i="1"/>
  <c r="F181" i="1"/>
  <c r="F1240" i="1"/>
  <c r="F4072" i="1"/>
  <c r="F3909" i="1"/>
  <c r="F3071" i="1"/>
  <c r="F224" i="1"/>
  <c r="F2140" i="1"/>
  <c r="F1235" i="1"/>
  <c r="F1737" i="1"/>
  <c r="F2761" i="1"/>
  <c r="F3732" i="1"/>
  <c r="F4105" i="1"/>
  <c r="F1584" i="1"/>
  <c r="F1119" i="1"/>
  <c r="F2327" i="1"/>
  <c r="F1997" i="1"/>
  <c r="F890" i="1"/>
  <c r="F1410" i="1"/>
  <c r="F4010" i="1"/>
  <c r="F3642" i="1"/>
  <c r="F446" i="1"/>
  <c r="F1137" i="1"/>
  <c r="F3897" i="1"/>
  <c r="F4088" i="1"/>
  <c r="F1077" i="1"/>
  <c r="F1430" i="1"/>
  <c r="F1184" i="1"/>
  <c r="F3108" i="1"/>
  <c r="F3852" i="1"/>
  <c r="F4092" i="1"/>
  <c r="F2951" i="1"/>
  <c r="F3857" i="1"/>
  <c r="F432" i="1"/>
  <c r="F2135" i="1"/>
  <c r="F2349" i="1"/>
  <c r="F1904" i="1"/>
  <c r="F586" i="1"/>
  <c r="F2843" i="1"/>
  <c r="F2386" i="1"/>
  <c r="F1115" i="1"/>
  <c r="F1583" i="1"/>
  <c r="F2585" i="1"/>
  <c r="F4074" i="1"/>
  <c r="F1130" i="1"/>
  <c r="F1741" i="1"/>
  <c r="F2346" i="1"/>
  <c r="F3119" i="1"/>
  <c r="F3647" i="1"/>
  <c r="F184" i="1"/>
  <c r="F195" i="1"/>
  <c r="F438" i="1"/>
  <c r="F492" i="1"/>
  <c r="F889" i="1"/>
  <c r="F1065" i="1"/>
  <c r="F1428" i="1"/>
  <c r="F1546" i="1"/>
  <c r="F1733" i="1"/>
  <c r="F2355" i="1"/>
  <c r="F2367" i="1"/>
  <c r="F2419" i="1"/>
  <c r="F2860" i="1"/>
  <c r="F3894" i="1"/>
  <c r="F385" i="1"/>
  <c r="F1885" i="1"/>
  <c r="F3460" i="1"/>
  <c r="F3534" i="1"/>
  <c r="F2636" i="1"/>
  <c r="F1244" i="1"/>
  <c r="F2525" i="1"/>
  <c r="F3028" i="1"/>
  <c r="F1901" i="1"/>
  <c r="F3567" i="1"/>
  <c r="F2559" i="1"/>
  <c r="F1208" i="1"/>
  <c r="F3582" i="1"/>
  <c r="F1842" i="1"/>
  <c r="F3512" i="1"/>
  <c r="F75" i="1"/>
  <c r="F932" i="1"/>
  <c r="F1448" i="1"/>
  <c r="F3728" i="1"/>
  <c r="F21" i="1"/>
  <c r="F1298" i="1"/>
  <c r="F2295" i="1"/>
  <c r="F2839" i="1"/>
  <c r="F3984" i="1"/>
  <c r="F3734" i="1"/>
  <c r="F949" i="1"/>
  <c r="F2630" i="1"/>
  <c r="F3316" i="1"/>
  <c r="F825" i="1"/>
  <c r="F3451" i="1"/>
  <c r="F2836" i="1"/>
  <c r="F3718" i="1"/>
  <c r="F783" i="1"/>
  <c r="F648" i="1"/>
  <c r="F2106" i="1"/>
  <c r="F3678" i="1"/>
  <c r="F1613" i="1"/>
  <c r="F2671" i="1"/>
  <c r="F2798" i="1"/>
  <c r="F3838" i="1"/>
  <c r="F2561" i="1"/>
  <c r="F3666" i="1"/>
  <c r="F3285" i="1"/>
  <c r="F1855" i="1"/>
  <c r="F2302" i="1"/>
  <c r="F3329" i="1"/>
  <c r="F1949" i="1"/>
  <c r="F3610" i="1"/>
  <c r="F3893" i="1"/>
  <c r="F474" i="1"/>
  <c r="F4026" i="1"/>
  <c r="F2771" i="1"/>
  <c r="F1600" i="1"/>
  <c r="F611" i="1"/>
  <c r="F3137" i="1"/>
  <c r="F3554" i="1"/>
  <c r="F2723" i="1"/>
  <c r="F2737" i="1"/>
  <c r="F83" i="1"/>
  <c r="F2284" i="1"/>
  <c r="F2479" i="1"/>
  <c r="F3167" i="1"/>
  <c r="F2207" i="1"/>
  <c r="F3686" i="1"/>
  <c r="F1862" i="1"/>
  <c r="F2980" i="1"/>
  <c r="F1396" i="1"/>
  <c r="F2193" i="1"/>
  <c r="F3369" i="1"/>
  <c r="F2085" i="1"/>
  <c r="F2933" i="1"/>
  <c r="F3651" i="1"/>
  <c r="F1625" i="1"/>
  <c r="F454" i="1"/>
  <c r="F3118" i="1"/>
  <c r="F901" i="1"/>
  <c r="F2884" i="1"/>
  <c r="F1552" i="1"/>
  <c r="F3910" i="1"/>
  <c r="F3924" i="1"/>
  <c r="F1560" i="1"/>
  <c r="F1075" i="1"/>
  <c r="F2903" i="1"/>
  <c r="F560" i="1"/>
  <c r="F1557" i="1"/>
  <c r="F2558" i="1"/>
  <c r="F3619" i="1"/>
  <c r="F3710" i="1"/>
  <c r="F2177" i="1"/>
  <c r="F2467" i="1"/>
  <c r="F3593" i="1"/>
  <c r="F3345" i="1"/>
  <c r="F3422" i="1"/>
  <c r="F758" i="1"/>
  <c r="F1825" i="1"/>
  <c r="F2797" i="1"/>
  <c r="F2544" i="1"/>
  <c r="F3025" i="1"/>
  <c r="F3297" i="1"/>
  <c r="F3456" i="1"/>
  <c r="F784" i="1"/>
  <c r="F3739" i="1"/>
  <c r="F4039" i="1"/>
  <c r="F1550" i="1"/>
  <c r="F3644" i="1"/>
  <c r="F3145" i="1"/>
  <c r="F4078" i="1"/>
  <c r="F3977" i="1"/>
  <c r="F3539" i="1"/>
  <c r="F1916" i="1"/>
  <c r="F1361" i="1"/>
  <c r="F2277" i="1"/>
  <c r="F1942" i="1"/>
  <c r="F1266" i="1"/>
  <c r="F2826" i="1"/>
  <c r="F3453" i="1"/>
  <c r="F203" i="1"/>
  <c r="F1044" i="1"/>
  <c r="F3667" i="1"/>
  <c r="F3876" i="1"/>
  <c r="F1839" i="1"/>
  <c r="F2216" i="1"/>
  <c r="F384" i="1"/>
  <c r="F2335" i="1"/>
  <c r="F1939" i="1"/>
  <c r="F3009" i="1"/>
  <c r="F814" i="1"/>
  <c r="F1465" i="1"/>
  <c r="F2102" i="1"/>
  <c r="F2454" i="1"/>
  <c r="F27" i="1"/>
  <c r="F2819" i="1"/>
  <c r="F3579" i="1"/>
  <c r="F70" i="1"/>
  <c r="F2494" i="1"/>
  <c r="F3541" i="1"/>
  <c r="F3828" i="1"/>
  <c r="F3296" i="1"/>
  <c r="F2502" i="1"/>
  <c r="F3052" i="1"/>
  <c r="F1929" i="1"/>
  <c r="F2076" i="1"/>
  <c r="F2098" i="1"/>
  <c r="F388" i="1"/>
  <c r="F52" i="1"/>
  <c r="F2857" i="1"/>
  <c r="F4046" i="1"/>
  <c r="F4022" i="1"/>
  <c r="F2921" i="1"/>
  <c r="F1080" i="1"/>
  <c r="F3797" i="1"/>
  <c r="F132" i="1"/>
  <c r="F4103" i="1"/>
  <c r="F4014" i="1"/>
  <c r="F2217" i="1"/>
  <c r="F745" i="1"/>
  <c r="F3396" i="1"/>
  <c r="F3757" i="1"/>
  <c r="F3380" i="1"/>
  <c r="F3609" i="1"/>
  <c r="F912" i="1"/>
  <c r="F2846" i="1"/>
  <c r="F463" i="1"/>
  <c r="F1086" i="1"/>
  <c r="F2775" i="1"/>
  <c r="F4063" i="1"/>
  <c r="F1590" i="1"/>
  <c r="F617" i="1"/>
  <c r="F467" i="1"/>
  <c r="F2619" i="1"/>
  <c r="F2603" i="1"/>
  <c r="F2256" i="1"/>
  <c r="F3355" i="1"/>
  <c r="F2005" i="1"/>
  <c r="F3720" i="1"/>
  <c r="F3393" i="1"/>
  <c r="F3368" i="1"/>
  <c r="F3364" i="1"/>
  <c r="F3473" i="1"/>
  <c r="F3039" i="1"/>
  <c r="F3410" i="1"/>
  <c r="F3601" i="1"/>
  <c r="F3462" i="1"/>
  <c r="F3397" i="1"/>
  <c r="F787" i="1"/>
  <c r="F2639" i="1"/>
  <c r="F2224" i="1"/>
  <c r="F3493" i="1"/>
  <c r="F3452" i="1"/>
  <c r="F2211" i="1"/>
  <c r="F3049" i="1"/>
  <c r="F1391" i="1"/>
  <c r="F3463" i="1"/>
  <c r="F411" i="1"/>
  <c r="F1894" i="1"/>
  <c r="F1192" i="1"/>
  <c r="F2803" i="1"/>
  <c r="F3291" i="1"/>
  <c r="F3531" i="1"/>
  <c r="F3347" i="1"/>
  <c r="F3415" i="1"/>
  <c r="F1041" i="1"/>
  <c r="F2473" i="1"/>
  <c r="F3138" i="1"/>
  <c r="F72" i="1"/>
  <c r="F3589" i="1"/>
  <c r="F3461" i="1"/>
  <c r="F3535" i="1"/>
  <c r="F11" i="1"/>
  <c r="F1374" i="1"/>
  <c r="F3411" i="1"/>
  <c r="F1296" i="1"/>
  <c r="F3406" i="1"/>
  <c r="F2492" i="1"/>
  <c r="F3702" i="1"/>
  <c r="F106" i="1"/>
  <c r="F377" i="1"/>
  <c r="F3293" i="1"/>
  <c r="F3713" i="1"/>
  <c r="F3754" i="1"/>
  <c r="F76" i="1"/>
  <c r="F1661" i="1"/>
  <c r="F1393" i="1"/>
  <c r="F1614" i="1"/>
  <c r="F3516" i="1"/>
  <c r="F3183" i="1"/>
  <c r="F3135" i="1"/>
  <c r="F3321" i="1"/>
  <c r="F3323" i="1"/>
  <c r="F3833" i="1"/>
  <c r="F3527" i="1"/>
  <c r="F3565" i="1"/>
  <c r="F4" i="1"/>
  <c r="F3751" i="1"/>
  <c r="F831" i="1"/>
  <c r="F1837" i="1"/>
  <c r="F3653" i="1"/>
  <c r="F1639" i="1"/>
  <c r="F2493" i="1"/>
  <c r="F541" i="1"/>
  <c r="F92" i="1"/>
  <c r="F3831" i="1"/>
  <c r="F86" i="1"/>
  <c r="F141" i="1"/>
  <c r="F2924" i="1"/>
  <c r="F3002" i="1"/>
  <c r="F3394" i="1"/>
  <c r="F3574" i="1"/>
  <c r="F3581" i="1"/>
  <c r="F3652" i="1"/>
  <c r="F3763" i="1"/>
  <c r="F776" i="1"/>
  <c r="F4041" i="1"/>
  <c r="F2757" i="1"/>
  <c r="F3143" i="1"/>
  <c r="F1921" i="1"/>
  <c r="F888" i="1"/>
  <c r="F1551" i="1"/>
  <c r="F2749" i="1"/>
  <c r="F4104" i="1"/>
  <c r="F1069" i="1"/>
  <c r="F595" i="1"/>
  <c r="F4055" i="1"/>
  <c r="F3634" i="1"/>
  <c r="F3993" i="1"/>
  <c r="F127" i="1"/>
  <c r="F4018" i="1"/>
  <c r="F2125" i="1"/>
  <c r="F3649" i="1"/>
  <c r="F2133" i="1"/>
  <c r="F3883" i="1"/>
  <c r="F2897" i="1"/>
  <c r="F1544" i="1"/>
  <c r="F3860" i="1"/>
  <c r="F1917" i="1"/>
  <c r="F546" i="1"/>
  <c r="F2851" i="1"/>
  <c r="F780" i="1"/>
  <c r="F1416" i="1"/>
  <c r="F2424" i="1"/>
  <c r="F4006" i="1"/>
  <c r="F931" i="1"/>
  <c r="F1053" i="1"/>
  <c r="F1143" i="1"/>
  <c r="F1601" i="1"/>
  <c r="F3206" i="1"/>
  <c r="F4053" i="1"/>
  <c r="F4111" i="1"/>
  <c r="F2069" i="1"/>
  <c r="F2258" i="1"/>
  <c r="F1898" i="1"/>
  <c r="F117" i="1"/>
  <c r="F2838" i="1"/>
  <c r="F179" i="1"/>
  <c r="F1812" i="1"/>
  <c r="F441" i="1"/>
  <c r="F2219" i="1"/>
  <c r="F2364" i="1"/>
  <c r="F79" i="1"/>
  <c r="F1835" i="1"/>
  <c r="F1388" i="1"/>
  <c r="F1642" i="1"/>
  <c r="F2163" i="1"/>
  <c r="F3327" i="1"/>
  <c r="F2807" i="1"/>
  <c r="F821" i="1"/>
  <c r="F2450" i="1"/>
  <c r="F99" i="1"/>
  <c r="F2319" i="1"/>
  <c r="F3496" i="1"/>
  <c r="F1108" i="1"/>
  <c r="F3989" i="1"/>
  <c r="F2887" i="1"/>
  <c r="F443" i="1"/>
  <c r="F583" i="1"/>
  <c r="F620" i="1"/>
  <c r="F2172" i="1"/>
  <c r="F3523" i="1"/>
  <c r="F1402" i="1"/>
  <c r="F3311" i="1"/>
  <c r="F820" i="1"/>
  <c r="F3560" i="1"/>
  <c r="F1834" i="1"/>
  <c r="F3407" i="1"/>
  <c r="F97" i="1"/>
  <c r="F24" i="1"/>
  <c r="F1687" i="1"/>
  <c r="F3688" i="1"/>
  <c r="F3789" i="1"/>
  <c r="F2640" i="1"/>
  <c r="F3695" i="1"/>
  <c r="F3564" i="1"/>
  <c r="F2996" i="1"/>
  <c r="F2301" i="1"/>
  <c r="F3446" i="1"/>
  <c r="F2488" i="1"/>
  <c r="F3654" i="1"/>
  <c r="F2283" i="1"/>
  <c r="F2457" i="1"/>
  <c r="F3257" i="1"/>
  <c r="F2641" i="1"/>
  <c r="F78" i="1"/>
  <c r="F3822" i="1"/>
  <c r="F3706" i="1"/>
  <c r="F2481" i="1"/>
  <c r="F3455" i="1"/>
  <c r="F3727" i="1"/>
  <c r="F374" i="1"/>
  <c r="F1347" i="1"/>
  <c r="F3013" i="1"/>
  <c r="F3542" i="1"/>
  <c r="F3477" i="1"/>
  <c r="F2218" i="1"/>
  <c r="F3478" i="1"/>
  <c r="F829" i="1"/>
  <c r="F2742" i="1"/>
  <c r="F1851" i="1"/>
  <c r="F850" i="1"/>
  <c r="F855" i="1"/>
  <c r="F1824" i="1"/>
  <c r="F2114" i="1"/>
  <c r="F2925" i="1"/>
  <c r="F4112" i="1"/>
  <c r="F1095" i="1"/>
  <c r="F3056" i="1"/>
  <c r="F4045" i="1"/>
  <c r="F1878" i="1"/>
  <c r="F4102" i="1"/>
  <c r="F3813" i="1"/>
  <c r="F1289" i="1"/>
  <c r="F2817" i="1"/>
  <c r="F759" i="1"/>
  <c r="F3820" i="1"/>
  <c r="F858" i="1"/>
  <c r="F3464" i="1"/>
  <c r="F3607" i="1"/>
  <c r="F2545" i="1"/>
  <c r="F3472" i="1"/>
  <c r="F3425" i="1"/>
  <c r="F3399" i="1"/>
  <c r="F3826" i="1"/>
  <c r="F96" i="1"/>
  <c r="F3547" i="1"/>
  <c r="F3338" i="1"/>
  <c r="F3444" i="1"/>
  <c r="F3662" i="1"/>
  <c r="F2325" i="1"/>
  <c r="F2863" i="1"/>
  <c r="F4013" i="1"/>
  <c r="F2156" i="1"/>
  <c r="F609" i="1"/>
  <c r="F4080" i="1"/>
  <c r="F3665" i="1"/>
  <c r="F3672" i="1"/>
  <c r="F2267" i="1"/>
  <c r="F3721" i="1"/>
  <c r="F3837" i="1"/>
  <c r="F3373" i="1"/>
  <c r="F2822" i="1"/>
  <c r="F85" i="1"/>
  <c r="F3590" i="1"/>
  <c r="F1365" i="1"/>
  <c r="F3417" i="1"/>
  <c r="F3190" i="1"/>
  <c r="F3997" i="1"/>
  <c r="F1093" i="1"/>
  <c r="F2888" i="1"/>
  <c r="F227" i="1"/>
  <c r="F2363" i="1"/>
  <c r="F3140" i="1"/>
  <c r="F1064" i="1"/>
  <c r="F3124" i="1"/>
  <c r="F2171" i="1"/>
  <c r="F2627" i="1"/>
  <c r="F2629" i="1"/>
  <c r="F3538" i="1"/>
  <c r="F3431" i="1"/>
  <c r="F2169" i="1"/>
  <c r="F3737" i="1"/>
  <c r="F3927" i="1"/>
  <c r="F4084" i="1"/>
  <c r="F2366" i="1"/>
  <c r="F1925" i="1"/>
  <c r="F2203" i="1"/>
  <c r="F1422" i="1"/>
  <c r="F3294" i="1"/>
  <c r="F2236" i="1"/>
  <c r="F1764" i="1"/>
  <c r="F1194" i="1"/>
  <c r="F3832" i="1"/>
  <c r="F3510" i="1"/>
  <c r="F1763" i="1"/>
  <c r="F2923" i="1"/>
  <c r="F2825" i="1"/>
  <c r="F3578" i="1"/>
  <c r="F3747" i="1"/>
  <c r="F2150" i="1"/>
  <c r="F1073" i="1"/>
  <c r="F1662" i="1"/>
  <c r="F2978" i="1"/>
  <c r="F642" i="1"/>
  <c r="F1879" i="1"/>
  <c r="F80" i="1"/>
  <c r="F2796" i="1"/>
  <c r="F3677" i="1"/>
  <c r="F1043" i="1"/>
  <c r="F734" i="1"/>
  <c r="F1382" i="1"/>
  <c r="F1757" i="1"/>
  <c r="F2538" i="1"/>
  <c r="F1594" i="1"/>
  <c r="F1549" i="1"/>
  <c r="F33" i="1"/>
  <c r="F1255" i="1"/>
  <c r="F3602" i="1"/>
  <c r="F849" i="1"/>
  <c r="F2215" i="1"/>
  <c r="F2701" i="1"/>
  <c r="F2736" i="1"/>
  <c r="F2245" i="1"/>
  <c r="F3842" i="1"/>
  <c r="F124" i="1"/>
</calcChain>
</file>

<file path=xl/sharedStrings.xml><?xml version="1.0" encoding="utf-8"?>
<sst xmlns="http://schemas.openxmlformats.org/spreadsheetml/2006/main" count="38341" uniqueCount="8395">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</sst>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 applyAlignment="1">
      <alignment horizontal="left" wrapText="1"/>
    </xf>
    <xf numFmtId="5" fontId="0" fillId="0" borderId="0" xfId="1" applyNumberFormat="1" applyFont="1"/>
  </cellXfs>
  <cellStyles count="2">
    <cellStyle name="Currency" xfId="1" builtinId="4"/>
    <cellStyle name="Normal" xfId="0" builtinId="0"/>
  </cellStyles>
  <dxfs count="4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Dataset.xlsx]Category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1B-46E5-BB6C-52C4A56A757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1B-46E5-BB6C-52C4A56A757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1B-46E5-BB6C-52C4A56A757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1B-46E5-BB6C-52C4A56A7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9524927"/>
        <c:axId val="979524095"/>
      </c:barChart>
      <c:catAx>
        <c:axId val="979524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524095"/>
        <c:crosses val="autoZero"/>
        <c:auto val="1"/>
        <c:lblAlgn val="ctr"/>
        <c:lblOffset val="100"/>
        <c:noMultiLvlLbl val="0"/>
      </c:catAx>
      <c:valAx>
        <c:axId val="97952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952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Dataset.xlsx]Subcategory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C4-4F48-B640-3A2AA1B47DD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C4-4F48-B640-3A2AA1B47DD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C4-4F48-B640-3A2AA1B47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8832495"/>
        <c:axId val="638827503"/>
      </c:barChart>
      <c:catAx>
        <c:axId val="638832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827503"/>
        <c:crosses val="autoZero"/>
        <c:auto val="1"/>
        <c:lblAlgn val="ctr"/>
        <c:lblOffset val="100"/>
        <c:noMultiLvlLbl val="0"/>
      </c:catAx>
      <c:valAx>
        <c:axId val="63882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832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Dataset.xlsx]Outcomes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7440889586835354"/>
          <c:y val="0.1064040860983089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FD-4F77-A854-C673C4A98C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FD-4F77-A854-C673C4A98C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AFD-4F77-A854-C673C4A98C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AFD-4F77-A854-C673C4A98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50815"/>
        <c:axId val="939851231"/>
      </c:lineChart>
      <c:catAx>
        <c:axId val="93985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851231"/>
        <c:crosses val="autoZero"/>
        <c:auto val="1"/>
        <c:lblAlgn val="ctr"/>
        <c:lblOffset val="100"/>
        <c:noMultiLvlLbl val="0"/>
      </c:catAx>
      <c:valAx>
        <c:axId val="93985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985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96CDDDF-B77A-4F13-8741-D787D2ABDE2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C8DCE05-40E7-4859-8051-1994276158A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213E7FD-DC23-43E8-BD82-FF4A28552247}">
  <sheetPr/>
  <sheetViews>
    <sheetView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14538" cy="783980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EFD3883-9752-47BB-81F4-953AA31DD6D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69D3EBE-A827-4B2E-8A16-04EB0D07025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4538" cy="783980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133350</xdr:rowOff>
    </xdr:from>
    <xdr:to>
      <xdr:col>7</xdr:col>
      <xdr:colOff>7620</xdr:colOff>
      <xdr:row>32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8A77EA-C782-4FF5-AF99-CAA82FAEC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182886</xdr:colOff>
      <xdr:row>2</xdr:row>
      <xdr:rowOff>148590</xdr:rowOff>
    </xdr:from>
    <xdr:to>
      <xdr:col>16</xdr:col>
      <xdr:colOff>15240</xdr:colOff>
      <xdr:row>23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985327-71C2-4DFD-83D3-E301AC882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167640</xdr:rowOff>
    </xdr:from>
    <xdr:to>
      <xdr:col>8</xdr:col>
      <xdr:colOff>38100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6E2B3B-BA98-4510-8474-C407231F3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Schulte" refreshedDate="44437.961765162036" createdVersion="7" refreshedVersion="7" minRefreshableVersion="3" recordCount="4115" xr:uid="{78CC4E59-3180-4536-A063-DD0187B3D78F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44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Schulte" refreshedDate="44437.982943750001" createdVersion="7" refreshedVersion="7" minRefreshableVersion="3" recordCount="4115" xr:uid="{DF0257F2-C402-48CA-82EA-AD532192564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44">
      <sharedItems containsString="0" containsBlank="1" containsNumber="1" containsInteger="1" minValue="0" maxValue="2260300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x v="0"/>
    <s v="USD"/>
    <n v="1437620400"/>
    <n v="1434931811"/>
    <b v="0"/>
    <n v="182"/>
    <b v="1"/>
    <x v="0"/>
    <n v="63.92"/>
    <x v="0"/>
    <x v="0"/>
  </r>
  <r>
    <n v="1"/>
    <s v="FannibalFest Fan Convention"/>
    <s v="A Hannibal TV Show Fan Convention and Art Collective"/>
    <n v="10275"/>
    <n v="14653"/>
    <n v="143"/>
    <x v="0"/>
    <x v="0"/>
    <s v="USD"/>
    <n v="1488464683"/>
    <n v="1485872683"/>
    <b v="0"/>
    <n v="79"/>
    <b v="1"/>
    <x v="0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x v="0"/>
    <x v="1"/>
    <s v="GBP"/>
    <n v="1455555083"/>
    <n v="1454691083"/>
    <b v="0"/>
    <n v="35"/>
    <b v="1"/>
    <x v="0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x v="0"/>
    <x v="0"/>
    <s v="USD"/>
    <n v="1407414107"/>
    <n v="1404822107"/>
    <b v="0"/>
    <n v="150"/>
    <b v="1"/>
    <x v="0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x v="0"/>
    <s v="USD"/>
    <n v="1450555279"/>
    <n v="1447963279"/>
    <b v="0"/>
    <n v="284"/>
    <b v="1"/>
    <x v="0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x v="0"/>
    <s v="USD"/>
    <n v="1469770500"/>
    <n v="1468362207"/>
    <b v="0"/>
    <n v="47"/>
    <b v="1"/>
    <x v="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x v="0"/>
    <s v="USD"/>
    <n v="1402710250"/>
    <n v="1401846250"/>
    <b v="0"/>
    <n v="58"/>
    <b v="1"/>
    <x v="0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x v="0"/>
    <s v="USD"/>
    <n v="1467680867"/>
    <n v="1464224867"/>
    <b v="0"/>
    <n v="57"/>
    <b v="1"/>
    <x v="0"/>
    <n v="159.82"/>
    <x v="0"/>
    <x v="0"/>
  </r>
  <r>
    <n v="8"/>
    <s v="Sizzling in the Kitchen Flynn Style"/>
    <s v="Help us raise the funds to film our pilot episode!"/>
    <n v="3500"/>
    <n v="3501.52"/>
    <n v="100"/>
    <x v="0"/>
    <x v="0"/>
    <s v="USD"/>
    <n v="1460754000"/>
    <n v="1460155212"/>
    <b v="0"/>
    <n v="12"/>
    <b v="1"/>
    <x v="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x v="0"/>
    <s v="USD"/>
    <n v="1460860144"/>
    <n v="1458268144"/>
    <b v="0"/>
    <n v="20"/>
    <b v="1"/>
    <x v="0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x v="0"/>
    <s v="USD"/>
    <n v="1403660279"/>
    <n v="1400636279"/>
    <b v="0"/>
    <n v="19"/>
    <b v="1"/>
    <x v="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x v="0"/>
    <s v="USD"/>
    <n v="1471834800"/>
    <n v="1469126462"/>
    <b v="0"/>
    <n v="75"/>
    <b v="1"/>
    <x v="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x v="0"/>
    <s v="USD"/>
    <n v="1405479600"/>
    <n v="1401642425"/>
    <b v="0"/>
    <n v="827"/>
    <b v="1"/>
    <x v="0"/>
    <n v="59.96"/>
    <x v="0"/>
    <x v="0"/>
  </r>
  <r>
    <n v="13"/>
    <s v="Can't Go Home"/>
    <s v="A travel series hosted by touring musicians that profiles a different American city in each episode."/>
    <n v="3500"/>
    <n v="5599"/>
    <n v="160"/>
    <x v="0"/>
    <x v="0"/>
    <s v="USD"/>
    <n v="1466713620"/>
    <n v="1463588109"/>
    <b v="0"/>
    <n v="51"/>
    <b v="1"/>
    <x v="0"/>
    <n v="109.78"/>
    <x v="0"/>
    <x v="0"/>
  </r>
  <r>
    <n v="14"/>
    <s v="3010 | Sci-fi Series"/>
    <s v="A highly charged post apocalyptic sci fi series that pulls no punches!"/>
    <n v="6000"/>
    <n v="6056"/>
    <n v="101"/>
    <x v="0"/>
    <x v="2"/>
    <s v="AUD"/>
    <n v="1405259940"/>
    <n v="1403051888"/>
    <b v="0"/>
    <n v="41"/>
    <b v="1"/>
    <x v="0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x v="0"/>
    <x v="3"/>
    <s v="EUR"/>
    <n v="1443384840"/>
    <n v="1441790658"/>
    <b v="0"/>
    <n v="98"/>
    <b v="1"/>
    <x v="0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x v="0"/>
    <s v="USD"/>
    <n v="1402896600"/>
    <n v="1398971211"/>
    <b v="0"/>
    <n v="70"/>
    <b v="1"/>
    <x v="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x v="0"/>
    <x v="1"/>
    <s v="GBP"/>
    <n v="1415126022"/>
    <n v="1412530422"/>
    <b v="0"/>
    <n v="36"/>
    <b v="1"/>
    <x v="0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x v="0"/>
    <x v="0"/>
    <s v="USD"/>
    <n v="1410958856"/>
    <n v="1408366856"/>
    <b v="0"/>
    <n v="342"/>
    <b v="1"/>
    <x v="0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x v="0"/>
    <s v="USD"/>
    <n v="1437420934"/>
    <n v="1434828934"/>
    <b v="0"/>
    <n v="22"/>
    <b v="1"/>
    <x v="0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x v="0"/>
    <x v="0"/>
    <s v="USD"/>
    <n v="1442167912"/>
    <n v="1436983912"/>
    <b v="0"/>
    <n v="25"/>
    <b v="1"/>
    <x v="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x v="0"/>
    <s v="USD"/>
    <n v="1411743789"/>
    <n v="1409151789"/>
    <b v="0"/>
    <n v="101"/>
    <b v="1"/>
    <x v="0"/>
    <n v="199.9"/>
    <x v="0"/>
    <x v="0"/>
  </r>
  <r>
    <n v="22"/>
    <s v="CREATURES OF HABIT!"/>
    <s v="Meet Gary, and Troy: Two unlikely friends that investigate &quot;strange phenomenon&quot;."/>
    <n v="350"/>
    <n v="410"/>
    <n v="117"/>
    <x v="0"/>
    <x v="0"/>
    <s v="USD"/>
    <n v="1420099140"/>
    <n v="1418766740"/>
    <b v="0"/>
    <n v="8"/>
    <b v="1"/>
    <x v="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x v="0"/>
    <s v="USD"/>
    <n v="1430407200"/>
    <n v="1428086501"/>
    <b v="0"/>
    <n v="23"/>
    <b v="1"/>
    <x v="0"/>
    <n v="103.04"/>
    <x v="0"/>
    <x v="0"/>
  </r>
  <r>
    <n v="24"/>
    <s v="Bring STL Up Late to TV"/>
    <s v="STL Up Late is a weekly late night comedy talk show for St. Louis television."/>
    <n v="35000"/>
    <n v="38082.69"/>
    <n v="109"/>
    <x v="0"/>
    <x v="0"/>
    <s v="USD"/>
    <n v="1442345940"/>
    <n v="1439494863"/>
    <b v="0"/>
    <n v="574"/>
    <b v="1"/>
    <x v="0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x v="0"/>
    <s v="USD"/>
    <n v="1452299761"/>
    <n v="1447115761"/>
    <b v="0"/>
    <n v="14"/>
    <b v="1"/>
    <x v="0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x v="0"/>
    <x v="0"/>
    <s v="USD"/>
    <n v="1408278144"/>
    <n v="1404822144"/>
    <b v="0"/>
    <n v="19"/>
    <b v="1"/>
    <x v="0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x v="0"/>
    <x v="4"/>
    <s v="NZD"/>
    <n v="1416113833"/>
    <n v="1413518233"/>
    <b v="0"/>
    <n v="150"/>
    <b v="1"/>
    <x v="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n v="100"/>
    <x v="0"/>
    <x v="0"/>
    <s v="USD"/>
    <n v="1450307284"/>
    <n v="1447715284"/>
    <b v="0"/>
    <n v="71"/>
    <b v="1"/>
    <x v="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x v="1"/>
    <s v="GBP"/>
    <n v="1406045368"/>
    <n v="1403453368"/>
    <b v="0"/>
    <n v="117"/>
    <b v="1"/>
    <x v="0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x v="0"/>
    <x v="0"/>
    <s v="USD"/>
    <n v="1408604515"/>
    <n v="1406012515"/>
    <b v="0"/>
    <n v="53"/>
    <b v="1"/>
    <x v="0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x v="0"/>
    <x v="0"/>
    <s v="USD"/>
    <n v="1453748434"/>
    <n v="1452193234"/>
    <b v="0"/>
    <n v="1"/>
    <b v="1"/>
    <x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x v="0"/>
    <s v="USD"/>
    <n v="1463111940"/>
    <n v="1459523017"/>
    <b v="0"/>
    <n v="89"/>
    <b v="1"/>
    <x v="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x v="0"/>
    <s v="USD"/>
    <n v="1447001501"/>
    <n v="1444405901"/>
    <b v="0"/>
    <n v="64"/>
    <b v="1"/>
    <x v="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x v="0"/>
    <s v="USD"/>
    <n v="1407224601"/>
    <n v="1405928601"/>
    <b v="0"/>
    <n v="68"/>
    <b v="1"/>
    <x v="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x v="0"/>
    <s v="USD"/>
    <n v="1430179200"/>
    <n v="1428130814"/>
    <b v="0"/>
    <n v="28"/>
    <b v="1"/>
    <x v="0"/>
    <n v="59.46"/>
    <x v="0"/>
    <x v="0"/>
  </r>
  <r>
    <n v="36"/>
    <s v="THE LISTENING BOX"/>
    <s v="A modern day priest makes an unusual discovery, setting off a chain of events."/>
    <n v="6000"/>
    <n v="8529"/>
    <n v="142"/>
    <x v="0"/>
    <x v="0"/>
    <s v="USD"/>
    <n v="1428128525"/>
    <n v="1425540125"/>
    <b v="0"/>
    <n v="44"/>
    <b v="1"/>
    <x v="0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x v="0"/>
    <s v="USD"/>
    <n v="1425055079"/>
    <n v="1422463079"/>
    <b v="0"/>
    <n v="253"/>
    <b v="1"/>
    <x v="0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x v="0"/>
    <x v="0"/>
    <s v="USD"/>
    <n v="1368235344"/>
    <n v="1365643344"/>
    <b v="0"/>
    <n v="66"/>
    <b v="1"/>
    <x v="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x v="1"/>
    <s v="GBP"/>
    <n v="1401058740"/>
    <n v="1398388068"/>
    <b v="0"/>
    <n v="217"/>
    <b v="1"/>
    <x v="0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x v="0"/>
    <s v="USD"/>
    <n v="1403150400"/>
    <n v="1401426488"/>
    <b v="0"/>
    <n v="16"/>
    <b v="1"/>
    <x v="0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x v="0"/>
    <s v="USD"/>
    <n v="1412516354"/>
    <n v="1409924354"/>
    <b v="0"/>
    <n v="19"/>
    <b v="1"/>
    <x v="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x v="0"/>
    <s v="USD"/>
    <n v="1419780026"/>
    <n v="1417188026"/>
    <b v="0"/>
    <n v="169"/>
    <b v="1"/>
    <x v="0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x v="0"/>
    <s v="USD"/>
    <n v="1405209600"/>
    <n v="1402599486"/>
    <b v="0"/>
    <n v="263"/>
    <b v="1"/>
    <x v="0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x v="0"/>
    <s v="USD"/>
    <n v="1412648537"/>
    <n v="1408760537"/>
    <b v="0"/>
    <n v="15"/>
    <b v="1"/>
    <x v="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x v="0"/>
    <s v="USD"/>
    <n v="1461769107"/>
    <n v="1459177107"/>
    <b v="0"/>
    <n v="61"/>
    <b v="1"/>
    <x v="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x v="0"/>
    <x v="2"/>
    <s v="AUD"/>
    <n v="1450220974"/>
    <n v="1447628974"/>
    <b v="0"/>
    <n v="45"/>
    <b v="1"/>
    <x v="0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x v="0"/>
    <s v="USD"/>
    <n v="1419021607"/>
    <n v="1413834007"/>
    <b v="0"/>
    <n v="70"/>
    <b v="1"/>
    <x v="0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x v="1"/>
    <s v="GBP"/>
    <n v="1425211200"/>
    <n v="1422534260"/>
    <b v="0"/>
    <n v="38"/>
    <b v="1"/>
    <x v="0"/>
    <n v="56.82"/>
    <x v="0"/>
    <x v="0"/>
  </r>
  <r>
    <n v="49"/>
    <s v="Driving Jersey - Season Five"/>
    <s v="Driving Jersey is real people telling real stories."/>
    <n v="12000"/>
    <n v="12000"/>
    <n v="100"/>
    <x v="0"/>
    <x v="0"/>
    <s v="USD"/>
    <n v="1445660045"/>
    <n v="1443068045"/>
    <b v="0"/>
    <n v="87"/>
    <b v="1"/>
    <x v="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n v="100"/>
    <x v="0"/>
    <x v="1"/>
    <s v="GBP"/>
    <n v="1422637200"/>
    <n v="1419271458"/>
    <b v="0"/>
    <n v="22"/>
    <b v="1"/>
    <x v="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x v="0"/>
    <s v="USD"/>
    <n v="1439245037"/>
    <n v="1436653037"/>
    <b v="0"/>
    <n v="119"/>
    <b v="1"/>
    <x v="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x v="0"/>
    <s v="USD"/>
    <n v="1405615846"/>
    <n v="1403023846"/>
    <b v="0"/>
    <n v="52"/>
    <b v="1"/>
    <x v="0"/>
    <n v="223.48"/>
    <x v="0"/>
    <x v="0"/>
  </r>
  <r>
    <n v="53"/>
    <s v="Rolling out Vegan Mashup's Season 2"/>
    <s v="Delicious TV's Vegan Mashup launching season two on public television"/>
    <n v="3000"/>
    <n v="3289"/>
    <n v="110"/>
    <x v="0"/>
    <x v="0"/>
    <s v="USD"/>
    <n v="1396648800"/>
    <n v="1395407445"/>
    <b v="0"/>
    <n v="117"/>
    <b v="1"/>
    <x v="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x v="0"/>
    <s v="USD"/>
    <n v="1451063221"/>
    <n v="1448471221"/>
    <b v="0"/>
    <n v="52"/>
    <b v="1"/>
    <x v="0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x v="0"/>
    <s v="USD"/>
    <n v="1464390916"/>
    <n v="1462576516"/>
    <b v="0"/>
    <n v="86"/>
    <b v="1"/>
    <x v="0"/>
    <n v="128.94999999999999"/>
    <x v="0"/>
    <x v="0"/>
  </r>
  <r>
    <n v="56"/>
    <s v="Voxwomen Cycling Show"/>
    <s v="We want to see more women's cycling on TV - and we need your help to make it happen!"/>
    <n v="8000"/>
    <n v="8581"/>
    <n v="107"/>
    <x v="0"/>
    <x v="1"/>
    <s v="GBP"/>
    <n v="1433779200"/>
    <n v="1432559424"/>
    <b v="0"/>
    <n v="174"/>
    <b v="1"/>
    <x v="0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x v="0"/>
    <s v="USD"/>
    <n v="1429991962"/>
    <n v="1427399962"/>
    <b v="0"/>
    <n v="69"/>
    <b v="1"/>
    <x v="0"/>
    <n v="221.52"/>
    <x v="0"/>
    <x v="0"/>
  </r>
  <r>
    <n v="58"/>
    <s v="Gloaming"/>
    <s v="Alex thought he knew how the world worked. You live, you die and it's over. He was very, very wrong."/>
    <n v="10000"/>
    <n v="10291"/>
    <n v="103"/>
    <x v="0"/>
    <x v="0"/>
    <s v="USD"/>
    <n v="1416423172"/>
    <n v="1413827572"/>
    <b v="0"/>
    <n v="75"/>
    <b v="1"/>
    <x v="0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x v="0"/>
    <s v="USD"/>
    <n v="1442264400"/>
    <n v="1439530776"/>
    <b v="0"/>
    <n v="33"/>
    <b v="1"/>
    <x v="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x v="0"/>
    <x v="1"/>
    <s v="GBP"/>
    <n v="1395532800"/>
    <n v="1393882717"/>
    <b v="0"/>
    <n v="108"/>
    <b v="1"/>
    <x v="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x v="0"/>
    <s v="USD"/>
    <n v="1370547157"/>
    <n v="1368646357"/>
    <b v="0"/>
    <n v="23"/>
    <b v="1"/>
    <x v="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x v="0"/>
    <s v="USD"/>
    <n v="1362337878"/>
    <n v="1360177878"/>
    <b v="0"/>
    <n v="48"/>
    <b v="1"/>
    <x v="1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x v="0"/>
    <x v="0"/>
    <s v="USD"/>
    <n v="1388206740"/>
    <n v="1386194013"/>
    <b v="0"/>
    <n v="64"/>
    <b v="1"/>
    <x v="1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x v="0"/>
    <s v="USD"/>
    <n v="1373243181"/>
    <n v="1370651181"/>
    <b v="0"/>
    <n v="24"/>
    <b v="1"/>
    <x v="1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x v="0"/>
    <x v="5"/>
    <s v="CAD"/>
    <n v="1407736740"/>
    <n v="1405453354"/>
    <b v="0"/>
    <n v="57"/>
    <b v="1"/>
    <x v="1"/>
    <n v="132.05000000000001"/>
    <x v="0"/>
    <x v="1"/>
  </r>
  <r>
    <n v="66"/>
    <s v="A Stagnant Fever: Short Film"/>
    <s v="A dark comedy set in the '60s about clinical depression and one night stands."/>
    <n v="2000"/>
    <n v="2372"/>
    <n v="119"/>
    <x v="0"/>
    <x v="0"/>
    <s v="USD"/>
    <n v="1468873420"/>
    <n v="1466281420"/>
    <b v="0"/>
    <n v="26"/>
    <b v="1"/>
    <x v="1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x v="0"/>
    <s v="USD"/>
    <n v="1342360804"/>
    <n v="1339768804"/>
    <b v="0"/>
    <n v="20"/>
    <b v="1"/>
    <x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x v="1"/>
    <s v="GBP"/>
    <n v="1393162791"/>
    <n v="1390570791"/>
    <b v="0"/>
    <n v="36"/>
    <b v="1"/>
    <x v="1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x v="0"/>
    <s v="USD"/>
    <n v="1317538740"/>
    <n v="1314765025"/>
    <b v="0"/>
    <n v="178"/>
    <b v="1"/>
    <x v="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x v="0"/>
    <x v="0"/>
    <s v="USD"/>
    <n v="1315171845"/>
    <n v="1309987845"/>
    <b v="0"/>
    <n v="17"/>
    <b v="1"/>
    <x v="1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x v="0"/>
    <s v="USD"/>
    <n v="1338186657"/>
    <n v="1333002657"/>
    <b v="0"/>
    <n v="32"/>
    <b v="1"/>
    <x v="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x v="0"/>
    <x v="0"/>
    <s v="USD"/>
    <n v="1352937600"/>
    <n v="1351210481"/>
    <b v="0"/>
    <n v="41"/>
    <b v="1"/>
    <x v="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x v="0"/>
    <s v="USD"/>
    <n v="1304395140"/>
    <n v="1297620584"/>
    <b v="0"/>
    <n v="18"/>
    <b v="1"/>
    <x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x v="6"/>
    <s v="EUR"/>
    <n v="1453376495"/>
    <n v="1450784495"/>
    <b v="0"/>
    <n v="29"/>
    <b v="1"/>
    <x v="1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x v="0"/>
    <x v="0"/>
    <s v="USD"/>
    <n v="1366693272"/>
    <n v="1364101272"/>
    <b v="0"/>
    <n v="47"/>
    <b v="1"/>
    <x v="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x v="0"/>
    <x v="0"/>
    <s v="USD"/>
    <n v="1325007358"/>
    <n v="1319819758"/>
    <b v="0"/>
    <n v="15"/>
    <b v="1"/>
    <x v="1"/>
    <n v="30.67"/>
    <x v="0"/>
    <x v="1"/>
  </r>
  <r>
    <n v="77"/>
    <s v="Jonah and the Crab"/>
    <s v="A short film about a boy searching for companionship in a hermit crab he finds on the beach."/>
    <n v="400"/>
    <n v="1570"/>
    <n v="393"/>
    <x v="0"/>
    <x v="0"/>
    <s v="USD"/>
    <n v="1337569140"/>
    <n v="1332991717"/>
    <b v="0"/>
    <n v="26"/>
    <b v="1"/>
    <x v="1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x v="6"/>
    <s v="EUR"/>
    <n v="1472751121"/>
    <n v="1471887121"/>
    <b v="0"/>
    <n v="35"/>
    <b v="1"/>
    <x v="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x v="1"/>
    <s v="GBP"/>
    <n v="1398451093"/>
    <n v="1395859093"/>
    <b v="0"/>
    <n v="41"/>
    <b v="1"/>
    <x v="1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n v="107"/>
    <x v="0"/>
    <x v="0"/>
    <s v="USD"/>
    <n v="1386640856"/>
    <n v="1383616856"/>
    <b v="0"/>
    <n v="47"/>
    <b v="1"/>
    <x v="1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x v="0"/>
    <s v="USD"/>
    <n v="1342234920"/>
    <n v="1341892127"/>
    <b v="0"/>
    <n v="28"/>
    <b v="1"/>
    <x v="1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x v="0"/>
    <s v="USD"/>
    <n v="1318189261"/>
    <n v="1315597261"/>
    <b v="0"/>
    <n v="100"/>
    <b v="1"/>
    <x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x v="1"/>
    <s v="GBP"/>
    <n v="1424604600"/>
    <n v="1423320389"/>
    <b v="0"/>
    <n v="13"/>
    <b v="1"/>
    <x v="1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x v="0"/>
    <x v="0"/>
    <s v="USD"/>
    <n v="1305483086"/>
    <n v="1302891086"/>
    <b v="0"/>
    <n v="7"/>
    <b v="1"/>
    <x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x v="0"/>
    <s v="USD"/>
    <n v="1316746837"/>
    <n v="1314154837"/>
    <b v="0"/>
    <n v="21"/>
    <b v="1"/>
    <x v="1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x v="6"/>
    <s v="EUR"/>
    <n v="1451226045"/>
    <n v="1444828845"/>
    <b v="0"/>
    <n v="17"/>
    <b v="1"/>
    <x v="1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x v="0"/>
    <s v="USD"/>
    <n v="1275529260"/>
    <n v="1274705803"/>
    <b v="0"/>
    <n v="25"/>
    <b v="1"/>
    <x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x v="0"/>
    <s v="USD"/>
    <n v="1403452131"/>
    <n v="1401205731"/>
    <b v="0"/>
    <n v="60"/>
    <b v="1"/>
    <x v="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x v="0"/>
    <s v="USD"/>
    <n v="1370196192"/>
    <n v="1368036192"/>
    <b v="0"/>
    <n v="56"/>
    <b v="1"/>
    <x v="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n v="100"/>
    <x v="0"/>
    <x v="0"/>
    <s v="USD"/>
    <n v="1310454499"/>
    <n v="1307862499"/>
    <b v="0"/>
    <n v="16"/>
    <b v="1"/>
    <x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x v="0"/>
    <s v="USD"/>
    <n v="1305625164"/>
    <n v="1300354764"/>
    <b v="0"/>
    <n v="46"/>
    <b v="1"/>
    <x v="1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x v="0"/>
    <x v="5"/>
    <s v="CAD"/>
    <n v="1485936000"/>
    <n v="1481949983"/>
    <b v="0"/>
    <n v="43"/>
    <b v="1"/>
    <x v="1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x v="0"/>
    <s v="USD"/>
    <n v="1341349200"/>
    <n v="1338928537"/>
    <b v="0"/>
    <n v="15"/>
    <b v="1"/>
    <x v="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x v="1"/>
    <s v="GBP"/>
    <n v="1396890822"/>
    <n v="1395162822"/>
    <b v="0"/>
    <n v="12"/>
    <b v="1"/>
    <x v="1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x v="0"/>
    <s v="USD"/>
    <n v="1330214841"/>
    <n v="1327622841"/>
    <b v="0"/>
    <n v="21"/>
    <b v="1"/>
    <x v="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x v="0"/>
    <s v="USD"/>
    <n v="1280631600"/>
    <n v="1274889241"/>
    <b v="0"/>
    <n v="34"/>
    <b v="1"/>
    <x v="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x v="0"/>
    <s v="USD"/>
    <n v="1310440482"/>
    <n v="1307848482"/>
    <b v="0"/>
    <n v="8"/>
    <b v="1"/>
    <x v="1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x v="0"/>
    <x v="0"/>
    <s v="USD"/>
    <n v="1354923000"/>
    <n v="1351796674"/>
    <b v="0"/>
    <n v="60"/>
    <b v="1"/>
    <x v="1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x v="0"/>
    <x v="0"/>
    <s v="USD"/>
    <n v="1390426799"/>
    <n v="1387834799"/>
    <b v="0"/>
    <n v="39"/>
    <b v="1"/>
    <x v="1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x v="0"/>
    <x v="0"/>
    <s v="USD"/>
    <n v="1352055886"/>
    <n v="1350324286"/>
    <b v="0"/>
    <n v="26"/>
    <b v="1"/>
    <x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x v="0"/>
    <s v="USD"/>
    <n v="1359052710"/>
    <n v="1356979110"/>
    <b v="0"/>
    <n v="35"/>
    <b v="1"/>
    <x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x v="0"/>
    <x v="0"/>
    <s v="USD"/>
    <n v="1293073733"/>
    <n v="1290481733"/>
    <b v="0"/>
    <n v="65"/>
    <b v="1"/>
    <x v="1"/>
    <n v="117.92"/>
    <x v="0"/>
    <x v="1"/>
  </r>
  <r>
    <n v="103"/>
    <s v="I'M TWENTY SOMETHING"/>
    <s v="Three friends in their twenties are trying to do the impossible - have fun on a casual Friday night."/>
    <n v="1300"/>
    <n v="1367"/>
    <n v="105"/>
    <x v="0"/>
    <x v="1"/>
    <s v="GBP"/>
    <n v="1394220030"/>
    <n v="1392232830"/>
    <b v="0"/>
    <n v="49"/>
    <b v="1"/>
    <x v="1"/>
    <n v="27.9"/>
    <x v="0"/>
    <x v="1"/>
  </r>
  <r>
    <n v="104"/>
    <s v="Good 'Ol Trumpet"/>
    <s v="UCF short film about an old man, his love for music, and his misplaced trumpet.  "/>
    <n v="500"/>
    <n v="600"/>
    <n v="120"/>
    <x v="0"/>
    <x v="0"/>
    <s v="USD"/>
    <n v="1301792400"/>
    <n v="1299775266"/>
    <b v="0"/>
    <n v="10"/>
    <b v="1"/>
    <x v="1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x v="0"/>
    <s v="USD"/>
    <n v="1463184000"/>
    <n v="1461605020"/>
    <b v="0"/>
    <n v="60"/>
    <b v="1"/>
    <x v="1"/>
    <n v="39.380000000000003"/>
    <x v="0"/>
    <x v="1"/>
  </r>
  <r>
    <n v="106"/>
    <s v="LOST WEEKEND"/>
    <s v="A Boy. A Girl. A Car. A Serial Killer."/>
    <n v="5000"/>
    <n v="5025"/>
    <n v="101"/>
    <x v="0"/>
    <x v="0"/>
    <s v="USD"/>
    <n v="1333391901"/>
    <n v="1332182301"/>
    <b v="0"/>
    <n v="27"/>
    <b v="1"/>
    <x v="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x v="0"/>
    <s v="USD"/>
    <n v="1303688087"/>
    <n v="1301787287"/>
    <b v="0"/>
    <n v="69"/>
    <b v="1"/>
    <x v="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n v="247"/>
    <x v="0"/>
    <x v="0"/>
    <s v="USD"/>
    <n v="1370011370"/>
    <n v="1364827370"/>
    <b v="0"/>
    <n v="47"/>
    <b v="1"/>
    <x v="1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x v="0"/>
    <s v="USD"/>
    <n v="1298680630"/>
    <n v="1296088630"/>
    <b v="0"/>
    <n v="47"/>
    <b v="1"/>
    <x v="1"/>
    <n v="46.7"/>
    <x v="0"/>
    <x v="1"/>
  </r>
  <r>
    <n v="110"/>
    <s v="Earlids"/>
    <s v="Lee, an awkward teenager with sound-blocking earlids, must confront his self-isolation after a girl moves in next door."/>
    <n v="1300"/>
    <n v="1700"/>
    <n v="131"/>
    <x v="0"/>
    <x v="0"/>
    <s v="USD"/>
    <n v="1384408740"/>
    <n v="1381445253"/>
    <b v="0"/>
    <n v="26"/>
    <b v="1"/>
    <x v="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x v="0"/>
    <x v="2"/>
    <s v="AUD"/>
    <n v="1433059187"/>
    <n v="1430467187"/>
    <b v="0"/>
    <n v="53"/>
    <b v="1"/>
    <x v="1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x v="0"/>
    <s v="USD"/>
    <n v="1397354400"/>
    <n v="1395277318"/>
    <b v="0"/>
    <n v="81"/>
    <b v="1"/>
    <x v="1"/>
    <n v="64.2"/>
    <x v="0"/>
    <x v="1"/>
  </r>
  <r>
    <n v="113"/>
    <s v="&quot;The First Day&quot; by Julia Othmer- Music Video"/>
    <s v="A living memorial for all those dealing with trauma, grief and loss."/>
    <n v="5000"/>
    <n v="7050"/>
    <n v="141"/>
    <x v="0"/>
    <x v="0"/>
    <s v="USD"/>
    <n v="1312642800"/>
    <n v="1311963128"/>
    <b v="0"/>
    <n v="78"/>
    <b v="1"/>
    <x v="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x v="0"/>
    <s v="USD"/>
    <n v="1326436488"/>
    <n v="1321252488"/>
    <b v="0"/>
    <n v="35"/>
    <b v="1"/>
    <x v="1"/>
    <n v="88.57"/>
    <x v="0"/>
    <x v="1"/>
  </r>
  <r>
    <n v="115"/>
    <s v="The World's Greatest Lover"/>
    <s v="Never judge a book (or a lover) by their cover."/>
    <n v="450"/>
    <n v="632"/>
    <n v="140"/>
    <x v="0"/>
    <x v="0"/>
    <s v="USD"/>
    <n v="1328377444"/>
    <n v="1326217444"/>
    <b v="0"/>
    <n v="22"/>
    <b v="1"/>
    <x v="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x v="0"/>
    <s v="USD"/>
    <n v="1302260155"/>
    <n v="1298289355"/>
    <b v="0"/>
    <n v="57"/>
    <b v="1"/>
    <x v="1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x v="0"/>
    <s v="USD"/>
    <n v="1276110000"/>
    <n v="1268337744"/>
    <b v="0"/>
    <n v="27"/>
    <b v="1"/>
    <x v="1"/>
    <n v="167.49"/>
    <x v="0"/>
    <x v="1"/>
  </r>
  <r>
    <n v="118"/>
    <s v="DENOUNCED - A Short Film"/>
    <s v="When a ruthless hit-man is 'denounced' from the mafia, his old enemies declare war."/>
    <n v="5000"/>
    <n v="5651.58"/>
    <n v="113"/>
    <x v="0"/>
    <x v="0"/>
    <s v="USD"/>
    <n v="1311902236"/>
    <n v="1309310236"/>
    <b v="0"/>
    <n v="39"/>
    <b v="1"/>
    <x v="1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x v="0"/>
    <s v="USD"/>
    <n v="1313276400"/>
    <n v="1310693986"/>
    <b v="0"/>
    <n v="37"/>
    <b v="1"/>
    <x v="1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x v="7"/>
    <s v="HKD"/>
    <n v="1475457107"/>
    <n v="1472865107"/>
    <b v="0"/>
    <n v="1"/>
    <b v="0"/>
    <x v="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x v="0"/>
    <s v="USD"/>
    <n v="1429352160"/>
    <n v="1427993710"/>
    <b v="0"/>
    <n v="1"/>
    <b v="0"/>
    <x v="2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x v="2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x v="0"/>
    <s v="USD"/>
    <n v="1414533600"/>
    <n v="1411411564"/>
    <b v="0"/>
    <n v="6"/>
    <b v="0"/>
    <x v="2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x v="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x v="5"/>
    <s v="CAD"/>
    <n v="1486165880"/>
    <n v="1480981880"/>
    <b v="0"/>
    <n v="6"/>
    <b v="0"/>
    <x v="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x v="0"/>
    <s v="USD"/>
    <n v="1433988000"/>
    <n v="1431353337"/>
    <b v="0"/>
    <n v="13"/>
    <b v="0"/>
    <x v="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x v="0"/>
    <s v="USD"/>
    <n v="1428069541"/>
    <n v="1425481141"/>
    <b v="0"/>
    <n v="4"/>
    <b v="0"/>
    <x v="2"/>
    <n v="47.5"/>
    <x v="0"/>
    <x v="2"/>
  </r>
  <r>
    <n v="128"/>
    <s v="Ralphi3 (Canceled)"/>
    <s v="A Science Fiction film filled with entertainment and Excitement"/>
    <n v="100000"/>
    <n v="1867"/>
    <n v="2"/>
    <x v="1"/>
    <x v="0"/>
    <s v="USD"/>
    <n v="1476941293"/>
    <n v="1473917293"/>
    <b v="0"/>
    <n v="6"/>
    <b v="0"/>
    <x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x v="2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x v="2"/>
    <n v="0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x v="2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x v="0"/>
    <s v="USD"/>
    <n v="1415392207"/>
    <n v="1411500607"/>
    <b v="0"/>
    <n v="81"/>
    <b v="0"/>
    <x v="2"/>
    <n v="94.51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x v="2"/>
    <n v="0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x v="2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x v="0"/>
    <s v="USD"/>
    <n v="1404241200"/>
    <n v="1401354597"/>
    <b v="0"/>
    <n v="5"/>
    <b v="0"/>
    <x v="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x v="2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x v="2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x v="0"/>
    <s v="USD"/>
    <n v="1438405140"/>
    <n v="1435731041"/>
    <b v="0"/>
    <n v="58"/>
    <b v="0"/>
    <x v="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n v="100"/>
    <x v="1"/>
    <x v="0"/>
    <s v="USD"/>
    <n v="1436738772"/>
    <n v="1435874772"/>
    <b v="0"/>
    <n v="1"/>
    <b v="0"/>
    <x v="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x v="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x v="0"/>
    <s v="USD"/>
    <n v="1433043623"/>
    <n v="1429155623"/>
    <b v="0"/>
    <n v="28"/>
    <b v="0"/>
    <x v="2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x v="0"/>
    <s v="USD"/>
    <n v="1416176778"/>
    <n v="1414358778"/>
    <b v="0"/>
    <n v="1"/>
    <b v="0"/>
    <x v="2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x v="2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x v="5"/>
    <s v="CAD"/>
    <n v="1428945472"/>
    <n v="1423765072"/>
    <b v="0"/>
    <n v="37"/>
    <b v="0"/>
    <x v="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x v="0"/>
    <s v="USD"/>
    <n v="1439298052"/>
    <n v="1436965252"/>
    <b v="0"/>
    <n v="9"/>
    <b v="0"/>
    <x v="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x v="0"/>
    <s v="USD"/>
    <n v="1484698998"/>
    <n v="1479514998"/>
    <b v="0"/>
    <n v="3"/>
    <b v="0"/>
    <x v="2"/>
    <n v="38.33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x v="2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x v="0"/>
    <s v="USD"/>
    <n v="1456555536"/>
    <n v="1453963536"/>
    <b v="0"/>
    <n v="2"/>
    <b v="0"/>
    <x v="2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x v="0"/>
    <s v="USD"/>
    <n v="1419494400"/>
    <n v="1416888470"/>
    <b v="0"/>
    <n v="6"/>
    <b v="0"/>
    <x v="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x v="0"/>
    <s v="USD"/>
    <n v="1432612382"/>
    <n v="1427428382"/>
    <b v="0"/>
    <n v="67"/>
    <b v="0"/>
    <x v="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x v="2"/>
    <s v="AUD"/>
    <n v="1434633191"/>
    <n v="1429449191"/>
    <b v="0"/>
    <n v="5"/>
    <b v="0"/>
    <x v="2"/>
    <n v="28"/>
    <x v="0"/>
    <x v="2"/>
  </r>
  <r>
    <n v="152"/>
    <s v="The Great Dark (Canceled)"/>
    <s v="The Great Dark is a journey through the unimaginable...and un foreseeable..."/>
    <n v="380000"/>
    <n v="30"/>
    <n v="0"/>
    <x v="1"/>
    <x v="0"/>
    <s v="USD"/>
    <n v="1411437100"/>
    <n v="1408845100"/>
    <b v="0"/>
    <n v="2"/>
    <b v="0"/>
    <x v="2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x v="1"/>
    <x v="0"/>
    <s v="USD"/>
    <n v="1417532644"/>
    <n v="1413900244"/>
    <b v="0"/>
    <n v="10"/>
    <b v="0"/>
    <x v="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x v="0"/>
    <s v="USD"/>
    <n v="1433336895"/>
    <n v="1429621695"/>
    <b v="0"/>
    <n v="3"/>
    <b v="0"/>
    <x v="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x v="0"/>
    <s v="USD"/>
    <n v="1437657935"/>
    <n v="1434201935"/>
    <b v="0"/>
    <n v="4"/>
    <b v="0"/>
    <x v="2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x v="5"/>
    <s v="CAD"/>
    <n v="1407034796"/>
    <n v="1401850796"/>
    <b v="0"/>
    <n v="15"/>
    <b v="0"/>
    <x v="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x v="1"/>
    <x v="0"/>
    <s v="USD"/>
    <n v="1456523572"/>
    <n v="1453931572"/>
    <b v="0"/>
    <n v="2"/>
    <b v="0"/>
    <x v="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x v="2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x v="0"/>
    <s v="USD"/>
    <n v="1467541545"/>
    <n v="1464085545"/>
    <b v="0"/>
    <n v="1"/>
    <b v="0"/>
    <x v="2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x v="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x v="0"/>
    <s v="USD"/>
    <n v="1404318595"/>
    <n v="1401726595"/>
    <b v="0"/>
    <n v="1"/>
    <b v="0"/>
    <x v="3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x v="2"/>
    <x v="0"/>
    <s v="USD"/>
    <n v="1408232520"/>
    <n v="1405393356"/>
    <b v="0"/>
    <n v="10"/>
    <b v="0"/>
    <x v="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x v="3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x v="2"/>
    <x v="0"/>
    <s v="USD"/>
    <n v="1411150701"/>
    <n v="1405966701"/>
    <b v="0"/>
    <n v="7"/>
    <b v="0"/>
    <x v="3"/>
    <n v="91.43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x v="3"/>
    <n v="0"/>
    <x v="0"/>
    <x v="3"/>
  </r>
  <r>
    <n v="166"/>
    <s v="Pressure"/>
    <s v="A young teen makes a bad decision after joining gang and the film expresses his choices that led him to that point."/>
    <n v="5000"/>
    <n v="3000"/>
    <n v="60"/>
    <x v="2"/>
    <x v="0"/>
    <s v="USD"/>
    <n v="1484531362"/>
    <n v="1481939362"/>
    <b v="0"/>
    <n v="1"/>
    <b v="0"/>
    <x v="3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0"/>
    <x v="2"/>
    <x v="0"/>
    <s v="USD"/>
    <n v="1438726535"/>
    <n v="1433542535"/>
    <b v="0"/>
    <n v="2"/>
    <b v="0"/>
    <x v="3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x v="2"/>
    <x v="0"/>
    <s v="USD"/>
    <n v="1426791770"/>
    <n v="1424203370"/>
    <b v="0"/>
    <n v="3"/>
    <b v="0"/>
    <x v="3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x v="2"/>
    <x v="1"/>
    <s v="GBP"/>
    <n v="1413634059"/>
    <n v="1411042059"/>
    <b v="0"/>
    <n v="10"/>
    <b v="0"/>
    <x v="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x v="0"/>
    <s v="USD"/>
    <n v="1440912480"/>
    <n v="1438385283"/>
    <b v="0"/>
    <n v="10"/>
    <b v="0"/>
    <x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x v="2"/>
    <x v="0"/>
    <s v="USD"/>
    <n v="1470975614"/>
    <n v="1465791614"/>
    <b v="0"/>
    <n v="1"/>
    <b v="0"/>
    <x v="3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x v="3"/>
    <n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x v="3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x v="3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x v="1"/>
    <s v="GBP"/>
    <n v="1409337611"/>
    <n v="1407177611"/>
    <b v="0"/>
    <n v="26"/>
    <b v="0"/>
    <x v="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x v="3"/>
    <n v="0"/>
    <x v="0"/>
    <x v="3"/>
  </r>
  <r>
    <n v="177"/>
    <s v="The Good Samaritan"/>
    <s v="I'm making a modern day version of the bible story &quot; The Good Samaritan&quot;"/>
    <n v="450"/>
    <n v="180"/>
    <n v="40"/>
    <x v="2"/>
    <x v="0"/>
    <s v="USD"/>
    <n v="1427155726"/>
    <n v="1425690526"/>
    <b v="0"/>
    <n v="7"/>
    <b v="0"/>
    <x v="3"/>
    <n v="25.71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x v="3"/>
    <n v="0"/>
    <x v="0"/>
    <x v="3"/>
  </r>
  <r>
    <n v="179"/>
    <s v="Sustain: A Film About Survival"/>
    <s v="A feature-length film about how three people survive in a diseased world."/>
    <n v="1000"/>
    <n v="200"/>
    <n v="20"/>
    <x v="2"/>
    <x v="0"/>
    <s v="USD"/>
    <n v="1457056555"/>
    <n v="1454464555"/>
    <b v="0"/>
    <n v="2"/>
    <b v="0"/>
    <x v="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x v="1"/>
    <s v="GBP"/>
    <n v="1428951600"/>
    <n v="1425512843"/>
    <b v="0"/>
    <n v="13"/>
    <b v="0"/>
    <x v="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x v="2"/>
    <x v="1"/>
    <s v="GBP"/>
    <n v="1434995295"/>
    <n v="1432403295"/>
    <b v="0"/>
    <n v="4"/>
    <b v="0"/>
    <x v="3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x v="3"/>
    <n v="0"/>
    <x v="0"/>
    <x v="3"/>
  </r>
  <r>
    <n v="183"/>
    <s v="Three Little Words"/>
    <s v="Don't kill me until I meet my Dad"/>
    <n v="12500"/>
    <n v="4482"/>
    <n v="36"/>
    <x v="2"/>
    <x v="1"/>
    <s v="GBP"/>
    <n v="1417033610"/>
    <n v="1414438010"/>
    <b v="0"/>
    <n v="12"/>
    <b v="0"/>
    <x v="3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x v="5"/>
    <s v="CAD"/>
    <n v="1409543940"/>
    <n v="1404586762"/>
    <b v="0"/>
    <n v="2"/>
    <b v="0"/>
    <x v="3"/>
    <n v="25.5"/>
    <x v="0"/>
    <x v="3"/>
  </r>
  <r>
    <n v="185"/>
    <s v="BLANK Short Movie"/>
    <s v="Love has no boundaries!"/>
    <n v="40000"/>
    <n v="2200"/>
    <n v="6"/>
    <x v="2"/>
    <x v="10"/>
    <s v="NOK"/>
    <n v="1471557139"/>
    <n v="1468965139"/>
    <b v="0"/>
    <n v="10"/>
    <b v="0"/>
    <x v="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x v="3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x v="2"/>
    <x v="0"/>
    <s v="USD"/>
    <n v="1437461940"/>
    <n v="1435383457"/>
    <b v="0"/>
    <n v="5"/>
    <b v="0"/>
    <x v="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x v="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x v="0"/>
    <s v="USD"/>
    <n v="1472920477"/>
    <n v="1467736477"/>
    <b v="0"/>
    <n v="5"/>
    <b v="0"/>
    <x v="3"/>
    <n v="69"/>
    <x v="0"/>
    <x v="3"/>
  </r>
  <r>
    <n v="190"/>
    <s v="REGIONRAT, the movie"/>
    <s v="Because hope can be a 4 letter word"/>
    <n v="12000"/>
    <n v="50"/>
    <n v="0"/>
    <x v="2"/>
    <x v="0"/>
    <s v="USD"/>
    <n v="1466091446"/>
    <n v="1465227446"/>
    <b v="0"/>
    <n v="1"/>
    <b v="0"/>
    <x v="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x v="2"/>
    <x v="2"/>
    <s v="AUD"/>
    <n v="1443782138"/>
    <n v="1440326138"/>
    <b v="0"/>
    <n v="3"/>
    <b v="0"/>
    <x v="3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x v="0"/>
    <s v="USD"/>
    <n v="1413572432"/>
    <n v="1410980432"/>
    <b v="0"/>
    <n v="3"/>
    <b v="0"/>
    <x v="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x v="3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x v="1"/>
    <s v="GBP"/>
    <n v="1457308531"/>
    <n v="1452124531"/>
    <b v="0"/>
    <n v="3"/>
    <b v="0"/>
    <x v="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x v="3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x v="2"/>
    <x v="1"/>
    <s v="GBP"/>
    <n v="1444510800"/>
    <n v="1442062898"/>
    <b v="0"/>
    <n v="19"/>
    <b v="0"/>
    <x v="3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x v="1"/>
    <s v="GBP"/>
    <n v="1487365200"/>
    <n v="1483734100"/>
    <b v="0"/>
    <n v="8"/>
    <b v="0"/>
    <x v="3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x v="2"/>
    <x v="0"/>
    <s v="USD"/>
    <n v="1412500322"/>
    <n v="1409908322"/>
    <b v="0"/>
    <n v="6"/>
    <b v="0"/>
    <x v="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x v="3"/>
    <n v="0"/>
    <x v="0"/>
    <x v="3"/>
  </r>
  <r>
    <n v="200"/>
    <s v="The Crossing Shore"/>
    <s v="A film dedicated to an AAF Pilot's struggle to survive behind enemy lines during WWII."/>
    <n v="6000"/>
    <n v="1571.55"/>
    <n v="26"/>
    <x v="2"/>
    <x v="0"/>
    <s v="USD"/>
    <n v="1410746403"/>
    <n v="1408154403"/>
    <b v="0"/>
    <n v="18"/>
    <b v="0"/>
    <x v="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x v="2"/>
    <x v="0"/>
    <s v="USD"/>
    <n v="1423424329"/>
    <n v="1421696329"/>
    <b v="0"/>
    <n v="7"/>
    <b v="0"/>
    <x v="3"/>
    <n v="54.29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x v="3"/>
    <n v="0"/>
    <x v="0"/>
    <x v="3"/>
  </r>
  <r>
    <n v="203"/>
    <s v="TheM"/>
    <s v="We are aiming to make a Web Series based on Youth Culture and the misrepresentation of socially stereotyped people."/>
    <n v="2500"/>
    <n v="746"/>
    <n v="30"/>
    <x v="2"/>
    <x v="1"/>
    <s v="GBP"/>
    <n v="1422562864"/>
    <n v="1417378864"/>
    <b v="0"/>
    <n v="8"/>
    <b v="0"/>
    <x v="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x v="2"/>
    <s v="AUD"/>
    <n v="1470319203"/>
    <n v="1467727203"/>
    <b v="0"/>
    <n v="1293"/>
    <b v="0"/>
    <x v="3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x v="0"/>
    <s v="USD"/>
    <n v="1444144222"/>
    <n v="1441120222"/>
    <b v="0"/>
    <n v="17"/>
    <b v="0"/>
    <x v="3"/>
    <n v="76.47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x v="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x v="5"/>
    <s v="CAD"/>
    <n v="1420346638"/>
    <n v="1417754638"/>
    <b v="0"/>
    <n v="13"/>
    <b v="0"/>
    <x v="3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x v="3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x v="3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x v="0"/>
    <s v="USD"/>
    <n v="1443675600"/>
    <n v="1441157592"/>
    <b v="0"/>
    <n v="33"/>
    <b v="0"/>
    <x v="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x v="0"/>
    <s v="USD"/>
    <n v="1442634617"/>
    <n v="1440042617"/>
    <b v="0"/>
    <n v="12"/>
    <b v="0"/>
    <x v="3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x v="2"/>
    <x v="0"/>
    <s v="USD"/>
    <n v="1460837320"/>
    <n v="1455656920"/>
    <b v="0"/>
    <n v="1"/>
    <b v="0"/>
    <x v="3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x v="2"/>
    <x v="0"/>
    <s v="USD"/>
    <n v="1439734001"/>
    <n v="1437142547"/>
    <b v="0"/>
    <n v="1"/>
    <b v="0"/>
    <x v="3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x v="0"/>
    <s v="USD"/>
    <n v="1425655349"/>
    <n v="1420471349"/>
    <b v="0"/>
    <n v="1"/>
    <b v="0"/>
    <x v="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x v="2"/>
    <x v="1"/>
    <s v="GBP"/>
    <n v="1455753540"/>
    <n v="1452058282"/>
    <b v="0"/>
    <n v="1"/>
    <b v="0"/>
    <x v="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x v="0"/>
    <s v="USD"/>
    <n v="1429740037"/>
    <n v="1425423637"/>
    <b v="0"/>
    <n v="84"/>
    <b v="0"/>
    <x v="3"/>
    <n v="331.54"/>
    <x v="0"/>
    <x v="3"/>
  </r>
  <r>
    <n v="217"/>
    <s v="Bitch"/>
    <s v="A roadmovie by paw"/>
    <n v="100000"/>
    <n v="11943"/>
    <n v="12"/>
    <x v="2"/>
    <x v="11"/>
    <s v="SEK"/>
    <n v="1419780149"/>
    <n v="1417101749"/>
    <b v="0"/>
    <n v="38"/>
    <b v="0"/>
    <x v="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x v="0"/>
    <s v="USD"/>
    <n v="1431702289"/>
    <n v="1426518289"/>
    <b v="0"/>
    <n v="1"/>
    <b v="0"/>
    <x v="3"/>
    <n v="100"/>
    <x v="0"/>
    <x v="3"/>
  </r>
  <r>
    <n v="219"/>
    <s v="True Colors"/>
    <s v="An hour-long pilot about a group of suburban LGBT teens coming of age in the early 90's."/>
    <n v="50000"/>
    <n v="8815"/>
    <n v="18"/>
    <x v="2"/>
    <x v="0"/>
    <s v="USD"/>
    <n v="1459493940"/>
    <n v="1456732225"/>
    <b v="0"/>
    <n v="76"/>
    <b v="0"/>
    <x v="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x v="2"/>
    <x v="0"/>
    <s v="USD"/>
    <n v="1440101160"/>
    <n v="1436542030"/>
    <b v="0"/>
    <n v="3"/>
    <b v="0"/>
    <x v="3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x v="3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x v="0"/>
    <s v="USD"/>
    <n v="1427423940"/>
    <n v="1422383318"/>
    <b v="0"/>
    <n v="2"/>
    <b v="0"/>
    <x v="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x v="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x v="3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x v="3"/>
    <n v="0"/>
    <x v="0"/>
    <x v="3"/>
  </r>
  <r>
    <n v="226"/>
    <s v="MAGGIE Film"/>
    <s v="A TRUE STORY OF DOMESTIC VILOLENCE THAT SEEKS TO OFFER THE VIEWER OUTLEST OF SUPPORT."/>
    <n v="29000"/>
    <n v="250"/>
    <n v="1"/>
    <x v="2"/>
    <x v="1"/>
    <s v="GBP"/>
    <n v="1433064540"/>
    <n v="1428854344"/>
    <b v="0"/>
    <n v="2"/>
    <b v="0"/>
    <x v="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x v="3"/>
    <n v="0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x v="3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x v="3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x v="0"/>
    <s v="USD"/>
    <n v="1433443151"/>
    <n v="1430851151"/>
    <b v="0"/>
    <n v="2"/>
    <b v="0"/>
    <x v="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x v="3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x v="2"/>
    <x v="1"/>
    <s v="GBP"/>
    <n v="1425066546"/>
    <n v="1422474546"/>
    <b v="0"/>
    <n v="7"/>
    <b v="0"/>
    <x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x v="3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x v="0"/>
    <s v="USD"/>
    <n v="1434847859"/>
    <n v="1431391859"/>
    <b v="0"/>
    <n v="5"/>
    <b v="0"/>
    <x v="3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x v="3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x v="3"/>
    <n v="0"/>
    <x v="0"/>
    <x v="3"/>
  </r>
  <r>
    <n v="237"/>
    <s v="Making The Choice"/>
    <s v="Making The Choice is a christian short film series."/>
    <n v="15000"/>
    <n v="50"/>
    <n v="0"/>
    <x v="2"/>
    <x v="0"/>
    <s v="USD"/>
    <n v="1457445069"/>
    <n v="1452261069"/>
    <b v="0"/>
    <n v="1"/>
    <b v="0"/>
    <x v="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x v="3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x v="2"/>
    <x v="2"/>
    <s v="AUD"/>
    <n v="1446984000"/>
    <n v="1445308730"/>
    <b v="0"/>
    <n v="5"/>
    <b v="0"/>
    <x v="3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x v="0"/>
    <s v="USD"/>
    <n v="1367773211"/>
    <n v="1363885211"/>
    <b v="1"/>
    <n v="137"/>
    <b v="1"/>
    <x v="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x v="0"/>
    <s v="USD"/>
    <n v="1419180304"/>
    <n v="1415292304"/>
    <b v="1"/>
    <n v="376"/>
    <b v="1"/>
    <x v="4"/>
    <n v="109.04"/>
    <x v="0"/>
    <x v="4"/>
  </r>
  <r>
    <n v="242"/>
    <s v="Hardwater"/>
    <s v="An unprecedented feature-length documentary film about Maine's tribal, oft-misunderstood ice fishing sub-culture."/>
    <n v="13000"/>
    <n v="14750"/>
    <n v="113"/>
    <x v="0"/>
    <x v="0"/>
    <s v="USD"/>
    <n v="1324381790"/>
    <n v="1321357790"/>
    <b v="1"/>
    <n v="202"/>
    <b v="1"/>
    <x v="4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x v="0"/>
    <s v="USD"/>
    <n v="1393031304"/>
    <n v="1390439304"/>
    <b v="1"/>
    <n v="328"/>
    <b v="1"/>
    <x v="4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x v="0"/>
    <s v="USD"/>
    <n v="1268723160"/>
    <n v="1265269559"/>
    <b v="1"/>
    <n v="84"/>
    <b v="1"/>
    <x v="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x v="0"/>
    <s v="USD"/>
    <n v="1345079785"/>
    <n v="1342487785"/>
    <b v="1"/>
    <n v="96"/>
    <b v="1"/>
    <x v="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x v="0"/>
    <x v="0"/>
    <s v="USD"/>
    <n v="1292665405"/>
    <n v="1288341805"/>
    <b v="1"/>
    <n v="223"/>
    <b v="1"/>
    <x v="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x v="0"/>
    <s v="USD"/>
    <n v="1287200340"/>
    <n v="1284042614"/>
    <b v="1"/>
    <n v="62"/>
    <b v="1"/>
    <x v="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x v="0"/>
    <s v="USD"/>
    <n v="1325961309"/>
    <n v="1322073309"/>
    <b v="1"/>
    <n v="146"/>
    <b v="1"/>
    <x v="4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x v="0"/>
    <s v="USD"/>
    <n v="1282498800"/>
    <n v="1275603020"/>
    <b v="1"/>
    <n v="235"/>
    <b v="1"/>
    <x v="4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x v="0"/>
    <s v="USD"/>
    <n v="1370525691"/>
    <n v="1367933691"/>
    <b v="1"/>
    <n v="437"/>
    <b v="1"/>
    <x v="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x v="0"/>
    <s v="USD"/>
    <n v="1337194800"/>
    <n v="1334429646"/>
    <b v="1"/>
    <n v="77"/>
    <b v="1"/>
    <x v="4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x v="0"/>
    <s v="USD"/>
    <n v="1275364740"/>
    <n v="1269878058"/>
    <b v="1"/>
    <n v="108"/>
    <b v="1"/>
    <x v="4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x v="0"/>
    <s v="USD"/>
    <n v="1329320235"/>
    <n v="1326728235"/>
    <b v="1"/>
    <n v="7"/>
    <b v="1"/>
    <x v="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x v="0"/>
    <s v="USD"/>
    <n v="1445047200"/>
    <n v="1442443910"/>
    <b v="1"/>
    <n v="314"/>
    <b v="1"/>
    <x v="4"/>
    <n v="89.39"/>
    <x v="0"/>
    <x v="4"/>
  </r>
  <r>
    <n v="255"/>
    <s v="xoxosms: a documentary about love in the 21st century"/>
    <s v="xoxosms is a documentary about first love, long distance and Skype."/>
    <n v="8000"/>
    <n v="8538.66"/>
    <n v="107"/>
    <x v="0"/>
    <x v="0"/>
    <s v="USD"/>
    <n v="1300275482"/>
    <n v="1297687082"/>
    <b v="1"/>
    <n v="188"/>
    <b v="1"/>
    <x v="4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x v="0"/>
    <s v="USD"/>
    <n v="1363458467"/>
    <n v="1360866467"/>
    <b v="1"/>
    <n v="275"/>
    <b v="1"/>
    <x v="4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x v="0"/>
    <s v="USD"/>
    <n v="1463670162"/>
    <n v="1461078162"/>
    <b v="1"/>
    <n v="560"/>
    <b v="1"/>
    <x v="4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x v="0"/>
    <s v="USD"/>
    <n v="1308359666"/>
    <n v="1305767666"/>
    <b v="1"/>
    <n v="688"/>
    <b v="1"/>
    <x v="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x v="0"/>
    <s v="USD"/>
    <n v="1428514969"/>
    <n v="1425922969"/>
    <b v="1"/>
    <n v="942"/>
    <b v="1"/>
    <x v="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x v="0"/>
    <s v="USD"/>
    <n v="1279360740"/>
    <n v="1275415679"/>
    <b v="1"/>
    <n v="88"/>
    <b v="1"/>
    <x v="4"/>
    <n v="120.91"/>
    <x v="0"/>
    <x v="4"/>
  </r>
  <r>
    <n v="261"/>
    <s v="Empires: The Film"/>
    <s v="Empires explores the impact of networks on histories and philosophies of political thought."/>
    <n v="20000"/>
    <n v="21480"/>
    <n v="107"/>
    <x v="0"/>
    <x v="0"/>
    <s v="USD"/>
    <n v="1339080900"/>
    <n v="1334783704"/>
    <b v="1"/>
    <n v="220"/>
    <b v="1"/>
    <x v="4"/>
    <n v="97.64"/>
    <x v="0"/>
    <x v="4"/>
  </r>
  <r>
    <n v="262"/>
    <s v="The Last Cosmonaut"/>
    <s v="He can never die. He will live forever. He is the last cosmonaut, and this is his story."/>
    <n v="2500"/>
    <n v="6000"/>
    <n v="240"/>
    <x v="0"/>
    <x v="0"/>
    <s v="USD"/>
    <n v="1298699828"/>
    <n v="1294811828"/>
    <b v="1"/>
    <n v="145"/>
    <b v="1"/>
    <x v="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x v="0"/>
    <s v="USD"/>
    <n v="1348786494"/>
    <n v="1346194494"/>
    <b v="1"/>
    <n v="963"/>
    <b v="1"/>
    <x v="4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x v="0"/>
    <s v="USD"/>
    <n v="1336747995"/>
    <n v="1334155995"/>
    <b v="1"/>
    <n v="91"/>
    <b v="1"/>
    <x v="4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x v="0"/>
    <s v="USD"/>
    <n v="1273522560"/>
    <n v="1269928430"/>
    <b v="1"/>
    <n v="58"/>
    <b v="1"/>
    <x v="4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x v="0"/>
    <s v="USD"/>
    <n v="1271994660"/>
    <n v="1264565507"/>
    <b v="1"/>
    <n v="36"/>
    <b v="1"/>
    <x v="4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x v="0"/>
    <x v="1"/>
    <s v="GBP"/>
    <n v="1403693499"/>
    <n v="1401101499"/>
    <b v="1"/>
    <n v="165"/>
    <b v="1"/>
    <x v="4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x v="0"/>
    <s v="USD"/>
    <n v="1320640778"/>
    <n v="1316749178"/>
    <b v="1"/>
    <n v="111"/>
    <b v="1"/>
    <x v="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x v="2"/>
    <s v="AUD"/>
    <n v="1487738622"/>
    <n v="1485146622"/>
    <b v="1"/>
    <n v="1596"/>
    <b v="1"/>
    <x v="4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x v="0"/>
    <s v="USD"/>
    <n v="1306296000"/>
    <n v="1301950070"/>
    <b v="1"/>
    <n v="61"/>
    <b v="1"/>
    <x v="4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x v="0"/>
    <s v="USD"/>
    <n v="1388649600"/>
    <n v="1386123861"/>
    <b v="1"/>
    <n v="287"/>
    <b v="1"/>
    <x v="4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x v="0"/>
    <s v="USD"/>
    <n v="1272480540"/>
    <n v="1267220191"/>
    <b v="1"/>
    <n v="65"/>
    <b v="1"/>
    <x v="4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x v="0"/>
    <s v="USD"/>
    <n v="1309694266"/>
    <n v="1307102266"/>
    <b v="1"/>
    <n v="118"/>
    <b v="1"/>
    <x v="4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x v="0"/>
    <s v="USD"/>
    <n v="1333609140"/>
    <n v="1330638829"/>
    <b v="1"/>
    <n v="113"/>
    <b v="1"/>
    <x v="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n v="108"/>
    <x v="0"/>
    <x v="0"/>
    <s v="USD"/>
    <n v="1352511966"/>
    <n v="1349916366"/>
    <b v="1"/>
    <n v="332"/>
    <b v="1"/>
    <x v="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x v="0"/>
    <x v="0"/>
    <s v="USD"/>
    <n v="1335574674"/>
    <n v="1330394274"/>
    <b v="1"/>
    <n v="62"/>
    <b v="1"/>
    <x v="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x v="0"/>
    <s v="USD"/>
    <n v="1432416219"/>
    <n v="1429824219"/>
    <b v="1"/>
    <n v="951"/>
    <b v="1"/>
    <x v="4"/>
    <n v="75.44"/>
    <x v="0"/>
    <x v="4"/>
  </r>
  <r>
    <n v="278"/>
    <s v="The Babushkas of Chernobyl"/>
    <s v="An unlikely story of spirit, defiance and beauty from the most contaminated place on Earth"/>
    <n v="27000"/>
    <n v="40594"/>
    <n v="150"/>
    <x v="0"/>
    <x v="0"/>
    <s v="USD"/>
    <n v="1350003539"/>
    <n v="1347411539"/>
    <b v="1"/>
    <n v="415"/>
    <b v="1"/>
    <x v="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x v="0"/>
    <s v="USD"/>
    <n v="1488160860"/>
    <n v="1485237096"/>
    <b v="1"/>
    <n v="305"/>
    <b v="1"/>
    <x v="4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x v="0"/>
    <s v="USD"/>
    <n v="1401459035"/>
    <n v="1397571035"/>
    <b v="1"/>
    <n v="2139"/>
    <b v="1"/>
    <x v="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x v="0"/>
    <s v="USD"/>
    <n v="1249932360"/>
    <n v="1242532513"/>
    <b v="1"/>
    <n v="79"/>
    <b v="1"/>
    <x v="4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x v="0"/>
    <s v="USD"/>
    <n v="1266876000"/>
    <n v="1263679492"/>
    <b v="1"/>
    <n v="179"/>
    <b v="1"/>
    <x v="4"/>
    <n v="254.39"/>
    <x v="0"/>
    <x v="4"/>
  </r>
  <r>
    <n v="283"/>
    <s v="SOLE SURVIVOR"/>
    <s v="What is the impact of survivorship on the human condition?"/>
    <n v="18000"/>
    <n v="20569.05"/>
    <n v="114"/>
    <x v="0"/>
    <x v="0"/>
    <s v="USD"/>
    <n v="1306904340"/>
    <n v="1305219744"/>
    <b v="1"/>
    <n v="202"/>
    <b v="1"/>
    <x v="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x v="0"/>
    <x v="0"/>
    <s v="USD"/>
    <n v="1327167780"/>
    <n v="1325007780"/>
    <b v="1"/>
    <n v="760"/>
    <b v="1"/>
    <x v="4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x v="0"/>
    <s v="USD"/>
    <n v="1379614128"/>
    <n v="1377022128"/>
    <b v="1"/>
    <n v="563"/>
    <b v="1"/>
    <x v="4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x v="0"/>
    <s v="USD"/>
    <n v="1364236524"/>
    <n v="1360352124"/>
    <b v="1"/>
    <n v="135"/>
    <b v="1"/>
    <x v="4"/>
    <n v="121.28"/>
    <x v="0"/>
    <x v="4"/>
  </r>
  <r>
    <n v="287"/>
    <s v="In Country: A Documentary Film (POSTPRODUCTION)"/>
    <s v="War is hell. Why would anyone want to spend their weekends there?"/>
    <n v="15000"/>
    <n v="26445"/>
    <n v="176"/>
    <x v="0"/>
    <x v="0"/>
    <s v="USD"/>
    <n v="1351828800"/>
    <n v="1349160018"/>
    <b v="1"/>
    <n v="290"/>
    <b v="1"/>
    <x v="4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x v="0"/>
    <s v="USD"/>
    <n v="1340683393"/>
    <n v="1337659393"/>
    <b v="1"/>
    <n v="447"/>
    <b v="1"/>
    <x v="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x v="1"/>
    <s v="GBP"/>
    <n v="1383389834"/>
    <n v="1380797834"/>
    <b v="1"/>
    <n v="232"/>
    <b v="1"/>
    <x v="4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x v="0"/>
    <s v="USD"/>
    <n v="1296633540"/>
    <n v="1292316697"/>
    <b v="1"/>
    <n v="168"/>
    <b v="1"/>
    <x v="4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x v="0"/>
    <s v="USD"/>
    <n v="1367366460"/>
    <n v="1365791246"/>
    <b v="1"/>
    <n v="128"/>
    <b v="1"/>
    <x v="4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x v="0"/>
    <s v="USD"/>
    <n v="1319860740"/>
    <n v="1317064599"/>
    <b v="1"/>
    <n v="493"/>
    <b v="1"/>
    <x v="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x v="0"/>
    <s v="USD"/>
    <n v="1398009714"/>
    <n v="1395417714"/>
    <b v="1"/>
    <n v="131"/>
    <b v="1"/>
    <x v="4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x v="0"/>
    <s v="USD"/>
    <n v="1279555200"/>
    <n v="1276480894"/>
    <b v="1"/>
    <n v="50"/>
    <b v="1"/>
    <x v="4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x v="0"/>
    <s v="USD"/>
    <n v="1383264000"/>
    <n v="1378080409"/>
    <b v="1"/>
    <n v="665"/>
    <b v="1"/>
    <x v="4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x v="0"/>
    <x v="0"/>
    <s v="USD"/>
    <n v="1347017083"/>
    <n v="1344857083"/>
    <b v="1"/>
    <n v="129"/>
    <b v="1"/>
    <x v="4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x v="0"/>
    <x v="0"/>
    <s v="USD"/>
    <n v="1430452740"/>
    <n v="1427390901"/>
    <b v="1"/>
    <n v="142"/>
    <b v="1"/>
    <x v="4"/>
    <n v="141.75"/>
    <x v="0"/>
    <x v="4"/>
  </r>
  <r>
    <n v="298"/>
    <s v="DisHonesty - A Documentary Feature Film"/>
    <s v="The truth is, we all lie - and by &quot;we,&quot; we mean everyone!"/>
    <n v="126000"/>
    <n v="137254.84"/>
    <n v="109"/>
    <x v="0"/>
    <x v="0"/>
    <s v="USD"/>
    <n v="1399669200"/>
    <n v="1394536048"/>
    <b v="1"/>
    <n v="2436"/>
    <b v="1"/>
    <x v="4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x v="0"/>
    <s v="USD"/>
    <n v="1289975060"/>
    <n v="1287379460"/>
    <b v="1"/>
    <n v="244"/>
    <b v="1"/>
    <x v="4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x v="0"/>
    <s v="USD"/>
    <n v="1303686138"/>
    <n v="1301007738"/>
    <b v="1"/>
    <n v="298"/>
    <b v="1"/>
    <x v="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n v="119"/>
    <x v="0"/>
    <x v="0"/>
    <s v="USD"/>
    <n v="1363711335"/>
    <n v="1360258935"/>
    <b v="1"/>
    <n v="251"/>
    <b v="1"/>
    <x v="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x v="0"/>
    <s v="USD"/>
    <n v="1330115638"/>
    <n v="1327523638"/>
    <b v="1"/>
    <n v="108"/>
    <b v="1"/>
    <x v="4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x v="0"/>
    <s v="USD"/>
    <n v="1338601346"/>
    <n v="1336009346"/>
    <b v="1"/>
    <n v="82"/>
    <b v="1"/>
    <x v="4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x v="0"/>
    <x v="0"/>
    <s v="USD"/>
    <n v="1346464800"/>
    <n v="1343096197"/>
    <b v="1"/>
    <n v="74"/>
    <b v="1"/>
    <x v="4"/>
    <n v="106.43"/>
    <x v="0"/>
    <x v="4"/>
  </r>
  <r>
    <n v="305"/>
    <s v="My Friend Mott-ly"/>
    <s v="A documentary that I am making about the difficult, but inspiring, life of a late friend of mine."/>
    <n v="7500"/>
    <n v="9775"/>
    <n v="130"/>
    <x v="0"/>
    <x v="0"/>
    <s v="USD"/>
    <n v="1331392049"/>
    <n v="1328800049"/>
    <b v="1"/>
    <n v="189"/>
    <b v="1"/>
    <x v="4"/>
    <n v="51.72"/>
    <x v="0"/>
    <x v="4"/>
  </r>
  <r>
    <n v="306"/>
    <s v="Escape/Artist: The Jason Escape Documentary"/>
    <s v="A feature-length documentary on the life of Boston escape artist Jason Escape."/>
    <n v="1000"/>
    <n v="2929"/>
    <n v="293"/>
    <x v="0"/>
    <x v="0"/>
    <s v="USD"/>
    <n v="1363806333"/>
    <n v="1362081933"/>
    <b v="1"/>
    <n v="80"/>
    <b v="1"/>
    <x v="4"/>
    <n v="36.61"/>
    <x v="0"/>
    <x v="4"/>
  </r>
  <r>
    <n v="307"/>
    <s v="Grammar Revolution"/>
    <s v="Why is grammar important?"/>
    <n v="22000"/>
    <n v="24490"/>
    <n v="111"/>
    <x v="0"/>
    <x v="0"/>
    <s v="USD"/>
    <n v="1360276801"/>
    <n v="1357684801"/>
    <b v="1"/>
    <n v="576"/>
    <b v="1"/>
    <x v="4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x v="0"/>
    <s v="USD"/>
    <n v="1299775210"/>
    <n v="1295887210"/>
    <b v="1"/>
    <n v="202"/>
    <b v="1"/>
    <x v="4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x v="0"/>
    <s v="USD"/>
    <n v="1346695334"/>
    <n v="1344880934"/>
    <b v="1"/>
    <n v="238"/>
    <b v="1"/>
    <x v="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x v="0"/>
    <s v="USD"/>
    <n v="1319076000"/>
    <n v="1317788623"/>
    <b v="1"/>
    <n v="36"/>
    <b v="1"/>
    <x v="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x v="0"/>
    <s v="USD"/>
    <n v="1325404740"/>
    <n v="1321852592"/>
    <b v="1"/>
    <n v="150"/>
    <b v="1"/>
    <x v="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x v="0"/>
    <s v="USD"/>
    <n v="1365973432"/>
    <n v="1363381432"/>
    <b v="1"/>
    <n v="146"/>
    <b v="1"/>
    <x v="4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x v="0"/>
    <s v="USD"/>
    <n v="1281542340"/>
    <n v="1277702894"/>
    <b v="1"/>
    <n v="222"/>
    <b v="1"/>
    <x v="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x v="0"/>
    <s v="USD"/>
    <n v="1362167988"/>
    <n v="1359575988"/>
    <b v="1"/>
    <n v="120"/>
    <b v="1"/>
    <x v="4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x v="0"/>
    <s v="USD"/>
    <n v="1345660334"/>
    <n v="1343068334"/>
    <b v="1"/>
    <n v="126"/>
    <b v="1"/>
    <x v="4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x v="0"/>
    <x v="5"/>
    <s v="CAD"/>
    <n v="1418273940"/>
    <n v="1415398197"/>
    <b v="1"/>
    <n v="158"/>
    <b v="1"/>
    <x v="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x v="0"/>
    <x v="0"/>
    <s v="USD"/>
    <n v="1386778483"/>
    <n v="1384186483"/>
    <b v="1"/>
    <n v="316"/>
    <b v="1"/>
    <x v="4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x v="0"/>
    <s v="USD"/>
    <n v="1364342151"/>
    <n v="1361753751"/>
    <b v="1"/>
    <n v="284"/>
    <b v="1"/>
    <x v="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x v="0"/>
    <s v="USD"/>
    <n v="1265097540"/>
    <n v="1257538029"/>
    <b v="1"/>
    <n v="51"/>
    <b v="1"/>
    <x v="4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x v="1"/>
    <s v="GBP"/>
    <n v="1450825200"/>
    <n v="1448284433"/>
    <b v="1"/>
    <n v="158"/>
    <b v="1"/>
    <x v="4"/>
    <n v="134.91"/>
    <x v="0"/>
    <x v="4"/>
  </r>
  <r>
    <n v="321"/>
    <s v="An Impossible Project"/>
    <s v="The more digital the world, the more analog our dreams._x000a_A feature documentary shot on 35mm film."/>
    <n v="35000"/>
    <n v="35932"/>
    <n v="103"/>
    <x v="0"/>
    <x v="12"/>
    <s v="EUR"/>
    <n v="1478605386"/>
    <n v="1475577786"/>
    <b v="1"/>
    <n v="337"/>
    <b v="1"/>
    <x v="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n v="108"/>
    <x v="0"/>
    <x v="0"/>
    <s v="USD"/>
    <n v="1463146848"/>
    <n v="1460554848"/>
    <b v="1"/>
    <n v="186"/>
    <b v="1"/>
    <x v="4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x v="0"/>
    <s v="USD"/>
    <n v="1482307140"/>
    <n v="1479886966"/>
    <b v="1"/>
    <n v="58"/>
    <b v="1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x v="0"/>
    <s v="USD"/>
    <n v="1438441308"/>
    <n v="1435590108"/>
    <b v="1"/>
    <n v="82"/>
    <b v="1"/>
    <x v="4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x v="0"/>
    <s v="USD"/>
    <n v="1482208233"/>
    <n v="1479184233"/>
    <b v="1"/>
    <n v="736"/>
    <b v="1"/>
    <x v="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x v="0"/>
    <s v="USD"/>
    <n v="1489532220"/>
    <n v="1486625606"/>
    <b v="1"/>
    <n v="1151"/>
    <b v="1"/>
    <x v="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x v="0"/>
    <s v="USD"/>
    <n v="1427011200"/>
    <n v="1424669929"/>
    <b v="1"/>
    <n v="34"/>
    <b v="1"/>
    <x v="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x v="0"/>
    <s v="USD"/>
    <n v="1446350400"/>
    <n v="1443739388"/>
    <b v="1"/>
    <n v="498"/>
    <b v="1"/>
    <x v="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x v="0"/>
    <s v="USD"/>
    <n v="1446868800"/>
    <n v="1444821127"/>
    <b v="1"/>
    <n v="167"/>
    <b v="1"/>
    <x v="4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x v="0"/>
    <s v="USD"/>
    <n v="1368763140"/>
    <n v="1366028563"/>
    <b v="1"/>
    <n v="340"/>
    <b v="1"/>
    <x v="4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x v="0"/>
    <s v="USD"/>
    <n v="1466171834"/>
    <n v="1463493434"/>
    <b v="1"/>
    <n v="438"/>
    <b v="1"/>
    <x v="4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x v="0"/>
    <s v="USD"/>
    <n v="1446019200"/>
    <n v="1442420377"/>
    <b v="1"/>
    <n v="555"/>
    <b v="1"/>
    <x v="4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x v="0"/>
    <s v="USD"/>
    <n v="1460038591"/>
    <n v="1457450191"/>
    <b v="1"/>
    <n v="266"/>
    <b v="1"/>
    <x v="4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x v="0"/>
    <s v="USD"/>
    <n v="1431716400"/>
    <n v="1428423757"/>
    <b v="1"/>
    <n v="69"/>
    <b v="1"/>
    <x v="4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x v="0"/>
    <s v="USD"/>
    <n v="1431122400"/>
    <n v="1428428515"/>
    <b v="1"/>
    <n v="80"/>
    <b v="1"/>
    <x v="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x v="0"/>
    <s v="USD"/>
    <n v="1447427918"/>
    <n v="1444832318"/>
    <b v="1"/>
    <n v="493"/>
    <b v="1"/>
    <x v="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x v="0"/>
    <s v="USD"/>
    <n v="1426298708"/>
    <n v="1423710308"/>
    <b v="1"/>
    <n v="31"/>
    <b v="1"/>
    <x v="4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x v="0"/>
    <s v="USD"/>
    <n v="1472864400"/>
    <n v="1468001290"/>
    <b v="1"/>
    <n v="236"/>
    <b v="1"/>
    <x v="4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x v="0"/>
    <s v="USD"/>
    <n v="1430331268"/>
    <n v="1427739268"/>
    <b v="1"/>
    <n v="89"/>
    <b v="1"/>
    <x v="4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x v="0"/>
    <x v="0"/>
    <s v="USD"/>
    <n v="1489006800"/>
    <n v="1486397007"/>
    <b v="1"/>
    <n v="299"/>
    <b v="1"/>
    <x v="4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x v="0"/>
    <s v="USD"/>
    <n v="1412135940"/>
    <n v="1410555998"/>
    <b v="1"/>
    <n v="55"/>
    <b v="1"/>
    <x v="4"/>
    <n v="67.91"/>
    <x v="0"/>
    <x v="4"/>
  </r>
  <r>
    <n v="342"/>
    <s v="BREAKING A MONSTER a film about the band Unlocking The Truth"/>
    <s v="BREAKING A MONSTER needs your help to play in THEATERS!"/>
    <n v="55000"/>
    <n v="55201.52"/>
    <n v="100"/>
    <x v="0"/>
    <x v="0"/>
    <s v="USD"/>
    <n v="1461955465"/>
    <n v="1459363465"/>
    <b v="1"/>
    <n v="325"/>
    <b v="1"/>
    <x v="4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x v="0"/>
    <s v="USD"/>
    <n v="1415934000"/>
    <n v="1413308545"/>
    <b v="1"/>
    <n v="524"/>
    <b v="1"/>
    <x v="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x v="0"/>
    <s v="USD"/>
    <n v="1433125200"/>
    <n v="1429312694"/>
    <b v="1"/>
    <n v="285"/>
    <b v="1"/>
    <x v="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x v="0"/>
    <s v="USD"/>
    <n v="1432161590"/>
    <n v="1429569590"/>
    <b v="1"/>
    <n v="179"/>
    <b v="1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x v="0"/>
    <s v="USD"/>
    <n v="1444824021"/>
    <n v="1442232021"/>
    <b v="1"/>
    <n v="188"/>
    <b v="1"/>
    <x v="4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x v="0"/>
    <s v="USD"/>
    <n v="1447505609"/>
    <n v="1444910009"/>
    <b v="1"/>
    <n v="379"/>
    <b v="1"/>
    <x v="4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x v="0"/>
    <s v="USD"/>
    <n v="1440165916"/>
    <n v="1437573916"/>
    <b v="1"/>
    <n v="119"/>
    <b v="1"/>
    <x v="4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x v="0"/>
    <x v="0"/>
    <s v="USD"/>
    <n v="1487937508"/>
    <n v="1485345508"/>
    <b v="1"/>
    <n v="167"/>
    <b v="1"/>
    <x v="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x v="0"/>
    <s v="USD"/>
    <n v="1473566340"/>
    <n v="1470274509"/>
    <b v="1"/>
    <n v="221"/>
    <b v="1"/>
    <x v="4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x v="3"/>
    <s v="EUR"/>
    <n v="1460066954"/>
    <n v="1456614554"/>
    <b v="1"/>
    <n v="964"/>
    <b v="1"/>
    <x v="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x v="0"/>
    <s v="USD"/>
    <n v="1412740868"/>
    <n v="1410148868"/>
    <b v="1"/>
    <n v="286"/>
    <b v="1"/>
    <x v="4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x v="0"/>
    <s v="USD"/>
    <n v="1447963219"/>
    <n v="1445367619"/>
    <b v="1"/>
    <n v="613"/>
    <b v="1"/>
    <x v="4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x v="0"/>
    <s v="USD"/>
    <n v="1460141521"/>
    <n v="1457553121"/>
    <b v="1"/>
    <n v="29"/>
    <b v="1"/>
    <x v="4"/>
    <n v="125.45"/>
    <x v="0"/>
    <x v="4"/>
  </r>
  <r>
    <n v="355"/>
    <s v="REZA ABDOH -Theatre Visionary"/>
    <s v="A documentary film about the late REZA ABDOH and his performance company DAR A LUZ."/>
    <n v="35000"/>
    <n v="40690"/>
    <n v="116"/>
    <x v="0"/>
    <x v="0"/>
    <s v="USD"/>
    <n v="1417420994"/>
    <n v="1414738994"/>
    <b v="1"/>
    <n v="165"/>
    <b v="1"/>
    <x v="4"/>
    <n v="246.61"/>
    <x v="0"/>
    <x v="4"/>
  </r>
  <r>
    <n v="356"/>
    <s v="43 and 80"/>
    <s v="A documentary about halibut conservation and how it impacts communities of Southeast Alaska."/>
    <n v="7500"/>
    <n v="7701.93"/>
    <n v="103"/>
    <x v="0"/>
    <x v="0"/>
    <s v="USD"/>
    <n v="1458152193"/>
    <n v="1455563793"/>
    <b v="1"/>
    <n v="97"/>
    <b v="1"/>
    <x v="4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x v="0"/>
    <s v="USD"/>
    <n v="1429852797"/>
    <n v="1426396797"/>
    <b v="1"/>
    <n v="303"/>
    <b v="1"/>
    <x v="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x v="0"/>
    <s v="USD"/>
    <n v="1466002800"/>
    <n v="1463517521"/>
    <b v="1"/>
    <n v="267"/>
    <b v="1"/>
    <x v="4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x v="0"/>
    <s v="USD"/>
    <n v="1415941920"/>
    <n v="1414028490"/>
    <b v="1"/>
    <n v="302"/>
    <b v="1"/>
    <x v="4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x v="0"/>
    <s v="USD"/>
    <n v="1437621060"/>
    <n v="1433799180"/>
    <b v="0"/>
    <n v="87"/>
    <b v="1"/>
    <x v="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x v="0"/>
    <s v="USD"/>
    <n v="1416704506"/>
    <n v="1414108906"/>
    <b v="0"/>
    <n v="354"/>
    <b v="1"/>
    <x v="4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x v="0"/>
    <s v="USD"/>
    <n v="1407456000"/>
    <n v="1405573391"/>
    <b v="0"/>
    <n v="86"/>
    <b v="1"/>
    <x v="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x v="0"/>
    <s v="USD"/>
    <n v="1272828120"/>
    <n v="1268934736"/>
    <b v="0"/>
    <n v="26"/>
    <b v="1"/>
    <x v="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x v="0"/>
    <s v="USD"/>
    <n v="1403323140"/>
    <n v="1400704672"/>
    <b v="0"/>
    <n v="113"/>
    <b v="1"/>
    <x v="4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x v="0"/>
    <x v="1"/>
    <s v="GBP"/>
    <n v="1393597999"/>
    <n v="1391005999"/>
    <b v="0"/>
    <n v="65"/>
    <b v="1"/>
    <x v="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x v="0"/>
    <x v="0"/>
    <s v="USD"/>
    <n v="1337540518"/>
    <n v="1334948518"/>
    <b v="0"/>
    <n v="134"/>
    <b v="1"/>
    <x v="4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x v="0"/>
    <s v="USD"/>
    <n v="1367384340"/>
    <n v="1363960278"/>
    <b v="0"/>
    <n v="119"/>
    <b v="1"/>
    <x v="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x v="0"/>
    <s v="USD"/>
    <n v="1426426322"/>
    <n v="1423405922"/>
    <b v="0"/>
    <n v="159"/>
    <b v="1"/>
    <x v="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x v="0"/>
    <x v="0"/>
    <s v="USD"/>
    <n v="1326633269"/>
    <n v="1324041269"/>
    <b v="0"/>
    <n v="167"/>
    <b v="1"/>
    <x v="4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x v="0"/>
    <s v="USD"/>
    <n v="1483729500"/>
    <n v="1481137500"/>
    <b v="0"/>
    <n v="43"/>
    <b v="1"/>
    <x v="4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x v="0"/>
    <x v="0"/>
    <s v="USD"/>
    <n v="1359743139"/>
    <n v="1355855139"/>
    <b v="0"/>
    <n v="1062"/>
    <b v="1"/>
    <x v="4"/>
    <n v="161.26"/>
    <x v="0"/>
    <x v="4"/>
  </r>
  <r>
    <n v="372"/>
    <s v="Wild Equus"/>
    <s v="A short documentary exploring the uses of 'Natural Horsemanship' across Europe"/>
    <n v="300"/>
    <n v="376"/>
    <n v="125"/>
    <x v="0"/>
    <x v="1"/>
    <s v="GBP"/>
    <n v="1459872000"/>
    <n v="1456408244"/>
    <b v="0"/>
    <n v="9"/>
    <b v="1"/>
    <x v="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x v="0"/>
    <s v="USD"/>
    <n v="1342648398"/>
    <n v="1340056398"/>
    <b v="0"/>
    <n v="89"/>
    <b v="1"/>
    <x v="4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x v="0"/>
    <s v="USD"/>
    <n v="1316208031"/>
    <n v="1312320031"/>
    <b v="0"/>
    <n v="174"/>
    <b v="1"/>
    <x v="4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x v="0"/>
    <s v="USD"/>
    <n v="1393694280"/>
    <n v="1390088311"/>
    <b v="0"/>
    <n v="14"/>
    <b v="1"/>
    <x v="4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x v="1"/>
    <s v="GBP"/>
    <n v="1472122316"/>
    <n v="1469443916"/>
    <b v="0"/>
    <n v="48"/>
    <b v="1"/>
    <x v="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x v="0"/>
    <s v="USD"/>
    <n v="1447484460"/>
    <n v="1444888868"/>
    <b v="0"/>
    <n v="133"/>
    <b v="1"/>
    <x v="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x v="5"/>
    <s v="CAD"/>
    <n v="1453765920"/>
    <n v="1451655808"/>
    <b v="0"/>
    <n v="83"/>
    <b v="1"/>
    <x v="4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x v="0"/>
    <x v="0"/>
    <s v="USD"/>
    <n v="1336062672"/>
    <n v="1332174672"/>
    <b v="0"/>
    <n v="149"/>
    <b v="1"/>
    <x v="4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x v="0"/>
    <s v="USD"/>
    <n v="1453569392"/>
    <n v="1451409392"/>
    <b v="0"/>
    <n v="49"/>
    <b v="1"/>
    <x v="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n v="105"/>
    <x v="0"/>
    <x v="0"/>
    <s v="USD"/>
    <n v="1343624400"/>
    <n v="1340642717"/>
    <b v="0"/>
    <n v="251"/>
    <b v="1"/>
    <x v="4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x v="0"/>
    <s v="USD"/>
    <n v="1346950900"/>
    <n v="1345741300"/>
    <b v="0"/>
    <n v="22"/>
    <b v="1"/>
    <x v="4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x v="0"/>
    <s v="USD"/>
    <n v="1400467759"/>
    <n v="1398480559"/>
    <b v="0"/>
    <n v="48"/>
    <b v="1"/>
    <x v="4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x v="0"/>
    <s v="USD"/>
    <n v="1420569947"/>
    <n v="1417977947"/>
    <b v="0"/>
    <n v="383"/>
    <b v="1"/>
    <x v="4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x v="0"/>
    <s v="USD"/>
    <n v="1416582101"/>
    <n v="1413986501"/>
    <b v="0"/>
    <n v="237"/>
    <b v="1"/>
    <x v="4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x v="0"/>
    <s v="USD"/>
    <n v="1439246991"/>
    <n v="1437950991"/>
    <b v="0"/>
    <n v="13"/>
    <b v="1"/>
    <x v="4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x v="0"/>
    <s v="USD"/>
    <n v="1439618400"/>
    <n v="1436976858"/>
    <b v="0"/>
    <n v="562"/>
    <b v="1"/>
    <x v="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x v="0"/>
    <s v="USD"/>
    <n v="1469670580"/>
    <n v="1467078580"/>
    <b v="0"/>
    <n v="71"/>
    <b v="1"/>
    <x v="4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x v="0"/>
    <s v="USD"/>
    <n v="1394233140"/>
    <n v="1391477450"/>
    <b v="0"/>
    <n v="1510"/>
    <b v="1"/>
    <x v="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x v="0"/>
    <s v="USD"/>
    <n v="1431046372"/>
    <n v="1429318372"/>
    <b v="0"/>
    <n v="14"/>
    <b v="1"/>
    <x v="4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x v="0"/>
    <x v="0"/>
    <s v="USD"/>
    <n v="1324169940"/>
    <n v="1321578051"/>
    <b v="0"/>
    <n v="193"/>
    <b v="1"/>
    <x v="4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x v="0"/>
    <s v="USD"/>
    <n v="1315450800"/>
    <n v="1312823571"/>
    <b v="0"/>
    <n v="206"/>
    <b v="1"/>
    <x v="4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x v="0"/>
    <x v="0"/>
    <s v="USD"/>
    <n v="1381424452"/>
    <n v="1378746052"/>
    <b v="0"/>
    <n v="351"/>
    <b v="1"/>
    <x v="4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x v="3"/>
    <s v="EUR"/>
    <n v="1460918282"/>
    <n v="1455737882"/>
    <b v="0"/>
    <n v="50"/>
    <b v="1"/>
    <x v="4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x v="0"/>
    <s v="USD"/>
    <n v="1335562320"/>
    <n v="1332452960"/>
    <b v="0"/>
    <n v="184"/>
    <b v="1"/>
    <x v="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x v="0"/>
    <s v="USD"/>
    <n v="1341668006"/>
    <n v="1340372006"/>
    <b v="0"/>
    <n v="196"/>
    <b v="1"/>
    <x v="4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x v="0"/>
    <s v="USD"/>
    <n v="1283312640"/>
    <n v="1279651084"/>
    <b v="0"/>
    <n v="229"/>
    <b v="1"/>
    <x v="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x v="0"/>
    <s v="USD"/>
    <n v="1430334126"/>
    <n v="1426446126"/>
    <b v="0"/>
    <n v="67"/>
    <b v="1"/>
    <x v="4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x v="1"/>
    <s v="GBP"/>
    <n v="1481716800"/>
    <n v="1479070867"/>
    <b v="0"/>
    <n v="95"/>
    <b v="1"/>
    <x v="4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x v="0"/>
    <s v="USD"/>
    <n v="1400297400"/>
    <n v="1397661347"/>
    <b v="0"/>
    <n v="62"/>
    <b v="1"/>
    <x v="4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x v="0"/>
    <s v="USD"/>
    <n v="1312747970"/>
    <n v="1310155970"/>
    <b v="0"/>
    <n v="73"/>
    <b v="1"/>
    <x v="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x v="0"/>
    <s v="USD"/>
    <n v="1446731817"/>
    <n v="1444913817"/>
    <b v="0"/>
    <n v="43"/>
    <b v="1"/>
    <x v="4"/>
    <n v="65.88"/>
    <x v="0"/>
    <x v="4"/>
  </r>
  <r>
    <n v="403"/>
    <s v="MONDO BANANA"/>
    <s v="A documentary adventure about bananas - and people. Your round-trip ticket into the heart of banana-cultures!!"/>
    <n v="5000"/>
    <n v="5263"/>
    <n v="105"/>
    <x v="0"/>
    <x v="0"/>
    <s v="USD"/>
    <n v="1312960080"/>
    <n v="1308900441"/>
    <b v="0"/>
    <n v="70"/>
    <b v="1"/>
    <x v="4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x v="0"/>
    <s v="USD"/>
    <n v="1391641440"/>
    <n v="1389107062"/>
    <b v="0"/>
    <n v="271"/>
    <b v="1"/>
    <x v="4"/>
    <n v="133.13999999999999"/>
    <x v="0"/>
    <x v="4"/>
  </r>
  <r>
    <n v="405"/>
    <s v="The Healing Effect Movie"/>
    <s v="Come, join our movie movement.  A new documentary about the healing power of food."/>
    <n v="2820"/>
    <n v="3036"/>
    <n v="108"/>
    <x v="0"/>
    <x v="0"/>
    <s v="USD"/>
    <n v="1394071339"/>
    <n v="1391479339"/>
    <b v="0"/>
    <n v="55"/>
    <b v="1"/>
    <x v="4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x v="0"/>
    <s v="USD"/>
    <n v="1304920740"/>
    <n v="1301975637"/>
    <b v="0"/>
    <n v="35"/>
    <b v="1"/>
    <x v="4"/>
    <n v="86.16"/>
    <x v="0"/>
    <x v="4"/>
  </r>
  <r>
    <n v="407"/>
    <s v="Haymarket Documentary"/>
    <s v="The story of the 1886 Haymarket Riot explored through the history of the Haymarket Police Memorial Statue."/>
    <n v="2000"/>
    <n v="2031"/>
    <n v="102"/>
    <x v="0"/>
    <x v="0"/>
    <s v="USD"/>
    <n v="1321739650"/>
    <n v="1316552050"/>
    <b v="0"/>
    <n v="22"/>
    <b v="1"/>
    <x v="4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x v="0"/>
    <s v="USD"/>
    <n v="1383676790"/>
    <n v="1380217190"/>
    <b v="0"/>
    <n v="38"/>
    <b v="1"/>
    <x v="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x v="0"/>
    <x v="1"/>
    <s v="GBP"/>
    <n v="1469220144"/>
    <n v="1466628144"/>
    <b v="0"/>
    <n v="15"/>
    <b v="1"/>
    <x v="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x v="5"/>
    <s v="CAD"/>
    <n v="1434670397"/>
    <n v="1429486397"/>
    <b v="0"/>
    <n v="7"/>
    <b v="1"/>
    <x v="4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x v="0"/>
    <s v="USD"/>
    <n v="1387688400"/>
    <n v="1384920804"/>
    <b v="0"/>
    <n v="241"/>
    <b v="1"/>
    <x v="4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x v="0"/>
    <s v="USD"/>
    <n v="1343238578"/>
    <n v="1341856178"/>
    <b v="0"/>
    <n v="55"/>
    <b v="1"/>
    <x v="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x v="0"/>
    <s v="USD"/>
    <n v="1342731811"/>
    <n v="1340139811"/>
    <b v="0"/>
    <n v="171"/>
    <b v="1"/>
    <x v="4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x v="0"/>
    <s v="USD"/>
    <n v="1381541465"/>
    <n v="1378949465"/>
    <b v="0"/>
    <n v="208"/>
    <b v="1"/>
    <x v="4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x v="5"/>
    <s v="CAD"/>
    <n v="1413547200"/>
    <n v="1411417602"/>
    <b v="0"/>
    <n v="21"/>
    <b v="1"/>
    <x v="4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x v="0"/>
    <x v="0"/>
    <s v="USD"/>
    <n v="1391851831"/>
    <n v="1389259831"/>
    <b v="0"/>
    <n v="25"/>
    <b v="1"/>
    <x v="4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x v="0"/>
    <s v="USD"/>
    <n v="1365395580"/>
    <n v="1364426260"/>
    <b v="0"/>
    <n v="52"/>
    <b v="1"/>
    <x v="4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x v="0"/>
    <s v="USD"/>
    <n v="1437633997"/>
    <n v="1435041997"/>
    <b v="0"/>
    <n v="104"/>
    <b v="1"/>
    <x v="4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00"/>
    <x v="0"/>
    <x v="0"/>
    <s v="USD"/>
    <n v="1372536787"/>
    <n v="1367352787"/>
    <b v="0"/>
    <n v="73"/>
    <b v="1"/>
    <x v="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x v="0"/>
    <s v="USD"/>
    <n v="1394772031"/>
    <n v="1392183631"/>
    <b v="0"/>
    <n v="3"/>
    <b v="0"/>
    <x v="5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x v="0"/>
    <s v="USD"/>
    <n v="1440157656"/>
    <n v="1434973656"/>
    <b v="0"/>
    <n v="6"/>
    <b v="0"/>
    <x v="5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x v="0"/>
    <s v="USD"/>
    <n v="1410416097"/>
    <n v="1407824097"/>
    <b v="0"/>
    <n v="12"/>
    <b v="0"/>
    <x v="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x v="0"/>
    <s v="USD"/>
    <n v="1370470430"/>
    <n v="1367878430"/>
    <b v="0"/>
    <n v="13"/>
    <b v="0"/>
    <x v="5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x v="0"/>
    <s v="USD"/>
    <n v="1332748899"/>
    <n v="1327568499"/>
    <b v="0"/>
    <n v="5"/>
    <b v="0"/>
    <x v="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x v="0"/>
    <s v="USD"/>
    <n v="1448660404"/>
    <n v="1443472804"/>
    <b v="0"/>
    <n v="2"/>
    <b v="0"/>
    <x v="5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x v="0"/>
    <s v="USD"/>
    <n v="1456851914"/>
    <n v="1454259914"/>
    <b v="0"/>
    <n v="8"/>
    <b v="0"/>
    <x v="5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x v="5"/>
    <n v="0"/>
    <x v="0"/>
    <x v="5"/>
  </r>
  <r>
    <n v="428"/>
    <s v="Little Clay Bible - Zacchaeus"/>
    <s v="Fresh, fun, entertaining Bible stories on YouTube, stop-motion style."/>
    <n v="12000"/>
    <n v="676"/>
    <n v="6"/>
    <x v="2"/>
    <x v="0"/>
    <s v="USD"/>
    <n v="1402956000"/>
    <n v="1400523845"/>
    <b v="0"/>
    <n v="13"/>
    <b v="0"/>
    <x v="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x v="5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x v="0"/>
    <s v="USD"/>
    <n v="1378866867"/>
    <n v="1377570867"/>
    <b v="0"/>
    <n v="5"/>
    <b v="0"/>
    <x v="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x v="1"/>
    <s v="GBP"/>
    <n v="1467752083"/>
    <n v="1465160083"/>
    <b v="0"/>
    <n v="8"/>
    <b v="0"/>
    <x v="5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x v="0"/>
    <s v="USD"/>
    <n v="1445448381"/>
    <n v="1440264381"/>
    <b v="0"/>
    <n v="8"/>
    <b v="0"/>
    <x v="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x v="5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x v="0"/>
    <s v="USD"/>
    <n v="1385931702"/>
    <n v="1383076902"/>
    <b v="0"/>
    <n v="2"/>
    <b v="0"/>
    <x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x v="0"/>
    <s v="USD"/>
    <n v="1379094980"/>
    <n v="1376502980"/>
    <b v="0"/>
    <n v="3"/>
    <b v="0"/>
    <x v="5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x v="5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x v="5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x v="2"/>
    <x v="0"/>
    <s v="USD"/>
    <n v="1447830958"/>
    <n v="1445235358"/>
    <b v="0"/>
    <n v="11"/>
    <b v="0"/>
    <x v="5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x v="5"/>
    <n v="0"/>
    <x v="0"/>
    <x v="5"/>
  </r>
  <r>
    <n v="440"/>
    <s v="Consumed"/>
    <s v="A stop-motion animation made by a one girl team, with a camera, creativity, and a lot of determination."/>
    <n v="5000"/>
    <n v="5"/>
    <n v="0"/>
    <x v="2"/>
    <x v="0"/>
    <s v="USD"/>
    <n v="1458859153"/>
    <n v="1456270753"/>
    <b v="0"/>
    <n v="1"/>
    <b v="0"/>
    <x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x v="5"/>
    <n v="0"/>
    <x v="0"/>
    <x v="5"/>
  </r>
  <r>
    <n v="442"/>
    <s v="The Paranormal Idiot"/>
    <s v="Doomsday is here"/>
    <n v="17000"/>
    <n v="6691"/>
    <n v="39"/>
    <x v="2"/>
    <x v="0"/>
    <s v="USD"/>
    <n v="1424380783"/>
    <n v="1421788783"/>
    <b v="0"/>
    <n v="17"/>
    <b v="0"/>
    <x v="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x v="2"/>
    <x v="5"/>
    <s v="CAD"/>
    <n v="1391991701"/>
    <n v="1389399701"/>
    <b v="0"/>
    <n v="2"/>
    <b v="0"/>
    <x v="5"/>
    <n v="5"/>
    <x v="0"/>
    <x v="5"/>
  </r>
  <r>
    <n v="444"/>
    <s v="Discovering the Other Woman"/>
    <s v="An upcoming animated web sitcom series centered around dealing with life, love, and relationships."/>
    <n v="1000"/>
    <n v="50"/>
    <n v="5"/>
    <x v="2"/>
    <x v="0"/>
    <s v="USD"/>
    <n v="1329342361"/>
    <n v="1324158361"/>
    <b v="0"/>
    <n v="1"/>
    <b v="0"/>
    <x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x v="0"/>
    <s v="USD"/>
    <n v="1432195375"/>
    <n v="1430899375"/>
    <b v="0"/>
    <n v="2"/>
    <b v="0"/>
    <x v="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x v="2"/>
    <x v="0"/>
    <s v="USD"/>
    <n v="1425434420"/>
    <n v="1422842420"/>
    <b v="0"/>
    <n v="16"/>
    <b v="0"/>
    <x v="5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x v="1"/>
    <s v="GBP"/>
    <n v="1364041163"/>
    <n v="1361884763"/>
    <b v="0"/>
    <n v="1"/>
    <b v="0"/>
    <x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x v="2"/>
    <x v="0"/>
    <s v="USD"/>
    <n v="1400091095"/>
    <n v="1398363095"/>
    <b v="0"/>
    <n v="4"/>
    <b v="0"/>
    <x v="5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x v="1"/>
    <s v="GBP"/>
    <n v="1382017085"/>
    <n v="1379425085"/>
    <b v="0"/>
    <n v="5"/>
    <b v="0"/>
    <x v="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x v="0"/>
    <s v="USD"/>
    <n v="1392417800"/>
    <n v="1389825800"/>
    <b v="0"/>
    <n v="7"/>
    <b v="0"/>
    <x v="5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x v="5"/>
    <n v="0"/>
    <x v="0"/>
    <x v="5"/>
  </r>
  <r>
    <n v="452"/>
    <s v="Lost in the Shadows"/>
    <s v="A man must find his way out of the depths of the shadows by using the aid of a little girl."/>
    <n v="750"/>
    <n v="480"/>
    <n v="64"/>
    <x v="2"/>
    <x v="0"/>
    <s v="USD"/>
    <n v="1431536015"/>
    <n v="1428944015"/>
    <b v="0"/>
    <n v="12"/>
    <b v="0"/>
    <x v="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x v="0"/>
    <s v="USD"/>
    <n v="1424375279"/>
    <n v="1422992879"/>
    <b v="0"/>
    <n v="2"/>
    <b v="0"/>
    <x v="5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x v="2"/>
    <x v="0"/>
    <s v="USD"/>
    <n v="1417007640"/>
    <n v="1414343571"/>
    <b v="0"/>
    <n v="5"/>
    <b v="0"/>
    <x v="5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x v="0"/>
    <s v="USD"/>
    <n v="1334622660"/>
    <n v="1330733022"/>
    <b v="0"/>
    <n v="2"/>
    <b v="0"/>
    <x v="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x v="0"/>
    <s v="USD"/>
    <n v="1382414340"/>
    <n v="1380559201"/>
    <b v="0"/>
    <n v="3"/>
    <b v="0"/>
    <x v="5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x v="5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x v="2"/>
    <x v="1"/>
    <s v="GBP"/>
    <n v="1368550060"/>
    <n v="1365958060"/>
    <b v="0"/>
    <n v="49"/>
    <b v="0"/>
    <x v="5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x v="0"/>
    <s v="USD"/>
    <n v="1321201327"/>
    <n v="1316013727"/>
    <b v="0"/>
    <n v="1"/>
    <b v="0"/>
    <x v="5"/>
    <n v="25"/>
    <x v="0"/>
    <x v="5"/>
  </r>
  <r>
    <n v="460"/>
    <s v="Darwin's Kiss"/>
    <s v="An animated web series about biological evolution gone haywire."/>
    <n v="8500"/>
    <n v="25"/>
    <n v="0"/>
    <x v="2"/>
    <x v="0"/>
    <s v="USD"/>
    <n v="1401595200"/>
    <n v="1398862875"/>
    <b v="0"/>
    <n v="2"/>
    <b v="0"/>
    <x v="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x v="5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x v="5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x v="2"/>
    <x v="0"/>
    <s v="USD"/>
    <n v="1316883753"/>
    <n v="1311699753"/>
    <b v="0"/>
    <n v="11"/>
    <b v="0"/>
    <x v="5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n v="0"/>
    <x v="2"/>
    <x v="12"/>
    <s v="EUR"/>
    <n v="1463602935"/>
    <n v="1461874935"/>
    <b v="0"/>
    <n v="1"/>
    <b v="0"/>
    <x v="5"/>
    <n v="1"/>
    <x v="0"/>
    <x v="5"/>
  </r>
  <r>
    <n v="465"/>
    <s v="&quot;Amp&quot; A Story About a Robot"/>
    <s v="&quot;Amp&quot; is a short film about a robot with needs."/>
    <n v="512"/>
    <n v="138"/>
    <n v="27"/>
    <x v="2"/>
    <x v="0"/>
    <s v="USD"/>
    <n v="1403837574"/>
    <n v="1402455174"/>
    <b v="0"/>
    <n v="8"/>
    <b v="0"/>
    <x v="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x v="0"/>
    <s v="USD"/>
    <n v="1347057464"/>
    <n v="1344465464"/>
    <b v="0"/>
    <n v="5"/>
    <b v="0"/>
    <x v="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x v="0"/>
    <s v="USD"/>
    <n v="1348849134"/>
    <n v="1344961134"/>
    <b v="0"/>
    <n v="39"/>
    <b v="0"/>
    <x v="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x v="5"/>
    <n v="0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x v="5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x v="0"/>
    <s v="USD"/>
    <n v="1389844800"/>
    <n v="1385524889"/>
    <b v="0"/>
    <n v="2"/>
    <b v="0"/>
    <x v="5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x v="0"/>
    <s v="USD"/>
    <n v="1397924379"/>
    <n v="1394039979"/>
    <b v="0"/>
    <n v="170"/>
    <b v="0"/>
    <x v="5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x v="0"/>
    <s v="USD"/>
    <n v="1408831718"/>
    <n v="1406239718"/>
    <b v="0"/>
    <n v="5"/>
    <b v="0"/>
    <x v="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x v="0"/>
    <s v="USD"/>
    <n v="1410972319"/>
    <n v="1408380319"/>
    <b v="0"/>
    <n v="14"/>
    <b v="0"/>
    <x v="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x v="2"/>
    <x v="0"/>
    <s v="USD"/>
    <n v="1487318029"/>
    <n v="1484726029"/>
    <b v="0"/>
    <n v="1"/>
    <b v="0"/>
    <x v="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x v="5"/>
    <n v="0"/>
    <x v="0"/>
    <x v="5"/>
  </r>
  <r>
    <n v="476"/>
    <s v="Sight Word Music Videos"/>
    <s v="Animated Music Videos that teach kids how to read."/>
    <n v="220000"/>
    <n v="4906.59"/>
    <n v="2"/>
    <x v="2"/>
    <x v="0"/>
    <s v="USD"/>
    <n v="1401767940"/>
    <n v="1398727441"/>
    <b v="0"/>
    <n v="124"/>
    <b v="0"/>
    <x v="5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x v="5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x v="5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x v="0"/>
    <s v="USD"/>
    <n v="1416566835"/>
    <n v="1411379235"/>
    <b v="0"/>
    <n v="55"/>
    <b v="0"/>
    <x v="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x v="2"/>
    <x v="0"/>
    <s v="USD"/>
    <n v="1376049615"/>
    <n v="1373457615"/>
    <b v="0"/>
    <n v="140"/>
    <b v="0"/>
    <x v="5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x v="2"/>
    <x v="0"/>
    <s v="USD"/>
    <n v="1349885289"/>
    <n v="1347293289"/>
    <b v="0"/>
    <n v="21"/>
    <b v="0"/>
    <x v="5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x v="0"/>
    <s v="USD"/>
    <n v="1460644440"/>
    <n v="1458336690"/>
    <b v="0"/>
    <n v="1"/>
    <b v="0"/>
    <x v="5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x v="1"/>
    <s v="GBP"/>
    <n v="1359434672"/>
    <n v="1354250672"/>
    <b v="0"/>
    <n v="147"/>
    <b v="0"/>
    <x v="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x v="1"/>
    <s v="GBP"/>
    <n v="1446766372"/>
    <n v="1443220372"/>
    <b v="0"/>
    <n v="11"/>
    <b v="0"/>
    <x v="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x v="1"/>
    <s v="GBP"/>
    <n v="1368792499"/>
    <n v="1366200499"/>
    <b v="0"/>
    <n v="125"/>
    <b v="0"/>
    <x v="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x v="2"/>
    <s v="AUD"/>
    <n v="1401662239"/>
    <n v="1399070239"/>
    <b v="0"/>
    <n v="1"/>
    <b v="0"/>
    <x v="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x v="5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x v="5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x v="2"/>
    <x v="0"/>
    <s v="USD"/>
    <n v="1325763180"/>
    <n v="1323084816"/>
    <b v="0"/>
    <n v="3"/>
    <b v="0"/>
    <x v="5"/>
    <n v="71.67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x v="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x v="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x v="5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x v="5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x v="0"/>
    <s v="USD"/>
    <n v="1404356400"/>
    <n v="1402343765"/>
    <b v="0"/>
    <n v="3"/>
    <b v="0"/>
    <x v="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x v="5"/>
    <n v="0"/>
    <x v="0"/>
    <x v="5"/>
  </r>
  <r>
    <n v="496"/>
    <s v="Airships and Anatasia: The Movie"/>
    <s v="The movie is about the adventures of Ethan, Danna, The mysterious inventor and more."/>
    <n v="60000"/>
    <n v="1"/>
    <n v="0"/>
    <x v="2"/>
    <x v="0"/>
    <s v="USD"/>
    <n v="1392070874"/>
    <n v="1386886874"/>
    <b v="0"/>
    <n v="1"/>
    <b v="0"/>
    <x v="5"/>
    <n v="1"/>
    <x v="0"/>
    <x v="5"/>
  </r>
  <r>
    <n v="497"/>
    <s v="Galaxy Probe Kids"/>
    <s v="live-action/animated series pilot."/>
    <n v="4480"/>
    <n v="30"/>
    <n v="1"/>
    <x v="2"/>
    <x v="0"/>
    <s v="USD"/>
    <n v="1419483600"/>
    <n v="1414889665"/>
    <b v="0"/>
    <n v="3"/>
    <b v="0"/>
    <x v="5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x v="0"/>
    <s v="USD"/>
    <n v="1324664249"/>
    <n v="1321035449"/>
    <b v="0"/>
    <n v="22"/>
    <b v="0"/>
    <x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x v="0"/>
    <s v="USD"/>
    <n v="1255381140"/>
    <n v="1250630968"/>
    <b v="0"/>
    <n v="26"/>
    <b v="0"/>
    <x v="5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x v="0"/>
    <s v="USD"/>
    <n v="1273356960"/>
    <n v="1268255751"/>
    <b v="0"/>
    <n v="4"/>
    <b v="0"/>
    <x v="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x v="5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x v="0"/>
    <s v="USD"/>
    <n v="1332073025"/>
    <n v="1329484625"/>
    <b v="0"/>
    <n v="4"/>
    <b v="0"/>
    <x v="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x v="1"/>
    <s v="GBP"/>
    <n v="1421498303"/>
    <n v="1418906303"/>
    <b v="0"/>
    <n v="9"/>
    <b v="0"/>
    <x v="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x v="0"/>
    <s v="USD"/>
    <n v="1334097387"/>
    <n v="1328916987"/>
    <b v="0"/>
    <n v="5"/>
    <b v="0"/>
    <x v="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x v="0"/>
    <s v="USD"/>
    <n v="1451010086"/>
    <n v="1447122086"/>
    <b v="0"/>
    <n v="14"/>
    <b v="0"/>
    <x v="5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x v="2"/>
    <x v="0"/>
    <s v="USD"/>
    <n v="1376140520"/>
    <n v="1373548520"/>
    <b v="0"/>
    <n v="1"/>
    <b v="0"/>
    <x v="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x v="0"/>
    <s v="USD"/>
    <n v="1350687657"/>
    <n v="1346799657"/>
    <b v="0"/>
    <n v="10"/>
    <b v="0"/>
    <x v="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x v="0"/>
    <s v="USD"/>
    <n v="1337955240"/>
    <n v="1332808501"/>
    <b v="0"/>
    <n v="3"/>
    <b v="0"/>
    <x v="5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x v="1"/>
    <s v="GBP"/>
    <n v="1435504170"/>
    <n v="1432912170"/>
    <b v="0"/>
    <n v="1"/>
    <b v="0"/>
    <x v="5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x v="5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x v="2"/>
    <x v="0"/>
    <s v="USD"/>
    <n v="1365228982"/>
    <n v="1362640582"/>
    <b v="0"/>
    <n v="5"/>
    <b v="0"/>
    <x v="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x v="0"/>
    <s v="USD"/>
    <n v="1479667727"/>
    <n v="1475776127"/>
    <b v="0"/>
    <n v="2"/>
    <b v="0"/>
    <x v="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x v="2"/>
    <x v="0"/>
    <s v="USD"/>
    <n v="1471244400"/>
    <n v="1467387705"/>
    <b v="0"/>
    <n v="68"/>
    <b v="0"/>
    <x v="5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x v="2"/>
    <x v="5"/>
    <s v="CAD"/>
    <n v="1407595447"/>
    <n v="1405003447"/>
    <b v="0"/>
    <n v="3"/>
    <b v="0"/>
    <x v="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x v="2"/>
    <x v="0"/>
    <s v="USD"/>
    <n v="1451389601"/>
    <n v="1447933601"/>
    <b v="0"/>
    <n v="34"/>
    <b v="0"/>
    <x v="5"/>
    <n v="725.03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x v="5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x v="0"/>
    <s v="USD"/>
    <n v="1486046761"/>
    <n v="1483454761"/>
    <b v="0"/>
    <n v="3"/>
    <b v="0"/>
    <x v="5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x v="5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x v="0"/>
    <s v="USD"/>
    <n v="1354699421"/>
    <n v="1352107421"/>
    <b v="0"/>
    <n v="70"/>
    <b v="0"/>
    <x v="5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x v="1"/>
    <s v="GBP"/>
    <n v="1449766261"/>
    <n v="1447174261"/>
    <b v="0"/>
    <n v="34"/>
    <b v="1"/>
    <x v="6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x v="0"/>
    <s v="USD"/>
    <n v="1477976340"/>
    <n v="1475460819"/>
    <b v="0"/>
    <n v="56"/>
    <b v="1"/>
    <x v="6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x v="0"/>
    <x v="0"/>
    <s v="USD"/>
    <n v="1458518325"/>
    <n v="1456793925"/>
    <b v="0"/>
    <n v="31"/>
    <b v="1"/>
    <x v="6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x v="0"/>
    <s v="USD"/>
    <n v="1442805076"/>
    <n v="1440213076"/>
    <b v="0"/>
    <n v="84"/>
    <b v="1"/>
    <x v="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x v="1"/>
    <s v="GBP"/>
    <n v="1464801169"/>
    <n v="1462209169"/>
    <b v="0"/>
    <n v="130"/>
    <b v="1"/>
    <x v="6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x v="0"/>
    <s v="USD"/>
    <n v="1410601041"/>
    <n v="1406713041"/>
    <b v="0"/>
    <n v="12"/>
    <b v="1"/>
    <x v="6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x v="0"/>
    <x v="1"/>
    <s v="GBP"/>
    <n v="1438966800"/>
    <n v="1436278344"/>
    <b v="0"/>
    <n v="23"/>
    <b v="1"/>
    <x v="6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x v="0"/>
    <s v="USD"/>
    <n v="1487347500"/>
    <n v="1484715366"/>
    <b v="0"/>
    <n v="158"/>
    <b v="1"/>
    <x v="6"/>
    <n v="63.83"/>
    <x v="1"/>
    <x v="6"/>
  </r>
  <r>
    <n v="528"/>
    <s v="Devastated No Matter What"/>
    <s v="A Festival Backed Production of a Full-Length Play."/>
    <n v="1150"/>
    <n v="1330"/>
    <n v="116"/>
    <x v="0"/>
    <x v="0"/>
    <s v="USD"/>
    <n v="1434921600"/>
    <n v="1433109907"/>
    <b v="0"/>
    <n v="30"/>
    <b v="1"/>
    <x v="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x v="5"/>
    <s v="CAD"/>
    <n v="1484110800"/>
    <n v="1482281094"/>
    <b v="0"/>
    <n v="18"/>
    <b v="1"/>
    <x v="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x v="0"/>
    <x v="0"/>
    <s v="USD"/>
    <n v="1435111200"/>
    <n v="1433254268"/>
    <b v="0"/>
    <n v="29"/>
    <b v="1"/>
    <x v="6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x v="0"/>
    <s v="USD"/>
    <n v="1481957940"/>
    <n v="1478050429"/>
    <b v="0"/>
    <n v="31"/>
    <b v="1"/>
    <x v="6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x v="0"/>
    <s v="USD"/>
    <n v="1463098208"/>
    <n v="1460506208"/>
    <b v="0"/>
    <n v="173"/>
    <b v="1"/>
    <x v="6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x v="1"/>
    <s v="GBP"/>
    <n v="1463394365"/>
    <n v="1461320765"/>
    <b v="0"/>
    <n v="17"/>
    <b v="1"/>
    <x v="6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x v="10"/>
    <s v="NOK"/>
    <n v="1446418800"/>
    <n v="1443036470"/>
    <b v="0"/>
    <n v="48"/>
    <b v="1"/>
    <x v="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x v="1"/>
    <s v="GBP"/>
    <n v="1483707905"/>
    <n v="1481115905"/>
    <b v="0"/>
    <n v="59"/>
    <b v="1"/>
    <x v="6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x v="1"/>
    <s v="GBP"/>
    <n v="1438624800"/>
    <n v="1435133807"/>
    <b v="0"/>
    <n v="39"/>
    <b v="1"/>
    <x v="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x v="0"/>
    <s v="USD"/>
    <n v="1446665191"/>
    <n v="1444069591"/>
    <b v="0"/>
    <n v="59"/>
    <b v="1"/>
    <x v="6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x v="0"/>
    <s v="USD"/>
    <n v="1463166263"/>
    <n v="1460574263"/>
    <b v="0"/>
    <n v="60"/>
    <b v="1"/>
    <x v="6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x v="1"/>
    <s v="GBP"/>
    <n v="1467681107"/>
    <n v="1465866707"/>
    <b v="0"/>
    <n v="20"/>
    <b v="1"/>
    <x v="6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x v="0"/>
    <s v="USD"/>
    <n v="1423078606"/>
    <n v="1420486606"/>
    <b v="0"/>
    <n v="1"/>
    <b v="0"/>
    <x v="7"/>
    <n v="1"/>
    <x v="2"/>
    <x v="7"/>
  </r>
  <r>
    <n v="541"/>
    <s v="Deviations"/>
    <s v="A website dedicated to local Kink Communities; to find others with matching interests and bring them together."/>
    <n v="4500"/>
    <n v="25"/>
    <n v="1"/>
    <x v="2"/>
    <x v="0"/>
    <s v="USD"/>
    <n v="1446080834"/>
    <n v="1443488834"/>
    <b v="0"/>
    <n v="1"/>
    <b v="0"/>
    <x v="7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x v="0"/>
    <s v="USD"/>
    <n v="1462293716"/>
    <n v="1457113316"/>
    <b v="0"/>
    <n v="1"/>
    <b v="0"/>
    <x v="7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x v="2"/>
    <s v="AUD"/>
    <n v="1414807962"/>
    <n v="1412215962"/>
    <b v="0"/>
    <n v="2"/>
    <b v="0"/>
    <x v="7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x v="0"/>
    <s v="USD"/>
    <n v="1467647160"/>
    <n v="1465055160"/>
    <b v="0"/>
    <n v="2"/>
    <b v="0"/>
    <x v="7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x v="6"/>
    <s v="EUR"/>
    <n v="1447600389"/>
    <n v="1444140789"/>
    <b v="0"/>
    <n v="34"/>
    <b v="0"/>
    <x v="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x v="0"/>
    <s v="USD"/>
    <n v="1445097715"/>
    <n v="1441209715"/>
    <b v="0"/>
    <n v="2"/>
    <b v="0"/>
    <x v="7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x v="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x v="1"/>
    <s v="GBP"/>
    <n v="1446154848"/>
    <n v="1443562848"/>
    <b v="0"/>
    <n v="1"/>
    <b v="0"/>
    <x v="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x v="1"/>
    <s v="GBP"/>
    <n v="1436368622"/>
    <n v="1433776622"/>
    <b v="0"/>
    <n v="8"/>
    <b v="0"/>
    <x v="7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x v="5"/>
    <s v="CAD"/>
    <n v="1485838800"/>
    <n v="1484756245"/>
    <b v="0"/>
    <n v="4"/>
    <b v="0"/>
    <x v="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x v="0"/>
    <s v="USD"/>
    <n v="1438451580"/>
    <n v="1434609424"/>
    <b v="0"/>
    <n v="28"/>
    <b v="0"/>
    <x v="7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x v="7"/>
    <n v="0"/>
    <x v="2"/>
    <x v="7"/>
  </r>
  <r>
    <n v="553"/>
    <s v="sellorshopusa.com"/>
    <s v="Groundbreaking New Classifieds Website Grows Into Largest Nationwide Coverage By Turning Users Into Entrepreneurs"/>
    <n v="25000"/>
    <n v="123"/>
    <n v="0"/>
    <x v="2"/>
    <x v="0"/>
    <s v="USD"/>
    <n v="1415988991"/>
    <n v="1413393391"/>
    <b v="0"/>
    <n v="6"/>
    <b v="0"/>
    <x v="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x v="0"/>
    <s v="USD"/>
    <n v="1413735972"/>
    <n v="1411143972"/>
    <b v="0"/>
    <n v="22"/>
    <b v="0"/>
    <x v="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x v="7"/>
    <n v="0"/>
    <x v="2"/>
    <x v="7"/>
  </r>
  <r>
    <n v="556"/>
    <s v="Braille Academy"/>
    <s v="An educational platform for learning Unified English Braille Code"/>
    <n v="8000"/>
    <n v="200"/>
    <n v="3"/>
    <x v="2"/>
    <x v="0"/>
    <s v="USD"/>
    <n v="1452112717"/>
    <n v="1449520717"/>
    <b v="0"/>
    <n v="1"/>
    <b v="0"/>
    <x v="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x v="12"/>
    <s v="EUR"/>
    <n v="1480721803"/>
    <n v="1478126203"/>
    <b v="0"/>
    <n v="20"/>
    <b v="0"/>
    <x v="7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x v="7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x v="0"/>
    <s v="USD"/>
    <n v="1449989260"/>
    <n v="1447397260"/>
    <b v="0"/>
    <n v="1"/>
    <b v="0"/>
    <x v="7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x v="5"/>
    <s v="CAD"/>
    <n v="1418841045"/>
    <n v="1416249045"/>
    <b v="0"/>
    <n v="3"/>
    <b v="0"/>
    <x v="7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x v="0"/>
    <s v="USD"/>
    <n v="1445874513"/>
    <n v="1442850513"/>
    <b v="0"/>
    <n v="2"/>
    <b v="0"/>
    <x v="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x v="7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x v="2"/>
    <s v="AUD"/>
    <n v="1424137247"/>
    <n v="1421545247"/>
    <b v="0"/>
    <n v="2"/>
    <b v="0"/>
    <x v="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x v="6"/>
    <s v="EUR"/>
    <n v="1457822275"/>
    <n v="1455230275"/>
    <b v="0"/>
    <n v="1"/>
    <b v="0"/>
    <x v="7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x v="7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x v="0"/>
    <s v="USD"/>
    <n v="1468513533"/>
    <n v="1465921533"/>
    <b v="0"/>
    <n v="1"/>
    <b v="0"/>
    <x v="7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x v="7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x v="4"/>
    <s v="NZD"/>
    <n v="1452942000"/>
    <n v="1449785223"/>
    <b v="0"/>
    <n v="5"/>
    <b v="0"/>
    <x v="7"/>
    <n v="49"/>
    <x v="2"/>
    <x v="7"/>
  </r>
  <r>
    <n v="569"/>
    <s v="Mioti"/>
    <s v="Mioti is an indie game marketplace that doubles as a community for developers to join networks and discuss projects."/>
    <n v="2500"/>
    <n v="20"/>
    <n v="1"/>
    <x v="2"/>
    <x v="5"/>
    <s v="CAD"/>
    <n v="1451679612"/>
    <n v="1449087612"/>
    <b v="0"/>
    <n v="1"/>
    <b v="0"/>
    <x v="7"/>
    <n v="20"/>
    <x v="2"/>
    <x v="7"/>
  </r>
  <r>
    <n v="570"/>
    <s v="Relaunching in May"/>
    <s v="Humans have AM/FM/Satellite radio, kids have radio Disney, pets have DogCatRadio."/>
    <n v="85000"/>
    <n v="142"/>
    <n v="0"/>
    <x v="2"/>
    <x v="0"/>
    <s v="USD"/>
    <n v="1455822569"/>
    <n v="1453230569"/>
    <b v="0"/>
    <n v="1"/>
    <b v="0"/>
    <x v="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x v="2"/>
    <x v="0"/>
    <s v="USD"/>
    <n v="1437969540"/>
    <n v="1436297723"/>
    <b v="0"/>
    <n v="2"/>
    <b v="0"/>
    <x v="7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x v="7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x v="0"/>
    <s v="USD"/>
    <n v="1421543520"/>
    <n v="1416445931"/>
    <b v="0"/>
    <n v="9"/>
    <b v="0"/>
    <x v="7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x v="1"/>
    <s v="GBP"/>
    <n v="1476873507"/>
    <n v="1474281507"/>
    <b v="0"/>
    <n v="4"/>
    <b v="0"/>
    <x v="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x v="12"/>
    <s v="EUR"/>
    <n v="1434213443"/>
    <n v="1431621443"/>
    <b v="0"/>
    <n v="4"/>
    <b v="0"/>
    <x v="7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0"/>
    <x v="2"/>
    <x v="0"/>
    <s v="USD"/>
    <n v="1427537952"/>
    <n v="1422357552"/>
    <b v="0"/>
    <n v="1"/>
    <b v="0"/>
    <x v="7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x v="2"/>
    <x v="0"/>
    <s v="USD"/>
    <n v="1463753302"/>
    <n v="1458569302"/>
    <b v="0"/>
    <n v="1"/>
    <b v="0"/>
    <x v="7"/>
    <n v="10"/>
    <x v="2"/>
    <x v="7"/>
  </r>
  <r>
    <n v="578"/>
    <s v="weBuy Crowdsourced Shopping"/>
    <s v="weBuy trade built on technology and Crowd Sourced Power"/>
    <n v="125000"/>
    <n v="14"/>
    <n v="0"/>
    <x v="2"/>
    <x v="1"/>
    <s v="GBP"/>
    <n v="1441633993"/>
    <n v="1439560393"/>
    <b v="0"/>
    <n v="7"/>
    <b v="0"/>
    <x v="7"/>
    <n v="2"/>
    <x v="2"/>
    <x v="7"/>
  </r>
  <r>
    <n v="579"/>
    <s v="Course: Learn Cryptography"/>
    <s v="Learn classic and public key cryptography with a full proof-of-concept system in JavaScript."/>
    <n v="12000"/>
    <n v="175"/>
    <n v="1"/>
    <x v="2"/>
    <x v="0"/>
    <s v="USD"/>
    <n v="1419539223"/>
    <n v="1416947223"/>
    <b v="0"/>
    <n v="5"/>
    <b v="0"/>
    <x v="7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x v="0"/>
    <s v="USD"/>
    <n v="1474580867"/>
    <n v="1471988867"/>
    <b v="0"/>
    <n v="1"/>
    <b v="0"/>
    <x v="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x v="7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x v="7"/>
    <n v="0"/>
    <x v="2"/>
    <x v="7"/>
  </r>
  <r>
    <n v="583"/>
    <s v="HackersArchive.com"/>
    <s v="HackersArchive.com will help rid the web of viruses and scams found everywhere else you look!"/>
    <n v="9000"/>
    <n v="1"/>
    <n v="0"/>
    <x v="2"/>
    <x v="0"/>
    <s v="USD"/>
    <n v="1426800687"/>
    <n v="1424212287"/>
    <b v="0"/>
    <n v="1"/>
    <b v="0"/>
    <x v="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x v="2"/>
    <x v="0"/>
    <s v="USD"/>
    <n v="1426522316"/>
    <n v="1423933916"/>
    <b v="0"/>
    <n v="2"/>
    <b v="0"/>
    <x v="7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x v="7"/>
    <n v="0"/>
    <x v="2"/>
    <x v="7"/>
  </r>
  <r>
    <n v="586"/>
    <s v="Employ College 2K"/>
    <s v="Employ College is a movement for companies to hire college graduates from their respected institutions."/>
    <n v="10000"/>
    <n v="56"/>
    <n v="1"/>
    <x v="2"/>
    <x v="0"/>
    <s v="USD"/>
    <n v="1424032207"/>
    <n v="1421440207"/>
    <b v="0"/>
    <n v="4"/>
    <b v="0"/>
    <x v="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x v="5"/>
    <s v="CAD"/>
    <n v="1429207833"/>
    <n v="1426615833"/>
    <b v="0"/>
    <n v="7"/>
    <b v="0"/>
    <x v="7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x v="13"/>
    <s v="EUR"/>
    <n v="1479410886"/>
    <n v="1474223286"/>
    <b v="0"/>
    <n v="2"/>
    <b v="0"/>
    <x v="7"/>
    <n v="150.5"/>
    <x v="2"/>
    <x v="7"/>
  </r>
  <r>
    <n v="589"/>
    <s v="Get Neighborly"/>
    <s v="Services closer than you think..."/>
    <n v="7500"/>
    <n v="1"/>
    <n v="0"/>
    <x v="2"/>
    <x v="0"/>
    <s v="USD"/>
    <n v="1436366699"/>
    <n v="1435070699"/>
    <b v="0"/>
    <n v="1"/>
    <b v="0"/>
    <x v="7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x v="1"/>
    <s v="GBP"/>
    <n v="1454936460"/>
    <n v="1452259131"/>
    <b v="0"/>
    <n v="9"/>
    <b v="0"/>
    <x v="7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x v="0"/>
    <s v="USD"/>
    <n v="1437570130"/>
    <n v="1434978130"/>
    <b v="0"/>
    <n v="2"/>
    <b v="0"/>
    <x v="7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x v="2"/>
    <x v="0"/>
    <s v="USD"/>
    <n v="1417584860"/>
    <n v="1414992860"/>
    <b v="0"/>
    <n v="1"/>
    <b v="0"/>
    <x v="7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x v="1"/>
    <s v="GBP"/>
    <n v="1428333345"/>
    <n v="1425744945"/>
    <b v="0"/>
    <n v="7"/>
    <b v="0"/>
    <x v="7"/>
    <n v="16.43"/>
    <x v="2"/>
    <x v="7"/>
  </r>
  <r>
    <n v="594"/>
    <s v="Unleashed Fitness"/>
    <s v="Creating a fitness site that will change the fitness game forever!"/>
    <n v="25000"/>
    <n v="26"/>
    <n v="0"/>
    <x v="2"/>
    <x v="0"/>
    <s v="USD"/>
    <n v="1460832206"/>
    <n v="1458240206"/>
    <b v="0"/>
    <n v="2"/>
    <b v="0"/>
    <x v="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x v="2"/>
    <x v="0"/>
    <s v="USD"/>
    <n v="1430703638"/>
    <n v="1426815638"/>
    <b v="0"/>
    <n v="8"/>
    <b v="0"/>
    <x v="7"/>
    <n v="53.25"/>
    <x v="2"/>
    <x v="7"/>
  </r>
  <r>
    <n v="596"/>
    <s v="DigitaliBook free library"/>
    <s v="We present digitaibook,com site which can become a free electronic library with your help,"/>
    <n v="20000"/>
    <n v="6"/>
    <n v="0"/>
    <x v="2"/>
    <x v="0"/>
    <s v="USD"/>
    <n v="1478122292"/>
    <n v="1475530292"/>
    <b v="0"/>
    <n v="2"/>
    <b v="0"/>
    <x v="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x v="0"/>
    <s v="USD"/>
    <n v="1469980800"/>
    <n v="1466787335"/>
    <b v="0"/>
    <n v="2"/>
    <b v="0"/>
    <x v="7"/>
    <n v="10"/>
    <x v="2"/>
    <x v="7"/>
  </r>
  <r>
    <n v="598"/>
    <s v="Goals not creeds"/>
    <s v="This is a project to create a crowd-funding site for Urantia Book readers worldwide."/>
    <n v="2500"/>
    <n v="850"/>
    <n v="34"/>
    <x v="2"/>
    <x v="0"/>
    <s v="USD"/>
    <n v="1417737781"/>
    <n v="1415145781"/>
    <b v="0"/>
    <n v="7"/>
    <b v="0"/>
    <x v="7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x v="2"/>
    <x v="0"/>
    <s v="USD"/>
    <n v="1425827760"/>
    <n v="1423769402"/>
    <b v="0"/>
    <n v="2"/>
    <b v="0"/>
    <x v="7"/>
    <n v="15.5"/>
    <x v="2"/>
    <x v="7"/>
  </r>
  <r>
    <n v="600"/>
    <s v="Anaheim California here we come but we need your help."/>
    <s v="Science Technology Engineering and Math + youth = a brighter tomorrow."/>
    <n v="5000"/>
    <n v="100"/>
    <n v="2"/>
    <x v="1"/>
    <x v="0"/>
    <s v="USD"/>
    <n v="1431198562"/>
    <n v="1426014562"/>
    <b v="0"/>
    <n v="1"/>
    <b v="0"/>
    <x v="7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x v="5"/>
    <s v="CAD"/>
    <n v="1419626139"/>
    <n v="1417034139"/>
    <b v="0"/>
    <n v="6"/>
    <b v="0"/>
    <x v="7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x v="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x v="0"/>
    <s v="USD"/>
    <n v="1408029623"/>
    <n v="1405437623"/>
    <b v="0"/>
    <n v="13"/>
    <b v="0"/>
    <x v="7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x v="7"/>
    <n v="0"/>
    <x v="2"/>
    <x v="7"/>
  </r>
  <r>
    <n v="605"/>
    <s v="Teach Your Parents iPad (Canceled)"/>
    <s v="An iPad support care package for your parents / seniors."/>
    <n v="5000"/>
    <n v="131"/>
    <n v="3"/>
    <x v="1"/>
    <x v="0"/>
    <s v="USD"/>
    <n v="1440318908"/>
    <n v="1436430908"/>
    <b v="0"/>
    <n v="8"/>
    <b v="0"/>
    <x v="7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x v="9"/>
    <s v="EUR"/>
    <n v="1432479600"/>
    <n v="1428507409"/>
    <b v="0"/>
    <n v="1"/>
    <b v="0"/>
    <x v="7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x v="7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x v="0"/>
    <s v="USD"/>
    <n v="1434405980"/>
    <n v="1431813980"/>
    <b v="0"/>
    <n v="5"/>
    <b v="0"/>
    <x v="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x v="1"/>
    <s v="GBP"/>
    <n v="1448761744"/>
    <n v="1446166144"/>
    <b v="0"/>
    <n v="1"/>
    <b v="0"/>
    <x v="7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x v="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x v="7"/>
    <n v="0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x v="7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x v="0"/>
    <s v="USD"/>
    <n v="1443675540"/>
    <n v="1441022120"/>
    <b v="0"/>
    <n v="121"/>
    <b v="0"/>
    <x v="7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x v="7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x v="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x v="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x v="1"/>
    <s v="GBP"/>
    <n v="1431072843"/>
    <n v="1427184843"/>
    <b v="0"/>
    <n v="3"/>
    <b v="0"/>
    <x v="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x v="7"/>
    <n v="0"/>
    <x v="2"/>
    <x v="7"/>
  </r>
  <r>
    <n v="619"/>
    <s v="Big Data (Canceled)"/>
    <s v="Big Data Sets for researchers interested in improving the quality of life."/>
    <n v="2500000"/>
    <n v="1"/>
    <n v="0"/>
    <x v="1"/>
    <x v="0"/>
    <s v="USD"/>
    <n v="1416933390"/>
    <n v="1411745790"/>
    <b v="0"/>
    <n v="1"/>
    <b v="0"/>
    <x v="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x v="5"/>
    <s v="CAD"/>
    <n v="1408986738"/>
    <n v="1405098738"/>
    <b v="0"/>
    <n v="1"/>
    <b v="0"/>
    <x v="7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x v="0"/>
    <s v="USD"/>
    <n v="1467934937"/>
    <n v="1465342937"/>
    <b v="0"/>
    <n v="3"/>
    <b v="0"/>
    <x v="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x v="0"/>
    <s v="USD"/>
    <n v="1467398138"/>
    <n v="1465670138"/>
    <b v="0"/>
    <n v="9"/>
    <b v="0"/>
    <x v="7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x v="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x v="7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x v="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x v="0"/>
    <s v="USD"/>
    <n v="1439644920"/>
    <n v="1436793939"/>
    <b v="0"/>
    <n v="39"/>
    <b v="0"/>
    <x v="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x v="11"/>
    <s v="SEK"/>
    <n v="1457996400"/>
    <n v="1452842511"/>
    <b v="0"/>
    <n v="1"/>
    <b v="0"/>
    <x v="7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x v="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x v="2"/>
    <s v="AUD"/>
    <n v="1463239108"/>
    <n v="1460647108"/>
    <b v="0"/>
    <n v="3"/>
    <b v="0"/>
    <x v="7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x v="0"/>
    <s v="USD"/>
    <n v="1441516200"/>
    <n v="1438959121"/>
    <b v="0"/>
    <n v="1"/>
    <b v="0"/>
    <x v="7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x v="1"/>
    <x v="5"/>
    <s v="CAD"/>
    <n v="1464460329"/>
    <n v="1461954729"/>
    <b v="0"/>
    <n v="9"/>
    <b v="0"/>
    <x v="7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x v="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x v="0"/>
    <s v="USD"/>
    <n v="1466204400"/>
    <n v="1463469062"/>
    <b v="0"/>
    <n v="25"/>
    <b v="0"/>
    <x v="7"/>
    <n v="49.8"/>
    <x v="2"/>
    <x v="7"/>
  </r>
  <r>
    <n v="634"/>
    <s v="pitchtograndma (Canceled)"/>
    <s v="We help companies to explain what they do in simple, grandma-would-understand terms."/>
    <n v="5000"/>
    <n v="1"/>
    <n v="0"/>
    <x v="1"/>
    <x v="0"/>
    <s v="USD"/>
    <n v="1424989029"/>
    <n v="1422397029"/>
    <b v="0"/>
    <n v="1"/>
    <b v="0"/>
    <x v="7"/>
    <n v="1"/>
    <x v="2"/>
    <x v="7"/>
  </r>
  <r>
    <n v="635"/>
    <s v="Pleero, A Technology Team Building Website (Canceled)"/>
    <s v="Network used for building technology development teams."/>
    <n v="25000"/>
    <n v="2"/>
    <n v="0"/>
    <x v="1"/>
    <x v="0"/>
    <s v="USD"/>
    <n v="1428804762"/>
    <n v="1426212762"/>
    <b v="0"/>
    <n v="1"/>
    <b v="0"/>
    <x v="7"/>
    <n v="2"/>
    <x v="2"/>
    <x v="7"/>
  </r>
  <r>
    <n v="636"/>
    <s v="Keto Advice (Canceled)"/>
    <s v="With no central location for keto knowledge, keto advice will be a community run knowledge base."/>
    <n v="2000"/>
    <n v="4"/>
    <n v="0"/>
    <x v="1"/>
    <x v="1"/>
    <s v="GBP"/>
    <n v="1433587620"/>
    <n v="1430996150"/>
    <b v="0"/>
    <n v="1"/>
    <b v="0"/>
    <x v="7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x v="7"/>
    <n v="0"/>
    <x v="2"/>
    <x v="7"/>
  </r>
  <r>
    <n v="638"/>
    <s v="W (Canceled)"/>
    <s v="O0"/>
    <n v="200000"/>
    <n v="18"/>
    <n v="0"/>
    <x v="1"/>
    <x v="12"/>
    <s v="EUR"/>
    <n v="1490447662"/>
    <n v="1485267262"/>
    <b v="0"/>
    <n v="6"/>
    <b v="0"/>
    <x v="7"/>
    <n v="3"/>
    <x v="2"/>
    <x v="7"/>
  </r>
  <r>
    <n v="639"/>
    <s v="Kids Educational Social Media Site (Canceled)"/>
    <s v="Development of a Safe and Educational Social Media site for kids."/>
    <n v="1000000"/>
    <n v="1"/>
    <n v="0"/>
    <x v="1"/>
    <x v="0"/>
    <s v="USD"/>
    <n v="1413208795"/>
    <n v="1408024795"/>
    <b v="0"/>
    <n v="1"/>
    <b v="0"/>
    <x v="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x v="6"/>
    <s v="EUR"/>
    <n v="1480028400"/>
    <n v="1478685915"/>
    <b v="0"/>
    <n v="2"/>
    <b v="1"/>
    <x v="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x v="0"/>
    <s v="USD"/>
    <n v="1439473248"/>
    <n v="1436881248"/>
    <b v="0"/>
    <n v="315"/>
    <b v="1"/>
    <x v="8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x v="12"/>
    <s v="EUR"/>
    <n v="1439998674"/>
    <n v="1436888274"/>
    <b v="0"/>
    <n v="2174"/>
    <b v="1"/>
    <x v="8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x v="0"/>
    <s v="USD"/>
    <n v="1433085875"/>
    <n v="1428333875"/>
    <b v="0"/>
    <n v="152"/>
    <b v="1"/>
    <x v="8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x v="0"/>
    <s v="USD"/>
    <n v="1414544400"/>
    <n v="1410883139"/>
    <b v="0"/>
    <n v="1021"/>
    <b v="1"/>
    <x v="8"/>
    <n v="73.489999999999995"/>
    <x v="2"/>
    <x v="8"/>
  </r>
  <r>
    <n v="645"/>
    <s v="Carbon Fiber Collar Stays"/>
    <s v="Ever wanted to own something made out of carbon fiber? Now you can!"/>
    <n v="2000"/>
    <n v="5574"/>
    <n v="279"/>
    <x v="0"/>
    <x v="0"/>
    <s v="USD"/>
    <n v="1470962274"/>
    <n v="1468370274"/>
    <b v="0"/>
    <n v="237"/>
    <b v="1"/>
    <x v="8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x v="0"/>
    <s v="USD"/>
    <n v="1407788867"/>
    <n v="1405196867"/>
    <b v="0"/>
    <n v="27"/>
    <b v="1"/>
    <x v="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x v="5"/>
    <s v="CAD"/>
    <n v="1458235549"/>
    <n v="1455647149"/>
    <b v="0"/>
    <n v="17"/>
    <b v="1"/>
    <x v="8"/>
    <n v="125.94"/>
    <x v="2"/>
    <x v="8"/>
  </r>
  <r>
    <n v="648"/>
    <s v="Audio Jacket"/>
    <s v="Get ready for the next product that you canâ€™t live without"/>
    <n v="35000"/>
    <n v="44388"/>
    <n v="127"/>
    <x v="0"/>
    <x v="0"/>
    <s v="USD"/>
    <n v="1413304708"/>
    <n v="1410280708"/>
    <b v="0"/>
    <n v="27"/>
    <b v="1"/>
    <x v="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x v="0"/>
    <s v="USD"/>
    <n v="1410904413"/>
    <n v="1409090013"/>
    <b v="0"/>
    <n v="82"/>
    <b v="1"/>
    <x v="8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x v="0"/>
    <s v="USD"/>
    <n v="1418953984"/>
    <n v="1413766384"/>
    <b v="0"/>
    <n v="48"/>
    <b v="1"/>
    <x v="8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x v="0"/>
    <s v="USD"/>
    <n v="1418430311"/>
    <n v="1415838311"/>
    <b v="0"/>
    <n v="105"/>
    <b v="1"/>
    <x v="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x v="0"/>
    <s v="USD"/>
    <n v="1480613650"/>
    <n v="1478018050"/>
    <b v="0"/>
    <n v="28"/>
    <b v="1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x v="0"/>
    <s v="USD"/>
    <n v="1440082240"/>
    <n v="1436885440"/>
    <b v="0"/>
    <n v="1107"/>
    <b v="1"/>
    <x v="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x v="0"/>
    <s v="USD"/>
    <n v="1436396313"/>
    <n v="1433804313"/>
    <b v="0"/>
    <n v="1013"/>
    <b v="1"/>
    <x v="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x v="0"/>
    <s v="USD"/>
    <n v="1426197512"/>
    <n v="1423609112"/>
    <b v="0"/>
    <n v="274"/>
    <b v="1"/>
    <x v="8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x v="0"/>
    <s v="USD"/>
    <n v="1460917119"/>
    <n v="1455736719"/>
    <b v="0"/>
    <n v="87"/>
    <b v="1"/>
    <x v="8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x v="0"/>
    <s v="USD"/>
    <n v="1450901872"/>
    <n v="1448309872"/>
    <b v="0"/>
    <n v="99"/>
    <b v="1"/>
    <x v="8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x v="0"/>
    <s v="USD"/>
    <n v="1437933600"/>
    <n v="1435117889"/>
    <b v="0"/>
    <n v="276"/>
    <b v="1"/>
    <x v="8"/>
    <n v="109.34"/>
    <x v="2"/>
    <x v="8"/>
  </r>
  <r>
    <n v="659"/>
    <s v="Lulu Watch Designs - Apple Watch"/>
    <s v="Sync up your lifestyle"/>
    <n v="3000"/>
    <n v="3017"/>
    <n v="101"/>
    <x v="0"/>
    <x v="0"/>
    <s v="USD"/>
    <n v="1440339295"/>
    <n v="1437747295"/>
    <b v="0"/>
    <n v="21"/>
    <b v="1"/>
    <x v="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x v="0"/>
    <s v="USD"/>
    <n v="1415558879"/>
    <n v="1412963279"/>
    <b v="0"/>
    <n v="18"/>
    <b v="0"/>
    <x v="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n v="1"/>
    <x v="2"/>
    <x v="0"/>
    <s v="USD"/>
    <n v="1477236559"/>
    <n v="1474644559"/>
    <b v="0"/>
    <n v="9"/>
    <b v="0"/>
    <x v="8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x v="2"/>
    <x v="0"/>
    <s v="USD"/>
    <n v="1421404247"/>
    <n v="1418812247"/>
    <b v="0"/>
    <n v="4"/>
    <b v="0"/>
    <x v="8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x v="8"/>
    <s v="DKK"/>
    <n v="1437250456"/>
    <n v="1434658456"/>
    <b v="0"/>
    <n v="7"/>
    <b v="0"/>
    <x v="8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x v="2"/>
    <x v="0"/>
    <s v="USD"/>
    <n v="1428940775"/>
    <n v="1426348775"/>
    <b v="0"/>
    <n v="29"/>
    <b v="0"/>
    <x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x v="0"/>
    <s v="USD"/>
    <n v="1484327061"/>
    <n v="1479143061"/>
    <b v="0"/>
    <n v="12"/>
    <b v="0"/>
    <x v="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x v="2"/>
    <x v="0"/>
    <s v="USD"/>
    <n v="1408305498"/>
    <n v="1405713498"/>
    <b v="0"/>
    <n v="4"/>
    <b v="0"/>
    <x v="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x v="13"/>
    <s v="EUR"/>
    <n v="1477731463"/>
    <n v="1474275463"/>
    <b v="0"/>
    <n v="28"/>
    <b v="0"/>
    <x v="8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x v="0"/>
    <s v="USD"/>
    <n v="1431374222"/>
    <n v="1427486222"/>
    <b v="0"/>
    <n v="25"/>
    <b v="0"/>
    <x v="8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x v="11"/>
    <s v="SEK"/>
    <n v="1467817258"/>
    <n v="1465225258"/>
    <b v="0"/>
    <n v="28"/>
    <b v="0"/>
    <x v="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x v="13"/>
    <s v="EUR"/>
    <n v="1466323800"/>
    <n v="1463418120"/>
    <b v="0"/>
    <n v="310"/>
    <b v="0"/>
    <x v="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x v="0"/>
    <s v="USD"/>
    <n v="1421208000"/>
    <n v="1418315852"/>
    <b v="0"/>
    <n v="15"/>
    <b v="0"/>
    <x v="8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x v="0"/>
    <s v="USD"/>
    <n v="1420088340"/>
    <n v="1417410964"/>
    <b v="0"/>
    <n v="215"/>
    <b v="0"/>
    <x v="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x v="0"/>
    <s v="USD"/>
    <n v="1409602217"/>
    <n v="1405714217"/>
    <b v="0"/>
    <n v="3"/>
    <b v="0"/>
    <x v="8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x v="2"/>
    <x v="0"/>
    <s v="USD"/>
    <n v="1407811627"/>
    <n v="1402627627"/>
    <b v="0"/>
    <n v="2"/>
    <b v="0"/>
    <x v="8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x v="0"/>
    <s v="USD"/>
    <n v="1420095540"/>
    <n v="1417558804"/>
    <b v="0"/>
    <n v="26"/>
    <b v="0"/>
    <x v="8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x v="5"/>
    <s v="CAD"/>
    <n v="1423333581"/>
    <n v="1420741581"/>
    <b v="0"/>
    <n v="24"/>
    <b v="0"/>
    <x v="8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x v="13"/>
    <s v="EUR"/>
    <n v="1467106895"/>
    <n v="1463218895"/>
    <b v="0"/>
    <n v="96"/>
    <b v="0"/>
    <x v="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x v="0"/>
    <s v="USD"/>
    <n v="1463821338"/>
    <n v="1461229338"/>
    <b v="0"/>
    <n v="17"/>
    <b v="0"/>
    <x v="8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x v="0"/>
    <s v="USD"/>
    <n v="1472920909"/>
    <n v="1467736909"/>
    <b v="0"/>
    <n v="94"/>
    <b v="0"/>
    <x v="8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x v="0"/>
    <s v="USD"/>
    <n v="1410955331"/>
    <n v="1407931331"/>
    <b v="0"/>
    <n v="129"/>
    <b v="0"/>
    <x v="8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x v="0"/>
    <s v="USD"/>
    <n v="1477509604"/>
    <n v="1474917604"/>
    <b v="0"/>
    <n v="1"/>
    <b v="0"/>
    <x v="8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x v="2"/>
    <x v="0"/>
    <s v="USD"/>
    <n v="1489512122"/>
    <n v="1486923722"/>
    <b v="0"/>
    <n v="4"/>
    <b v="0"/>
    <x v="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x v="0"/>
    <s v="USD"/>
    <n v="1477949764"/>
    <n v="1474493764"/>
    <b v="0"/>
    <n v="3"/>
    <b v="0"/>
    <x v="8"/>
    <n v="99.33"/>
    <x v="2"/>
    <x v="8"/>
  </r>
  <r>
    <n v="684"/>
    <s v="Arcus Motion Analyzer | The Versatile Smart Ring"/>
    <s v="Arcus gives your fingers super powers."/>
    <n v="320000"/>
    <n v="23948"/>
    <n v="7"/>
    <x v="2"/>
    <x v="0"/>
    <s v="USD"/>
    <n v="1406257200"/>
    <n v="1403176891"/>
    <b v="0"/>
    <n v="135"/>
    <b v="0"/>
    <x v="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x v="0"/>
    <s v="USD"/>
    <n v="1421095672"/>
    <n v="1417207672"/>
    <b v="0"/>
    <n v="10"/>
    <b v="0"/>
    <x v="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x v="8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x v="14"/>
    <s v="MXN"/>
    <n v="1486317653"/>
    <n v="1481133653"/>
    <b v="0"/>
    <n v="6"/>
    <b v="0"/>
    <x v="8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x v="0"/>
    <s v="USD"/>
    <n v="1444876253"/>
    <n v="1442284253"/>
    <b v="0"/>
    <n v="36"/>
    <b v="0"/>
    <x v="8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x v="0"/>
    <s v="USD"/>
    <n v="1481173140"/>
    <n v="1478016097"/>
    <b v="0"/>
    <n v="336"/>
    <b v="0"/>
    <x v="8"/>
    <n v="343.15"/>
    <x v="2"/>
    <x v="8"/>
  </r>
  <r>
    <n v="690"/>
    <s v="BLOXSHIELD"/>
    <s v="A radiation shield for your fitness tracker, smartwatch or other wearable smart device"/>
    <n v="20000"/>
    <n v="2468"/>
    <n v="12"/>
    <x v="2"/>
    <x v="0"/>
    <s v="USD"/>
    <n v="1473400800"/>
    <n v="1469718841"/>
    <b v="0"/>
    <n v="34"/>
    <b v="0"/>
    <x v="8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x v="0"/>
    <s v="USD"/>
    <n v="1435711246"/>
    <n v="1433292046"/>
    <b v="0"/>
    <n v="10"/>
    <b v="0"/>
    <x v="8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x v="1"/>
    <s v="GBP"/>
    <n v="1482397263"/>
    <n v="1479805263"/>
    <b v="0"/>
    <n v="201"/>
    <b v="0"/>
    <x v="8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x v="2"/>
    <x v="0"/>
    <s v="USD"/>
    <n v="1430421827"/>
    <n v="1427829827"/>
    <b v="0"/>
    <n v="296"/>
    <b v="0"/>
    <x v="8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x v="0"/>
    <s v="USD"/>
    <n v="1485964559"/>
    <n v="1483372559"/>
    <b v="0"/>
    <n v="7"/>
    <b v="0"/>
    <x v="8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x v="0"/>
    <s v="USD"/>
    <n v="1414758620"/>
    <n v="1412166620"/>
    <b v="0"/>
    <n v="7"/>
    <b v="0"/>
    <x v="8"/>
    <n v="90.86"/>
    <x v="2"/>
    <x v="8"/>
  </r>
  <r>
    <n v="696"/>
    <s v="trustee"/>
    <s v="Show your fidelity by wearing the Trustee rings! Show where you are (at)!"/>
    <n v="175000"/>
    <n v="1"/>
    <n v="0"/>
    <x v="2"/>
    <x v="9"/>
    <s v="EUR"/>
    <n v="1406326502"/>
    <n v="1403734502"/>
    <b v="0"/>
    <n v="1"/>
    <b v="0"/>
    <x v="8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x v="12"/>
    <s v="EUR"/>
    <n v="1454502789"/>
    <n v="1453206789"/>
    <b v="0"/>
    <n v="114"/>
    <b v="0"/>
    <x v="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x v="0"/>
    <s v="USD"/>
    <n v="1411005600"/>
    <n v="1408141245"/>
    <b v="0"/>
    <n v="29"/>
    <b v="0"/>
    <x v="8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x v="0"/>
    <s v="USD"/>
    <n v="1385136000"/>
    <n v="1381923548"/>
    <b v="0"/>
    <n v="890"/>
    <b v="0"/>
    <x v="8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x v="3"/>
    <s v="EUR"/>
    <n v="1484065881"/>
    <n v="1481473881"/>
    <b v="0"/>
    <n v="31"/>
    <b v="0"/>
    <x v="8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x v="1"/>
    <s v="GBP"/>
    <n v="1406130880"/>
    <n v="1403538880"/>
    <b v="0"/>
    <n v="21"/>
    <b v="0"/>
    <x v="8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x v="0"/>
    <s v="USD"/>
    <n v="1480011987"/>
    <n v="1477416387"/>
    <b v="0"/>
    <n v="37"/>
    <b v="0"/>
    <x v="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x v="0"/>
    <s v="USD"/>
    <n v="1485905520"/>
    <n v="1481150949"/>
    <b v="0"/>
    <n v="7"/>
    <b v="0"/>
    <x v="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x v="2"/>
    <x v="5"/>
    <s v="CAD"/>
    <n v="1487565468"/>
    <n v="1482381468"/>
    <b v="0"/>
    <n v="4"/>
    <b v="0"/>
    <x v="8"/>
    <n v="120.25"/>
    <x v="2"/>
    <x v="8"/>
  </r>
  <r>
    <n v="705"/>
    <s v="SomnoScope"/>
    <s v="The closest thing ever to the Holy Grail of wearables technology"/>
    <n v="100000"/>
    <n v="977"/>
    <n v="1"/>
    <x v="2"/>
    <x v="9"/>
    <s v="EUR"/>
    <n v="1484999278"/>
    <n v="1482407278"/>
    <b v="0"/>
    <n v="5"/>
    <b v="0"/>
    <x v="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x v="8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x v="1"/>
    <s v="GBP"/>
    <n v="1483286127"/>
    <n v="1479830127"/>
    <b v="0"/>
    <n v="456"/>
    <b v="0"/>
    <x v="8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x v="1"/>
    <s v="GBP"/>
    <n v="1410616600"/>
    <n v="1405432600"/>
    <b v="0"/>
    <n v="369"/>
    <b v="0"/>
    <x v="8"/>
    <n v="23.95"/>
    <x v="2"/>
    <x v="8"/>
  </r>
  <r>
    <n v="709"/>
    <s v="lumiglove"/>
    <s v="A &quot;handheld&quot; light, which eases the way you illuminate objects and/or paths."/>
    <n v="15000"/>
    <n v="61"/>
    <n v="0"/>
    <x v="2"/>
    <x v="0"/>
    <s v="USD"/>
    <n v="1417741159"/>
    <n v="1415149159"/>
    <b v="0"/>
    <n v="2"/>
    <b v="0"/>
    <x v="8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x v="8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x v="9"/>
    <s v="EUR"/>
    <n v="1481716868"/>
    <n v="1478257268"/>
    <b v="0"/>
    <n v="338"/>
    <b v="0"/>
    <x v="8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x v="0"/>
    <s v="USD"/>
    <n v="1455466832"/>
    <n v="1452874832"/>
    <b v="0"/>
    <n v="4"/>
    <b v="0"/>
    <x v="8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x v="13"/>
    <s v="EUR"/>
    <n v="1465130532"/>
    <n v="1462538532"/>
    <b v="0"/>
    <n v="1"/>
    <b v="0"/>
    <x v="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x v="2"/>
    <x v="0"/>
    <s v="USD"/>
    <n v="1488308082"/>
    <n v="1483124082"/>
    <b v="0"/>
    <n v="28"/>
    <b v="0"/>
    <x v="8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x v="2"/>
    <x v="0"/>
    <s v="USD"/>
    <n v="1446693040"/>
    <n v="1443233440"/>
    <b v="0"/>
    <n v="12"/>
    <b v="0"/>
    <x v="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x v="0"/>
    <s v="USD"/>
    <n v="1417392000"/>
    <n v="1414511307"/>
    <b v="0"/>
    <n v="16"/>
    <b v="0"/>
    <x v="8"/>
    <n v="44.69"/>
    <x v="2"/>
    <x v="8"/>
  </r>
  <r>
    <n v="717"/>
    <s v="cool air belt"/>
    <s v="Cool air flowing under clothing keeps you cool."/>
    <n v="100000"/>
    <n v="305"/>
    <n v="0"/>
    <x v="2"/>
    <x v="0"/>
    <s v="USD"/>
    <n v="1409949002"/>
    <n v="1407357002"/>
    <b v="0"/>
    <n v="4"/>
    <b v="0"/>
    <x v="8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x v="0"/>
    <s v="USD"/>
    <n v="1487397540"/>
    <n v="1484684247"/>
    <b v="0"/>
    <n v="4"/>
    <b v="0"/>
    <x v="8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x v="0"/>
    <s v="USD"/>
    <n v="1456189076"/>
    <n v="1454979476"/>
    <b v="0"/>
    <n v="10"/>
    <b v="0"/>
    <x v="8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x v="0"/>
    <s v="USD"/>
    <n v="1327851291"/>
    <n v="1325432091"/>
    <b v="0"/>
    <n v="41"/>
    <b v="1"/>
    <x v="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x v="0"/>
    <s v="USD"/>
    <n v="1406900607"/>
    <n v="1403012607"/>
    <b v="0"/>
    <n v="119"/>
    <b v="1"/>
    <x v="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x v="0"/>
    <s v="USD"/>
    <n v="1333909178"/>
    <n v="1331320778"/>
    <b v="0"/>
    <n v="153"/>
    <b v="1"/>
    <x v="9"/>
    <n v="215.73"/>
    <x v="3"/>
    <x v="9"/>
  </r>
  <r>
    <n v="723"/>
    <s v="The 2015 Pro Football Beast Book"/>
    <s v="The Definitive (and Slightly Ridiculous) Guide to Enjoying the 2015 Pro Football Season"/>
    <n v="5000"/>
    <n v="5469"/>
    <n v="109"/>
    <x v="0"/>
    <x v="0"/>
    <s v="USD"/>
    <n v="1438228740"/>
    <n v="1435606549"/>
    <b v="0"/>
    <n v="100"/>
    <b v="1"/>
    <x v="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x v="0"/>
    <s v="USD"/>
    <n v="1309447163"/>
    <n v="1306855163"/>
    <b v="0"/>
    <n v="143"/>
    <b v="1"/>
    <x v="9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x v="0"/>
    <s v="USD"/>
    <n v="1450018912"/>
    <n v="1447426912"/>
    <b v="0"/>
    <n v="140"/>
    <b v="1"/>
    <x v="9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x v="0"/>
    <s v="USD"/>
    <n v="1365728487"/>
    <n v="1363136487"/>
    <b v="0"/>
    <n v="35"/>
    <b v="1"/>
    <x v="9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x v="0"/>
    <s v="USD"/>
    <n v="1358198400"/>
    <n v="1354580949"/>
    <b v="0"/>
    <n v="149"/>
    <b v="1"/>
    <x v="9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x v="0"/>
    <x v="0"/>
    <s v="USD"/>
    <n v="1313957157"/>
    <n v="1310069157"/>
    <b v="0"/>
    <n v="130"/>
    <b v="1"/>
    <x v="9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x v="0"/>
    <s v="USD"/>
    <n v="1348028861"/>
    <n v="1342844861"/>
    <b v="0"/>
    <n v="120"/>
    <b v="1"/>
    <x v="9"/>
    <n v="43.55"/>
    <x v="3"/>
    <x v="9"/>
  </r>
  <r>
    <n v="730"/>
    <s v="Encyclopedia of Surfing"/>
    <s v="A Massive but Cheerful Online Digital Archive of Surfing"/>
    <n v="20000"/>
    <n v="26438"/>
    <n v="132"/>
    <x v="0"/>
    <x v="0"/>
    <s v="USD"/>
    <n v="1323280391"/>
    <n v="1320688391"/>
    <b v="0"/>
    <n v="265"/>
    <b v="1"/>
    <x v="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x v="0"/>
    <s v="USD"/>
    <n v="1327212000"/>
    <n v="1322852747"/>
    <b v="0"/>
    <n v="71"/>
    <b v="1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x v="1"/>
    <s v="GBP"/>
    <n v="1380449461"/>
    <n v="1375265461"/>
    <b v="0"/>
    <n v="13"/>
    <b v="1"/>
    <x v="9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x v="1"/>
    <s v="GBP"/>
    <n v="1387533892"/>
    <n v="1384941892"/>
    <b v="0"/>
    <n v="169"/>
    <b v="1"/>
    <x v="9"/>
    <n v="17.82"/>
    <x v="3"/>
    <x v="9"/>
  </r>
  <r>
    <n v="734"/>
    <s v="Sideswiped"/>
    <s v="Sideswiped is my story of growing in and trusting God through the mess and mysteries of life."/>
    <n v="8500"/>
    <n v="10670"/>
    <n v="126"/>
    <x v="0"/>
    <x v="5"/>
    <s v="CAD"/>
    <n v="1431147600"/>
    <n v="1428465420"/>
    <b v="0"/>
    <n v="57"/>
    <b v="1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x v="0"/>
    <s v="USD"/>
    <n v="1417653540"/>
    <n v="1414975346"/>
    <b v="0"/>
    <n v="229"/>
    <b v="1"/>
    <x v="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x v="0"/>
    <s v="USD"/>
    <n v="1385009940"/>
    <n v="1383327440"/>
    <b v="0"/>
    <n v="108"/>
    <b v="1"/>
    <x v="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x v="0"/>
    <s v="USD"/>
    <n v="1392408000"/>
    <n v="1390890987"/>
    <b v="0"/>
    <n v="108"/>
    <b v="1"/>
    <x v="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x v="0"/>
    <x v="0"/>
    <s v="USD"/>
    <n v="1417409940"/>
    <n v="1414765794"/>
    <b v="0"/>
    <n v="41"/>
    <b v="1"/>
    <x v="9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x v="0"/>
    <s v="USD"/>
    <n v="1407758629"/>
    <n v="1404907429"/>
    <b v="0"/>
    <n v="139"/>
    <b v="1"/>
    <x v="9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x v="0"/>
    <s v="USD"/>
    <n v="1434857482"/>
    <n v="1433647882"/>
    <b v="0"/>
    <n v="19"/>
    <b v="1"/>
    <x v="9"/>
    <n v="169.58"/>
    <x v="3"/>
    <x v="9"/>
  </r>
  <r>
    <n v="741"/>
    <s v="reVILNA: the vilna ghetto project"/>
    <s v="A revolutionary digital mapping project of the Vilna Ghetto"/>
    <n v="13000"/>
    <n v="13293.8"/>
    <n v="102"/>
    <x v="0"/>
    <x v="0"/>
    <s v="USD"/>
    <n v="1370964806"/>
    <n v="1367940806"/>
    <b v="0"/>
    <n v="94"/>
    <b v="1"/>
    <x v="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x v="0"/>
    <s v="USD"/>
    <n v="1395435712"/>
    <n v="1392847312"/>
    <b v="0"/>
    <n v="23"/>
    <b v="1"/>
    <x v="9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x v="0"/>
    <s v="USD"/>
    <n v="1334610000"/>
    <n v="1332435685"/>
    <b v="0"/>
    <n v="15"/>
    <b v="1"/>
    <x v="9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x v="0"/>
    <x v="0"/>
    <s v="USD"/>
    <n v="1355439503"/>
    <n v="1352847503"/>
    <b v="0"/>
    <n v="62"/>
    <b v="1"/>
    <x v="9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x v="0"/>
    <s v="USD"/>
    <n v="1367588645"/>
    <n v="1364996645"/>
    <b v="0"/>
    <n v="74"/>
    <b v="1"/>
    <x v="9"/>
    <n v="53.73"/>
    <x v="3"/>
    <x v="9"/>
  </r>
  <r>
    <n v="746"/>
    <s v="Attention: People With Body Parts"/>
    <s v="This is a book of letters. Letters to our body parts."/>
    <n v="2987"/>
    <n v="3318"/>
    <n v="111"/>
    <x v="0"/>
    <x v="0"/>
    <s v="USD"/>
    <n v="1348372740"/>
    <n v="1346806909"/>
    <b v="0"/>
    <n v="97"/>
    <b v="1"/>
    <x v="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x v="9"/>
    <s v="EUR"/>
    <n v="1421319240"/>
    <n v="1418649019"/>
    <b v="0"/>
    <n v="55"/>
    <b v="1"/>
    <x v="9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x v="0"/>
    <s v="USD"/>
    <n v="1407701966"/>
    <n v="1405109966"/>
    <b v="0"/>
    <n v="44"/>
    <b v="1"/>
    <x v="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x v="0"/>
    <x v="0"/>
    <s v="USD"/>
    <n v="1485642930"/>
    <n v="1483050930"/>
    <b v="0"/>
    <n v="110"/>
    <b v="1"/>
    <x v="9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x v="0"/>
    <s v="USD"/>
    <n v="1361739872"/>
    <n v="1359147872"/>
    <b v="0"/>
    <n v="59"/>
    <b v="1"/>
    <x v="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x v="0"/>
    <s v="USD"/>
    <n v="1312470475"/>
    <n v="1308496075"/>
    <b v="0"/>
    <n v="62"/>
    <b v="1"/>
    <x v="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x v="2"/>
    <s v="AUD"/>
    <n v="1476615600"/>
    <n v="1474884417"/>
    <b v="0"/>
    <n v="105"/>
    <b v="1"/>
    <x v="9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x v="0"/>
    <s v="USD"/>
    <n v="1423922991"/>
    <n v="1421330991"/>
    <b v="0"/>
    <n v="26"/>
    <b v="1"/>
    <x v="9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x v="0"/>
    <s v="USD"/>
    <n v="1357408721"/>
    <n v="1354816721"/>
    <b v="0"/>
    <n v="49"/>
    <b v="1"/>
    <x v="9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x v="0"/>
    <s v="USD"/>
    <n v="1369010460"/>
    <n v="1366381877"/>
    <b v="0"/>
    <n v="68"/>
    <b v="1"/>
    <x v="9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x v="0"/>
    <s v="USD"/>
    <n v="1303147459"/>
    <n v="1297880659"/>
    <b v="0"/>
    <n v="22"/>
    <b v="1"/>
    <x v="9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x v="0"/>
    <s v="USD"/>
    <n v="1354756714"/>
    <n v="1353547114"/>
    <b v="0"/>
    <n v="18"/>
    <b v="1"/>
    <x v="9"/>
    <n v="33.06"/>
    <x v="3"/>
    <x v="9"/>
  </r>
  <r>
    <n v="758"/>
    <s v="Publish Waiting On Humanity"/>
    <s v="I am publishing my book, Waiting on Humanity and need some finishing funds to do so."/>
    <n v="2500"/>
    <n v="2550"/>
    <n v="102"/>
    <x v="0"/>
    <x v="0"/>
    <s v="USD"/>
    <n v="1286568268"/>
    <n v="1283976268"/>
    <b v="0"/>
    <n v="19"/>
    <b v="1"/>
    <x v="9"/>
    <n v="134.21"/>
    <x v="3"/>
    <x v="9"/>
  </r>
  <r>
    <n v="759"/>
    <s v="Wild Ruins"/>
    <s v="Help me search for the lost ruins of the UK. A unique guide to  lesser known and somewhat known ruins of Britain."/>
    <n v="5000"/>
    <n v="5096"/>
    <n v="102"/>
    <x v="0"/>
    <x v="1"/>
    <s v="GBP"/>
    <n v="1404892539"/>
    <n v="1401436539"/>
    <b v="0"/>
    <n v="99"/>
    <b v="1"/>
    <x v="9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x v="1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x v="2"/>
    <x v="0"/>
    <s v="USD"/>
    <n v="1391364126"/>
    <n v="1388772126"/>
    <b v="0"/>
    <n v="6"/>
    <b v="0"/>
    <x v="10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x v="1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x v="1"/>
    <s v="GBP"/>
    <n v="1376563408"/>
    <n v="1373971408"/>
    <b v="0"/>
    <n v="1"/>
    <b v="0"/>
    <x v="10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x v="1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x v="0"/>
    <s v="USD"/>
    <n v="1413723684"/>
    <n v="1411131684"/>
    <b v="0"/>
    <n v="44"/>
    <b v="0"/>
    <x v="1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x v="1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x v="0"/>
    <s v="USD"/>
    <n v="1432178810"/>
    <n v="1429586810"/>
    <b v="0"/>
    <n v="3"/>
    <b v="0"/>
    <x v="1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x v="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x v="0"/>
    <s v="USD"/>
    <n v="1388102094"/>
    <n v="1385510094"/>
    <b v="0"/>
    <n v="52"/>
    <b v="0"/>
    <x v="1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x v="1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x v="0"/>
    <s v="USD"/>
    <n v="1454183202"/>
    <n v="1449863202"/>
    <b v="0"/>
    <n v="1"/>
    <b v="0"/>
    <x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x v="0"/>
    <s v="USD"/>
    <n v="1257047940"/>
    <n v="1252718519"/>
    <b v="0"/>
    <n v="1"/>
    <b v="0"/>
    <x v="1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x v="1"/>
    <s v="GBP"/>
    <n v="1431298860"/>
    <n v="1428341985"/>
    <b v="0"/>
    <n v="2"/>
    <b v="0"/>
    <x v="1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x v="0"/>
    <s v="USD"/>
    <n v="1393181018"/>
    <n v="1390589018"/>
    <b v="0"/>
    <n v="9"/>
    <b v="0"/>
    <x v="1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x v="0"/>
    <s v="USD"/>
    <n v="1323998795"/>
    <n v="1321406795"/>
    <b v="0"/>
    <n v="5"/>
    <b v="0"/>
    <x v="1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x v="2"/>
    <x v="0"/>
    <s v="USD"/>
    <n v="1444539600"/>
    <n v="1441297645"/>
    <b v="0"/>
    <n v="57"/>
    <b v="0"/>
    <x v="10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x v="0"/>
    <s v="USD"/>
    <n v="1375313577"/>
    <n v="1372721577"/>
    <b v="0"/>
    <n v="3"/>
    <b v="0"/>
    <x v="1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x v="0"/>
    <s v="USD"/>
    <n v="1398876680"/>
    <n v="1396284680"/>
    <b v="0"/>
    <n v="1"/>
    <b v="0"/>
    <x v="1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x v="0"/>
    <s v="USD"/>
    <n v="1287115200"/>
    <n v="1284567905"/>
    <b v="0"/>
    <n v="6"/>
    <b v="0"/>
    <x v="10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x v="0"/>
    <x v="0"/>
    <s v="USD"/>
    <n v="1304439025"/>
    <n v="1301847025"/>
    <b v="0"/>
    <n v="27"/>
    <b v="1"/>
    <x v="11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x v="0"/>
    <x v="0"/>
    <s v="USD"/>
    <n v="1370649674"/>
    <n v="1368057674"/>
    <b v="0"/>
    <n v="25"/>
    <b v="1"/>
    <x v="1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x v="0"/>
    <s v="USD"/>
    <n v="1345918302"/>
    <n v="1343326302"/>
    <b v="0"/>
    <n v="14"/>
    <b v="1"/>
    <x v="1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x v="0"/>
    <s v="USD"/>
    <n v="1335564000"/>
    <n v="1332182049"/>
    <b v="0"/>
    <n v="35"/>
    <b v="1"/>
    <x v="1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x v="0"/>
    <s v="USD"/>
    <n v="1395023719"/>
    <n v="1391571319"/>
    <b v="0"/>
    <n v="10"/>
    <b v="1"/>
    <x v="11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x v="0"/>
    <s v="USD"/>
    <n v="1362060915"/>
    <n v="1359468915"/>
    <b v="0"/>
    <n v="29"/>
    <b v="1"/>
    <x v="1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x v="0"/>
    <s v="USD"/>
    <n v="1336751220"/>
    <n v="1331774434"/>
    <b v="0"/>
    <n v="44"/>
    <b v="1"/>
    <x v="1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x v="0"/>
    <x v="0"/>
    <s v="USD"/>
    <n v="1383318226"/>
    <n v="1380726226"/>
    <b v="0"/>
    <n v="17"/>
    <b v="1"/>
    <x v="11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x v="0"/>
    <s v="USD"/>
    <n v="1341633540"/>
    <n v="1338336588"/>
    <b v="0"/>
    <n v="34"/>
    <b v="1"/>
    <x v="1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x v="0"/>
    <s v="USD"/>
    <n v="1358755140"/>
    <n v="1357187280"/>
    <b v="0"/>
    <n v="14"/>
    <b v="1"/>
    <x v="1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x v="0"/>
    <s v="USD"/>
    <n v="1359680939"/>
    <n v="1357088939"/>
    <b v="0"/>
    <n v="156"/>
    <b v="1"/>
    <x v="11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x v="0"/>
    <s v="USD"/>
    <n v="1384322340"/>
    <n v="1381430646"/>
    <b v="0"/>
    <n v="128"/>
    <b v="1"/>
    <x v="11"/>
    <n v="60.86"/>
    <x v="4"/>
    <x v="11"/>
  </r>
  <r>
    <n v="792"/>
    <s v="&quot;Believable Lies&quot; - The Album"/>
    <s v="Rock n' Roll about the intersection of lies and belief: the Believable Lie."/>
    <n v="2500"/>
    <n v="2511.11"/>
    <n v="100"/>
    <x v="0"/>
    <x v="0"/>
    <s v="USD"/>
    <n v="1383861483"/>
    <n v="1381265883"/>
    <b v="0"/>
    <n v="60"/>
    <b v="1"/>
    <x v="1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x v="0"/>
    <s v="USD"/>
    <n v="1372827540"/>
    <n v="1371491244"/>
    <b v="0"/>
    <n v="32"/>
    <b v="1"/>
    <x v="1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x v="0"/>
    <x v="0"/>
    <s v="USD"/>
    <n v="1315242360"/>
    <n v="1310438737"/>
    <b v="0"/>
    <n v="53"/>
    <b v="1"/>
    <x v="1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x v="0"/>
    <s v="USD"/>
    <n v="1333774740"/>
    <n v="1330094566"/>
    <b v="0"/>
    <n v="184"/>
    <b v="1"/>
    <x v="1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x v="0"/>
    <s v="USD"/>
    <n v="1379279400"/>
    <n v="1376687485"/>
    <b v="0"/>
    <n v="90"/>
    <b v="1"/>
    <x v="1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x v="0"/>
    <s v="USD"/>
    <n v="1335672000"/>
    <n v="1332978688"/>
    <b v="0"/>
    <n v="71"/>
    <b v="1"/>
    <x v="11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x v="0"/>
    <s v="USD"/>
    <n v="1412086187"/>
    <n v="1409494187"/>
    <b v="0"/>
    <n v="87"/>
    <b v="1"/>
    <x v="1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x v="0"/>
    <s v="USD"/>
    <n v="1335542446"/>
    <n v="1332950446"/>
    <b v="0"/>
    <n v="28"/>
    <b v="1"/>
    <x v="11"/>
    <n v="178.61"/>
    <x v="4"/>
    <x v="11"/>
  </r>
  <r>
    <n v="800"/>
    <s v="LF4 WildFire"/>
    <s v="Scotland's premier classic rock and metal festival, 3 days, 3-4 stages, family friendly,  for people of all ages"/>
    <n v="1500"/>
    <n v="2282"/>
    <n v="152"/>
    <x v="0"/>
    <x v="1"/>
    <s v="GBP"/>
    <n v="1410431054"/>
    <n v="1407839054"/>
    <b v="0"/>
    <n v="56"/>
    <b v="1"/>
    <x v="11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x v="0"/>
    <x v="0"/>
    <s v="USD"/>
    <n v="1309547120"/>
    <n v="1306955120"/>
    <b v="0"/>
    <n v="51"/>
    <b v="1"/>
    <x v="1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x v="0"/>
    <s v="USD"/>
    <n v="1347854700"/>
    <n v="1343867524"/>
    <b v="0"/>
    <n v="75"/>
    <b v="1"/>
    <x v="1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x v="0"/>
    <s v="USD"/>
    <n v="1306630800"/>
    <n v="1304376478"/>
    <b v="0"/>
    <n v="38"/>
    <b v="1"/>
    <x v="1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x v="0"/>
    <s v="USD"/>
    <n v="1311393540"/>
    <n v="1309919526"/>
    <b v="0"/>
    <n v="18"/>
    <b v="1"/>
    <x v="1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x v="0"/>
    <s v="USD"/>
    <n v="1310857200"/>
    <n v="1306525512"/>
    <b v="0"/>
    <n v="54"/>
    <b v="1"/>
    <x v="11"/>
    <n v="58.33"/>
    <x v="4"/>
    <x v="11"/>
  </r>
  <r>
    <n v="806"/>
    <s v="Golden Animals NEW Album!"/>
    <s v="Help Golden Animals finish their NEW Album!"/>
    <n v="8000"/>
    <n v="8355"/>
    <n v="104"/>
    <x v="0"/>
    <x v="0"/>
    <s v="USD"/>
    <n v="1315413339"/>
    <n v="1312821339"/>
    <b v="0"/>
    <n v="71"/>
    <b v="1"/>
    <x v="11"/>
    <n v="117.68"/>
    <x v="4"/>
    <x v="11"/>
  </r>
  <r>
    <n v="807"/>
    <s v="Sic Vita - New EP Release - 2017"/>
    <s v="Join the Sic Vita family and lend a hand as we create a new album!"/>
    <n v="4000"/>
    <n v="4205"/>
    <n v="105"/>
    <x v="0"/>
    <x v="0"/>
    <s v="USD"/>
    <n v="1488333600"/>
    <n v="1485270311"/>
    <b v="0"/>
    <n v="57"/>
    <b v="1"/>
    <x v="11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x v="5"/>
    <s v="CAD"/>
    <n v="1419224340"/>
    <n v="1416363886"/>
    <b v="0"/>
    <n v="43"/>
    <b v="1"/>
    <x v="11"/>
    <n v="104.65"/>
    <x v="4"/>
    <x v="11"/>
  </r>
  <r>
    <n v="809"/>
    <s v="Peter's New Album!!"/>
    <s v="Acknowledged songwriter looking to record album of new songs to secure a Publishing Contract"/>
    <n v="4000"/>
    <n v="4151"/>
    <n v="104"/>
    <x v="0"/>
    <x v="0"/>
    <s v="USD"/>
    <n v="1390161630"/>
    <n v="1387569630"/>
    <b v="0"/>
    <n v="52"/>
    <b v="1"/>
    <x v="11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x v="0"/>
    <s v="USD"/>
    <n v="1346462462"/>
    <n v="1343870462"/>
    <b v="0"/>
    <n v="27"/>
    <b v="1"/>
    <x v="11"/>
    <n v="58.33"/>
    <x v="4"/>
    <x v="11"/>
  </r>
  <r>
    <n v="811"/>
    <s v="Love Water Tour"/>
    <s v="We need your financial support to cover the tour costs!  (Sound, lights, travel, stage design)"/>
    <n v="1000"/>
    <n v="1040"/>
    <n v="104"/>
    <x v="0"/>
    <x v="0"/>
    <s v="USD"/>
    <n v="1373475120"/>
    <n v="1371569202"/>
    <b v="0"/>
    <n v="12"/>
    <b v="1"/>
    <x v="11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x v="0"/>
    <s v="USD"/>
    <n v="1362146280"/>
    <n v="1357604752"/>
    <b v="0"/>
    <n v="33"/>
    <b v="1"/>
    <x v="11"/>
    <n v="27.61"/>
    <x v="4"/>
    <x v="11"/>
  </r>
  <r>
    <n v="813"/>
    <s v="Rules of Civility and Decent Behavior"/>
    <s v="A pre order campaign to fund the pressing of our second full length vinyl LP"/>
    <n v="1500"/>
    <n v="2399.94"/>
    <n v="160"/>
    <x v="0"/>
    <x v="0"/>
    <s v="USD"/>
    <n v="1342825365"/>
    <n v="1340233365"/>
    <b v="0"/>
    <n v="96"/>
    <b v="1"/>
    <x v="1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x v="0"/>
    <s v="USD"/>
    <n v="1306865040"/>
    <n v="1305568201"/>
    <b v="0"/>
    <n v="28"/>
    <b v="1"/>
    <x v="11"/>
    <n v="45.46"/>
    <x v="4"/>
    <x v="11"/>
  </r>
  <r>
    <n v="815"/>
    <s v="Some Late Help for The Early Reset"/>
    <s v="Be a part of helping The Early Reset finish their new 7 song EP."/>
    <n v="4000"/>
    <n v="4280"/>
    <n v="107"/>
    <x v="0"/>
    <x v="0"/>
    <s v="USD"/>
    <n v="1414879303"/>
    <n v="1412287303"/>
    <b v="0"/>
    <n v="43"/>
    <b v="1"/>
    <x v="11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x v="0"/>
    <x v="0"/>
    <s v="USD"/>
    <n v="1365489000"/>
    <n v="1362776043"/>
    <b v="0"/>
    <n v="205"/>
    <b v="1"/>
    <x v="1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x v="0"/>
    <s v="USD"/>
    <n v="1331441940"/>
    <n v="1326810211"/>
    <b v="0"/>
    <n v="23"/>
    <b v="1"/>
    <x v="1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x v="0"/>
    <s v="USD"/>
    <n v="1344358860"/>
    <n v="1343682681"/>
    <b v="0"/>
    <n v="19"/>
    <b v="1"/>
    <x v="11"/>
    <n v="28.68"/>
    <x v="4"/>
    <x v="11"/>
  </r>
  <r>
    <n v="819"/>
    <s v="Winter Tour"/>
    <s v="We are touring the Southeast in support of our new EP"/>
    <n v="400"/>
    <n v="435"/>
    <n v="109"/>
    <x v="0"/>
    <x v="0"/>
    <s v="USD"/>
    <n v="1387601040"/>
    <n v="1386806254"/>
    <b v="0"/>
    <n v="14"/>
    <b v="1"/>
    <x v="1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x v="0"/>
    <s v="USD"/>
    <n v="1402290000"/>
    <n v="1399666342"/>
    <b v="0"/>
    <n v="38"/>
    <b v="1"/>
    <x v="1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x v="0"/>
    <s v="USD"/>
    <n v="1430712060"/>
    <n v="1427753265"/>
    <b v="0"/>
    <n v="78"/>
    <b v="1"/>
    <x v="1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x v="0"/>
    <x v="0"/>
    <s v="USD"/>
    <n v="1349477050"/>
    <n v="1346885050"/>
    <b v="0"/>
    <n v="69"/>
    <b v="1"/>
    <x v="11"/>
    <n v="51.81"/>
    <x v="4"/>
    <x v="11"/>
  </r>
  <r>
    <n v="823"/>
    <s v="Debut Album"/>
    <s v="Eyes For Fire is finally ready to release their Debut Album but we need YOU to help us put the final touches on it."/>
    <n v="800"/>
    <n v="1436"/>
    <n v="180"/>
    <x v="0"/>
    <x v="0"/>
    <s v="USD"/>
    <n v="1427062852"/>
    <n v="1424474452"/>
    <b v="0"/>
    <n v="33"/>
    <b v="1"/>
    <x v="11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x v="0"/>
    <s v="USD"/>
    <n v="1271573940"/>
    <n v="1268459318"/>
    <b v="0"/>
    <n v="54"/>
    <b v="1"/>
    <x v="11"/>
    <n v="39.82"/>
    <x v="4"/>
    <x v="11"/>
  </r>
  <r>
    <n v="825"/>
    <s v="KILL FREEMAN"/>
    <s v="Kickstarting Kill Freeman independently. Help fund the New Record, Video and Live Shows."/>
    <n v="12500"/>
    <n v="12554"/>
    <n v="100"/>
    <x v="0"/>
    <x v="0"/>
    <s v="USD"/>
    <n v="1351495284"/>
    <n v="1349335284"/>
    <b v="0"/>
    <n v="99"/>
    <b v="1"/>
    <x v="1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x v="0"/>
    <x v="0"/>
    <s v="USD"/>
    <n v="1332719730"/>
    <n v="1330908930"/>
    <b v="0"/>
    <n v="49"/>
    <b v="1"/>
    <x v="1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x v="0"/>
    <s v="USD"/>
    <n v="1329248940"/>
    <n v="1326972107"/>
    <b v="0"/>
    <n v="11"/>
    <b v="1"/>
    <x v="11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x v="0"/>
    <s v="USD"/>
    <n v="1340641440"/>
    <n v="1339549982"/>
    <b v="0"/>
    <n v="38"/>
    <b v="1"/>
    <x v="1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x v="0"/>
    <x v="1"/>
    <s v="GBP"/>
    <n v="1468437240"/>
    <n v="1463253240"/>
    <b v="0"/>
    <n v="16"/>
    <b v="1"/>
    <x v="11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x v="0"/>
    <s v="USD"/>
    <n v="1363952225"/>
    <n v="1361363825"/>
    <b v="0"/>
    <n v="32"/>
    <b v="1"/>
    <x v="11"/>
    <n v="60.66"/>
    <x v="4"/>
    <x v="11"/>
  </r>
  <r>
    <n v="831"/>
    <s v="Let The 7Horse Run!"/>
    <s v="7Horse is a new band with a self-funded album and a show they want to rock in your town!"/>
    <n v="1500"/>
    <n v="3500"/>
    <n v="233"/>
    <x v="0"/>
    <x v="0"/>
    <s v="USD"/>
    <n v="1335540694"/>
    <n v="1332948694"/>
    <b v="0"/>
    <n v="20"/>
    <b v="1"/>
    <x v="1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x v="0"/>
    <s v="USD"/>
    <n v="1327133580"/>
    <n v="1321978335"/>
    <b v="0"/>
    <n v="154"/>
    <b v="1"/>
    <x v="11"/>
    <n v="97.99"/>
    <x v="4"/>
    <x v="11"/>
  </r>
  <r>
    <n v="833"/>
    <s v="Ragman Rolls"/>
    <s v="This is an American rock album."/>
    <n v="6000"/>
    <n v="6100"/>
    <n v="102"/>
    <x v="0"/>
    <x v="0"/>
    <s v="USD"/>
    <n v="1397941475"/>
    <n v="1395349475"/>
    <b v="0"/>
    <n v="41"/>
    <b v="1"/>
    <x v="1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x v="0"/>
    <s v="USD"/>
    <n v="1372651140"/>
    <n v="1369770292"/>
    <b v="0"/>
    <n v="75"/>
    <b v="1"/>
    <x v="1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x v="0"/>
    <s v="USD"/>
    <n v="1337396400"/>
    <n v="1333709958"/>
    <b v="0"/>
    <n v="40"/>
    <b v="1"/>
    <x v="11"/>
    <n v="58.63"/>
    <x v="4"/>
    <x v="11"/>
  </r>
  <r>
    <n v="836"/>
    <s v="DESMADRE Full Album + Press Kit"/>
    <s v="An album you can bring home to mom."/>
    <n v="5000"/>
    <n v="5046.5200000000004"/>
    <n v="101"/>
    <x v="0"/>
    <x v="0"/>
    <s v="USD"/>
    <n v="1381108918"/>
    <n v="1378516918"/>
    <b v="0"/>
    <n v="46"/>
    <b v="1"/>
    <x v="1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x v="0"/>
    <x v="0"/>
    <s v="USD"/>
    <n v="1398988662"/>
    <n v="1396396662"/>
    <b v="0"/>
    <n v="62"/>
    <b v="1"/>
    <x v="1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x v="0"/>
    <s v="USD"/>
    <n v="1326835985"/>
    <n v="1324243985"/>
    <b v="0"/>
    <n v="61"/>
    <b v="1"/>
    <x v="11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x v="0"/>
    <s v="USD"/>
    <n v="1348337956"/>
    <n v="1345745956"/>
    <b v="0"/>
    <n v="96"/>
    <b v="1"/>
    <x v="1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x v="0"/>
    <s v="USD"/>
    <n v="1474694787"/>
    <n v="1472102787"/>
    <b v="0"/>
    <n v="190"/>
    <b v="1"/>
    <x v="1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x v="0"/>
    <s v="USD"/>
    <n v="1415653663"/>
    <n v="1413058063"/>
    <b v="1"/>
    <n v="94"/>
    <b v="1"/>
    <x v="1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x v="5"/>
    <s v="CAD"/>
    <n v="1381723140"/>
    <n v="1378735983"/>
    <b v="1"/>
    <n v="39"/>
    <b v="1"/>
    <x v="1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x v="0"/>
    <s v="USD"/>
    <n v="1481184000"/>
    <n v="1479708680"/>
    <b v="0"/>
    <n v="127"/>
    <b v="1"/>
    <x v="12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x v="0"/>
    <s v="USD"/>
    <n v="1414817940"/>
    <n v="1411489552"/>
    <b v="1"/>
    <n v="159"/>
    <b v="1"/>
    <x v="12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x v="0"/>
    <s v="USD"/>
    <n v="1473047940"/>
    <n v="1469595396"/>
    <b v="0"/>
    <n v="177"/>
    <b v="1"/>
    <x v="1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x v="1"/>
    <s v="GBP"/>
    <n v="1394460000"/>
    <n v="1393233855"/>
    <b v="0"/>
    <n v="47"/>
    <b v="1"/>
    <x v="12"/>
    <n v="28.55"/>
    <x v="4"/>
    <x v="12"/>
  </r>
  <r>
    <n v="847"/>
    <s v="CENTROPYMUSIC"/>
    <s v="MUSIC WITH MEANING!  MUSIC THAT MATTERS!!!"/>
    <n v="10"/>
    <n v="10"/>
    <n v="100"/>
    <x v="0"/>
    <x v="0"/>
    <s v="USD"/>
    <n v="1436555376"/>
    <n v="1433963376"/>
    <b v="0"/>
    <n v="1"/>
    <b v="1"/>
    <x v="12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00"/>
    <x v="0"/>
    <x v="0"/>
    <s v="USD"/>
    <n v="1429038033"/>
    <n v="1426446033"/>
    <b v="0"/>
    <n v="16"/>
    <b v="1"/>
    <x v="12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x v="0"/>
    <s v="USD"/>
    <n v="1426473264"/>
    <n v="1424057664"/>
    <b v="0"/>
    <n v="115"/>
    <b v="1"/>
    <x v="1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x v="0"/>
    <x v="0"/>
    <s v="USD"/>
    <n v="1461560340"/>
    <n v="1458762717"/>
    <b v="0"/>
    <n v="133"/>
    <b v="1"/>
    <x v="12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x v="6"/>
    <s v="EUR"/>
    <n v="1469994300"/>
    <n v="1464815253"/>
    <b v="0"/>
    <n v="70"/>
    <b v="1"/>
    <x v="1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x v="0"/>
    <x v="0"/>
    <s v="USD"/>
    <n v="1477342800"/>
    <n v="1476386395"/>
    <b v="0"/>
    <n v="62"/>
    <b v="1"/>
    <x v="1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x v="0"/>
    <x v="0"/>
    <s v="USD"/>
    <n v="1424116709"/>
    <n v="1421524709"/>
    <b v="0"/>
    <n v="10"/>
    <b v="1"/>
    <x v="12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x v="0"/>
    <s v="USD"/>
    <n v="1482901546"/>
    <n v="1480309546"/>
    <b v="0"/>
    <n v="499"/>
    <b v="1"/>
    <x v="1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x v="0"/>
    <s v="USD"/>
    <n v="1469329217"/>
    <n v="1466737217"/>
    <b v="0"/>
    <n v="47"/>
    <b v="1"/>
    <x v="12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x v="12"/>
    <s v="EUR"/>
    <n v="1477422000"/>
    <n v="1472282956"/>
    <b v="0"/>
    <n v="28"/>
    <b v="1"/>
    <x v="12"/>
    <n v="19.46"/>
    <x v="4"/>
    <x v="12"/>
  </r>
  <r>
    <n v="857"/>
    <s v="A Reason To Breathe - DEBUT ALBUM"/>
    <s v="Modern Post-Hardcore/Electro music (Hardstyle, EDM, Trap, Dubstep, Dembow, House)."/>
    <n v="1200"/>
    <n v="1200"/>
    <n v="100"/>
    <x v="0"/>
    <x v="3"/>
    <s v="EUR"/>
    <n v="1448463431"/>
    <n v="1444831031"/>
    <b v="0"/>
    <n v="24"/>
    <b v="1"/>
    <x v="12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x v="1"/>
    <s v="GBP"/>
    <n v="1429138740"/>
    <n v="1426528418"/>
    <b v="0"/>
    <n v="76"/>
    <b v="1"/>
    <x v="12"/>
    <n v="22.74"/>
    <x v="4"/>
    <x v="12"/>
  </r>
  <r>
    <n v="859"/>
    <s v="Rise With Us Campaign"/>
    <s v="We are heading to the studio to create our second album and we want you to be right there with us!"/>
    <n v="4000"/>
    <n v="4187"/>
    <n v="105"/>
    <x v="0"/>
    <x v="0"/>
    <s v="USD"/>
    <n v="1433376000"/>
    <n v="1430768468"/>
    <b v="0"/>
    <n v="98"/>
    <b v="1"/>
    <x v="1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x v="0"/>
    <s v="USD"/>
    <n v="1385123713"/>
    <n v="1382528113"/>
    <b v="0"/>
    <n v="48"/>
    <b v="0"/>
    <x v="13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x v="0"/>
    <s v="USD"/>
    <n v="1474067404"/>
    <n v="1471475404"/>
    <b v="0"/>
    <n v="2"/>
    <b v="0"/>
    <x v="1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x v="1"/>
    <s v="GBP"/>
    <n v="1384179548"/>
    <n v="1381583948"/>
    <b v="0"/>
    <n v="4"/>
    <b v="0"/>
    <x v="1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x v="2"/>
    <x v="0"/>
    <s v="USD"/>
    <n v="1329014966"/>
    <n v="1326422966"/>
    <b v="0"/>
    <n v="5"/>
    <b v="0"/>
    <x v="13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x v="0"/>
    <s v="USD"/>
    <n v="1381917540"/>
    <n v="1379990038"/>
    <b v="0"/>
    <n v="79"/>
    <b v="0"/>
    <x v="13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x v="0"/>
    <s v="USD"/>
    <n v="1358361197"/>
    <n v="1353177197"/>
    <b v="0"/>
    <n v="2"/>
    <b v="0"/>
    <x v="1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x v="2"/>
    <x v="0"/>
    <s v="USD"/>
    <n v="1425136200"/>
    <n v="1421853518"/>
    <b v="0"/>
    <n v="11"/>
    <b v="0"/>
    <x v="1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x v="0"/>
    <s v="USD"/>
    <n v="1259643540"/>
    <n v="1254450706"/>
    <b v="0"/>
    <n v="11"/>
    <b v="0"/>
    <x v="13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x v="0"/>
    <s v="USD"/>
    <n v="1389055198"/>
    <n v="1386463198"/>
    <b v="0"/>
    <n v="1"/>
    <b v="0"/>
    <x v="1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x v="0"/>
    <s v="USD"/>
    <n v="1365448657"/>
    <n v="1362860257"/>
    <b v="0"/>
    <n v="3"/>
    <b v="0"/>
    <x v="13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x v="1"/>
    <s v="GBP"/>
    <n v="1377995523"/>
    <n v="1375403523"/>
    <b v="0"/>
    <n v="5"/>
    <b v="0"/>
    <x v="1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x v="0"/>
    <s v="USD"/>
    <n v="1385735295"/>
    <n v="1383139695"/>
    <b v="0"/>
    <n v="12"/>
    <b v="0"/>
    <x v="13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x v="0"/>
    <s v="USD"/>
    <n v="1299786527"/>
    <n v="1295898527"/>
    <b v="0"/>
    <n v="2"/>
    <b v="0"/>
    <x v="13"/>
    <n v="32.5"/>
    <x v="4"/>
    <x v="13"/>
  </r>
  <r>
    <n v="873"/>
    <s v="The Dreamer-An Original Jazz CD"/>
    <s v="Fall in love with &quot;The Dreamer&quot;, new original music from trumpeter Freddie Dunn!"/>
    <n v="3500"/>
    <n v="45"/>
    <n v="1"/>
    <x v="2"/>
    <x v="0"/>
    <s v="USD"/>
    <n v="1352610040"/>
    <n v="1349150440"/>
    <b v="0"/>
    <n v="5"/>
    <b v="0"/>
    <x v="13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x v="0"/>
    <s v="USD"/>
    <n v="1367676034"/>
    <n v="1365084034"/>
    <b v="0"/>
    <n v="21"/>
    <b v="0"/>
    <x v="1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x v="13"/>
    <n v="0"/>
    <x v="4"/>
    <x v="13"/>
  </r>
  <r>
    <n v="876"/>
    <s v="Sound Of Dobells"/>
    <s v="What was the greatest record shop ever?  DOBELLS!"/>
    <n v="3152"/>
    <n v="1286"/>
    <n v="41"/>
    <x v="2"/>
    <x v="1"/>
    <s v="GBP"/>
    <n v="1359978927"/>
    <n v="1357127727"/>
    <b v="0"/>
    <n v="45"/>
    <b v="0"/>
    <x v="13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x v="0"/>
    <s v="USD"/>
    <n v="1387479360"/>
    <n v="1384887360"/>
    <b v="0"/>
    <n v="29"/>
    <b v="0"/>
    <x v="13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x v="0"/>
    <s v="USD"/>
    <n v="1293082524"/>
    <n v="1290490524"/>
    <b v="0"/>
    <n v="2"/>
    <b v="0"/>
    <x v="1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x v="0"/>
    <s v="USD"/>
    <n v="1338321305"/>
    <n v="1336506905"/>
    <b v="0"/>
    <n v="30"/>
    <b v="0"/>
    <x v="1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x v="0"/>
    <s v="USD"/>
    <n v="1351582938"/>
    <n v="1348731738"/>
    <b v="0"/>
    <n v="8"/>
    <b v="0"/>
    <x v="14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x v="0"/>
    <s v="USD"/>
    <n v="1326520886"/>
    <n v="1322632886"/>
    <b v="0"/>
    <n v="1"/>
    <b v="0"/>
    <x v="14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x v="0"/>
    <s v="USD"/>
    <n v="1315341550"/>
    <n v="1312490350"/>
    <b v="0"/>
    <n v="14"/>
    <b v="0"/>
    <x v="1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x v="0"/>
    <s v="USD"/>
    <n v="1456957635"/>
    <n v="1451773635"/>
    <b v="0"/>
    <n v="24"/>
    <b v="0"/>
    <x v="1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x v="0"/>
    <s v="USD"/>
    <n v="1336789860"/>
    <n v="1331666146"/>
    <b v="0"/>
    <n v="2"/>
    <b v="0"/>
    <x v="14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x v="0"/>
    <s v="USD"/>
    <n v="1483137311"/>
    <n v="1481322911"/>
    <b v="0"/>
    <n v="21"/>
    <b v="0"/>
    <x v="14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x v="0"/>
    <s v="USD"/>
    <n v="1473972813"/>
    <n v="1471812813"/>
    <b v="0"/>
    <n v="7"/>
    <b v="0"/>
    <x v="14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x v="14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x v="0"/>
    <s v="USD"/>
    <n v="1314856800"/>
    <n v="1311789885"/>
    <b v="0"/>
    <n v="4"/>
    <b v="0"/>
    <x v="14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x v="0"/>
    <s v="USD"/>
    <n v="1412534943"/>
    <n v="1409942943"/>
    <b v="0"/>
    <n v="32"/>
    <b v="0"/>
    <x v="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x v="0"/>
    <s v="USD"/>
    <n v="1385055979"/>
    <n v="1382460379"/>
    <b v="0"/>
    <n v="4"/>
    <b v="0"/>
    <x v="1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x v="0"/>
    <s v="USD"/>
    <n v="1408581930"/>
    <n v="1405989930"/>
    <b v="0"/>
    <n v="9"/>
    <b v="0"/>
    <x v="1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x v="0"/>
    <s v="USD"/>
    <n v="1280635200"/>
    <n v="1273121283"/>
    <b v="0"/>
    <n v="17"/>
    <b v="0"/>
    <x v="14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x v="0"/>
    <s v="USD"/>
    <n v="1427920363"/>
    <n v="1425331963"/>
    <b v="0"/>
    <n v="5"/>
    <b v="0"/>
    <x v="1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x v="0"/>
    <s v="USD"/>
    <n v="1465169610"/>
    <n v="1462577610"/>
    <b v="0"/>
    <n v="53"/>
    <b v="0"/>
    <x v="14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x v="0"/>
    <s v="USD"/>
    <n v="1287975829"/>
    <n v="1284087829"/>
    <b v="0"/>
    <n v="7"/>
    <b v="0"/>
    <x v="1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x v="0"/>
    <s v="USD"/>
    <n v="1440734400"/>
    <n v="1438549026"/>
    <b v="0"/>
    <n v="72"/>
    <b v="0"/>
    <x v="1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x v="14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x v="0"/>
    <s v="USD"/>
    <n v="1326651110"/>
    <n v="1322763110"/>
    <b v="0"/>
    <n v="2"/>
    <b v="0"/>
    <x v="14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37"/>
    <x v="2"/>
    <x v="0"/>
    <s v="USD"/>
    <n v="1306549362"/>
    <n v="1302661362"/>
    <b v="0"/>
    <n v="8"/>
    <b v="0"/>
    <x v="1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0"/>
    <x v="2"/>
    <x v="0"/>
    <s v="USD"/>
    <n v="1459365802"/>
    <n v="1456777402"/>
    <b v="0"/>
    <n v="2"/>
    <b v="0"/>
    <x v="1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x v="13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x v="2"/>
    <x v="0"/>
    <s v="USD"/>
    <n v="1409412600"/>
    <n v="1404947422"/>
    <b v="0"/>
    <n v="3"/>
    <b v="0"/>
    <x v="1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x v="0"/>
    <s v="USD"/>
    <n v="1348367100"/>
    <n v="1346180780"/>
    <b v="0"/>
    <n v="4"/>
    <b v="0"/>
    <x v="1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x v="0"/>
    <s v="USD"/>
    <n v="1451786137"/>
    <n v="1449194137"/>
    <b v="0"/>
    <n v="3"/>
    <b v="0"/>
    <x v="1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n v="3"/>
    <x v="2"/>
    <x v="0"/>
    <s v="USD"/>
    <n v="1295847926"/>
    <n v="1290663926"/>
    <b v="0"/>
    <n v="6"/>
    <b v="0"/>
    <x v="13"/>
    <n v="32.67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x v="13"/>
    <n v="0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x v="1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x v="13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x v="0"/>
    <s v="USD"/>
    <n v="1343016000"/>
    <n v="1340296440"/>
    <b v="0"/>
    <n v="8"/>
    <b v="0"/>
    <x v="1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x v="1"/>
    <s v="GBP"/>
    <n v="1488546319"/>
    <n v="1483362319"/>
    <b v="0"/>
    <n v="5"/>
    <b v="0"/>
    <x v="1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x v="13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x v="2"/>
    <x v="0"/>
    <s v="USD"/>
    <n v="1355197047"/>
    <n v="1350009447"/>
    <b v="0"/>
    <n v="2"/>
    <b v="0"/>
    <x v="1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x v="0"/>
    <s v="USD"/>
    <n v="1336188019"/>
    <n v="1333596019"/>
    <b v="0"/>
    <n v="24"/>
    <b v="0"/>
    <x v="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x v="13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x v="0"/>
    <s v="USD"/>
    <n v="1330577940"/>
    <n v="1327853914"/>
    <b v="0"/>
    <n v="9"/>
    <b v="0"/>
    <x v="13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x v="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x v="0"/>
    <s v="USD"/>
    <n v="1405305000"/>
    <n v="1402612730"/>
    <b v="0"/>
    <n v="1"/>
    <b v="0"/>
    <x v="1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x v="1"/>
    <s v="GBP"/>
    <n v="1417474761"/>
    <n v="1414879161"/>
    <b v="0"/>
    <n v="10"/>
    <b v="0"/>
    <x v="13"/>
    <n v="19.600000000000001"/>
    <x v="4"/>
    <x v="13"/>
  </r>
  <r>
    <n v="919"/>
    <s v="Jazz CD:  Out of The Blue"/>
    <s v="Cool jazz with a New Orleans flavor."/>
    <n v="20000"/>
    <n v="100"/>
    <n v="1"/>
    <x v="2"/>
    <x v="0"/>
    <s v="USD"/>
    <n v="1355930645"/>
    <n v="1352906645"/>
    <b v="0"/>
    <n v="1"/>
    <b v="0"/>
    <x v="1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x v="13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x v="0"/>
    <s v="USD"/>
    <n v="1323666376"/>
    <n v="1320033976"/>
    <b v="0"/>
    <n v="20"/>
    <b v="0"/>
    <x v="13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x v="0"/>
    <s v="USD"/>
    <n v="1412167393"/>
    <n v="1409143393"/>
    <b v="0"/>
    <n v="30"/>
    <b v="0"/>
    <x v="13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x v="0"/>
    <s v="USD"/>
    <n v="1416614523"/>
    <n v="1414018923"/>
    <b v="0"/>
    <n v="6"/>
    <b v="0"/>
    <x v="1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x v="0"/>
    <s v="USD"/>
    <n v="1360795069"/>
    <n v="1358203069"/>
    <b v="0"/>
    <n v="15"/>
    <b v="0"/>
    <x v="1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x v="0"/>
    <s v="USD"/>
    <n v="1385590111"/>
    <n v="1382994511"/>
    <b v="0"/>
    <n v="5"/>
    <b v="0"/>
    <x v="1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x v="13"/>
    <n v="0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x v="13"/>
    <n v="0"/>
    <x v="4"/>
    <x v="13"/>
  </r>
  <r>
    <n v="928"/>
    <s v="In a Jazzy Motown"/>
    <s v="A real Motown Backup singer on 22 gold and platinum albums headlines her own Jazz CD of Motown songs."/>
    <n v="14500"/>
    <n v="1575"/>
    <n v="11"/>
    <x v="2"/>
    <x v="0"/>
    <s v="USD"/>
    <n v="1353196800"/>
    <n v="1348864913"/>
    <b v="0"/>
    <n v="28"/>
    <b v="0"/>
    <x v="13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x v="13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x v="0"/>
    <s v="USD"/>
    <n v="1277501520"/>
    <n v="1273874306"/>
    <b v="0"/>
    <n v="5"/>
    <b v="0"/>
    <x v="1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x v="1"/>
    <s v="GBP"/>
    <n v="1395007200"/>
    <n v="1392021502"/>
    <b v="0"/>
    <n v="7"/>
    <b v="0"/>
    <x v="13"/>
    <n v="18.71"/>
    <x v="4"/>
    <x v="13"/>
  </r>
  <r>
    <n v="932"/>
    <s v="Mandy Harvey Christmas Album"/>
    <s v="Help me to create my 3rd album, a Christmas CD with 16 Holiday/Original favorites!"/>
    <n v="9500"/>
    <n v="1381"/>
    <n v="15"/>
    <x v="2"/>
    <x v="0"/>
    <s v="USD"/>
    <n v="1363990545"/>
    <n v="1360106145"/>
    <b v="0"/>
    <n v="30"/>
    <b v="0"/>
    <x v="13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x v="0"/>
    <s v="USD"/>
    <n v="1399867409"/>
    <n v="1394683409"/>
    <b v="0"/>
    <n v="2"/>
    <b v="0"/>
    <x v="1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x v="5"/>
    <s v="CAD"/>
    <n v="1399183200"/>
    <n v="1396633284"/>
    <b v="0"/>
    <n v="30"/>
    <b v="0"/>
    <x v="1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x v="0"/>
    <s v="USD"/>
    <n v="1454054429"/>
    <n v="1451462429"/>
    <b v="0"/>
    <n v="2"/>
    <b v="0"/>
    <x v="1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x v="13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x v="0"/>
    <s v="USD"/>
    <n v="1383509357"/>
    <n v="1380913757"/>
    <b v="0"/>
    <n v="2"/>
    <b v="0"/>
    <x v="13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x v="2"/>
    <x v="0"/>
    <s v="USD"/>
    <n v="1346585448"/>
    <n v="1343993448"/>
    <b v="0"/>
    <n v="1"/>
    <b v="0"/>
    <x v="1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x v="0"/>
    <s v="USD"/>
    <n v="1372622280"/>
    <n v="1369246738"/>
    <b v="0"/>
    <n v="2"/>
    <b v="0"/>
    <x v="13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x v="0"/>
    <s v="USD"/>
    <n v="1439251926"/>
    <n v="1435363926"/>
    <b v="0"/>
    <n v="14"/>
    <b v="0"/>
    <x v="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x v="0"/>
    <s v="USD"/>
    <n v="1486693145"/>
    <n v="1484101145"/>
    <b v="0"/>
    <n v="31"/>
    <b v="0"/>
    <x v="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x v="0"/>
    <s v="USD"/>
    <n v="1455826460"/>
    <n v="1452716060"/>
    <b v="0"/>
    <n v="16"/>
    <b v="0"/>
    <x v="8"/>
    <n v="41.75"/>
    <x v="2"/>
    <x v="8"/>
  </r>
  <r>
    <n v="943"/>
    <s v="SleepMode"/>
    <s v="A mask for home or travel that will give you the best, undisturbed sleep of your life."/>
    <n v="3000"/>
    <n v="289"/>
    <n v="10"/>
    <x v="2"/>
    <x v="0"/>
    <s v="USD"/>
    <n v="1480438905"/>
    <n v="1477843305"/>
    <b v="0"/>
    <n v="12"/>
    <b v="0"/>
    <x v="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x v="0"/>
    <s v="USD"/>
    <n v="1460988000"/>
    <n v="1458050450"/>
    <b v="0"/>
    <n v="96"/>
    <b v="0"/>
    <x v="8"/>
    <n v="69.41"/>
    <x v="2"/>
    <x v="8"/>
  </r>
  <r>
    <n v="945"/>
    <s v="CT BAND"/>
    <s v="Make your watch Smart ! CT Band is an ultra-thin, high-tech smart watch-strap awarded twice at CES 2017 las vegas"/>
    <n v="100000"/>
    <n v="2484"/>
    <n v="2"/>
    <x v="2"/>
    <x v="6"/>
    <s v="EUR"/>
    <n v="1487462340"/>
    <n v="1482958626"/>
    <b v="0"/>
    <n v="16"/>
    <b v="0"/>
    <x v="8"/>
    <n v="155.25"/>
    <x v="2"/>
    <x v="8"/>
  </r>
  <r>
    <n v="946"/>
    <s v="OmniTrade Apron"/>
    <s v="Soft edged-Hard working. The perfect wearable organization for the home and professional shop."/>
    <n v="15000"/>
    <n v="286"/>
    <n v="2"/>
    <x v="2"/>
    <x v="0"/>
    <s v="USD"/>
    <n v="1473444048"/>
    <n v="1470852048"/>
    <b v="0"/>
    <n v="5"/>
    <b v="0"/>
    <x v="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x v="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x v="2"/>
    <x v="9"/>
    <s v="EUR"/>
    <n v="1457812364"/>
    <n v="1455220364"/>
    <b v="0"/>
    <n v="8"/>
    <b v="0"/>
    <x v="8"/>
    <n v="60"/>
    <x v="2"/>
    <x v="8"/>
  </r>
  <r>
    <n v="949"/>
    <s v="INBED"/>
    <s v="Der INBED ist ein innovatives Multisensor-Wearable fÃ¼r die SturzprÃ¤vention motorisch eingeschrÃ¤nkter Personen."/>
    <n v="20000"/>
    <n v="273"/>
    <n v="1"/>
    <x v="2"/>
    <x v="12"/>
    <s v="EUR"/>
    <n v="1456016576"/>
    <n v="1450832576"/>
    <b v="0"/>
    <n v="7"/>
    <b v="0"/>
    <x v="8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28"/>
    <x v="2"/>
    <x v="5"/>
    <s v="CAD"/>
    <n v="1453053661"/>
    <n v="1450461661"/>
    <b v="0"/>
    <n v="24"/>
    <b v="0"/>
    <x v="8"/>
    <n v="58.42"/>
    <x v="2"/>
    <x v="8"/>
  </r>
  <r>
    <n v="951"/>
    <s v="Smart Harness"/>
    <s v="Revolutionizing the way we walk our dogs!"/>
    <n v="50000"/>
    <n v="19195"/>
    <n v="38"/>
    <x v="2"/>
    <x v="0"/>
    <s v="USD"/>
    <n v="1465054872"/>
    <n v="1461166872"/>
    <b v="0"/>
    <n v="121"/>
    <b v="0"/>
    <x v="8"/>
    <n v="158.63999999999999"/>
    <x v="2"/>
    <x v="8"/>
  </r>
  <r>
    <n v="952"/>
    <s v="Audionoggin - Join the Earvolution"/>
    <s v="Audionoggin: Wireless personal surround sound for the athlete in everyone."/>
    <n v="49000"/>
    <n v="19572"/>
    <n v="40"/>
    <x v="2"/>
    <x v="0"/>
    <s v="USD"/>
    <n v="1479483812"/>
    <n v="1476888212"/>
    <b v="0"/>
    <n v="196"/>
    <b v="0"/>
    <x v="8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x v="0"/>
    <s v="USD"/>
    <n v="1422158199"/>
    <n v="1419566199"/>
    <b v="0"/>
    <n v="5"/>
    <b v="0"/>
    <x v="8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x v="0"/>
    <s v="USD"/>
    <n v="1440100839"/>
    <n v="1436472039"/>
    <b v="0"/>
    <n v="73"/>
    <b v="0"/>
    <x v="8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x v="0"/>
    <s v="USD"/>
    <n v="1473750300"/>
    <n v="1470294300"/>
    <b v="0"/>
    <n v="93"/>
    <b v="0"/>
    <x v="8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x v="0"/>
    <s v="USD"/>
    <n v="1430081759"/>
    <n v="1424901359"/>
    <b v="0"/>
    <n v="17"/>
    <b v="0"/>
    <x v="8"/>
    <n v="50.65"/>
    <x v="2"/>
    <x v="8"/>
  </r>
  <r>
    <n v="957"/>
    <s v="DUALBAND, the Leather NFC Smart Watch Band"/>
    <s v="A Leather Smart watch Band, that NEVER needs to be charged for only $37!"/>
    <n v="12000"/>
    <n v="233"/>
    <n v="2"/>
    <x v="2"/>
    <x v="0"/>
    <s v="USD"/>
    <n v="1479392133"/>
    <n v="1476710133"/>
    <b v="0"/>
    <n v="7"/>
    <b v="0"/>
    <x v="8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x v="0"/>
    <s v="USD"/>
    <n v="1428641940"/>
    <n v="1426792563"/>
    <b v="0"/>
    <n v="17"/>
    <b v="0"/>
    <x v="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x v="0"/>
    <s v="USD"/>
    <n v="1421640665"/>
    <n v="1419048665"/>
    <b v="0"/>
    <n v="171"/>
    <b v="0"/>
    <x v="8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x v="0"/>
    <s v="USD"/>
    <n v="1489500155"/>
    <n v="1485874955"/>
    <b v="0"/>
    <n v="188"/>
    <b v="0"/>
    <x v="8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x v="0"/>
    <s v="USD"/>
    <n v="1487617200"/>
    <n v="1483634335"/>
    <b v="0"/>
    <n v="110"/>
    <b v="0"/>
    <x v="8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x v="0"/>
    <s v="USD"/>
    <n v="1455210353"/>
    <n v="1451927153"/>
    <b v="0"/>
    <n v="37"/>
    <b v="0"/>
    <x v="8"/>
    <n v="19.239999999999998"/>
    <x v="2"/>
    <x v="8"/>
  </r>
  <r>
    <n v="963"/>
    <s v="The Ultimate Learning Center"/>
    <s v="WE are molding an educated, motivated, non violent GENERATION!"/>
    <n v="35000"/>
    <n v="377"/>
    <n v="1"/>
    <x v="2"/>
    <x v="0"/>
    <s v="USD"/>
    <n v="1476717319"/>
    <n v="1473693319"/>
    <b v="0"/>
    <n v="9"/>
    <b v="0"/>
    <x v="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x v="5"/>
    <s v="CAD"/>
    <n v="1441119919"/>
    <n v="1437663919"/>
    <b v="0"/>
    <n v="29"/>
    <b v="0"/>
    <x v="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x v="0"/>
    <s v="USD"/>
    <n v="1477454340"/>
    <n v="1474676646"/>
    <b v="0"/>
    <n v="6"/>
    <b v="0"/>
    <x v="8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x v="0"/>
    <s v="USD"/>
    <n v="1475766932"/>
    <n v="1473174932"/>
    <b v="0"/>
    <n v="30"/>
    <b v="0"/>
    <x v="8"/>
    <n v="59.2"/>
    <x v="2"/>
    <x v="8"/>
  </r>
  <r>
    <n v="967"/>
    <s v="Better Beanie"/>
    <s v="Better Beanie is the new therapeutic wearable designed to assist you while keeping your hands free."/>
    <n v="20000"/>
    <n v="3562"/>
    <n v="18"/>
    <x v="2"/>
    <x v="0"/>
    <s v="USD"/>
    <n v="1461301574"/>
    <n v="1456121174"/>
    <b v="0"/>
    <n v="81"/>
    <b v="0"/>
    <x v="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x v="0"/>
    <s v="USD"/>
    <n v="1408134034"/>
    <n v="1405542034"/>
    <b v="0"/>
    <n v="4"/>
    <b v="0"/>
    <x v="8"/>
    <n v="26.5"/>
    <x v="2"/>
    <x v="8"/>
  </r>
  <r>
    <n v="969"/>
    <s v="Make 100 | Geek &amp; Chic: Smart Safety Jewelry."/>
    <s v="Geek &amp; Chic Smart Jewelry Collection, Wearables Meet Style!"/>
    <n v="30000"/>
    <n v="14000"/>
    <n v="47"/>
    <x v="2"/>
    <x v="14"/>
    <s v="MXN"/>
    <n v="1486624607"/>
    <n v="1483773407"/>
    <b v="0"/>
    <n v="11"/>
    <b v="0"/>
    <x v="8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x v="5"/>
    <s v="CAD"/>
    <n v="1485147540"/>
    <n v="1481951853"/>
    <b v="0"/>
    <n v="14"/>
    <b v="0"/>
    <x v="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x v="0"/>
    <s v="USD"/>
    <n v="1433178060"/>
    <n v="1429290060"/>
    <b v="0"/>
    <n v="5"/>
    <b v="0"/>
    <x v="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x v="0"/>
    <s v="USD"/>
    <n v="1409813940"/>
    <n v="1407271598"/>
    <b v="0"/>
    <n v="45"/>
    <b v="0"/>
    <x v="8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x v="0"/>
    <s v="USD"/>
    <n v="1447032093"/>
    <n v="1441844493"/>
    <b v="0"/>
    <n v="8"/>
    <b v="0"/>
    <x v="8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x v="2"/>
    <x v="0"/>
    <s v="USD"/>
    <n v="1458925156"/>
    <n v="1456336756"/>
    <b v="0"/>
    <n v="3"/>
    <b v="0"/>
    <x v="8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x v="0"/>
    <s v="USD"/>
    <n v="1467132185"/>
    <n v="1461948185"/>
    <b v="0"/>
    <n v="24"/>
    <b v="0"/>
    <x v="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x v="2"/>
    <s v="AUD"/>
    <n v="1439515497"/>
    <n v="1435627497"/>
    <b v="0"/>
    <n v="18"/>
    <b v="0"/>
    <x v="8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x v="15"/>
    <s v="EUR"/>
    <n v="1456094197"/>
    <n v="1453502197"/>
    <b v="0"/>
    <n v="12"/>
    <b v="0"/>
    <x v="8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x v="11"/>
    <s v="SEK"/>
    <n v="1456385101"/>
    <n v="1453793101"/>
    <b v="0"/>
    <n v="123"/>
    <b v="0"/>
    <x v="8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x v="0"/>
    <s v="USD"/>
    <n v="1466449140"/>
    <n v="1463392828"/>
    <b v="0"/>
    <n v="96"/>
    <b v="0"/>
    <x v="8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x v="0"/>
    <s v="USD"/>
    <n v="1417387322"/>
    <n v="1413495722"/>
    <b v="0"/>
    <n v="31"/>
    <b v="0"/>
    <x v="8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x v="0"/>
    <s v="USD"/>
    <n v="1407624222"/>
    <n v="1405032222"/>
    <b v="0"/>
    <n v="4"/>
    <b v="0"/>
    <x v="8"/>
    <n v="2.75"/>
    <x v="2"/>
    <x v="8"/>
  </r>
  <r>
    <n v="982"/>
    <s v="Smart 2-in-1 I-PHONE HANDLE/WALLETtm"/>
    <s v="revolutonary ultra-slim 2-in-1 Smart  2-in-1 I-PHONE handle/WALLETtm with 360 rotatiion"/>
    <n v="17500"/>
    <n v="3"/>
    <n v="0"/>
    <x v="2"/>
    <x v="0"/>
    <s v="USD"/>
    <n v="1475431486"/>
    <n v="1472839486"/>
    <b v="0"/>
    <n v="3"/>
    <b v="0"/>
    <x v="8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x v="3"/>
    <s v="EUR"/>
    <n v="1471985640"/>
    <n v="1469289685"/>
    <b v="0"/>
    <n v="179"/>
    <b v="0"/>
    <x v="8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x v="0"/>
    <s v="USD"/>
    <n v="1427507208"/>
    <n v="1424918808"/>
    <b v="0"/>
    <n v="3"/>
    <b v="0"/>
    <x v="8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x v="12"/>
    <s v="EUR"/>
    <n v="1451602800"/>
    <n v="1449011610"/>
    <b v="0"/>
    <n v="23"/>
    <b v="0"/>
    <x v="8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x v="1"/>
    <s v="GBP"/>
    <n v="1452384000"/>
    <n v="1447698300"/>
    <b v="0"/>
    <n v="23"/>
    <b v="0"/>
    <x v="8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x v="2"/>
    <x v="9"/>
    <s v="EUR"/>
    <n v="1403507050"/>
    <n v="1400051050"/>
    <b v="0"/>
    <n v="41"/>
    <b v="0"/>
    <x v="8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x v="8"/>
    <n v="0"/>
    <x v="2"/>
    <x v="8"/>
  </r>
  <r>
    <n v="989"/>
    <s v="Power Rope"/>
    <s v="The most useful phone charger you will ever buy"/>
    <n v="10000"/>
    <n v="1677"/>
    <n v="17"/>
    <x v="2"/>
    <x v="0"/>
    <s v="USD"/>
    <n v="1475101495"/>
    <n v="1472509495"/>
    <b v="0"/>
    <n v="32"/>
    <b v="0"/>
    <x v="8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x v="0"/>
    <s v="USD"/>
    <n v="1409770164"/>
    <n v="1407178164"/>
    <b v="0"/>
    <n v="2"/>
    <b v="0"/>
    <x v="8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x v="1"/>
    <s v="GBP"/>
    <n v="1468349460"/>
    <n v="1466186988"/>
    <b v="0"/>
    <n v="7"/>
    <b v="0"/>
    <x v="8"/>
    <n v="30.29"/>
    <x v="2"/>
    <x v="8"/>
  </r>
  <r>
    <n v="992"/>
    <s v="WairConditioning"/>
    <s v="The HOTTEST and COOLEST thing yet! WairConditioning... an entirely new level of comfortability!"/>
    <n v="100000"/>
    <n v="467"/>
    <n v="0"/>
    <x v="2"/>
    <x v="0"/>
    <s v="USD"/>
    <n v="1462655519"/>
    <n v="1457475119"/>
    <b v="0"/>
    <n v="4"/>
    <b v="0"/>
    <x v="8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x v="0"/>
    <s v="USD"/>
    <n v="1478926800"/>
    <n v="1476054568"/>
    <b v="0"/>
    <n v="196"/>
    <b v="0"/>
    <x v="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x v="0"/>
    <s v="USD"/>
    <n v="1417388340"/>
    <n v="1412835530"/>
    <b v="0"/>
    <n v="11"/>
    <b v="0"/>
    <x v="8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x v="0"/>
    <s v="USD"/>
    <n v="1417276800"/>
    <n v="1415140480"/>
    <b v="0"/>
    <n v="9"/>
    <b v="0"/>
    <x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n v="2"/>
    <x v="2"/>
    <x v="0"/>
    <s v="USD"/>
    <n v="1406474820"/>
    <n v="1403902060"/>
    <b v="0"/>
    <n v="5"/>
    <b v="0"/>
    <x v="8"/>
    <n v="13"/>
    <x v="2"/>
    <x v="8"/>
  </r>
  <r>
    <n v="997"/>
    <s v="iPhanny"/>
    <s v="The iPhanny keeps your iPhone 6 safe from bending in those dangerous pants pockets."/>
    <n v="5000"/>
    <n v="65"/>
    <n v="1"/>
    <x v="2"/>
    <x v="0"/>
    <s v="USD"/>
    <n v="1417145297"/>
    <n v="1414549697"/>
    <b v="0"/>
    <n v="8"/>
    <b v="0"/>
    <x v="8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x v="5"/>
    <s v="CAD"/>
    <n v="1447909401"/>
    <n v="1444017801"/>
    <b v="0"/>
    <n v="229"/>
    <b v="0"/>
    <x v="8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x v="5"/>
    <s v="CAD"/>
    <n v="1415865720"/>
    <n v="1413270690"/>
    <b v="0"/>
    <n v="40"/>
    <b v="0"/>
    <x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x v="0"/>
    <s v="USD"/>
    <n v="1489537560"/>
    <n v="1484357160"/>
    <b v="0"/>
    <n v="6"/>
    <b v="0"/>
    <x v="8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x v="1"/>
    <s v="GBP"/>
    <n v="1485796613"/>
    <n v="1481908613"/>
    <b v="0"/>
    <n v="4"/>
    <b v="0"/>
    <x v="8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x v="0"/>
    <s v="USD"/>
    <n v="1450331940"/>
    <n v="1447777514"/>
    <b v="0"/>
    <n v="22"/>
    <b v="0"/>
    <x v="8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x v="6"/>
    <s v="EUR"/>
    <n v="1489680061"/>
    <n v="1487091661"/>
    <b v="0"/>
    <n v="15"/>
    <b v="0"/>
    <x v="8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x v="1"/>
    <x v="0"/>
    <s v="USD"/>
    <n v="1455814827"/>
    <n v="1453222827"/>
    <b v="0"/>
    <n v="95"/>
    <b v="0"/>
    <x v="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x v="0"/>
    <s v="USD"/>
    <n v="1446217183"/>
    <n v="1443538783"/>
    <b v="0"/>
    <n v="161"/>
    <b v="0"/>
    <x v="8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x v="0"/>
    <s v="USD"/>
    <n v="1418368260"/>
    <n v="1417654672"/>
    <b v="0"/>
    <n v="8"/>
    <b v="0"/>
    <x v="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x v="0"/>
    <s v="USD"/>
    <n v="1481727623"/>
    <n v="1478095223"/>
    <b v="0"/>
    <n v="76"/>
    <b v="0"/>
    <x v="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x v="14"/>
    <s v="MXN"/>
    <n v="1482953115"/>
    <n v="1480361115"/>
    <b v="0"/>
    <n v="1"/>
    <b v="0"/>
    <x v="8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x v="0"/>
    <s v="USD"/>
    <n v="1466346646"/>
    <n v="1463754646"/>
    <b v="0"/>
    <n v="101"/>
    <b v="0"/>
    <x v="8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x v="0"/>
    <s v="USD"/>
    <n v="1473044340"/>
    <n v="1468180462"/>
    <b v="0"/>
    <n v="4"/>
    <b v="0"/>
    <x v="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x v="0"/>
    <s v="USD"/>
    <n v="1418938395"/>
    <n v="1415050395"/>
    <b v="0"/>
    <n v="1"/>
    <b v="0"/>
    <x v="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x v="0"/>
    <s v="USD"/>
    <n v="1485254052"/>
    <n v="1481366052"/>
    <b v="0"/>
    <n v="775"/>
    <b v="0"/>
    <x v="8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x v="0"/>
    <s v="USD"/>
    <n v="1451419200"/>
    <n v="1449000056"/>
    <b v="0"/>
    <n v="90"/>
    <b v="0"/>
    <x v="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n v="31"/>
    <x v="1"/>
    <x v="0"/>
    <s v="USD"/>
    <n v="1420070615"/>
    <n v="1415750615"/>
    <b v="0"/>
    <n v="16"/>
    <b v="0"/>
    <x v="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x v="1"/>
    <x v="16"/>
    <s v="CHF"/>
    <n v="1448489095"/>
    <n v="1445893495"/>
    <b v="0"/>
    <n v="6"/>
    <b v="0"/>
    <x v="8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x v="0"/>
    <s v="USD"/>
    <n v="1459992856"/>
    <n v="1456108456"/>
    <b v="0"/>
    <n v="38"/>
    <b v="0"/>
    <x v="8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x v="0"/>
    <s v="USD"/>
    <n v="1448125935"/>
    <n v="1444666335"/>
    <b v="0"/>
    <n v="355"/>
    <b v="0"/>
    <x v="8"/>
    <n v="161.12"/>
    <x v="2"/>
    <x v="8"/>
  </r>
  <r>
    <n v="1018"/>
    <s v="Owl (Canceled)"/>
    <s v="Owl is a fitness tracker along with an accompanying iOS app, that is both fun and interactive for children."/>
    <n v="20000"/>
    <n v="621"/>
    <n v="3"/>
    <x v="1"/>
    <x v="0"/>
    <s v="USD"/>
    <n v="1468496933"/>
    <n v="1465904933"/>
    <b v="0"/>
    <n v="7"/>
    <b v="0"/>
    <x v="8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x v="0"/>
    <s v="USD"/>
    <n v="1423092149"/>
    <n v="1420500149"/>
    <b v="0"/>
    <n v="400"/>
    <b v="0"/>
    <x v="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x v="5"/>
    <s v="CAD"/>
    <n v="1433206020"/>
    <n v="1430617209"/>
    <b v="0"/>
    <n v="30"/>
    <b v="1"/>
    <x v="1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x v="0"/>
    <x v="0"/>
    <s v="USD"/>
    <n v="1445054400"/>
    <n v="1443074571"/>
    <b v="1"/>
    <n v="478"/>
    <b v="1"/>
    <x v="15"/>
    <n v="22.08"/>
    <x v="4"/>
    <x v="15"/>
  </r>
  <r>
    <n v="1022"/>
    <s v="Sammy Bananas - Bootlegs Vol. 2!!"/>
    <s v="Help get four new bootlegs onto vinyl in the second installment of my series!"/>
    <n v="2000"/>
    <n v="2298"/>
    <n v="115"/>
    <x v="0"/>
    <x v="0"/>
    <s v="USD"/>
    <n v="1431876677"/>
    <n v="1429284677"/>
    <b v="1"/>
    <n v="74"/>
    <b v="1"/>
    <x v="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x v="1"/>
    <s v="GBP"/>
    <n v="1434837861"/>
    <n v="1432245861"/>
    <b v="0"/>
    <n v="131"/>
    <b v="1"/>
    <x v="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x v="11"/>
    <s v="SEK"/>
    <n v="1454248563"/>
    <n v="1451656563"/>
    <b v="1"/>
    <n v="61"/>
    <b v="1"/>
    <x v="15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n v="110"/>
    <x v="0"/>
    <x v="0"/>
    <s v="USD"/>
    <n v="1426532437"/>
    <n v="1423944037"/>
    <b v="1"/>
    <n v="1071"/>
    <b v="1"/>
    <x v="1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x v="1"/>
    <s v="GBP"/>
    <n v="1459414016"/>
    <n v="1456480016"/>
    <b v="1"/>
    <n v="122"/>
    <b v="1"/>
    <x v="15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x v="0"/>
    <s v="USD"/>
    <n v="1414025347"/>
    <n v="1411433347"/>
    <b v="1"/>
    <n v="111"/>
    <b v="1"/>
    <x v="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x v="1"/>
    <s v="GBP"/>
    <n v="1488830400"/>
    <n v="1484924605"/>
    <b v="1"/>
    <n v="255"/>
    <b v="1"/>
    <x v="15"/>
    <n v="45.99"/>
    <x v="4"/>
    <x v="15"/>
  </r>
  <r>
    <n v="1029"/>
    <s v="StrobeHouse presents Valborg 2015"/>
    <s v="We want to recreate last years massive Valborgparty in Lund but this time even bigger!"/>
    <n v="10000"/>
    <n v="11176"/>
    <n v="112"/>
    <x v="0"/>
    <x v="11"/>
    <s v="SEK"/>
    <n v="1428184740"/>
    <n v="1423501507"/>
    <b v="0"/>
    <n v="141"/>
    <b v="1"/>
    <x v="15"/>
    <n v="79.260000000000005"/>
    <x v="4"/>
    <x v="15"/>
  </r>
  <r>
    <n v="1030"/>
    <s v="The Gothsicles - I FEEL SICLE"/>
    <s v="Help fund the latest Gothsicles mega-album, I FEEL SICLE!"/>
    <n v="2000"/>
    <n v="6842"/>
    <n v="342"/>
    <x v="0"/>
    <x v="0"/>
    <s v="USD"/>
    <n v="1473680149"/>
    <n v="1472470549"/>
    <b v="0"/>
    <n v="159"/>
    <b v="1"/>
    <x v="15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x v="0"/>
    <s v="USD"/>
    <n v="1450290010"/>
    <n v="1447698010"/>
    <b v="0"/>
    <n v="99"/>
    <b v="1"/>
    <x v="15"/>
    <n v="108.48"/>
    <x v="4"/>
    <x v="15"/>
  </r>
  <r>
    <n v="1032"/>
    <s v="Phantom Ship / Coastal (Album Preorder)"/>
    <s v="Ideal for living rooms and open spaces."/>
    <n v="5400"/>
    <n v="5858.84"/>
    <n v="108"/>
    <x v="0"/>
    <x v="0"/>
    <s v="USD"/>
    <n v="1466697625"/>
    <n v="1464105625"/>
    <b v="0"/>
    <n v="96"/>
    <b v="1"/>
    <x v="1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x v="1"/>
    <s v="GBP"/>
    <n v="1481564080"/>
    <n v="1479144880"/>
    <b v="0"/>
    <n v="27"/>
    <b v="1"/>
    <x v="15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x v="0"/>
    <s v="USD"/>
    <n v="1470369540"/>
    <n v="1467604804"/>
    <b v="0"/>
    <n v="166"/>
    <b v="1"/>
    <x v="15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x v="0"/>
    <s v="USD"/>
    <n v="1423668220"/>
    <n v="1421076220"/>
    <b v="0"/>
    <n v="76"/>
    <b v="1"/>
    <x v="1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x v="0"/>
    <x v="0"/>
    <s v="USD"/>
    <n v="1357545600"/>
    <n v="1354790790"/>
    <b v="0"/>
    <n v="211"/>
    <b v="1"/>
    <x v="15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x v="0"/>
    <s v="USD"/>
    <n v="1431925200"/>
    <n v="1429991062"/>
    <b v="0"/>
    <n v="21"/>
    <b v="1"/>
    <x v="15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x v="0"/>
    <s v="USD"/>
    <n v="1458362023"/>
    <n v="1455773623"/>
    <b v="0"/>
    <n v="61"/>
    <b v="1"/>
    <x v="1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x v="0"/>
    <s v="USD"/>
    <n v="1481615940"/>
    <n v="1479436646"/>
    <b v="0"/>
    <n v="30"/>
    <b v="1"/>
    <x v="15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x v="0"/>
    <s v="USD"/>
    <n v="1472317209"/>
    <n v="1469725209"/>
    <b v="0"/>
    <n v="1"/>
    <b v="0"/>
    <x v="16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x v="16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x v="0"/>
    <s v="USD"/>
    <n v="1410516000"/>
    <n v="1406824948"/>
    <b v="0"/>
    <n v="1"/>
    <b v="0"/>
    <x v="16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x v="0"/>
    <s v="USD"/>
    <n v="1432101855"/>
    <n v="1429509855"/>
    <b v="0"/>
    <n v="292"/>
    <b v="0"/>
    <x v="16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x v="0"/>
    <s v="USD"/>
    <n v="1425587220"/>
    <n v="1420668801"/>
    <b v="0"/>
    <n v="2"/>
    <b v="0"/>
    <x v="16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x v="1"/>
    <x v="0"/>
    <s v="USD"/>
    <n v="1408827550"/>
    <n v="1406235550"/>
    <b v="0"/>
    <n v="8"/>
    <b v="0"/>
    <x v="1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x v="16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x v="1"/>
    <x v="0"/>
    <s v="USD"/>
    <n v="1415219915"/>
    <n v="1412624315"/>
    <b v="0"/>
    <n v="1"/>
    <b v="0"/>
    <x v="16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x v="0"/>
    <s v="USD"/>
    <n v="1474766189"/>
    <n v="1471310189"/>
    <b v="0"/>
    <n v="4"/>
    <b v="0"/>
    <x v="16"/>
    <n v="53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x v="16"/>
    <n v="0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x v="1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x v="16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x v="16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x v="0"/>
    <s v="USD"/>
    <n v="1488773332"/>
    <n v="1486613332"/>
    <b v="0"/>
    <n v="1"/>
    <b v="0"/>
    <x v="16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x v="16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x v="16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x v="16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x v="1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x v="16"/>
    <n v="0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x v="1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x v="0"/>
    <s v="USD"/>
    <n v="1429134893"/>
    <n v="1426542893"/>
    <b v="0"/>
    <n v="1"/>
    <b v="0"/>
    <x v="16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x v="16"/>
    <n v="0"/>
    <x v="5"/>
    <x v="16"/>
  </r>
  <r>
    <n v="1062"/>
    <s v="RETURNING AT A LATER DATE"/>
    <s v="SEE US ON PATREON www.badgirlartwork.com"/>
    <n v="199"/>
    <n v="190"/>
    <n v="95"/>
    <x v="1"/>
    <x v="0"/>
    <s v="USD"/>
    <n v="1468351341"/>
    <n v="1467746541"/>
    <b v="0"/>
    <n v="4"/>
    <b v="0"/>
    <x v="1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x v="1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x v="0"/>
    <s v="USD"/>
    <n v="1373174903"/>
    <n v="1369286903"/>
    <b v="0"/>
    <n v="123"/>
    <b v="0"/>
    <x v="17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x v="2"/>
    <s v="AUD"/>
    <n v="1392800922"/>
    <n v="1390381722"/>
    <b v="0"/>
    <n v="5"/>
    <b v="0"/>
    <x v="1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x v="2"/>
    <x v="0"/>
    <s v="USD"/>
    <n v="1375657582"/>
    <n v="1371769582"/>
    <b v="0"/>
    <n v="148"/>
    <b v="0"/>
    <x v="1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x v="0"/>
    <s v="USD"/>
    <n v="1387657931"/>
    <n v="1385065931"/>
    <b v="0"/>
    <n v="10"/>
    <b v="0"/>
    <x v="17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x v="0"/>
    <s v="USD"/>
    <n v="1460274864"/>
    <n v="1457686464"/>
    <b v="0"/>
    <n v="4"/>
    <b v="0"/>
    <x v="1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x v="2"/>
    <x v="0"/>
    <s v="USD"/>
    <n v="1385447459"/>
    <n v="1382679059"/>
    <b v="0"/>
    <n v="21"/>
    <b v="0"/>
    <x v="17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x v="0"/>
    <s v="USD"/>
    <n v="1349050622"/>
    <n v="1347322622"/>
    <b v="0"/>
    <n v="2"/>
    <b v="0"/>
    <x v="1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x v="17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x v="0"/>
    <s v="USD"/>
    <n v="1391630297"/>
    <n v="1389038297"/>
    <b v="0"/>
    <n v="4"/>
    <b v="0"/>
    <x v="17"/>
    <n v="12.75"/>
    <x v="6"/>
    <x v="17"/>
  </r>
  <r>
    <n v="1073"/>
    <s v="Rainbow Ball to the Iphone"/>
    <s v="We want to bring our Game Rainbow Ball to the iphone and to do that we need a little help"/>
    <n v="750"/>
    <n v="10"/>
    <n v="1"/>
    <x v="2"/>
    <x v="0"/>
    <s v="USD"/>
    <n v="1318806541"/>
    <n v="1316214541"/>
    <b v="0"/>
    <n v="1"/>
    <b v="0"/>
    <x v="17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x v="0"/>
    <s v="USD"/>
    <n v="1388808545"/>
    <n v="1386216545"/>
    <b v="0"/>
    <n v="30"/>
    <b v="0"/>
    <x v="17"/>
    <n v="113.57"/>
    <x v="6"/>
    <x v="17"/>
  </r>
  <r>
    <n v="1075"/>
    <s v="Towers Of The Apocalypse"/>
    <s v="Fully 3D, post Apocalyptic themed tower defense video game. New take on the genre."/>
    <n v="1000"/>
    <n v="45"/>
    <n v="5"/>
    <x v="2"/>
    <x v="0"/>
    <s v="USD"/>
    <n v="1336340516"/>
    <n v="1333748516"/>
    <b v="0"/>
    <n v="3"/>
    <b v="0"/>
    <x v="17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x v="0"/>
    <s v="USD"/>
    <n v="1410426250"/>
    <n v="1405674250"/>
    <b v="0"/>
    <n v="975"/>
    <b v="0"/>
    <x v="1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x v="0"/>
    <s v="USD"/>
    <n v="1452744011"/>
    <n v="1450152011"/>
    <b v="0"/>
    <n v="167"/>
    <b v="0"/>
    <x v="17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x v="0"/>
    <s v="USD"/>
    <n v="1311309721"/>
    <n v="1307421721"/>
    <b v="0"/>
    <n v="5"/>
    <b v="0"/>
    <x v="1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x v="12"/>
    <s v="EUR"/>
    <n v="1463232936"/>
    <n v="1461072936"/>
    <b v="0"/>
    <n v="18"/>
    <b v="0"/>
    <x v="17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n v="9"/>
    <x v="2"/>
    <x v="0"/>
    <s v="USD"/>
    <n v="1399778333"/>
    <n v="1397186333"/>
    <b v="0"/>
    <n v="98"/>
    <b v="0"/>
    <x v="17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n v="0"/>
    <x v="2"/>
    <x v="0"/>
    <s v="USD"/>
    <n v="1422483292"/>
    <n v="1419891292"/>
    <b v="0"/>
    <n v="4"/>
    <b v="0"/>
    <x v="1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x v="2"/>
    <x v="0"/>
    <s v="USD"/>
    <n v="1344635088"/>
    <n v="1342043088"/>
    <b v="0"/>
    <n v="3"/>
    <b v="0"/>
    <x v="17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x v="5"/>
    <s v="CAD"/>
    <n v="1406994583"/>
    <n v="1401810583"/>
    <b v="0"/>
    <n v="1"/>
    <b v="0"/>
    <x v="17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x v="17"/>
    <n v="0"/>
    <x v="6"/>
    <x v="17"/>
  </r>
  <r>
    <n v="1085"/>
    <s v="Sun Dryd Studios"/>
    <s v="The new kid on the block. Re-imagining old games and creating new ones. Ship, Lazer, Rock is first."/>
    <n v="30000"/>
    <n v="1026"/>
    <n v="3"/>
    <x v="2"/>
    <x v="5"/>
    <s v="CAD"/>
    <n v="1457967975"/>
    <n v="1455379575"/>
    <b v="0"/>
    <n v="9"/>
    <b v="0"/>
    <x v="17"/>
    <n v="114"/>
    <x v="6"/>
    <x v="17"/>
  </r>
  <r>
    <n v="1086"/>
    <s v="Cyber Universe Online"/>
    <s v="Humanity's future in the Galaxy"/>
    <n v="18000"/>
    <n v="15"/>
    <n v="0"/>
    <x v="2"/>
    <x v="0"/>
    <s v="USD"/>
    <n v="1408913291"/>
    <n v="1406321291"/>
    <b v="0"/>
    <n v="2"/>
    <b v="0"/>
    <x v="17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x v="17"/>
    <n v="0"/>
    <x v="6"/>
    <x v="17"/>
  </r>
  <r>
    <n v="1088"/>
    <s v="Still Alive"/>
    <s v="A fresh twist on survival games. Intense, high-stakes 30 minute rounds for up to 10 players."/>
    <n v="45000"/>
    <n v="6382.34"/>
    <n v="14"/>
    <x v="2"/>
    <x v="0"/>
    <s v="USD"/>
    <n v="1398366667"/>
    <n v="1395774667"/>
    <b v="0"/>
    <n v="147"/>
    <b v="0"/>
    <x v="17"/>
    <n v="43.42"/>
    <x v="6"/>
    <x v="17"/>
  </r>
  <r>
    <n v="1089"/>
    <s v="Farabel"/>
    <s v="Farabel is a single player turn-based fantasy strategy game for Mac/PC/Linux"/>
    <n v="15000"/>
    <n v="1174"/>
    <n v="8"/>
    <x v="2"/>
    <x v="6"/>
    <s v="EUR"/>
    <n v="1435293175"/>
    <n v="1432701175"/>
    <b v="0"/>
    <n v="49"/>
    <b v="0"/>
    <x v="17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x v="2"/>
    <s v="AUD"/>
    <n v="1432873653"/>
    <n v="1430281653"/>
    <b v="0"/>
    <n v="1"/>
    <b v="0"/>
    <x v="17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x v="1"/>
    <s v="GBP"/>
    <n v="1460313672"/>
    <n v="1457725272"/>
    <b v="0"/>
    <n v="2"/>
    <b v="0"/>
    <x v="17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x v="0"/>
    <s v="USD"/>
    <n v="1357432638"/>
    <n v="1354840638"/>
    <b v="0"/>
    <n v="7"/>
    <b v="0"/>
    <x v="1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x v="5"/>
    <s v="CAD"/>
    <n v="1455232937"/>
    <n v="1453936937"/>
    <b v="0"/>
    <n v="4"/>
    <b v="0"/>
    <x v="17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x v="0"/>
    <s v="USD"/>
    <n v="1318180033"/>
    <n v="1315588033"/>
    <b v="0"/>
    <n v="27"/>
    <b v="0"/>
    <x v="17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x v="2"/>
    <x v="0"/>
    <s v="USD"/>
    <n v="1377867220"/>
    <n v="1375275220"/>
    <b v="0"/>
    <n v="94"/>
    <b v="0"/>
    <x v="1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x v="0"/>
    <s v="USD"/>
    <n v="1412393400"/>
    <n v="1409747154"/>
    <b v="0"/>
    <n v="29"/>
    <b v="0"/>
    <x v="17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n v="0"/>
    <x v="2"/>
    <x v="0"/>
    <s v="USD"/>
    <n v="1393786877"/>
    <n v="1390330877"/>
    <b v="0"/>
    <n v="7"/>
    <b v="0"/>
    <x v="17"/>
    <n v="6.71"/>
    <x v="6"/>
    <x v="17"/>
  </r>
  <r>
    <n v="1098"/>
    <s v="Kick, Punch... Fireball"/>
    <s v="Kick, Punch... Fireball is an FPS type arena game set inside the fantasy world."/>
    <n v="25000"/>
    <n v="1803"/>
    <n v="7"/>
    <x v="2"/>
    <x v="0"/>
    <s v="USD"/>
    <n v="1397413095"/>
    <n v="1394821095"/>
    <b v="0"/>
    <n v="22"/>
    <b v="0"/>
    <x v="1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x v="1"/>
    <s v="GBP"/>
    <n v="1431547468"/>
    <n v="1428955468"/>
    <b v="0"/>
    <n v="1"/>
    <b v="0"/>
    <x v="17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x v="2"/>
    <x v="12"/>
    <s v="EUR"/>
    <n v="1455417571"/>
    <n v="1452825571"/>
    <b v="0"/>
    <n v="10"/>
    <b v="0"/>
    <x v="17"/>
    <n v="10"/>
    <x v="6"/>
    <x v="17"/>
  </r>
  <r>
    <n v="1101"/>
    <s v="Strain Wars"/>
    <s v="Different strains of marijuana leafs battling to the death to see which one is the top strain."/>
    <n v="100000"/>
    <n v="41"/>
    <n v="0"/>
    <x v="2"/>
    <x v="0"/>
    <s v="USD"/>
    <n v="1468519920"/>
    <n v="1466188338"/>
    <b v="0"/>
    <n v="6"/>
    <b v="0"/>
    <x v="17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x v="2"/>
    <x v="0"/>
    <s v="USD"/>
    <n v="1386568740"/>
    <n v="1383095125"/>
    <b v="0"/>
    <n v="24"/>
    <b v="0"/>
    <x v="17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x v="2"/>
    <x v="0"/>
    <s v="USD"/>
    <n v="1466227190"/>
    <n v="1461043190"/>
    <b v="0"/>
    <n v="15"/>
    <b v="0"/>
    <x v="1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x v="1"/>
    <s v="GBP"/>
    <n v="1402480221"/>
    <n v="1399888221"/>
    <b v="0"/>
    <n v="37"/>
    <b v="0"/>
    <x v="17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x v="0"/>
    <s v="USD"/>
    <n v="1395627327"/>
    <n v="1393038927"/>
    <b v="0"/>
    <n v="20"/>
    <b v="0"/>
    <x v="1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x v="2"/>
    <x v="0"/>
    <s v="USD"/>
    <n v="1333557975"/>
    <n v="1330969575"/>
    <b v="0"/>
    <n v="7"/>
    <b v="0"/>
    <x v="17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x v="17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x v="0"/>
    <s v="USD"/>
    <n v="1334326635"/>
    <n v="1329146235"/>
    <b v="0"/>
    <n v="21"/>
    <b v="0"/>
    <x v="17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x v="0"/>
    <s v="USD"/>
    <n v="1479495790"/>
    <n v="1476900190"/>
    <b v="0"/>
    <n v="3"/>
    <b v="0"/>
    <x v="17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x v="0"/>
    <s v="USD"/>
    <n v="1354919022"/>
    <n v="1352327022"/>
    <b v="0"/>
    <n v="11"/>
    <b v="0"/>
    <x v="17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x v="0"/>
    <s v="USD"/>
    <n v="1452228790"/>
    <n v="1449636790"/>
    <b v="0"/>
    <n v="1"/>
    <b v="0"/>
    <x v="1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x v="0"/>
    <s v="USD"/>
    <n v="1421656200"/>
    <n v="1416507211"/>
    <b v="0"/>
    <n v="312"/>
    <b v="0"/>
    <x v="1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x v="1"/>
    <s v="GBP"/>
    <n v="1408058820"/>
    <n v="1405466820"/>
    <b v="0"/>
    <n v="1"/>
    <b v="0"/>
    <x v="17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x v="2"/>
    <x v="1"/>
    <s v="GBP"/>
    <n v="1381306687"/>
    <n v="1378714687"/>
    <b v="0"/>
    <n v="3"/>
    <b v="0"/>
    <x v="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x v="0"/>
    <s v="USD"/>
    <n v="1459352495"/>
    <n v="1456764095"/>
    <b v="0"/>
    <n v="4"/>
    <b v="0"/>
    <x v="17"/>
    <n v="13.25"/>
    <x v="6"/>
    <x v="17"/>
  </r>
  <r>
    <n v="1116"/>
    <s v="Quest Remnants of Chaos"/>
    <s v="A medieval, post apocolyptic, Online, MMORPG. Class morphing, character customization game."/>
    <n v="500000"/>
    <n v="178.52"/>
    <n v="0"/>
    <x v="2"/>
    <x v="0"/>
    <s v="USD"/>
    <n v="1339273208"/>
    <n v="1334089208"/>
    <b v="0"/>
    <n v="10"/>
    <b v="0"/>
    <x v="17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n v="8"/>
    <x v="2"/>
    <x v="12"/>
    <s v="EUR"/>
    <n v="1451053313"/>
    <n v="1448461313"/>
    <b v="0"/>
    <n v="8"/>
    <b v="0"/>
    <x v="1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x v="2"/>
    <s v="AUD"/>
    <n v="1396666779"/>
    <n v="1394078379"/>
    <b v="0"/>
    <n v="3"/>
    <b v="0"/>
    <x v="17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x v="0"/>
    <s v="USD"/>
    <n v="1396810864"/>
    <n v="1395687664"/>
    <b v="0"/>
    <n v="1"/>
    <b v="0"/>
    <x v="17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x v="17"/>
    <n v="0"/>
    <x v="6"/>
    <x v="17"/>
  </r>
  <r>
    <n v="1121"/>
    <s v="Pwincess"/>
    <s v="An action packed, side scrolling, platform jumping, laser shooting ADVENTURE that will be fun for everyone."/>
    <n v="250000"/>
    <n v="29"/>
    <n v="0"/>
    <x v="2"/>
    <x v="0"/>
    <s v="USD"/>
    <n v="1457904316"/>
    <n v="1455315916"/>
    <b v="0"/>
    <n v="5"/>
    <b v="0"/>
    <x v="17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x v="17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x v="2"/>
    <x v="0"/>
    <s v="USD"/>
    <n v="1397910848"/>
    <n v="1395318848"/>
    <b v="0"/>
    <n v="3"/>
    <b v="0"/>
    <x v="17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x v="0"/>
    <s v="USD"/>
    <n v="1430409651"/>
    <n v="1427817651"/>
    <b v="0"/>
    <n v="7"/>
    <b v="0"/>
    <x v="18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x v="18"/>
    <n v="0"/>
    <x v="6"/>
    <x v="18"/>
  </r>
  <r>
    <n v="1126"/>
    <s v="GAMING TO LEARN"/>
    <s v="Imagine a science class where the teacher walks in a says &quot;Take out your cell phone and play a game.&quot;"/>
    <n v="2000"/>
    <n v="10"/>
    <n v="1"/>
    <x v="2"/>
    <x v="0"/>
    <s v="USD"/>
    <n v="1468482694"/>
    <n v="1465890694"/>
    <b v="0"/>
    <n v="2"/>
    <b v="0"/>
    <x v="18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x v="0"/>
    <s v="USD"/>
    <n v="1416000600"/>
    <n v="1413318600"/>
    <b v="0"/>
    <n v="23"/>
    <b v="0"/>
    <x v="18"/>
    <n v="25.43"/>
    <x v="6"/>
    <x v="18"/>
  </r>
  <r>
    <n v="1128"/>
    <s v="Flying Turds"/>
    <s v="#havingfunFTW"/>
    <n v="1000"/>
    <n v="1"/>
    <n v="0"/>
    <x v="2"/>
    <x v="1"/>
    <s v="GBP"/>
    <n v="1407425717"/>
    <n v="1404833717"/>
    <b v="0"/>
    <n v="1"/>
    <b v="0"/>
    <x v="18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x v="2"/>
    <x v="0"/>
    <s v="USD"/>
    <n v="1465107693"/>
    <n v="1462515693"/>
    <b v="0"/>
    <n v="2"/>
    <b v="0"/>
    <x v="18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x v="0"/>
    <s v="USD"/>
    <n v="1416963300"/>
    <n v="1411775700"/>
    <b v="0"/>
    <n v="3"/>
    <b v="0"/>
    <x v="18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x v="18"/>
    <n v="0"/>
    <x v="6"/>
    <x v="18"/>
  </r>
  <r>
    <n v="1132"/>
    <s v="One"/>
    <s v="One is a simple mobile game about exploring the connections between all living things. Featuring hand-painted art."/>
    <n v="10000"/>
    <n v="1438"/>
    <n v="14"/>
    <x v="2"/>
    <x v="5"/>
    <s v="CAD"/>
    <n v="1483238771"/>
    <n v="1480646771"/>
    <b v="0"/>
    <n v="13"/>
    <b v="0"/>
    <x v="1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x v="2"/>
    <x v="1"/>
    <s v="GBP"/>
    <n v="1406799981"/>
    <n v="1404207981"/>
    <b v="0"/>
    <n v="1"/>
    <b v="0"/>
    <x v="18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x v="2"/>
    <x v="2"/>
    <s v="AUD"/>
    <n v="1417235580"/>
    <n v="1416034228"/>
    <b v="0"/>
    <n v="1"/>
    <b v="0"/>
    <x v="18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x v="12"/>
    <s v="EUR"/>
    <n v="1470527094"/>
    <n v="1467935094"/>
    <b v="0"/>
    <n v="1"/>
    <b v="0"/>
    <x v="18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x v="6"/>
    <s v="EUR"/>
    <n v="1450541229"/>
    <n v="1447949229"/>
    <b v="0"/>
    <n v="6"/>
    <b v="0"/>
    <x v="1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x v="0"/>
    <s v="USD"/>
    <n v="1461440421"/>
    <n v="1458848421"/>
    <b v="0"/>
    <n v="39"/>
    <b v="0"/>
    <x v="18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x v="0"/>
    <s v="USD"/>
    <n v="1485035131"/>
    <n v="1483307131"/>
    <b v="0"/>
    <n v="4"/>
    <b v="0"/>
    <x v="18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x v="2"/>
    <x v="0"/>
    <s v="USD"/>
    <n v="1420100426"/>
    <n v="1417508426"/>
    <b v="0"/>
    <n v="1"/>
    <b v="0"/>
    <x v="18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x v="18"/>
    <n v="0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x v="18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x v="18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x v="0"/>
    <s v="USD"/>
    <n v="1450327126"/>
    <n v="1447735126"/>
    <b v="0"/>
    <n v="8"/>
    <b v="0"/>
    <x v="18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x v="19"/>
    <n v="0"/>
    <x v="7"/>
    <x v="19"/>
  </r>
  <r>
    <n v="1145"/>
    <s v="A FORK IN THE ROAD food truck"/>
    <s v="Emphasizing locally and responsibly raised ingredients, serving delicious food! I need your help."/>
    <n v="80000"/>
    <n v="100"/>
    <n v="0"/>
    <x v="2"/>
    <x v="0"/>
    <s v="USD"/>
    <n v="1412272592"/>
    <n v="1407088592"/>
    <b v="0"/>
    <n v="1"/>
    <b v="0"/>
    <x v="19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x v="0"/>
    <s v="USD"/>
    <n v="1399071173"/>
    <n v="1395787973"/>
    <b v="0"/>
    <n v="12"/>
    <b v="0"/>
    <x v="1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x v="19"/>
    <n v="0"/>
    <x v="7"/>
    <x v="19"/>
  </r>
  <r>
    <n v="1148"/>
    <s v="Warren's / Adilyn's Rollin' Bistro"/>
    <s v="New local (Louisville, KY.) food truck with a refreshing spin on rolling kitchens."/>
    <n v="15000"/>
    <n v="73"/>
    <n v="0"/>
    <x v="2"/>
    <x v="0"/>
    <s v="USD"/>
    <n v="1480568781"/>
    <n v="1477973181"/>
    <b v="0"/>
    <n v="3"/>
    <b v="0"/>
    <x v="19"/>
    <n v="24.33"/>
    <x v="7"/>
    <x v="19"/>
  </r>
  <r>
    <n v="1149"/>
    <s v="The Floridian Food Truck"/>
    <s v="Bringing culturally diverse Floridian cuisine to the people!"/>
    <n v="50000"/>
    <n v="75"/>
    <n v="0"/>
    <x v="2"/>
    <x v="0"/>
    <s v="USD"/>
    <n v="1466096566"/>
    <n v="1463504566"/>
    <b v="0"/>
    <n v="2"/>
    <b v="0"/>
    <x v="19"/>
    <n v="37.5"/>
    <x v="7"/>
    <x v="19"/>
  </r>
  <r>
    <n v="1150"/>
    <s v="Chef Po's Food Truck"/>
    <s v="Bringing delicious authentic and fusion Taiwanese Food to the West Coast."/>
    <n v="2500"/>
    <n v="252"/>
    <n v="10"/>
    <x v="2"/>
    <x v="0"/>
    <s v="USD"/>
    <n v="1452293675"/>
    <n v="1447109675"/>
    <b v="0"/>
    <n v="6"/>
    <b v="0"/>
    <x v="1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x v="19"/>
    <n v="0"/>
    <x v="7"/>
    <x v="19"/>
  </r>
  <r>
    <n v="1152"/>
    <s v="Peruvian King Food Truck"/>
    <s v="Peruvian food truck with an LA twist."/>
    <n v="16000"/>
    <n v="911"/>
    <n v="6"/>
    <x v="2"/>
    <x v="0"/>
    <s v="USD"/>
    <n v="1431709312"/>
    <n v="1429117312"/>
    <b v="0"/>
    <n v="15"/>
    <b v="0"/>
    <x v="19"/>
    <n v="60.73"/>
    <x v="7"/>
    <x v="19"/>
  </r>
  <r>
    <n v="1153"/>
    <s v="The Cold Spot Mobile Trailer"/>
    <s v="A mobile concession trailer for snow cones, ice cream, smoothies and more"/>
    <n v="8000"/>
    <n v="50"/>
    <n v="1"/>
    <x v="2"/>
    <x v="0"/>
    <s v="USD"/>
    <n v="1434647305"/>
    <n v="1432055305"/>
    <b v="0"/>
    <n v="1"/>
    <b v="0"/>
    <x v="19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x v="2"/>
    <x v="0"/>
    <s v="USD"/>
    <n v="1441507006"/>
    <n v="1438915006"/>
    <b v="0"/>
    <n v="3"/>
    <b v="0"/>
    <x v="19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x v="0"/>
    <s v="USD"/>
    <n v="1408040408"/>
    <n v="1405448408"/>
    <b v="0"/>
    <n v="8"/>
    <b v="0"/>
    <x v="19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x v="1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x v="0"/>
    <s v="USD"/>
    <n v="1417795480"/>
    <n v="1412607880"/>
    <b v="0"/>
    <n v="3"/>
    <b v="0"/>
    <x v="19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x v="0"/>
    <s v="USD"/>
    <n v="1418091128"/>
    <n v="1415499128"/>
    <b v="0"/>
    <n v="3"/>
    <b v="0"/>
    <x v="19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x v="1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x v="0"/>
    <s v="USD"/>
    <n v="1427510586"/>
    <n v="1424922186"/>
    <b v="0"/>
    <n v="19"/>
    <b v="0"/>
    <x v="19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x v="1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x v="0"/>
    <s v="USD"/>
    <n v="1411662264"/>
    <n v="1408983864"/>
    <b v="0"/>
    <n v="2"/>
    <b v="0"/>
    <x v="19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x v="1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x v="1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x v="0"/>
    <s v="USD"/>
    <n v="1404623330"/>
    <n v="1401685730"/>
    <b v="0"/>
    <n v="25"/>
    <b v="0"/>
    <x v="19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x v="0"/>
    <s v="USD"/>
    <n v="1435291200"/>
    <n v="1432640342"/>
    <b v="0"/>
    <n v="8"/>
    <b v="0"/>
    <x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x v="2"/>
    <x v="0"/>
    <s v="USD"/>
    <n v="1410543495"/>
    <n v="1407865095"/>
    <b v="0"/>
    <n v="16"/>
    <b v="0"/>
    <x v="19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x v="2"/>
    <x v="0"/>
    <s v="USD"/>
    <n v="1474507065"/>
    <n v="1471915065"/>
    <b v="0"/>
    <n v="3"/>
    <b v="0"/>
    <x v="19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x v="0"/>
    <s v="USD"/>
    <n v="1424593763"/>
    <n v="1422001763"/>
    <b v="0"/>
    <n v="3"/>
    <b v="0"/>
    <x v="19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x v="2"/>
    <x v="1"/>
    <s v="GBP"/>
    <n v="1433021171"/>
    <n v="1430429171"/>
    <b v="0"/>
    <n v="2"/>
    <b v="0"/>
    <x v="19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0"/>
    <x v="2"/>
    <x v="0"/>
    <s v="USD"/>
    <n v="1415909927"/>
    <n v="1414351127"/>
    <b v="0"/>
    <n v="1"/>
    <b v="0"/>
    <x v="19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x v="1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x v="0"/>
    <s v="USD"/>
    <n v="1438576057"/>
    <n v="1435552057"/>
    <b v="0"/>
    <n v="1"/>
    <b v="0"/>
    <x v="1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x v="2"/>
    <x v="0"/>
    <s v="USD"/>
    <n v="1462738327"/>
    <n v="1460146327"/>
    <b v="0"/>
    <n v="19"/>
    <b v="0"/>
    <x v="19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x v="0"/>
    <s v="USD"/>
    <n v="1436981339"/>
    <n v="1434389339"/>
    <b v="0"/>
    <n v="9"/>
    <b v="0"/>
    <x v="1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x v="2"/>
    <s v="AUD"/>
    <n v="1488805200"/>
    <n v="1484094498"/>
    <b v="0"/>
    <n v="1"/>
    <b v="0"/>
    <x v="19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x v="1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x v="0"/>
    <s v="USD"/>
    <n v="1408225452"/>
    <n v="1405633452"/>
    <b v="0"/>
    <n v="1"/>
    <b v="0"/>
    <x v="19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x v="2"/>
    <x v="5"/>
    <s v="CAD"/>
    <n v="1446052627"/>
    <n v="1443460627"/>
    <b v="0"/>
    <n v="5"/>
    <b v="0"/>
    <x v="1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x v="0"/>
    <s v="USD"/>
    <n v="1403983314"/>
    <n v="1400786514"/>
    <b v="0"/>
    <n v="85"/>
    <b v="0"/>
    <x v="19"/>
    <n v="69.12"/>
    <x v="7"/>
    <x v="19"/>
  </r>
  <r>
    <n v="1181"/>
    <s v="Gringo Loco Tacos Food Truck"/>
    <s v="Bringing the best tacos to the streets of Chicago!"/>
    <n v="50000"/>
    <n v="4"/>
    <n v="0"/>
    <x v="2"/>
    <x v="0"/>
    <s v="USD"/>
    <n v="1425197321"/>
    <n v="1422605321"/>
    <b v="0"/>
    <n v="3"/>
    <b v="0"/>
    <x v="19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x v="0"/>
    <s v="USD"/>
    <n v="1484239320"/>
    <n v="1482609088"/>
    <b v="0"/>
    <n v="4"/>
    <b v="0"/>
    <x v="19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x v="0"/>
    <s v="USD"/>
    <n v="1478059140"/>
    <n v="1476391223"/>
    <b v="0"/>
    <n v="3"/>
    <b v="0"/>
    <x v="19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x v="1"/>
    <s v="GBP"/>
    <n v="1486391011"/>
    <n v="1483712611"/>
    <b v="0"/>
    <n v="375"/>
    <b v="1"/>
    <x v="20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x v="0"/>
    <s v="USD"/>
    <n v="1433736000"/>
    <n v="1430945149"/>
    <b v="0"/>
    <n v="111"/>
    <b v="1"/>
    <x v="20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x v="1"/>
    <s v="GBP"/>
    <n v="1433198520"/>
    <n v="1430340195"/>
    <b v="0"/>
    <n v="123"/>
    <b v="1"/>
    <x v="20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x v="0"/>
    <s v="USD"/>
    <n v="1431885600"/>
    <n v="1429133323"/>
    <b v="0"/>
    <n v="70"/>
    <b v="1"/>
    <x v="20"/>
    <n v="130.16"/>
    <x v="8"/>
    <x v="20"/>
  </r>
  <r>
    <n v="1188"/>
    <s v="Because Dance."/>
    <s v="A photobook of young dancers and their inspiring stories, photographed in beautiful and unique locations."/>
    <n v="2000"/>
    <n v="3211"/>
    <n v="161"/>
    <x v="0"/>
    <x v="5"/>
    <s v="CAD"/>
    <n v="1482943740"/>
    <n v="1481129340"/>
    <b v="0"/>
    <n v="85"/>
    <b v="1"/>
    <x v="20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x v="0"/>
    <s v="USD"/>
    <n v="1467242995"/>
    <n v="1465428595"/>
    <b v="0"/>
    <n v="86"/>
    <b v="1"/>
    <x v="20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x v="0"/>
    <x v="0"/>
    <s v="USD"/>
    <n v="1409500725"/>
    <n v="1406908725"/>
    <b v="0"/>
    <n v="13"/>
    <b v="1"/>
    <x v="20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x v="0"/>
    <s v="USD"/>
    <n v="1458480560"/>
    <n v="1455892160"/>
    <b v="0"/>
    <n v="33"/>
    <b v="1"/>
    <x v="20"/>
    <n v="89.24"/>
    <x v="8"/>
    <x v="20"/>
  </r>
  <r>
    <n v="1192"/>
    <s v="Other Worlds - A Make 100 Project"/>
    <s v="A macro landscape photography art book &amp; limited edition prints. A Make 100 project."/>
    <n v="100"/>
    <n v="290"/>
    <n v="290"/>
    <x v="0"/>
    <x v="1"/>
    <s v="GBP"/>
    <n v="1486814978"/>
    <n v="1484222978"/>
    <b v="0"/>
    <n v="15"/>
    <b v="1"/>
    <x v="2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x v="0"/>
    <s v="USD"/>
    <n v="1460223453"/>
    <n v="1455043053"/>
    <b v="0"/>
    <n v="273"/>
    <b v="1"/>
    <x v="20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x v="17"/>
    <s v="EUR"/>
    <n v="1428493379"/>
    <n v="1425901379"/>
    <b v="0"/>
    <n v="714"/>
    <b v="1"/>
    <x v="20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x v="13"/>
    <s v="EUR"/>
    <n v="1450602000"/>
    <n v="1445415653"/>
    <b v="0"/>
    <n v="170"/>
    <b v="1"/>
    <x v="20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x v="0"/>
    <x v="1"/>
    <s v="GBP"/>
    <n v="1450467539"/>
    <n v="1447875539"/>
    <b v="0"/>
    <n v="512"/>
    <b v="1"/>
    <x v="2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x v="0"/>
    <s v="USD"/>
    <n v="1465797540"/>
    <n v="1463155034"/>
    <b v="0"/>
    <n v="314"/>
    <b v="1"/>
    <x v="2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x v="0"/>
    <s v="USD"/>
    <n v="1451530800"/>
    <n v="1448463086"/>
    <b v="0"/>
    <n v="167"/>
    <b v="1"/>
    <x v="2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x v="1"/>
    <s v="GBP"/>
    <n v="1436380200"/>
    <n v="1433615400"/>
    <b v="0"/>
    <n v="9"/>
    <b v="1"/>
    <x v="20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x v="0"/>
    <x v="0"/>
    <s v="USD"/>
    <n v="1429183656"/>
    <n v="1427369256"/>
    <b v="0"/>
    <n v="103"/>
    <b v="1"/>
    <x v="20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x v="1"/>
    <s v="GBP"/>
    <n v="1468593246"/>
    <n v="1466001246"/>
    <b v="0"/>
    <n v="111"/>
    <b v="1"/>
    <x v="20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x v="2"/>
    <s v="AUD"/>
    <n v="1435388154"/>
    <n v="1432796154"/>
    <b v="0"/>
    <n v="271"/>
    <b v="1"/>
    <x v="2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x v="0"/>
    <s v="USD"/>
    <n v="1433083527"/>
    <n v="1430491527"/>
    <b v="0"/>
    <n v="101"/>
    <b v="1"/>
    <x v="20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x v="0"/>
    <s v="USD"/>
    <n v="1449205200"/>
    <n v="1445363833"/>
    <b v="0"/>
    <n v="57"/>
    <b v="1"/>
    <x v="20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x v="12"/>
    <s v="EUR"/>
    <n v="1434197351"/>
    <n v="1431605351"/>
    <b v="0"/>
    <n v="62"/>
    <b v="1"/>
    <x v="20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x v="15"/>
    <s v="EUR"/>
    <n v="1489238940"/>
    <n v="1486406253"/>
    <b v="0"/>
    <n v="32"/>
    <b v="1"/>
    <x v="20"/>
    <n v="32.340000000000003"/>
    <x v="8"/>
    <x v="20"/>
  </r>
  <r>
    <n v="1207"/>
    <s v="ITALIANA"/>
    <s v="A humanistic photo book about ancestral &amp; post-modern Italy."/>
    <n v="16700"/>
    <n v="17396"/>
    <n v="104"/>
    <x v="0"/>
    <x v="13"/>
    <s v="EUR"/>
    <n v="1459418400"/>
    <n v="1456827573"/>
    <b v="0"/>
    <n v="141"/>
    <b v="1"/>
    <x v="20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x v="0"/>
    <s v="USD"/>
    <n v="1458835264"/>
    <n v="1456246864"/>
    <b v="0"/>
    <n v="75"/>
    <b v="1"/>
    <x v="20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x v="0"/>
    <s v="USD"/>
    <n v="1488053905"/>
    <n v="1485461905"/>
    <b v="0"/>
    <n v="46"/>
    <b v="1"/>
    <x v="20"/>
    <n v="138.26"/>
    <x v="8"/>
    <x v="20"/>
  </r>
  <r>
    <n v="1210"/>
    <s v="Det Andra GÃ¶teborg"/>
    <s v="En fotobok om livet i det enda andra GÃ¶teborg i vÃ¤rlden"/>
    <n v="20000"/>
    <n v="50863"/>
    <n v="254"/>
    <x v="0"/>
    <x v="11"/>
    <s v="SEK"/>
    <n v="1433106000"/>
    <n v="1431124572"/>
    <b v="0"/>
    <n v="103"/>
    <b v="1"/>
    <x v="20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x v="0"/>
    <x v="5"/>
    <s v="CAD"/>
    <n v="1465505261"/>
    <n v="1464209261"/>
    <b v="0"/>
    <n v="6"/>
    <b v="1"/>
    <x v="2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x v="0"/>
    <s v="USD"/>
    <n v="1448586000"/>
    <n v="1447195695"/>
    <b v="0"/>
    <n v="83"/>
    <b v="1"/>
    <x v="2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x v="1"/>
    <s v="GBP"/>
    <n v="1485886100"/>
    <n v="1482862100"/>
    <b v="0"/>
    <n v="108"/>
    <b v="1"/>
    <x v="20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x v="0"/>
    <s v="USD"/>
    <n v="1433880605"/>
    <n v="1428696605"/>
    <b v="0"/>
    <n v="25"/>
    <b v="1"/>
    <x v="20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x v="0"/>
    <s v="USD"/>
    <n v="1401487756"/>
    <n v="1398895756"/>
    <b v="0"/>
    <n v="549"/>
    <b v="1"/>
    <x v="20"/>
    <n v="71.59"/>
    <x v="8"/>
    <x v="20"/>
  </r>
  <r>
    <n v="1216"/>
    <s v="In Training: a book of Bonsai photographs"/>
    <s v="A fine art photography book taking a new look at the art of bonsai."/>
    <n v="14000"/>
    <n v="20398"/>
    <n v="146"/>
    <x v="0"/>
    <x v="0"/>
    <s v="USD"/>
    <n v="1443826980"/>
    <n v="1441032457"/>
    <b v="0"/>
    <n v="222"/>
    <b v="1"/>
    <x v="20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x v="0"/>
    <s v="USD"/>
    <n v="1468524340"/>
    <n v="1465932340"/>
    <b v="0"/>
    <n v="183"/>
    <b v="1"/>
    <x v="20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x v="0"/>
    <s v="USD"/>
    <n v="1446346800"/>
    <n v="1443714800"/>
    <b v="0"/>
    <n v="89"/>
    <b v="1"/>
    <x v="20"/>
    <n v="174.21"/>
    <x v="8"/>
    <x v="20"/>
  </r>
  <r>
    <n v="1219"/>
    <s v="The Box"/>
    <s v="The Box is a fine art book of Ron Amato's innovative and seductive photography project."/>
    <n v="16350"/>
    <n v="26024"/>
    <n v="159"/>
    <x v="0"/>
    <x v="0"/>
    <s v="USD"/>
    <n v="1476961513"/>
    <n v="1474369513"/>
    <b v="0"/>
    <n v="253"/>
    <b v="1"/>
    <x v="20"/>
    <n v="102.86"/>
    <x v="8"/>
    <x v="20"/>
  </r>
  <r>
    <n v="1220"/>
    <s v="All The People"/>
    <s v="A beautiful photo art book of portraits and conversations with people that may expand your idea of gender."/>
    <n v="15000"/>
    <n v="15565"/>
    <n v="104"/>
    <x v="0"/>
    <x v="12"/>
    <s v="EUR"/>
    <n v="1440515112"/>
    <n v="1437923112"/>
    <b v="0"/>
    <n v="140"/>
    <b v="1"/>
    <x v="2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x v="1"/>
    <s v="GBP"/>
    <n v="1480809600"/>
    <n v="1478431488"/>
    <b v="0"/>
    <n v="103"/>
    <b v="1"/>
    <x v="20"/>
    <n v="23.8"/>
    <x v="8"/>
    <x v="20"/>
  </r>
  <r>
    <n v="1222"/>
    <s v="Project Pilgrim"/>
    <s v="Project Pilgrim is my effort to work towards normalizing mental health."/>
    <n v="4000"/>
    <n v="11215"/>
    <n v="280"/>
    <x v="0"/>
    <x v="5"/>
    <s v="CAD"/>
    <n v="1459483200"/>
    <n v="1456852647"/>
    <b v="0"/>
    <n v="138"/>
    <b v="1"/>
    <x v="20"/>
    <n v="81.27"/>
    <x v="8"/>
    <x v="20"/>
  </r>
  <r>
    <n v="1223"/>
    <s v="YOSEMITE PEOPLE"/>
    <s v="A photography book focusing on the people rather than the nature at Yosemite National Park."/>
    <n v="19800"/>
    <n v="22197"/>
    <n v="112"/>
    <x v="0"/>
    <x v="0"/>
    <s v="USD"/>
    <n v="1478754909"/>
    <n v="1476159309"/>
    <b v="0"/>
    <n v="191"/>
    <b v="1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n v="7"/>
    <x v="1"/>
    <x v="0"/>
    <s v="USD"/>
    <n v="1402060302"/>
    <n v="1396876302"/>
    <b v="0"/>
    <n v="18"/>
    <b v="0"/>
    <x v="21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x v="0"/>
    <s v="USD"/>
    <n v="1382478278"/>
    <n v="1377294278"/>
    <b v="0"/>
    <n v="3"/>
    <b v="0"/>
    <x v="21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x v="0"/>
    <s v="USD"/>
    <n v="1398042000"/>
    <n v="1395089981"/>
    <b v="0"/>
    <n v="40"/>
    <b v="0"/>
    <x v="21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x v="2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x v="0"/>
    <s v="USD"/>
    <n v="1317231008"/>
    <n v="1312047008"/>
    <b v="0"/>
    <n v="24"/>
    <b v="0"/>
    <x v="21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x v="0"/>
    <s v="USD"/>
    <n v="1334592000"/>
    <n v="1331982127"/>
    <b v="0"/>
    <n v="1"/>
    <b v="0"/>
    <x v="2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x v="2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x v="2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x v="0"/>
    <s v="USD"/>
    <n v="1381090870"/>
    <n v="1377030070"/>
    <b v="0"/>
    <n v="1"/>
    <b v="0"/>
    <x v="2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x v="0"/>
    <s v="USD"/>
    <n v="1329864374"/>
    <n v="1328049974"/>
    <b v="0"/>
    <n v="6"/>
    <b v="0"/>
    <x v="2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x v="21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x v="0"/>
    <s v="USD"/>
    <n v="1387077299"/>
    <n v="1383621299"/>
    <b v="0"/>
    <n v="6"/>
    <b v="0"/>
    <x v="21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x v="21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x v="2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x v="0"/>
    <s v="USD"/>
    <n v="1312641536"/>
    <n v="1310049536"/>
    <b v="0"/>
    <n v="3"/>
    <b v="0"/>
    <x v="21"/>
    <n v="59.33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x v="21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x v="1"/>
    <x v="0"/>
    <s v="USD"/>
    <n v="1373665860"/>
    <n v="1368579457"/>
    <b v="0"/>
    <n v="8"/>
    <b v="0"/>
    <x v="2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x v="0"/>
    <s v="USD"/>
    <n v="1414994340"/>
    <n v="1413057980"/>
    <b v="0"/>
    <n v="34"/>
    <b v="0"/>
    <x v="2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x v="0"/>
    <s v="USD"/>
    <n v="1315747080"/>
    <n v="1314417502"/>
    <b v="0"/>
    <n v="1"/>
    <b v="0"/>
    <x v="2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x v="0"/>
    <s v="USD"/>
    <n v="1310158800"/>
    <n v="1304888771"/>
    <b v="0"/>
    <n v="38"/>
    <b v="0"/>
    <x v="2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x v="0"/>
    <s v="USD"/>
    <n v="1366664400"/>
    <n v="1363981723"/>
    <b v="1"/>
    <n v="45"/>
    <b v="1"/>
    <x v="11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x v="0"/>
    <s v="USD"/>
    <n v="1402755834"/>
    <n v="1400163834"/>
    <b v="1"/>
    <n v="17"/>
    <b v="1"/>
    <x v="1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x v="0"/>
    <s v="USD"/>
    <n v="1323136949"/>
    <n v="1319245349"/>
    <b v="1"/>
    <n v="31"/>
    <b v="1"/>
    <x v="11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n v="122"/>
    <x v="0"/>
    <x v="0"/>
    <s v="USD"/>
    <n v="1367823655"/>
    <n v="1365231655"/>
    <b v="1"/>
    <n v="50"/>
    <b v="1"/>
    <x v="1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x v="0"/>
    <x v="0"/>
    <s v="USD"/>
    <n v="1402642740"/>
    <n v="1399563953"/>
    <b v="1"/>
    <n v="59"/>
    <b v="1"/>
    <x v="11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x v="0"/>
    <s v="USD"/>
    <n v="1341683211"/>
    <n v="1339091211"/>
    <b v="1"/>
    <n v="81"/>
    <b v="1"/>
    <x v="11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x v="0"/>
    <s v="USD"/>
    <n v="1410017131"/>
    <n v="1406129131"/>
    <b v="1"/>
    <n v="508"/>
    <b v="1"/>
    <x v="1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x v="0"/>
    <x v="0"/>
    <s v="USD"/>
    <n v="1316979167"/>
    <n v="1311795167"/>
    <b v="1"/>
    <n v="74"/>
    <b v="1"/>
    <x v="1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x v="0"/>
    <s v="USD"/>
    <n v="1382658169"/>
    <n v="1380238969"/>
    <b v="1"/>
    <n v="141"/>
    <b v="1"/>
    <x v="11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x v="0"/>
    <s v="USD"/>
    <n v="1409770107"/>
    <n v="1407178107"/>
    <b v="1"/>
    <n v="711"/>
    <b v="1"/>
    <x v="11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x v="0"/>
    <s v="USD"/>
    <n v="1293857940"/>
    <n v="1288968886"/>
    <b v="1"/>
    <n v="141"/>
    <b v="1"/>
    <x v="1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x v="0"/>
    <s v="USD"/>
    <n v="1385932652"/>
    <n v="1383337052"/>
    <b v="1"/>
    <n v="109"/>
    <b v="1"/>
    <x v="11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x v="0"/>
    <s v="USD"/>
    <n v="1329084231"/>
    <n v="1326492231"/>
    <b v="1"/>
    <n v="361"/>
    <b v="1"/>
    <x v="11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x v="0"/>
    <s v="USD"/>
    <n v="1301792590"/>
    <n v="1297562590"/>
    <b v="1"/>
    <n v="176"/>
    <b v="1"/>
    <x v="1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x v="0"/>
    <x v="0"/>
    <s v="USD"/>
    <n v="1377960012"/>
    <n v="1375368012"/>
    <b v="1"/>
    <n v="670"/>
    <b v="1"/>
    <x v="11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x v="0"/>
    <x v="0"/>
    <s v="USD"/>
    <n v="1402286340"/>
    <n v="1399504664"/>
    <b v="1"/>
    <n v="96"/>
    <b v="1"/>
    <x v="11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x v="0"/>
    <s v="USD"/>
    <n v="1393445620"/>
    <n v="1390853620"/>
    <b v="1"/>
    <n v="74"/>
    <b v="1"/>
    <x v="11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x v="0"/>
    <x v="0"/>
    <s v="USD"/>
    <n v="1390983227"/>
    <n v="1388391227"/>
    <b v="1"/>
    <n v="52"/>
    <b v="1"/>
    <x v="1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x v="5"/>
    <s v="CAD"/>
    <n v="1392574692"/>
    <n v="1389982692"/>
    <b v="1"/>
    <n v="105"/>
    <b v="1"/>
    <x v="11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n v="119"/>
    <x v="0"/>
    <x v="0"/>
    <s v="USD"/>
    <n v="1396054800"/>
    <n v="1393034470"/>
    <b v="1"/>
    <n v="41"/>
    <b v="1"/>
    <x v="11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x v="0"/>
    <s v="USD"/>
    <n v="1383062083"/>
    <n v="1380556483"/>
    <b v="1"/>
    <n v="34"/>
    <b v="1"/>
    <x v="11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x v="0"/>
    <s v="USD"/>
    <n v="1291131815"/>
    <n v="1287071015"/>
    <b v="1"/>
    <n v="66"/>
    <b v="1"/>
    <x v="11"/>
    <n v="63.18"/>
    <x v="4"/>
    <x v="11"/>
  </r>
  <r>
    <n v="1266"/>
    <s v="Sensory Station's First EP"/>
    <s v="We are looking to record our first EP produced by Aaron Harris (ISIS/Palms) at Studio West."/>
    <n v="9500"/>
    <n v="9545"/>
    <n v="100"/>
    <x v="0"/>
    <x v="0"/>
    <s v="USD"/>
    <n v="1389474145"/>
    <n v="1386882145"/>
    <b v="1"/>
    <n v="50"/>
    <b v="1"/>
    <x v="1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x v="0"/>
    <s v="USD"/>
    <n v="1374674558"/>
    <n v="1372082558"/>
    <b v="1"/>
    <n v="159"/>
    <b v="1"/>
    <x v="1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x v="0"/>
    <x v="0"/>
    <s v="USD"/>
    <n v="1379708247"/>
    <n v="1377116247"/>
    <b v="1"/>
    <n v="182"/>
    <b v="1"/>
    <x v="11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x v="0"/>
    <s v="USD"/>
    <n v="1460764800"/>
    <n v="1458157512"/>
    <b v="1"/>
    <n v="206"/>
    <b v="1"/>
    <x v="1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x v="0"/>
    <x v="0"/>
    <s v="USD"/>
    <n v="1332704042"/>
    <n v="1327523642"/>
    <b v="1"/>
    <n v="169"/>
    <b v="1"/>
    <x v="1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x v="0"/>
    <s v="USD"/>
    <n v="1384363459"/>
    <n v="1381767859"/>
    <b v="1"/>
    <n v="31"/>
    <b v="1"/>
    <x v="1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x v="0"/>
    <s v="USD"/>
    <n v="1276574400"/>
    <n v="1270576379"/>
    <b v="1"/>
    <n v="28"/>
    <b v="1"/>
    <x v="11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x v="5"/>
    <s v="CAD"/>
    <n v="1409506291"/>
    <n v="1406914291"/>
    <b v="1"/>
    <n v="54"/>
    <b v="1"/>
    <x v="11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x v="0"/>
    <s v="USD"/>
    <n v="1346344425"/>
    <n v="1343320425"/>
    <b v="1"/>
    <n v="467"/>
    <b v="1"/>
    <x v="11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x v="0"/>
    <s v="USD"/>
    <n v="1375908587"/>
    <n v="1372884587"/>
    <b v="1"/>
    <n v="389"/>
    <b v="1"/>
    <x v="11"/>
    <n v="62.52"/>
    <x v="4"/>
    <x v="11"/>
  </r>
  <r>
    <n v="1276"/>
    <s v="MR. DREAM GOES TO JAIL"/>
    <s v="Sponsor this Brooklyn punk band's debut seven-inch, MR. DREAM GOES TO JAIL."/>
    <n v="3000"/>
    <n v="3132.63"/>
    <n v="104"/>
    <x v="0"/>
    <x v="0"/>
    <s v="USD"/>
    <n v="1251777600"/>
    <n v="1247504047"/>
    <b v="1"/>
    <n v="68"/>
    <b v="1"/>
    <x v="1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x v="0"/>
    <s v="USD"/>
    <n v="1346765347"/>
    <n v="1343741347"/>
    <b v="1"/>
    <n v="413"/>
    <b v="1"/>
    <x v="11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x v="0"/>
    <s v="USD"/>
    <n v="1403661600"/>
    <n v="1401196766"/>
    <b v="1"/>
    <n v="190"/>
    <b v="1"/>
    <x v="11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x v="0"/>
    <s v="USD"/>
    <n v="1395624170"/>
    <n v="1392171770"/>
    <b v="1"/>
    <n v="189"/>
    <b v="1"/>
    <x v="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x v="0"/>
    <x v="0"/>
    <s v="USD"/>
    <n v="1299003054"/>
    <n v="1291227054"/>
    <b v="1"/>
    <n v="130"/>
    <b v="1"/>
    <x v="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x v="0"/>
    <s v="USD"/>
    <n v="1375033836"/>
    <n v="1373305836"/>
    <b v="1"/>
    <n v="74"/>
    <b v="1"/>
    <x v="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x v="0"/>
    <s v="USD"/>
    <n v="1386565140"/>
    <n v="1383909855"/>
    <b v="1"/>
    <n v="274"/>
    <b v="1"/>
    <x v="1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x v="0"/>
    <x v="0"/>
    <s v="USD"/>
    <n v="1362974400"/>
    <n v="1360948389"/>
    <b v="1"/>
    <n v="22"/>
    <b v="1"/>
    <x v="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x v="0"/>
    <s v="USD"/>
    <n v="1483203540"/>
    <n v="1481175482"/>
    <b v="0"/>
    <n v="31"/>
    <b v="1"/>
    <x v="6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x v="0"/>
    <x v="1"/>
    <s v="GBP"/>
    <n v="1434808775"/>
    <n v="1433512775"/>
    <b v="0"/>
    <n v="63"/>
    <b v="1"/>
    <x v="6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x v="0"/>
    <x v="1"/>
    <s v="GBP"/>
    <n v="1424181600"/>
    <n v="1423041227"/>
    <b v="0"/>
    <n v="20"/>
    <b v="1"/>
    <x v="6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x v="1"/>
    <s v="GBP"/>
    <n v="1434120856"/>
    <n v="1428936856"/>
    <b v="0"/>
    <n v="25"/>
    <b v="1"/>
    <x v="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x v="0"/>
    <s v="USD"/>
    <n v="1470801600"/>
    <n v="1468122163"/>
    <b v="0"/>
    <n v="61"/>
    <b v="1"/>
    <x v="6"/>
    <n v="65.87"/>
    <x v="1"/>
    <x v="6"/>
  </r>
  <r>
    <n v="1289"/>
    <s v="No Brains for Dinner"/>
    <s v="A chilling original Edwardian Comedy of errors and foolishness made for the Patrick Henry College stage."/>
    <n v="1500"/>
    <n v="1876"/>
    <n v="125"/>
    <x v="0"/>
    <x v="0"/>
    <s v="USD"/>
    <n v="1483499645"/>
    <n v="1480907645"/>
    <b v="0"/>
    <n v="52"/>
    <b v="1"/>
    <x v="6"/>
    <n v="36.08"/>
    <x v="1"/>
    <x v="6"/>
  </r>
  <r>
    <n v="1290"/>
    <s v="I Died... I Came Back, ... Whatever"/>
    <s v="Sometimes your Heart has to STOP for your Life to START."/>
    <n v="3500"/>
    <n v="3800"/>
    <n v="109"/>
    <x v="0"/>
    <x v="0"/>
    <s v="USD"/>
    <n v="1429772340"/>
    <n v="1427121931"/>
    <b v="0"/>
    <n v="86"/>
    <b v="1"/>
    <x v="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x v="0"/>
    <s v="USD"/>
    <n v="1428390000"/>
    <n v="1425224391"/>
    <b v="0"/>
    <n v="42"/>
    <b v="1"/>
    <x v="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x v="1"/>
    <s v="GBP"/>
    <n v="1444172340"/>
    <n v="1441822828"/>
    <b v="0"/>
    <n v="52"/>
    <b v="1"/>
    <x v="6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x v="0"/>
    <s v="USD"/>
    <n v="1447523371"/>
    <n v="1444927771"/>
    <b v="0"/>
    <n v="120"/>
    <b v="1"/>
    <x v="6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x v="0"/>
    <x v="1"/>
    <s v="GBP"/>
    <n v="1445252400"/>
    <n v="1443696797"/>
    <b v="0"/>
    <n v="22"/>
    <b v="1"/>
    <x v="6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x v="1"/>
    <s v="GBP"/>
    <n v="1438189200"/>
    <n v="1435585497"/>
    <b v="0"/>
    <n v="64"/>
    <b v="1"/>
    <x v="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x v="1"/>
    <s v="GBP"/>
    <n v="1457914373"/>
    <n v="1456189973"/>
    <b v="0"/>
    <n v="23"/>
    <b v="1"/>
    <x v="6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x v="0"/>
    <s v="USD"/>
    <n v="1462125358"/>
    <n v="1459533358"/>
    <b v="0"/>
    <n v="238"/>
    <b v="1"/>
    <x v="6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x v="0"/>
    <x v="1"/>
    <s v="GBP"/>
    <n v="1461860432"/>
    <n v="1459268432"/>
    <b v="0"/>
    <n v="33"/>
    <b v="1"/>
    <x v="6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x v="0"/>
    <x v="0"/>
    <s v="USD"/>
    <n v="1436902359"/>
    <n v="1434310359"/>
    <b v="0"/>
    <n v="32"/>
    <b v="1"/>
    <x v="6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x v="0"/>
    <s v="USD"/>
    <n v="1464807420"/>
    <n v="1461427938"/>
    <b v="0"/>
    <n v="24"/>
    <b v="1"/>
    <x v="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x v="0"/>
    <s v="USD"/>
    <n v="1437447600"/>
    <n v="1436551178"/>
    <b v="0"/>
    <n v="29"/>
    <b v="1"/>
    <x v="6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x v="0"/>
    <s v="USD"/>
    <n v="1480559011"/>
    <n v="1477963411"/>
    <b v="0"/>
    <n v="50"/>
    <b v="1"/>
    <x v="6"/>
    <n v="50"/>
    <x v="1"/>
    <x v="6"/>
  </r>
  <r>
    <n v="1303"/>
    <s v="Forward Arena Theatre Company: Summer Season"/>
    <s v="Groundbreaking queer theatre."/>
    <n v="3500"/>
    <n v="4559.13"/>
    <n v="130"/>
    <x v="0"/>
    <x v="1"/>
    <s v="GBP"/>
    <n v="1469962800"/>
    <n v="1468578920"/>
    <b v="0"/>
    <n v="108"/>
    <b v="1"/>
    <x v="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x v="1"/>
    <s v="GBP"/>
    <n v="1489376405"/>
    <n v="1484196005"/>
    <b v="0"/>
    <n v="104"/>
    <b v="0"/>
    <x v="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x v="0"/>
    <s v="USD"/>
    <n v="1469122200"/>
    <n v="1466611108"/>
    <b v="0"/>
    <n v="86"/>
    <b v="0"/>
    <x v="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x v="0"/>
    <s v="USD"/>
    <n v="1417690734"/>
    <n v="1415098734"/>
    <b v="0"/>
    <n v="356"/>
    <b v="0"/>
    <x v="8"/>
    <n v="201.6"/>
    <x v="2"/>
    <x v="8"/>
  </r>
  <r>
    <n v="1307"/>
    <s v="VR Card - Customized Virtual Reality Viewer (Canceled)"/>
    <s v="Get VR to Everyone with Mailable, Ready to Use Viewers"/>
    <n v="50000"/>
    <n v="5757"/>
    <n v="12"/>
    <x v="1"/>
    <x v="0"/>
    <s v="USD"/>
    <n v="1455710679"/>
    <n v="1453118679"/>
    <b v="0"/>
    <n v="45"/>
    <b v="0"/>
    <x v="8"/>
    <n v="127.93"/>
    <x v="2"/>
    <x v="8"/>
  </r>
  <r>
    <n v="1308"/>
    <s v="Boost Band: Wristband Phone Charger (Canceled)"/>
    <s v="Boost Band, a wristband that charges any device"/>
    <n v="10000"/>
    <n v="1136"/>
    <n v="11"/>
    <x v="1"/>
    <x v="0"/>
    <s v="USD"/>
    <n v="1475937812"/>
    <n v="1472481812"/>
    <b v="0"/>
    <n v="38"/>
    <b v="0"/>
    <x v="8"/>
    <n v="29.89"/>
    <x v="2"/>
    <x v="8"/>
  </r>
  <r>
    <n v="1309"/>
    <s v="CORE : Roam (Canceled)"/>
    <s v="Wicked fun and built for excitement, CORE is the safest and most versatile speaker you've ever worn."/>
    <n v="11500"/>
    <n v="12879"/>
    <n v="112"/>
    <x v="1"/>
    <x v="0"/>
    <s v="USD"/>
    <n v="1444943468"/>
    <n v="1441919468"/>
    <b v="0"/>
    <n v="35"/>
    <b v="0"/>
    <x v="8"/>
    <n v="367.97"/>
    <x v="2"/>
    <x v="8"/>
  </r>
  <r>
    <n v="1310"/>
    <s v="k5-jkt.by kiger (Canceled)"/>
    <s v="An essential hoodie that holds all sized smart phones and keep your headphone wires tangle free."/>
    <n v="20000"/>
    <n v="3100"/>
    <n v="16"/>
    <x v="1"/>
    <x v="0"/>
    <s v="USD"/>
    <n v="1471622450"/>
    <n v="1467734450"/>
    <b v="0"/>
    <n v="24"/>
    <b v="0"/>
    <x v="8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x v="0"/>
    <s v="USD"/>
    <n v="1480536919"/>
    <n v="1477509319"/>
    <b v="0"/>
    <n v="100"/>
    <b v="0"/>
    <x v="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x v="1"/>
    <x v="0"/>
    <s v="USD"/>
    <n v="1429375922"/>
    <n v="1426783922"/>
    <b v="0"/>
    <n v="1"/>
    <b v="0"/>
    <x v="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x v="0"/>
    <s v="USD"/>
    <n v="1457024514"/>
    <n v="1454432514"/>
    <b v="0"/>
    <n v="122"/>
    <b v="0"/>
    <x v="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x v="0"/>
    <s v="USD"/>
    <n v="1477065860"/>
    <n v="1471881860"/>
    <b v="0"/>
    <n v="11"/>
    <b v="0"/>
    <x v="8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x v="1"/>
    <x v="0"/>
    <s v="USD"/>
    <n v="1446771600"/>
    <n v="1443700648"/>
    <b v="0"/>
    <n v="248"/>
    <b v="0"/>
    <x v="8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x v="1"/>
    <x v="0"/>
    <s v="USD"/>
    <n v="1456700709"/>
    <n v="1453676709"/>
    <b v="0"/>
    <n v="1"/>
    <b v="0"/>
    <x v="8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x v="8"/>
    <s v="DKK"/>
    <n v="1469109600"/>
    <n v="1464586746"/>
    <b v="0"/>
    <n v="19"/>
    <b v="0"/>
    <x v="8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x v="0"/>
    <s v="USD"/>
    <n v="1420938172"/>
    <n v="1418346172"/>
    <b v="0"/>
    <n v="135"/>
    <b v="0"/>
    <x v="8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x v="1"/>
    <s v="GBP"/>
    <n v="1405094400"/>
    <n v="1403810965"/>
    <b v="0"/>
    <n v="9"/>
    <b v="0"/>
    <x v="8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x v="9"/>
    <s v="EUR"/>
    <n v="1483138800"/>
    <n v="1480610046"/>
    <b v="0"/>
    <n v="3"/>
    <b v="0"/>
    <x v="8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x v="11"/>
    <s v="SEK"/>
    <n v="1482515937"/>
    <n v="1479923937"/>
    <b v="0"/>
    <n v="7"/>
    <b v="0"/>
    <x v="8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x v="1"/>
    <s v="GBP"/>
    <n v="1432223125"/>
    <n v="1429631125"/>
    <b v="0"/>
    <n v="4"/>
    <b v="0"/>
    <x v="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x v="0"/>
    <s v="USD"/>
    <n v="1461653700"/>
    <n v="1458665146"/>
    <b v="0"/>
    <n v="44"/>
    <b v="0"/>
    <x v="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x v="0"/>
    <s v="USD"/>
    <n v="1476371552"/>
    <n v="1473779552"/>
    <b v="0"/>
    <n v="90"/>
    <b v="0"/>
    <x v="8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x v="0"/>
    <s v="USD"/>
    <n v="1483063435"/>
    <n v="1480471435"/>
    <b v="0"/>
    <n v="8"/>
    <b v="0"/>
    <x v="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x v="0"/>
    <s v="USD"/>
    <n v="1421348428"/>
    <n v="1417460428"/>
    <b v="0"/>
    <n v="11"/>
    <b v="0"/>
    <x v="8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x v="0"/>
    <s v="USD"/>
    <n v="1432916235"/>
    <n v="1430324235"/>
    <b v="0"/>
    <n v="41"/>
    <b v="0"/>
    <x v="8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x v="0"/>
    <s v="USD"/>
    <n v="1476458734"/>
    <n v="1472570734"/>
    <b v="0"/>
    <n v="15"/>
    <b v="0"/>
    <x v="8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x v="0"/>
    <s v="USD"/>
    <n v="1417501145"/>
    <n v="1414041545"/>
    <b v="0"/>
    <n v="9"/>
    <b v="0"/>
    <x v="8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x v="0"/>
    <s v="USD"/>
    <n v="1467432000"/>
    <n v="1464763109"/>
    <b v="0"/>
    <n v="50"/>
    <b v="0"/>
    <x v="8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x v="0"/>
    <s v="USD"/>
    <n v="1471435554"/>
    <n v="1468843554"/>
    <b v="0"/>
    <n v="34"/>
    <b v="0"/>
    <x v="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x v="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x v="8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x v="0"/>
    <s v="USD"/>
    <n v="1457721287"/>
    <n v="1455129287"/>
    <b v="0"/>
    <n v="276"/>
    <b v="0"/>
    <x v="8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x v="0"/>
    <s v="USD"/>
    <n v="1449354502"/>
    <n v="1446762502"/>
    <b v="0"/>
    <n v="16"/>
    <b v="0"/>
    <x v="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x v="0"/>
    <s v="USD"/>
    <n v="1418849028"/>
    <n v="1415825028"/>
    <b v="0"/>
    <n v="224"/>
    <b v="0"/>
    <x v="8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x v="0"/>
    <s v="USD"/>
    <n v="1488549079"/>
    <n v="1485957079"/>
    <b v="0"/>
    <n v="140"/>
    <b v="0"/>
    <x v="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x v="0"/>
    <s v="USD"/>
    <n v="1438543033"/>
    <n v="1435951033"/>
    <b v="0"/>
    <n v="15"/>
    <b v="0"/>
    <x v="8"/>
    <n v="66.069999999999993"/>
    <x v="2"/>
    <x v="8"/>
  </r>
  <r>
    <n v="1339"/>
    <s v="Linkoo (Canceled)"/>
    <s v="World's Smallest customizable Phone &amp; GPS Watch for kids !"/>
    <n v="50000"/>
    <n v="3317"/>
    <n v="7"/>
    <x v="1"/>
    <x v="0"/>
    <s v="USD"/>
    <n v="1418056315"/>
    <n v="1414164715"/>
    <b v="0"/>
    <n v="37"/>
    <b v="0"/>
    <x v="8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x v="8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x v="1"/>
    <s v="GBP"/>
    <n v="1475333917"/>
    <n v="1472569117"/>
    <b v="0"/>
    <n v="46"/>
    <b v="0"/>
    <x v="8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x v="0"/>
    <s v="USD"/>
    <n v="1437161739"/>
    <n v="1434569739"/>
    <b v="0"/>
    <n v="1"/>
    <b v="0"/>
    <x v="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x v="0"/>
    <s v="USD"/>
    <n v="1471579140"/>
    <n v="1466512683"/>
    <b v="0"/>
    <n v="323"/>
    <b v="0"/>
    <x v="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x v="5"/>
    <s v="CAD"/>
    <n v="1467313039"/>
    <n v="1464807439"/>
    <b v="0"/>
    <n v="139"/>
    <b v="1"/>
    <x v="9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x v="0"/>
    <s v="USD"/>
    <n v="1405366359"/>
    <n v="1402342359"/>
    <b v="0"/>
    <n v="7"/>
    <b v="1"/>
    <x v="9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x v="0"/>
    <s v="USD"/>
    <n v="1372297751"/>
    <n v="1369705751"/>
    <b v="0"/>
    <n v="149"/>
    <b v="1"/>
    <x v="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x v="0"/>
    <s v="USD"/>
    <n v="1425741525"/>
    <n v="1423149525"/>
    <b v="0"/>
    <n v="31"/>
    <b v="1"/>
    <x v="9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x v="0"/>
    <s v="USD"/>
    <n v="1418904533"/>
    <n v="1416485333"/>
    <b v="0"/>
    <n v="26"/>
    <b v="1"/>
    <x v="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x v="5"/>
    <s v="CAD"/>
    <n v="1450249140"/>
    <n v="1447055935"/>
    <b v="0"/>
    <n v="172"/>
    <b v="1"/>
    <x v="9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x v="0"/>
    <s v="USD"/>
    <n v="1451089134"/>
    <n v="1448497134"/>
    <b v="0"/>
    <n v="78"/>
    <b v="1"/>
    <x v="9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x v="0"/>
    <x v="0"/>
    <s v="USD"/>
    <n v="1455299144"/>
    <n v="1452707144"/>
    <b v="0"/>
    <n v="120"/>
    <b v="1"/>
    <x v="9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x v="0"/>
    <s v="USD"/>
    <n v="1441425540"/>
    <n v="1436968366"/>
    <b v="0"/>
    <n v="227"/>
    <b v="1"/>
    <x v="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x v="0"/>
    <s v="USD"/>
    <n v="1362960000"/>
    <n v="1359946188"/>
    <b v="0"/>
    <n v="42"/>
    <b v="1"/>
    <x v="9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x v="1"/>
    <s v="GBP"/>
    <n v="1465672979"/>
    <n v="1463080979"/>
    <b v="0"/>
    <n v="64"/>
    <b v="1"/>
    <x v="9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x v="1"/>
    <s v="GBP"/>
    <n v="1354269600"/>
    <n v="1351663605"/>
    <b v="0"/>
    <n v="121"/>
    <b v="1"/>
    <x v="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x v="0"/>
    <s v="USD"/>
    <n v="1372985760"/>
    <n v="1370393760"/>
    <b v="0"/>
    <n v="87"/>
    <b v="1"/>
    <x v="9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x v="0"/>
    <x v="0"/>
    <s v="USD"/>
    <n v="1362117540"/>
    <n v="1359587137"/>
    <b v="0"/>
    <n v="65"/>
    <b v="1"/>
    <x v="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x v="0"/>
    <x v="0"/>
    <s v="USD"/>
    <n v="1309009323"/>
    <n v="1306417323"/>
    <b v="0"/>
    <n v="49"/>
    <b v="1"/>
    <x v="9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x v="0"/>
    <s v="USD"/>
    <n v="1309980790"/>
    <n v="1304623990"/>
    <b v="0"/>
    <n v="19"/>
    <b v="1"/>
    <x v="9"/>
    <n v="40.21"/>
    <x v="3"/>
    <x v="9"/>
  </r>
  <r>
    <n v="1360"/>
    <s v="So Bad, It's Good! - A Book of Bad Movies"/>
    <s v="So Bad, It's Good! is a guide to finding the best films for your bad movie night."/>
    <n v="1500"/>
    <n v="2598"/>
    <n v="173"/>
    <x v="0"/>
    <x v="0"/>
    <s v="USD"/>
    <n v="1343943420"/>
    <n v="1341524220"/>
    <b v="0"/>
    <n v="81"/>
    <b v="1"/>
    <x v="9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x v="1"/>
    <s v="GBP"/>
    <n v="1403370772"/>
    <n v="1400778772"/>
    <b v="0"/>
    <n v="264"/>
    <b v="1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x v="0"/>
    <s v="USD"/>
    <n v="1378592731"/>
    <n v="1373408731"/>
    <b v="0"/>
    <n v="25"/>
    <b v="1"/>
    <x v="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x v="0"/>
    <s v="USD"/>
    <n v="1455523140"/>
    <n v="1453925727"/>
    <b v="0"/>
    <n v="5"/>
    <b v="1"/>
    <x v="9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x v="8"/>
    <s v="DKK"/>
    <n v="1420648906"/>
    <n v="1415464906"/>
    <b v="0"/>
    <n v="144"/>
    <b v="1"/>
    <x v="11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x v="0"/>
    <s v="USD"/>
    <n v="1426523752"/>
    <n v="1423935352"/>
    <b v="0"/>
    <n v="92"/>
    <b v="1"/>
    <x v="11"/>
    <n v="81.739999999999995"/>
    <x v="4"/>
    <x v="11"/>
  </r>
  <r>
    <n v="1366"/>
    <s v="Kick It! A Tribute to the A.K.s"/>
    <s v="A musical memorial for Alexi Petersen."/>
    <n v="7500"/>
    <n v="9486.69"/>
    <n v="126"/>
    <x v="0"/>
    <x v="0"/>
    <s v="USD"/>
    <n v="1417049663"/>
    <n v="1413158063"/>
    <b v="0"/>
    <n v="147"/>
    <b v="1"/>
    <x v="1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x v="0"/>
    <s v="USD"/>
    <n v="1447463050"/>
    <n v="1444867450"/>
    <b v="0"/>
    <n v="90"/>
    <b v="1"/>
    <x v="1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x v="0"/>
    <s v="USD"/>
    <n v="1434342894"/>
    <n v="1432269294"/>
    <b v="0"/>
    <n v="87"/>
    <b v="1"/>
    <x v="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x v="0"/>
    <s v="USD"/>
    <n v="1397225746"/>
    <n v="1394633746"/>
    <b v="0"/>
    <n v="406"/>
    <b v="1"/>
    <x v="11"/>
    <n v="83.97"/>
    <x v="4"/>
    <x v="11"/>
  </r>
  <r>
    <n v="1370"/>
    <s v="Food On You presents Baby's First Parental Advisory"/>
    <s v="Songs about the first year of parenthood, often inappropriate for children"/>
    <n v="1500"/>
    <n v="1555"/>
    <n v="104"/>
    <x v="0"/>
    <x v="0"/>
    <s v="USD"/>
    <n v="1381881890"/>
    <n v="1380585890"/>
    <b v="0"/>
    <n v="20"/>
    <b v="1"/>
    <x v="1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x v="0"/>
    <s v="USD"/>
    <n v="1431022342"/>
    <n v="1428430342"/>
    <b v="0"/>
    <n v="70"/>
    <b v="1"/>
    <x v="11"/>
    <n v="107.07"/>
    <x v="4"/>
    <x v="11"/>
  </r>
  <r>
    <n v="1372"/>
    <s v="Ted Lukas &amp; the Misled new CD - &quot;FEED&quot;"/>
    <s v="Please help us raise funds to press our new CD!"/>
    <n v="500"/>
    <n v="620"/>
    <n v="124"/>
    <x v="0"/>
    <x v="0"/>
    <s v="USD"/>
    <n v="1342115132"/>
    <n v="1339523132"/>
    <b v="0"/>
    <n v="16"/>
    <b v="1"/>
    <x v="11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05"/>
    <x v="0"/>
    <x v="0"/>
    <s v="USD"/>
    <n v="1483138233"/>
    <n v="1480546233"/>
    <b v="0"/>
    <n v="52"/>
    <b v="1"/>
    <x v="1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x v="0"/>
    <s v="USD"/>
    <n v="1458874388"/>
    <n v="1456285988"/>
    <b v="0"/>
    <n v="66"/>
    <b v="1"/>
    <x v="11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x v="6"/>
    <s v="EUR"/>
    <n v="1484444119"/>
    <n v="1481852119"/>
    <b v="0"/>
    <n v="109"/>
    <b v="1"/>
    <x v="11"/>
    <n v="62.87"/>
    <x v="4"/>
    <x v="11"/>
  </r>
  <r>
    <n v="1376"/>
    <s v="Dead Pirates / HIGHMARE LP 2nd pressing"/>
    <s v="Dead Pirates are planning a second pressing of HIGHMARE LP, who wants one ?"/>
    <n v="3700"/>
    <n v="9342"/>
    <n v="252"/>
    <x v="0"/>
    <x v="1"/>
    <s v="GBP"/>
    <n v="1480784606"/>
    <n v="1478189006"/>
    <b v="0"/>
    <n v="168"/>
    <b v="1"/>
    <x v="1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x v="0"/>
    <s v="USD"/>
    <n v="1486095060"/>
    <n v="1484198170"/>
    <b v="0"/>
    <n v="31"/>
    <b v="1"/>
    <x v="11"/>
    <n v="48.71"/>
    <x v="4"/>
    <x v="11"/>
  </r>
  <r>
    <n v="1378"/>
    <s v="SIX BY SEVEN"/>
    <s v="A psychedelic post rock masterpiece!"/>
    <n v="2000"/>
    <n v="4067"/>
    <n v="203"/>
    <x v="0"/>
    <x v="1"/>
    <s v="GBP"/>
    <n v="1470075210"/>
    <n v="1468779210"/>
    <b v="0"/>
    <n v="133"/>
    <b v="1"/>
    <x v="11"/>
    <n v="30.58"/>
    <x v="4"/>
    <x v="11"/>
  </r>
  <r>
    <n v="1379"/>
    <s v="J. Walter Makes a Record"/>
    <s v="---------The long-awaited debut full-length from Justin Ruddy--------"/>
    <n v="10000"/>
    <n v="11160"/>
    <n v="112"/>
    <x v="0"/>
    <x v="0"/>
    <s v="USD"/>
    <n v="1433504876"/>
    <n v="1430912876"/>
    <b v="0"/>
    <n v="151"/>
    <b v="1"/>
    <x v="11"/>
    <n v="73.91"/>
    <x v="4"/>
    <x v="11"/>
  </r>
  <r>
    <n v="1380"/>
    <s v="BARNFEST 2015"/>
    <s v="A DIY MUSIC FESTIVAL FROM ST. LOUIS MO! Bands make their own festival, help make it legit!"/>
    <n v="25"/>
    <n v="106"/>
    <n v="424"/>
    <x v="0"/>
    <x v="0"/>
    <s v="USD"/>
    <n v="1433815200"/>
    <n v="1431886706"/>
    <b v="0"/>
    <n v="5"/>
    <b v="1"/>
    <x v="1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x v="0"/>
    <s v="USD"/>
    <n v="1482988125"/>
    <n v="1480396125"/>
    <b v="0"/>
    <n v="73"/>
    <b v="1"/>
    <x v="1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x v="0"/>
    <x v="0"/>
    <s v="USD"/>
    <n v="1367867536"/>
    <n v="1365275536"/>
    <b v="0"/>
    <n v="148"/>
    <b v="1"/>
    <x v="1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x v="5"/>
    <s v="CAD"/>
    <n v="1482457678"/>
    <n v="1480729678"/>
    <b v="0"/>
    <n v="93"/>
    <b v="1"/>
    <x v="1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x v="0"/>
    <s v="USD"/>
    <n v="1436117922"/>
    <n v="1433525922"/>
    <b v="0"/>
    <n v="63"/>
    <b v="1"/>
    <x v="11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x v="0"/>
    <x v="12"/>
    <s v="EUR"/>
    <n v="1461931860"/>
    <n v="1457109121"/>
    <b v="0"/>
    <n v="134"/>
    <b v="1"/>
    <x v="11"/>
    <n v="65.91"/>
    <x v="4"/>
    <x v="11"/>
  </r>
  <r>
    <n v="1386"/>
    <s v="MALTESE CROSS: The First Album"/>
    <s v="We are a classic hard rock/heavy metal band just trying to keep rock alive!"/>
    <n v="400"/>
    <n v="875"/>
    <n v="219"/>
    <x v="0"/>
    <x v="0"/>
    <s v="USD"/>
    <n v="1438183889"/>
    <n v="1435591889"/>
    <b v="0"/>
    <n v="14"/>
    <b v="1"/>
    <x v="11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x v="0"/>
    <s v="USD"/>
    <n v="1433305800"/>
    <n v="1430604395"/>
    <b v="0"/>
    <n v="78"/>
    <b v="1"/>
    <x v="11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x v="0"/>
    <s v="USD"/>
    <n v="1476720840"/>
    <n v="1474469117"/>
    <b v="0"/>
    <n v="112"/>
    <b v="1"/>
    <x v="11"/>
    <n v="60.18"/>
    <x v="4"/>
    <x v="11"/>
  </r>
  <r>
    <n v="1389"/>
    <s v="Pre-order DANCEHALL's first record!!!"/>
    <s v="Help fund the pressing of DANCEHALL's first record by pre-ordering it in advance!!!"/>
    <n v="500"/>
    <n v="727"/>
    <n v="145"/>
    <x v="0"/>
    <x v="1"/>
    <s v="GBP"/>
    <n v="1471087957"/>
    <n v="1468495957"/>
    <b v="0"/>
    <n v="34"/>
    <b v="1"/>
    <x v="11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x v="0"/>
    <x v="0"/>
    <s v="USD"/>
    <n v="1430154720"/>
    <n v="1427224606"/>
    <b v="0"/>
    <n v="19"/>
    <b v="1"/>
    <x v="11"/>
    <n v="160.79"/>
    <x v="4"/>
    <x v="11"/>
  </r>
  <r>
    <n v="1391"/>
    <s v="Rules and Regulations"/>
    <s v="With the money donated through this project we intend on investing in sound equipment for live shows"/>
    <n v="500"/>
    <n v="551"/>
    <n v="110"/>
    <x v="0"/>
    <x v="0"/>
    <s v="USD"/>
    <n v="1440219540"/>
    <n v="1436369818"/>
    <b v="0"/>
    <n v="13"/>
    <b v="1"/>
    <x v="1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n v="114"/>
    <x v="0"/>
    <x v="0"/>
    <s v="USD"/>
    <n v="1456976586"/>
    <n v="1454298186"/>
    <b v="0"/>
    <n v="104"/>
    <b v="1"/>
    <x v="11"/>
    <n v="27.32"/>
    <x v="4"/>
    <x v="11"/>
  </r>
  <r>
    <n v="1393"/>
    <s v="WolfHunt | Social Commentary Rock Project"/>
    <s v="Rock n' Roll tales of our times"/>
    <n v="10000"/>
    <n v="10235"/>
    <n v="102"/>
    <x v="0"/>
    <x v="0"/>
    <s v="USD"/>
    <n v="1470068523"/>
    <n v="1467476523"/>
    <b v="0"/>
    <n v="52"/>
    <b v="1"/>
    <x v="1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x v="0"/>
    <s v="USD"/>
    <n v="1488337200"/>
    <n v="1484623726"/>
    <b v="0"/>
    <n v="17"/>
    <b v="1"/>
    <x v="11"/>
    <n v="53.88"/>
    <x v="4"/>
    <x v="11"/>
  </r>
  <r>
    <n v="1395"/>
    <s v="Quiet Oaks Full Length Album"/>
    <s v="Help Quiet Oaks record their debut album!!!"/>
    <n v="3500"/>
    <n v="3916"/>
    <n v="112"/>
    <x v="0"/>
    <x v="0"/>
    <s v="USD"/>
    <n v="1484430481"/>
    <n v="1481838481"/>
    <b v="0"/>
    <n v="82"/>
    <b v="1"/>
    <x v="1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x v="0"/>
    <s v="USD"/>
    <n v="1423871882"/>
    <n v="1421279882"/>
    <b v="0"/>
    <n v="73"/>
    <b v="1"/>
    <x v="11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x v="0"/>
    <s v="USD"/>
    <n v="1477603140"/>
    <n v="1475013710"/>
    <b v="0"/>
    <n v="158"/>
    <b v="1"/>
    <x v="1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x v="0"/>
    <s v="USD"/>
    <n v="1467752334"/>
    <n v="1465160334"/>
    <b v="0"/>
    <n v="65"/>
    <b v="1"/>
    <x v="1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x v="0"/>
    <s v="USD"/>
    <n v="1412640373"/>
    <n v="1410048373"/>
    <b v="0"/>
    <n v="184"/>
    <b v="1"/>
    <x v="11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x v="1"/>
    <s v="GBP"/>
    <n v="1465709400"/>
    <n v="1462695073"/>
    <b v="0"/>
    <n v="34"/>
    <b v="1"/>
    <x v="11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x v="0"/>
    <s v="USD"/>
    <n v="1369612474"/>
    <n v="1367798074"/>
    <b v="0"/>
    <n v="240"/>
    <b v="1"/>
    <x v="11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x v="1"/>
    <s v="GBP"/>
    <n v="1430439411"/>
    <n v="1425259011"/>
    <b v="0"/>
    <n v="113"/>
    <b v="1"/>
    <x v="1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x v="0"/>
    <s v="USD"/>
    <n v="1374802235"/>
    <n v="1372210235"/>
    <b v="0"/>
    <n v="66"/>
    <b v="1"/>
    <x v="1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x v="1"/>
    <s v="GBP"/>
    <n v="1424607285"/>
    <n v="1422447285"/>
    <b v="1"/>
    <n v="5"/>
    <b v="0"/>
    <x v="22"/>
    <n v="48.2"/>
    <x v="3"/>
    <x v="22"/>
  </r>
  <r>
    <n v="1405"/>
    <s v="The Bible translated into Emoticons"/>
    <s v="Will more people read the Bible if it were translated into Emoticons?"/>
    <n v="25000"/>
    <n v="105"/>
    <n v="0"/>
    <x v="2"/>
    <x v="0"/>
    <s v="USD"/>
    <n v="1417195201"/>
    <n v="1414599601"/>
    <b v="1"/>
    <n v="17"/>
    <b v="0"/>
    <x v="22"/>
    <n v="6.18"/>
    <x v="3"/>
    <x v="22"/>
  </r>
  <r>
    <n v="1406"/>
    <s v="Man Down! Translation project"/>
    <s v="The White coat and the battle dress uniform"/>
    <n v="12000"/>
    <n v="15"/>
    <n v="0"/>
    <x v="2"/>
    <x v="13"/>
    <s v="EUR"/>
    <n v="1449914400"/>
    <n v="1445336607"/>
    <b v="0"/>
    <n v="3"/>
    <b v="0"/>
    <x v="22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x v="0"/>
    <s v="USD"/>
    <n v="1407847978"/>
    <n v="1405687978"/>
    <b v="0"/>
    <n v="2"/>
    <b v="0"/>
    <x v="22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x v="1"/>
    <s v="GBP"/>
    <n v="1447451756"/>
    <n v="1444856156"/>
    <b v="0"/>
    <n v="6"/>
    <b v="0"/>
    <x v="2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x v="22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x v="13"/>
    <s v="EUR"/>
    <n v="1464939520"/>
    <n v="1461051520"/>
    <b v="0"/>
    <n v="1"/>
    <b v="0"/>
    <x v="2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x v="1"/>
    <s v="GBP"/>
    <n v="1423185900"/>
    <n v="1420766700"/>
    <b v="0"/>
    <n v="3"/>
    <b v="0"/>
    <x v="22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x v="2"/>
    <x v="0"/>
    <s v="USD"/>
    <n v="1417656699"/>
    <n v="1415064699"/>
    <b v="0"/>
    <n v="13"/>
    <b v="0"/>
    <x v="2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x v="13"/>
    <s v="EUR"/>
    <n v="1455964170"/>
    <n v="1450780170"/>
    <b v="0"/>
    <n v="1"/>
    <b v="0"/>
    <x v="2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x v="0"/>
    <s v="USD"/>
    <n v="1483423467"/>
    <n v="1480831467"/>
    <b v="0"/>
    <n v="1"/>
    <b v="0"/>
    <x v="2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x v="0"/>
    <s v="USD"/>
    <n v="1439741591"/>
    <n v="1436285591"/>
    <b v="0"/>
    <n v="9"/>
    <b v="0"/>
    <x v="2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x v="22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x v="0"/>
    <s v="USD"/>
    <n v="1442315460"/>
    <n v="1439696174"/>
    <b v="0"/>
    <n v="2"/>
    <b v="0"/>
    <x v="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x v="3"/>
    <s v="EUR"/>
    <n v="1456397834"/>
    <n v="1453805834"/>
    <b v="0"/>
    <n v="1"/>
    <b v="0"/>
    <x v="2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x v="0"/>
    <s v="USD"/>
    <n v="1476010619"/>
    <n v="1473418619"/>
    <b v="0"/>
    <n v="10"/>
    <b v="0"/>
    <x v="22"/>
    <n v="44.5"/>
    <x v="3"/>
    <x v="22"/>
  </r>
  <r>
    <n v="1420"/>
    <s v="Shakespeare in the Hood - Romeo and Juliet"/>
    <s v="Help me butcher Shakespeare in a satirical fashion."/>
    <n v="110"/>
    <n v="3"/>
    <n v="3"/>
    <x v="2"/>
    <x v="0"/>
    <s v="USD"/>
    <n v="1467129686"/>
    <n v="1464969686"/>
    <b v="0"/>
    <n v="3"/>
    <b v="0"/>
    <x v="2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x v="11"/>
    <s v="SEK"/>
    <n v="1423432709"/>
    <n v="1420840709"/>
    <b v="0"/>
    <n v="2"/>
    <b v="0"/>
    <x v="2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x v="4"/>
    <s v="NZD"/>
    <n v="1474436704"/>
    <n v="1471844704"/>
    <b v="0"/>
    <n v="2"/>
    <b v="0"/>
    <x v="22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x v="2"/>
    <s v="AUD"/>
    <n v="1451637531"/>
    <n v="1449045531"/>
    <b v="0"/>
    <n v="1"/>
    <b v="0"/>
    <x v="22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x v="2"/>
    <x v="0"/>
    <s v="USD"/>
    <n v="1479233602"/>
    <n v="1478106802"/>
    <b v="0"/>
    <n v="14"/>
    <b v="0"/>
    <x v="2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x v="2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x v="22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x v="2"/>
    <x v="12"/>
    <s v="EUR"/>
    <n v="1474230385"/>
    <n v="1471638385"/>
    <b v="0"/>
    <n v="4"/>
    <b v="0"/>
    <x v="2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x v="3"/>
    <s v="EUR"/>
    <n v="1459584417"/>
    <n v="1456996017"/>
    <b v="0"/>
    <n v="3"/>
    <b v="0"/>
    <x v="22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x v="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x v="2"/>
    <x v="0"/>
    <s v="USD"/>
    <n v="1419017488"/>
    <n v="1416339088"/>
    <b v="0"/>
    <n v="5"/>
    <b v="0"/>
    <x v="2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x v="0"/>
    <s v="USD"/>
    <n v="1448517816"/>
    <n v="1445922216"/>
    <b v="0"/>
    <n v="47"/>
    <b v="0"/>
    <x v="2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x v="22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x v="13"/>
    <s v="EUR"/>
    <n v="1481367600"/>
    <n v="1477839675"/>
    <b v="0"/>
    <n v="10"/>
    <b v="0"/>
    <x v="2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x v="8"/>
    <s v="DKK"/>
    <n v="1433775600"/>
    <n v="1431973478"/>
    <b v="0"/>
    <n v="11"/>
    <b v="0"/>
    <x v="2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x v="2"/>
    <x v="13"/>
    <s v="EUR"/>
    <n v="1444589020"/>
    <n v="1441997020"/>
    <b v="0"/>
    <n v="2"/>
    <b v="0"/>
    <x v="22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x v="12"/>
    <s v="EUR"/>
    <n v="1456043057"/>
    <n v="1453451057"/>
    <b v="0"/>
    <n v="2"/>
    <b v="0"/>
    <x v="22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x v="0"/>
    <s v="USD"/>
    <n v="1405227540"/>
    <n v="1402058739"/>
    <b v="0"/>
    <n v="22"/>
    <b v="0"/>
    <x v="2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x v="8"/>
    <s v="DKK"/>
    <n v="1461765300"/>
    <n v="1459198499"/>
    <b v="0"/>
    <n v="8"/>
    <b v="0"/>
    <x v="22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x v="5"/>
    <s v="CAD"/>
    <n v="1425758101"/>
    <n v="1423166101"/>
    <b v="0"/>
    <n v="6"/>
    <b v="0"/>
    <x v="2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x v="13"/>
    <s v="EUR"/>
    <n v="1464285463"/>
    <n v="1461693463"/>
    <b v="0"/>
    <n v="1"/>
    <b v="0"/>
    <x v="22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x v="1"/>
    <s v="GBP"/>
    <n v="1441995769"/>
    <n v="1436811769"/>
    <b v="0"/>
    <n v="3"/>
    <b v="0"/>
    <x v="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x v="2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x v="22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x v="2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x v="22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x v="22"/>
    <n v="0"/>
    <x v="3"/>
    <x v="22"/>
  </r>
  <r>
    <n v="1447"/>
    <s v="Indian Language Dictionary"/>
    <s v="I'm creating a dictionary of multiple Indian languages."/>
    <n v="500000"/>
    <n v="75"/>
    <n v="0"/>
    <x v="2"/>
    <x v="0"/>
    <s v="USD"/>
    <n v="1467999134"/>
    <n v="1465407134"/>
    <b v="0"/>
    <n v="3"/>
    <b v="0"/>
    <x v="2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x v="2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x v="22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x v="0"/>
    <s v="USD"/>
    <n v="1455941197"/>
    <n v="1453349197"/>
    <b v="0"/>
    <n v="1"/>
    <b v="0"/>
    <x v="22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x v="1"/>
    <x v="0"/>
    <s v="USD"/>
    <n v="1416355259"/>
    <n v="1413759659"/>
    <b v="0"/>
    <n v="2"/>
    <b v="0"/>
    <x v="22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x v="22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x v="22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x v="3"/>
    <s v="EUR"/>
    <n v="1461535140"/>
    <n v="1459716480"/>
    <b v="0"/>
    <n v="1"/>
    <b v="0"/>
    <x v="22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x v="0"/>
    <s v="USD"/>
    <n v="1409924340"/>
    <n v="1405181320"/>
    <b v="0"/>
    <n v="7"/>
    <b v="0"/>
    <x v="22"/>
    <n v="225"/>
    <x v="3"/>
    <x v="22"/>
  </r>
  <r>
    <n v="1456"/>
    <s v="Sometimes you don't need love (Canceled)"/>
    <s v="English Version of my auto-published novel"/>
    <n v="5000"/>
    <n v="145"/>
    <n v="3"/>
    <x v="1"/>
    <x v="13"/>
    <s v="EUR"/>
    <n v="1483459365"/>
    <n v="1480867365"/>
    <b v="0"/>
    <n v="3"/>
    <b v="0"/>
    <x v="22"/>
    <n v="48.33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x v="2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x v="22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x v="22"/>
    <n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x v="22"/>
    <n v="0"/>
    <x v="3"/>
    <x v="22"/>
  </r>
  <r>
    <n v="1461"/>
    <s v="Relatively Prime Series 2"/>
    <s v="Series 2 of Relatively Prime, a podcast of stories from the Mathematical Domain"/>
    <n v="15000"/>
    <n v="15186.69"/>
    <n v="101"/>
    <x v="0"/>
    <x v="0"/>
    <s v="USD"/>
    <n v="1413849600"/>
    <n v="1410967754"/>
    <b v="1"/>
    <n v="340"/>
    <b v="1"/>
    <x v="23"/>
    <n v="44.67"/>
    <x v="3"/>
    <x v="23"/>
  </r>
  <r>
    <n v="1462"/>
    <s v="Unbound: Fiction on the Radio"/>
    <s v="A new radio show focused on short fiction produced by Louisville Public Media"/>
    <n v="4000"/>
    <n v="4340.7"/>
    <n v="109"/>
    <x v="0"/>
    <x v="0"/>
    <s v="USD"/>
    <n v="1365609271"/>
    <n v="1363017271"/>
    <b v="1"/>
    <n v="150"/>
    <b v="1"/>
    <x v="23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x v="0"/>
    <s v="USD"/>
    <n v="1365367938"/>
    <n v="1361483538"/>
    <b v="1"/>
    <n v="25"/>
    <b v="1"/>
    <x v="23"/>
    <n v="35.44"/>
    <x v="3"/>
    <x v="23"/>
  </r>
  <r>
    <n v="1464"/>
    <s v="Science Studio"/>
    <s v="The Best Science Media on the Web"/>
    <n v="5000"/>
    <n v="8160"/>
    <n v="163"/>
    <x v="0"/>
    <x v="0"/>
    <s v="USD"/>
    <n v="1361029958"/>
    <n v="1358437958"/>
    <b v="1"/>
    <n v="234"/>
    <b v="1"/>
    <x v="2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x v="0"/>
    <s v="USD"/>
    <n v="1332385200"/>
    <n v="1329759452"/>
    <b v="1"/>
    <n v="2602"/>
    <b v="1"/>
    <x v="23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x v="0"/>
    <s v="USD"/>
    <n v="1452574800"/>
    <n v="1449029266"/>
    <b v="1"/>
    <n v="248"/>
    <b v="1"/>
    <x v="23"/>
    <n v="69.599999999999994"/>
    <x v="3"/>
    <x v="23"/>
  </r>
  <r>
    <n v="1467"/>
    <s v="Radio Ambulante"/>
    <s v="We are a new Spanish language podcast telling uniquely Latin American stories."/>
    <n v="40000"/>
    <n v="46032"/>
    <n v="115"/>
    <x v="0"/>
    <x v="0"/>
    <s v="USD"/>
    <n v="1332699285"/>
    <n v="1327518885"/>
    <b v="1"/>
    <n v="600"/>
    <b v="1"/>
    <x v="23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x v="0"/>
    <s v="USD"/>
    <n v="1307838049"/>
    <n v="1302654049"/>
    <b v="1"/>
    <n v="293"/>
    <b v="1"/>
    <x v="23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n v="108"/>
    <x v="0"/>
    <x v="0"/>
    <s v="USD"/>
    <n v="1360938109"/>
    <n v="1358346109"/>
    <b v="1"/>
    <n v="321"/>
    <b v="1"/>
    <x v="23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x v="0"/>
    <s v="USD"/>
    <n v="1356724263"/>
    <n v="1354909863"/>
    <b v="1"/>
    <n v="81"/>
    <b v="1"/>
    <x v="2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x v="0"/>
    <s v="USD"/>
    <n v="1428620334"/>
    <n v="1426028334"/>
    <b v="1"/>
    <n v="343"/>
    <b v="1"/>
    <x v="2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x v="0"/>
    <s v="USD"/>
    <n v="1381928503"/>
    <n v="1379336503"/>
    <b v="1"/>
    <n v="336"/>
    <b v="1"/>
    <x v="23"/>
    <n v="103.2"/>
    <x v="3"/>
    <x v="23"/>
  </r>
  <r>
    <n v="1473"/>
    <s v="ONE LOVES ONLY FORM"/>
    <s v="Public Radio Project"/>
    <n v="1500"/>
    <n v="1807.74"/>
    <n v="121"/>
    <x v="0"/>
    <x v="0"/>
    <s v="USD"/>
    <n v="1330644639"/>
    <n v="1328052639"/>
    <b v="1"/>
    <n v="47"/>
    <b v="1"/>
    <x v="23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x v="0"/>
    <s v="USD"/>
    <n v="1379093292"/>
    <n v="1376501292"/>
    <b v="1"/>
    <n v="76"/>
    <b v="1"/>
    <x v="2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x v="0"/>
    <s v="USD"/>
    <n v="1419051540"/>
    <n v="1416244863"/>
    <b v="1"/>
    <n v="441"/>
    <b v="1"/>
    <x v="23"/>
    <n v="64.17"/>
    <x v="3"/>
    <x v="23"/>
  </r>
  <r>
    <n v="1476"/>
    <s v="The Comedy Button Podcast"/>
    <s v="The Comedy Button is a brand new nerd pop culture podcast with weekly video sketches."/>
    <n v="6000"/>
    <n v="39693.279999999999"/>
    <n v="662"/>
    <x v="0"/>
    <x v="0"/>
    <s v="USD"/>
    <n v="1315616422"/>
    <n v="1313024422"/>
    <b v="1"/>
    <n v="916"/>
    <b v="1"/>
    <x v="23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x v="0"/>
    <s v="USD"/>
    <n v="1324609200"/>
    <n v="1319467604"/>
    <b v="1"/>
    <n v="369"/>
    <b v="1"/>
    <x v="23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x v="0"/>
    <s v="USD"/>
    <n v="1368564913"/>
    <n v="1367355313"/>
    <b v="1"/>
    <n v="20242"/>
    <b v="1"/>
    <x v="2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x v="0"/>
    <s v="USD"/>
    <n v="1399694340"/>
    <n v="1398448389"/>
    <b v="1"/>
    <n v="71"/>
    <b v="1"/>
    <x v="23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x v="0"/>
    <s v="USD"/>
    <n v="1374858000"/>
    <n v="1373408699"/>
    <b v="1"/>
    <n v="635"/>
    <b v="1"/>
    <x v="23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x v="5"/>
    <s v="CAD"/>
    <n v="1383430145"/>
    <n v="1380838145"/>
    <b v="0"/>
    <n v="6"/>
    <b v="0"/>
    <x v="1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x v="0"/>
    <s v="USD"/>
    <n v="1347004260"/>
    <n v="1345062936"/>
    <b v="0"/>
    <n v="1"/>
    <b v="0"/>
    <x v="1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x v="0"/>
    <s v="USD"/>
    <n v="1469162275"/>
    <n v="1467002275"/>
    <b v="0"/>
    <n v="2"/>
    <b v="0"/>
    <x v="10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x v="1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x v="0"/>
    <s v="USD"/>
    <n v="1434827173"/>
    <n v="1430939173"/>
    <b v="0"/>
    <n v="3"/>
    <b v="0"/>
    <x v="1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x v="0"/>
    <s v="USD"/>
    <n v="1425009761"/>
    <n v="1422417761"/>
    <b v="0"/>
    <n v="3"/>
    <b v="0"/>
    <x v="1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x v="10"/>
    <n v="0"/>
    <x v="3"/>
    <x v="10"/>
  </r>
  <r>
    <n v="1488"/>
    <s v="Nanolution"/>
    <s v="A blockbuster sci-fi adventure. What would you do if one day your life changed to beyond the imaginable?"/>
    <n v="15000"/>
    <n v="360"/>
    <n v="2"/>
    <x v="2"/>
    <x v="2"/>
    <s v="AUD"/>
    <n v="1388928660"/>
    <n v="1386336660"/>
    <b v="0"/>
    <n v="6"/>
    <b v="0"/>
    <x v="1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x v="1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x v="0"/>
    <s v="USD"/>
    <n v="1380720474"/>
    <n v="1378214874"/>
    <b v="0"/>
    <n v="19"/>
    <b v="0"/>
    <x v="1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x v="2"/>
    <x v="0"/>
    <s v="USD"/>
    <n v="1424014680"/>
    <n v="1418922443"/>
    <b v="0"/>
    <n v="1"/>
    <b v="0"/>
    <x v="1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x v="0"/>
    <s v="USD"/>
    <n v="1308431646"/>
    <n v="1305839646"/>
    <b v="0"/>
    <n v="2"/>
    <b v="0"/>
    <x v="10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x v="1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x v="0"/>
    <s v="USD"/>
    <n v="1428075480"/>
    <n v="1425489613"/>
    <b v="0"/>
    <n v="11"/>
    <b v="0"/>
    <x v="10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x v="1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x v="1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x v="2"/>
    <x v="0"/>
    <s v="USD"/>
    <n v="1375299780"/>
    <n v="1371655522"/>
    <b v="0"/>
    <n v="1"/>
    <b v="0"/>
    <x v="1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x v="0"/>
    <s v="USD"/>
    <n v="1409787378"/>
    <n v="1405899378"/>
    <b v="0"/>
    <n v="3"/>
    <b v="0"/>
    <x v="1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x v="0"/>
    <s v="USD"/>
    <n v="1470355833"/>
    <n v="1465171833"/>
    <b v="0"/>
    <n v="1"/>
    <b v="0"/>
    <x v="1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x v="0"/>
    <s v="USD"/>
    <n v="1367444557"/>
    <n v="1364852557"/>
    <b v="0"/>
    <n v="15"/>
    <b v="0"/>
    <x v="10"/>
    <n v="46.73"/>
    <x v="3"/>
    <x v="10"/>
  </r>
  <r>
    <n v="1501"/>
    <s v="This is Nowhere"/>
    <s v="A hardcover book of surf, outdoor and nature photos from the British Columbia coast."/>
    <n v="52000"/>
    <n v="86492"/>
    <n v="166"/>
    <x v="0"/>
    <x v="5"/>
    <s v="CAD"/>
    <n v="1436364023"/>
    <n v="1433772023"/>
    <b v="1"/>
    <n v="885"/>
    <b v="1"/>
    <x v="20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x v="1"/>
    <s v="GBP"/>
    <n v="1458943200"/>
    <n v="1456491680"/>
    <b v="1"/>
    <n v="329"/>
    <b v="1"/>
    <x v="20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x v="18"/>
    <s v="EUR"/>
    <n v="1477210801"/>
    <n v="1472026801"/>
    <b v="1"/>
    <n v="71"/>
    <b v="1"/>
    <x v="20"/>
    <n v="56.98"/>
    <x v="8"/>
    <x v="20"/>
  </r>
  <r>
    <n v="1504"/>
    <s v="RYU X RIO"/>
    <s v="A football photography book like no other about the 2014 World Cup in Brazil, by Ryu Voelkel."/>
    <n v="6500"/>
    <n v="18066"/>
    <n v="278"/>
    <x v="0"/>
    <x v="1"/>
    <s v="GBP"/>
    <n v="1402389180"/>
    <n v="1399996024"/>
    <b v="1"/>
    <n v="269"/>
    <b v="1"/>
    <x v="20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x v="12"/>
    <s v="EUR"/>
    <n v="1458676860"/>
    <n v="1455446303"/>
    <b v="1"/>
    <n v="345"/>
    <b v="1"/>
    <x v="20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x v="1"/>
    <s v="GBP"/>
    <n v="1406227904"/>
    <n v="1403635904"/>
    <b v="1"/>
    <n v="43"/>
    <b v="1"/>
    <x v="20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x v="0"/>
    <s v="USD"/>
    <n v="1273911000"/>
    <n v="1268822909"/>
    <b v="1"/>
    <n v="33"/>
    <b v="1"/>
    <x v="20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x v="0"/>
    <s v="USD"/>
    <n v="1403880281"/>
    <n v="1401201881"/>
    <b v="1"/>
    <n v="211"/>
    <b v="1"/>
    <x v="20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x v="12"/>
    <s v="EUR"/>
    <n v="1487113140"/>
    <n v="1484570885"/>
    <b v="1"/>
    <n v="196"/>
    <b v="1"/>
    <x v="2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x v="1"/>
    <s v="GBP"/>
    <n v="1405761278"/>
    <n v="1403169278"/>
    <b v="1"/>
    <n v="405"/>
    <b v="1"/>
    <x v="20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x v="0"/>
    <s v="USD"/>
    <n v="1447858804"/>
    <n v="1445263204"/>
    <b v="1"/>
    <n v="206"/>
    <b v="1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x v="0"/>
    <s v="USD"/>
    <n v="1486311939"/>
    <n v="1483719939"/>
    <b v="1"/>
    <n v="335"/>
    <b v="1"/>
    <x v="20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x v="0"/>
    <x v="1"/>
    <s v="GBP"/>
    <n v="1405523866"/>
    <n v="1402931866"/>
    <b v="1"/>
    <n v="215"/>
    <b v="1"/>
    <x v="2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n v="106"/>
    <x v="0"/>
    <x v="0"/>
    <s v="USD"/>
    <n v="1443363640"/>
    <n v="1439907640"/>
    <b v="1"/>
    <n v="176"/>
    <b v="1"/>
    <x v="20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x v="10"/>
    <s v="NOK"/>
    <n v="1458104697"/>
    <n v="1455516297"/>
    <b v="1"/>
    <n v="555"/>
    <b v="1"/>
    <x v="20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x v="0"/>
    <s v="USD"/>
    <n v="1475762400"/>
    <n v="1473160292"/>
    <b v="1"/>
    <n v="116"/>
    <b v="1"/>
    <x v="20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x v="0"/>
    <s v="USD"/>
    <n v="1417845600"/>
    <n v="1415194553"/>
    <b v="1"/>
    <n v="615"/>
    <b v="1"/>
    <x v="20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n v="205"/>
    <x v="0"/>
    <x v="0"/>
    <s v="USD"/>
    <n v="1401565252"/>
    <n v="1398973252"/>
    <b v="1"/>
    <n v="236"/>
    <b v="1"/>
    <x v="20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x v="0"/>
    <s v="USD"/>
    <n v="1403301540"/>
    <n v="1400867283"/>
    <b v="1"/>
    <n v="145"/>
    <b v="1"/>
    <x v="20"/>
    <n v="64.16"/>
    <x v="8"/>
    <x v="20"/>
  </r>
  <r>
    <n v="1520"/>
    <s v="TULIPS"/>
    <s v="A self-published photography book by Andrew Miksys from his new series about Belarus"/>
    <n v="18000"/>
    <n v="18625"/>
    <n v="103"/>
    <x v="0"/>
    <x v="0"/>
    <s v="USD"/>
    <n v="1418961600"/>
    <n v="1415824513"/>
    <b v="1"/>
    <n v="167"/>
    <b v="1"/>
    <x v="20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x v="0"/>
    <s v="USD"/>
    <n v="1465272091"/>
    <n v="1462248091"/>
    <b v="1"/>
    <n v="235"/>
    <b v="1"/>
    <x v="20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x v="0"/>
    <s v="USD"/>
    <n v="1413575739"/>
    <n v="1410983739"/>
    <b v="1"/>
    <n v="452"/>
    <b v="1"/>
    <x v="20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x v="0"/>
    <s v="USD"/>
    <n v="1419292800"/>
    <n v="1416592916"/>
    <b v="1"/>
    <n v="241"/>
    <b v="1"/>
    <x v="20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x v="11"/>
    <s v="SEK"/>
    <n v="1487592090"/>
    <n v="1485000090"/>
    <b v="1"/>
    <n v="28"/>
    <b v="1"/>
    <x v="2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x v="0"/>
    <s v="USD"/>
    <n v="1471539138"/>
    <n v="1468947138"/>
    <b v="1"/>
    <n v="140"/>
    <b v="1"/>
    <x v="20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x v="0"/>
    <s v="USD"/>
    <n v="1453185447"/>
    <n v="1448951847"/>
    <b v="1"/>
    <n v="280"/>
    <b v="1"/>
    <x v="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x v="0"/>
    <s v="USD"/>
    <n v="1489497886"/>
    <n v="1487082286"/>
    <b v="1"/>
    <n v="70"/>
    <b v="1"/>
    <x v="20"/>
    <n v="55.22"/>
    <x v="8"/>
    <x v="20"/>
  </r>
  <r>
    <n v="1528"/>
    <s v="Don't Go Outside: Tokyo Street Photos"/>
    <s v="A book of street photos from around Shibuya that I've made between 2011-2016."/>
    <n v="3000"/>
    <n v="8447"/>
    <n v="282"/>
    <x v="0"/>
    <x v="0"/>
    <s v="USD"/>
    <n v="1485907200"/>
    <n v="1483292122"/>
    <b v="1"/>
    <n v="160"/>
    <b v="1"/>
    <x v="20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x v="0"/>
    <s v="USD"/>
    <n v="1426773920"/>
    <n v="1424185520"/>
    <b v="1"/>
    <n v="141"/>
    <b v="1"/>
    <x v="20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x v="0"/>
    <s v="USD"/>
    <n v="1445624695"/>
    <n v="1443464695"/>
    <b v="1"/>
    <n v="874"/>
    <b v="1"/>
    <x v="20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x v="0"/>
    <s v="USD"/>
    <n v="1417402800"/>
    <n v="1414610126"/>
    <b v="1"/>
    <n v="73"/>
    <b v="1"/>
    <x v="20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x v="2"/>
    <s v="AUD"/>
    <n v="1455548400"/>
    <n v="1453461865"/>
    <b v="1"/>
    <n v="294"/>
    <b v="1"/>
    <x v="20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x v="0"/>
    <x v="0"/>
    <s v="USD"/>
    <n v="1462161540"/>
    <n v="1457913777"/>
    <b v="1"/>
    <n v="740"/>
    <b v="1"/>
    <x v="20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x v="0"/>
    <s v="USD"/>
    <n v="1441383062"/>
    <n v="1438791062"/>
    <b v="1"/>
    <n v="369"/>
    <b v="1"/>
    <x v="2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x v="0"/>
    <s v="USD"/>
    <n v="1464040800"/>
    <n v="1461527631"/>
    <b v="1"/>
    <n v="110"/>
    <b v="1"/>
    <x v="20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x v="0"/>
    <s v="USD"/>
    <n v="1440702910"/>
    <n v="1438110910"/>
    <b v="1"/>
    <n v="455"/>
    <b v="1"/>
    <x v="2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x v="12"/>
    <s v="EUR"/>
    <n v="1470506400"/>
    <n v="1467358427"/>
    <b v="1"/>
    <n v="224"/>
    <b v="1"/>
    <x v="2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x v="0"/>
    <s v="USD"/>
    <n v="1421952370"/>
    <n v="1418064370"/>
    <b v="1"/>
    <n v="46"/>
    <b v="1"/>
    <x v="20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x v="0"/>
    <s v="USD"/>
    <n v="1483481019"/>
    <n v="1480629819"/>
    <b v="0"/>
    <n v="284"/>
    <b v="1"/>
    <x v="20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x v="0"/>
    <s v="USD"/>
    <n v="1416964500"/>
    <n v="1414368616"/>
    <b v="1"/>
    <n v="98"/>
    <b v="1"/>
    <x v="2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x v="2"/>
    <x v="0"/>
    <s v="USD"/>
    <n v="1420045538"/>
    <n v="1417453538"/>
    <b v="0"/>
    <n v="2"/>
    <b v="0"/>
    <x v="2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x v="5"/>
    <s v="CAD"/>
    <n v="1435708500"/>
    <n v="1434412500"/>
    <b v="0"/>
    <n v="1"/>
    <b v="0"/>
    <x v="2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x v="2"/>
    <x v="0"/>
    <s v="USD"/>
    <n v="1416662034"/>
    <n v="1414066434"/>
    <b v="0"/>
    <n v="1"/>
    <b v="0"/>
    <x v="2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x v="24"/>
    <n v="0"/>
    <x v="8"/>
    <x v="24"/>
  </r>
  <r>
    <n v="1545"/>
    <s v="Nevada County Hearts"/>
    <s v="&quot;He will not be a wise man who does not study human hearts!&quot;_x000a_Hope in natural art, creation!"/>
    <n v="3000"/>
    <n v="1"/>
    <n v="0"/>
    <x v="2"/>
    <x v="0"/>
    <s v="USD"/>
    <n v="1425330960"/>
    <n v="1422393234"/>
    <b v="0"/>
    <n v="1"/>
    <b v="0"/>
    <x v="2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x v="1"/>
    <s v="GBP"/>
    <n v="1410930399"/>
    <n v="1405746399"/>
    <b v="0"/>
    <n v="11"/>
    <b v="0"/>
    <x v="24"/>
    <n v="26.27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x v="24"/>
    <n v="0"/>
    <x v="8"/>
    <x v="24"/>
  </r>
  <r>
    <n v="1548"/>
    <s v="Change the World through Color"/>
    <s v="Beauty is in the eye of the beholder and I want to inspire conservation through color."/>
    <n v="700"/>
    <n v="60"/>
    <n v="9"/>
    <x v="2"/>
    <x v="0"/>
    <s v="USD"/>
    <n v="1447020620"/>
    <n v="1444425020"/>
    <b v="0"/>
    <n v="1"/>
    <b v="0"/>
    <x v="2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x v="2"/>
    <x v="0"/>
    <s v="USD"/>
    <n v="1446524159"/>
    <n v="1443928559"/>
    <b v="0"/>
    <n v="6"/>
    <b v="0"/>
    <x v="2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x v="1"/>
    <s v="GBP"/>
    <n v="1463050034"/>
    <n v="1460458034"/>
    <b v="0"/>
    <n v="7"/>
    <b v="0"/>
    <x v="24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x v="24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x v="0"/>
    <s v="USD"/>
    <n v="1412135940"/>
    <n v="1410366708"/>
    <b v="0"/>
    <n v="16"/>
    <b v="0"/>
    <x v="24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x v="24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x v="24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x v="24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x v="2"/>
    <x v="5"/>
    <s v="CAD"/>
    <n v="1467603624"/>
    <n v="1465011624"/>
    <b v="0"/>
    <n v="12"/>
    <b v="0"/>
    <x v="24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x v="2"/>
    <x v="0"/>
    <s v="USD"/>
    <n v="1411227633"/>
    <n v="1408549233"/>
    <b v="0"/>
    <n v="1"/>
    <b v="0"/>
    <x v="2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x v="2"/>
    <x v="1"/>
    <s v="GBP"/>
    <n v="1440763920"/>
    <n v="1435656759"/>
    <b v="0"/>
    <n v="3"/>
    <b v="0"/>
    <x v="24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x v="2"/>
    <x v="0"/>
    <s v="USD"/>
    <n v="1430270199"/>
    <n v="1428974199"/>
    <b v="0"/>
    <n v="1"/>
    <b v="0"/>
    <x v="24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x v="0"/>
    <s v="USD"/>
    <n v="1415842193"/>
    <n v="1414110593"/>
    <b v="0"/>
    <n v="4"/>
    <b v="0"/>
    <x v="2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x v="0"/>
    <s v="USD"/>
    <n v="1383789603"/>
    <n v="1381194003"/>
    <b v="0"/>
    <n v="1"/>
    <b v="0"/>
    <x v="25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x v="2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x v="1"/>
    <s v="GBP"/>
    <n v="1394815751"/>
    <n v="1389635351"/>
    <b v="0"/>
    <n v="2"/>
    <b v="0"/>
    <x v="2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x v="0"/>
    <s v="USD"/>
    <n v="1432843500"/>
    <n v="1430124509"/>
    <b v="0"/>
    <n v="1"/>
    <b v="0"/>
    <x v="25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x v="0"/>
    <s v="USD"/>
    <n v="1307554261"/>
    <n v="1304962261"/>
    <b v="0"/>
    <n v="1"/>
    <b v="0"/>
    <x v="2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x v="0"/>
    <s v="USD"/>
    <n v="1469656800"/>
    <n v="1467151204"/>
    <b v="0"/>
    <n v="59"/>
    <b v="0"/>
    <x v="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x v="0"/>
    <s v="USD"/>
    <n v="1392595200"/>
    <n v="1391293745"/>
    <b v="0"/>
    <n v="13"/>
    <b v="0"/>
    <x v="2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x v="0"/>
    <s v="USD"/>
    <n v="1419384585"/>
    <n v="1416360585"/>
    <b v="0"/>
    <n v="22"/>
    <b v="0"/>
    <x v="25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x v="25"/>
    <n v="0"/>
    <x v="3"/>
    <x v="25"/>
  </r>
  <r>
    <n v="1570"/>
    <s v="BEAUTIFUL DREAMERS: An Adult Coloring Book (Canceled)"/>
    <s v="A Coloring Book of Breathtaking Beauties_x000a_To Calm the Heart and Soul"/>
    <n v="6000"/>
    <n v="2484"/>
    <n v="41"/>
    <x v="1"/>
    <x v="0"/>
    <s v="USD"/>
    <n v="1460140282"/>
    <n v="1457551882"/>
    <b v="0"/>
    <n v="52"/>
    <b v="0"/>
    <x v="25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x v="1"/>
    <s v="GBP"/>
    <n v="1434738483"/>
    <n v="1432146483"/>
    <b v="0"/>
    <n v="4"/>
    <b v="0"/>
    <x v="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x v="1"/>
    <s v="GBP"/>
    <n v="1456703940"/>
    <n v="1454546859"/>
    <b v="0"/>
    <n v="3"/>
    <b v="0"/>
    <x v="2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x v="5"/>
    <s v="CAD"/>
    <n v="1491019140"/>
    <n v="1487548802"/>
    <b v="0"/>
    <n v="3"/>
    <b v="0"/>
    <x v="25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x v="0"/>
    <s v="USD"/>
    <n v="1424211329"/>
    <n v="1421187329"/>
    <b v="0"/>
    <n v="6"/>
    <b v="0"/>
    <x v="2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x v="0"/>
    <s v="USD"/>
    <n v="1404909296"/>
    <n v="1402317296"/>
    <b v="0"/>
    <n v="35"/>
    <b v="0"/>
    <x v="25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x v="1"/>
    <x v="0"/>
    <s v="USD"/>
    <n v="1435698368"/>
    <n v="1431810368"/>
    <b v="0"/>
    <n v="10"/>
    <b v="0"/>
    <x v="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x v="0"/>
    <s v="USD"/>
    <n v="1343161248"/>
    <n v="1337977248"/>
    <b v="0"/>
    <n v="2"/>
    <b v="0"/>
    <x v="2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x v="0"/>
    <s v="USD"/>
    <n v="1283392800"/>
    <n v="1281317691"/>
    <b v="0"/>
    <n v="4"/>
    <b v="0"/>
    <x v="2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x v="0"/>
    <s v="USD"/>
    <n v="1377734091"/>
    <n v="1374882891"/>
    <b v="0"/>
    <n v="2"/>
    <b v="0"/>
    <x v="2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x v="25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x v="2"/>
    <x v="1"/>
    <s v="GBP"/>
    <n v="1450521990"/>
    <n v="1447757190"/>
    <b v="0"/>
    <n v="1"/>
    <b v="0"/>
    <x v="26"/>
    <n v="5"/>
    <x v="8"/>
    <x v="26"/>
  </r>
  <r>
    <n v="1582"/>
    <s v="Scenes from New Orleans"/>
    <s v="I create canvas prints of images from in and around New Orleans"/>
    <n v="1000"/>
    <n v="93"/>
    <n v="9"/>
    <x v="2"/>
    <x v="0"/>
    <s v="USD"/>
    <n v="1445894400"/>
    <n v="1440961053"/>
    <b v="0"/>
    <n v="3"/>
    <b v="0"/>
    <x v="26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x v="1"/>
    <s v="GBP"/>
    <n v="1411681391"/>
    <n v="1409089391"/>
    <b v="0"/>
    <n v="1"/>
    <b v="0"/>
    <x v="26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x v="26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x v="5"/>
    <s v="CAD"/>
    <n v="1482663600"/>
    <n v="1480800568"/>
    <b v="0"/>
    <n v="12"/>
    <b v="0"/>
    <x v="26"/>
    <n v="131.66999999999999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x v="26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x v="0"/>
    <s v="USD"/>
    <n v="1418510965"/>
    <n v="1415918965"/>
    <b v="0"/>
    <n v="1"/>
    <b v="0"/>
    <x v="26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x v="26"/>
    <n v="0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x v="26"/>
    <n v="0"/>
    <x v="8"/>
    <x v="26"/>
  </r>
  <r>
    <n v="1590"/>
    <s v="An Italian Adventure"/>
    <s v="Discover Italy through photography."/>
    <n v="60000"/>
    <n v="1020"/>
    <n v="2"/>
    <x v="2"/>
    <x v="13"/>
    <s v="EUR"/>
    <n v="1443040464"/>
    <n v="1440448464"/>
    <b v="0"/>
    <n v="2"/>
    <b v="0"/>
    <x v="26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x v="1"/>
    <s v="GBP"/>
    <n v="1459700741"/>
    <n v="1457112341"/>
    <b v="0"/>
    <n v="92"/>
    <b v="0"/>
    <x v="26"/>
    <n v="44.48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x v="26"/>
    <n v="0"/>
    <x v="8"/>
    <x v="26"/>
  </r>
  <r>
    <n v="1593"/>
    <s v="Picturing Italy"/>
    <s v="A trip to fulfill a dream of capturing the wonders and history of ancient Italy in person."/>
    <n v="22000"/>
    <n v="3"/>
    <n v="0"/>
    <x v="2"/>
    <x v="0"/>
    <s v="USD"/>
    <n v="1425154655"/>
    <n v="1422562655"/>
    <b v="0"/>
    <n v="3"/>
    <b v="0"/>
    <x v="26"/>
    <n v="1"/>
    <x v="8"/>
    <x v="26"/>
  </r>
  <r>
    <n v="1594"/>
    <s v="Scenes and Things from New Orleans"/>
    <s v="I photograph my love of New Orleans, create canvases and share those memories with you."/>
    <n v="1000"/>
    <n v="205"/>
    <n v="21"/>
    <x v="2"/>
    <x v="0"/>
    <s v="USD"/>
    <n v="1463329260"/>
    <n v="1458147982"/>
    <b v="0"/>
    <n v="10"/>
    <b v="0"/>
    <x v="2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x v="0"/>
    <s v="USD"/>
    <n v="1403122380"/>
    <n v="1400634728"/>
    <b v="0"/>
    <n v="7"/>
    <b v="0"/>
    <x v="26"/>
    <n v="40"/>
    <x v="8"/>
    <x v="26"/>
  </r>
  <r>
    <n v="1596"/>
    <s v="The Town We Live In"/>
    <s v="London is beautiful. I want to create a book of stunning images from in and around our great city"/>
    <n v="3250"/>
    <n v="75"/>
    <n v="2"/>
    <x v="2"/>
    <x v="1"/>
    <s v="GBP"/>
    <n v="1418469569"/>
    <n v="1414577969"/>
    <b v="0"/>
    <n v="3"/>
    <b v="0"/>
    <x v="2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x v="26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x v="0"/>
    <s v="USD"/>
    <n v="1437926458"/>
    <n v="1432742458"/>
    <b v="0"/>
    <n v="1"/>
    <b v="0"/>
    <x v="26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x v="2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x v="0"/>
    <s v="USD"/>
    <n v="1405401060"/>
    <n v="1401585752"/>
    <b v="0"/>
    <n v="9"/>
    <b v="0"/>
    <x v="26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x v="0"/>
    <x v="0"/>
    <s v="USD"/>
    <n v="1304561633"/>
    <n v="1301969633"/>
    <b v="0"/>
    <n v="56"/>
    <b v="1"/>
    <x v="1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x v="0"/>
    <s v="USD"/>
    <n v="1318633200"/>
    <n v="1314947317"/>
    <b v="0"/>
    <n v="32"/>
    <b v="1"/>
    <x v="11"/>
    <n v="46.95"/>
    <x v="4"/>
    <x v="11"/>
  </r>
  <r>
    <n v="1603"/>
    <s v="Max's First Solo Album!"/>
    <s v="An exercise in the wild and dangerous world of solo musicianship by Maxwell D Feinstein."/>
    <n v="2000"/>
    <n v="2000.66"/>
    <n v="100"/>
    <x v="0"/>
    <x v="0"/>
    <s v="USD"/>
    <n v="1327723459"/>
    <n v="1322539459"/>
    <b v="0"/>
    <n v="30"/>
    <b v="1"/>
    <x v="1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x v="0"/>
    <s v="USD"/>
    <n v="1332011835"/>
    <n v="1328559435"/>
    <b v="0"/>
    <n v="70"/>
    <b v="1"/>
    <x v="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x v="0"/>
    <s v="USD"/>
    <n v="1312182000"/>
    <n v="1311380313"/>
    <b v="0"/>
    <n v="44"/>
    <b v="1"/>
    <x v="1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x v="0"/>
    <s v="USD"/>
    <n v="1300930838"/>
    <n v="1293158438"/>
    <b v="0"/>
    <n v="92"/>
    <b v="1"/>
    <x v="1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x v="0"/>
    <x v="0"/>
    <s v="USD"/>
    <n v="1339701851"/>
    <n v="1337887451"/>
    <b v="0"/>
    <n v="205"/>
    <b v="1"/>
    <x v="1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x v="0"/>
    <s v="USD"/>
    <n v="1388553960"/>
    <n v="1385754986"/>
    <b v="0"/>
    <n v="23"/>
    <b v="1"/>
    <x v="1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x v="0"/>
    <s v="USD"/>
    <n v="1320220800"/>
    <n v="1315612909"/>
    <b v="0"/>
    <n v="4"/>
    <b v="1"/>
    <x v="1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x v="0"/>
    <x v="0"/>
    <s v="USD"/>
    <n v="1355609510"/>
    <n v="1353017510"/>
    <b v="0"/>
    <n v="112"/>
    <b v="1"/>
    <x v="11"/>
    <n v="48.54"/>
    <x v="4"/>
    <x v="11"/>
  </r>
  <r>
    <n v="1611"/>
    <s v="Skelton-Luns CD/7&quot;             No Big Deal."/>
    <s v="Skelton-Luns CD/7&quot; No Big Deal."/>
    <n v="800"/>
    <n v="1001"/>
    <n v="125"/>
    <x v="0"/>
    <x v="0"/>
    <s v="USD"/>
    <n v="1370390432"/>
    <n v="1368576032"/>
    <b v="0"/>
    <n v="27"/>
    <b v="1"/>
    <x v="1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x v="0"/>
    <s v="USD"/>
    <n v="1357160384"/>
    <n v="1354568384"/>
    <b v="0"/>
    <n v="11"/>
    <b v="1"/>
    <x v="1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x v="0"/>
    <s v="USD"/>
    <n v="1342921202"/>
    <n v="1340329202"/>
    <b v="0"/>
    <n v="26"/>
    <b v="1"/>
    <x v="1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x v="0"/>
    <s v="USD"/>
    <n v="1407085200"/>
    <n v="1401924769"/>
    <b v="0"/>
    <n v="77"/>
    <b v="1"/>
    <x v="11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x v="0"/>
    <s v="USD"/>
    <n v="1323742396"/>
    <n v="1319850796"/>
    <b v="0"/>
    <n v="136"/>
    <b v="1"/>
    <x v="1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x v="0"/>
    <x v="0"/>
    <s v="USD"/>
    <n v="1353621600"/>
    <n v="1350061821"/>
    <b v="0"/>
    <n v="157"/>
    <b v="1"/>
    <x v="11"/>
    <n v="66.37"/>
    <x v="4"/>
    <x v="11"/>
  </r>
  <r>
    <n v="1617"/>
    <s v="The Coffis Brothers 2nd Album!"/>
    <s v="The Coffis Brothers &amp;The Mountain Men are recording a brand new full length record."/>
    <n v="7000"/>
    <n v="10210"/>
    <n v="146"/>
    <x v="0"/>
    <x v="0"/>
    <s v="USD"/>
    <n v="1383332400"/>
    <n v="1380470188"/>
    <b v="0"/>
    <n v="158"/>
    <b v="1"/>
    <x v="11"/>
    <n v="64.62"/>
    <x v="4"/>
    <x v="11"/>
  </r>
  <r>
    <n v="1618"/>
    <s v="Janus Word Album"/>
    <s v="Janus Word combines hard rock with melodic acoustic music for a unique and awesome sound."/>
    <n v="1500"/>
    <n v="1576"/>
    <n v="105"/>
    <x v="0"/>
    <x v="0"/>
    <s v="USD"/>
    <n v="1362757335"/>
    <n v="1359301335"/>
    <b v="0"/>
    <n v="27"/>
    <b v="1"/>
    <x v="11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x v="0"/>
    <s v="USD"/>
    <n v="1410755286"/>
    <n v="1408940886"/>
    <b v="0"/>
    <n v="23"/>
    <b v="1"/>
    <x v="11"/>
    <n v="86.96"/>
    <x v="4"/>
    <x v="11"/>
  </r>
  <r>
    <n v="1620"/>
    <s v="Kickstart my music career with 300 CDs"/>
    <s v="Kickstarting my music career with 300 hard copy CDs of my first release."/>
    <n v="1000"/>
    <n v="1130"/>
    <n v="113"/>
    <x v="0"/>
    <x v="0"/>
    <s v="USD"/>
    <n v="1361606940"/>
    <n v="1361002140"/>
    <b v="0"/>
    <n v="17"/>
    <b v="1"/>
    <x v="11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x v="0"/>
    <s v="USD"/>
    <n v="1338177540"/>
    <n v="1333550015"/>
    <b v="0"/>
    <n v="37"/>
    <b v="1"/>
    <x v="1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x v="0"/>
    <s v="USD"/>
    <n v="1418803140"/>
    <n v="1415343874"/>
    <b v="0"/>
    <n v="65"/>
    <b v="1"/>
    <x v="1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x v="1"/>
    <s v="GBP"/>
    <n v="1377621089"/>
    <n v="1372437089"/>
    <b v="0"/>
    <n v="18"/>
    <b v="1"/>
    <x v="1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x v="0"/>
    <x v="0"/>
    <s v="USD"/>
    <n v="1357721335"/>
    <n v="1354265335"/>
    <b v="0"/>
    <n v="25"/>
    <b v="1"/>
    <x v="1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x v="0"/>
    <s v="USD"/>
    <n v="1347382053"/>
    <n v="1344962853"/>
    <b v="0"/>
    <n v="104"/>
    <b v="1"/>
    <x v="1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x v="0"/>
    <s v="USD"/>
    <n v="1385932867"/>
    <n v="1383337267"/>
    <b v="0"/>
    <n v="108"/>
    <b v="1"/>
    <x v="1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x v="0"/>
    <s v="USD"/>
    <n v="1353905940"/>
    <n v="1351011489"/>
    <b v="0"/>
    <n v="38"/>
    <b v="1"/>
    <x v="11"/>
    <n v="61.58"/>
    <x v="4"/>
    <x v="11"/>
  </r>
  <r>
    <n v="1628"/>
    <s v="&quot;Songs for Tsippora&quot; Byronâ€™s DEBUT EP"/>
    <s v="Original Jewish rock music on human relationships and identity"/>
    <n v="4000"/>
    <n v="4037"/>
    <n v="101"/>
    <x v="0"/>
    <x v="0"/>
    <s v="USD"/>
    <n v="1403026882"/>
    <n v="1400175682"/>
    <b v="0"/>
    <n v="88"/>
    <b v="1"/>
    <x v="1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n v="104"/>
    <x v="0"/>
    <x v="0"/>
    <s v="USD"/>
    <n v="1392929333"/>
    <n v="1389041333"/>
    <b v="0"/>
    <n v="82"/>
    <b v="1"/>
    <x v="11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x v="0"/>
    <s v="USD"/>
    <n v="1330671540"/>
    <n v="1328040375"/>
    <b v="0"/>
    <n v="126"/>
    <b v="1"/>
    <x v="11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x v="0"/>
    <s v="USD"/>
    <n v="1350074261"/>
    <n v="1347482261"/>
    <b v="0"/>
    <n v="133"/>
    <b v="1"/>
    <x v="1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x v="0"/>
    <s v="USD"/>
    <n v="1316851854"/>
    <n v="1311667854"/>
    <b v="0"/>
    <n v="47"/>
    <b v="1"/>
    <x v="1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x v="0"/>
    <s v="USD"/>
    <n v="1326690000"/>
    <n v="1324329156"/>
    <b v="0"/>
    <n v="58"/>
    <b v="1"/>
    <x v="11"/>
    <n v="172.41"/>
    <x v="4"/>
    <x v="11"/>
  </r>
  <r>
    <n v="1634"/>
    <s v="RUBEDO: Debut Full Length Album"/>
    <s v="Recording Debut  Album w/ Producer Ikey Owens from Free Moral Agents/ The Mars Volta"/>
    <n v="2000"/>
    <n v="2010"/>
    <n v="101"/>
    <x v="0"/>
    <x v="0"/>
    <s v="USD"/>
    <n v="1306994340"/>
    <n v="1303706001"/>
    <b v="0"/>
    <n v="32"/>
    <b v="1"/>
    <x v="1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x v="0"/>
    <s v="USD"/>
    <n v="1468270261"/>
    <n v="1463086261"/>
    <b v="0"/>
    <n v="37"/>
    <b v="1"/>
    <x v="11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x v="0"/>
    <s v="USD"/>
    <n v="1307851200"/>
    <n v="1304129088"/>
    <b v="0"/>
    <n v="87"/>
    <b v="1"/>
    <x v="11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x v="0"/>
    <s v="USD"/>
    <n v="1262302740"/>
    <n v="1257444140"/>
    <b v="0"/>
    <n v="15"/>
    <b v="1"/>
    <x v="11"/>
    <n v="34.6"/>
    <x v="4"/>
    <x v="11"/>
  </r>
  <r>
    <n v="1638"/>
    <s v="Avenues EP 2013"/>
    <s v="Avenues will be going in to the studio to record a new EP with Matt Allison!"/>
    <n v="1000"/>
    <n v="1050"/>
    <n v="105"/>
    <x v="0"/>
    <x v="0"/>
    <s v="USD"/>
    <n v="1362086700"/>
    <n v="1358180968"/>
    <b v="0"/>
    <n v="27"/>
    <b v="1"/>
    <x v="11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x v="0"/>
    <s v="USD"/>
    <n v="1330789165"/>
    <n v="1328197165"/>
    <b v="0"/>
    <n v="19"/>
    <b v="1"/>
    <x v="1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x v="0"/>
    <s v="USD"/>
    <n v="1280800740"/>
    <n v="1279603955"/>
    <b v="0"/>
    <n v="17"/>
    <b v="1"/>
    <x v="11"/>
    <n v="39.97"/>
    <x v="4"/>
    <x v="11"/>
  </r>
  <r>
    <n v="1641"/>
    <s v="Tanya Dartson- Run for Your Life music video"/>
    <s v="Music Video For Upbeat and Inspiring Song - Run For Your Life"/>
    <n v="2500"/>
    <n v="2535"/>
    <n v="101"/>
    <x v="0"/>
    <x v="0"/>
    <s v="USD"/>
    <n v="1418998744"/>
    <n v="1416406744"/>
    <b v="0"/>
    <n v="26"/>
    <b v="1"/>
    <x v="2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x v="0"/>
    <s v="USD"/>
    <n v="1308011727"/>
    <n v="1306283727"/>
    <b v="0"/>
    <n v="28"/>
    <b v="1"/>
    <x v="27"/>
    <n v="42.86"/>
    <x v="4"/>
    <x v="27"/>
  </r>
  <r>
    <n v="1643"/>
    <s v="This Is All Now's Brand New Album!!"/>
    <s v="This Is All Now is putting out a brand new record, and we need YOUR help to do it!"/>
    <n v="5000"/>
    <n v="6235"/>
    <n v="125"/>
    <x v="0"/>
    <x v="0"/>
    <s v="USD"/>
    <n v="1348516012"/>
    <n v="1345924012"/>
    <b v="0"/>
    <n v="37"/>
    <b v="1"/>
    <x v="2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x v="0"/>
    <s v="USD"/>
    <n v="1353551160"/>
    <n v="1348363560"/>
    <b v="0"/>
    <n v="128"/>
    <b v="1"/>
    <x v="27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x v="0"/>
    <s v="USD"/>
    <n v="1379515740"/>
    <n v="1378306140"/>
    <b v="0"/>
    <n v="10"/>
    <b v="1"/>
    <x v="27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x v="1"/>
    <s v="GBP"/>
    <n v="1408039860"/>
    <n v="1405248503"/>
    <b v="0"/>
    <n v="83"/>
    <b v="1"/>
    <x v="27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x v="0"/>
    <s v="USD"/>
    <n v="1339235377"/>
    <n v="1336643377"/>
    <b v="0"/>
    <n v="46"/>
    <b v="1"/>
    <x v="27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x v="0"/>
    <s v="USD"/>
    <n v="1300636482"/>
    <n v="1298048082"/>
    <b v="0"/>
    <n v="90"/>
    <b v="1"/>
    <x v="27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x v="0"/>
    <s v="USD"/>
    <n v="1400862355"/>
    <n v="1396974355"/>
    <b v="0"/>
    <n v="81"/>
    <b v="1"/>
    <x v="2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x v="0"/>
    <x v="0"/>
    <s v="USD"/>
    <n v="1381314437"/>
    <n v="1378722437"/>
    <b v="0"/>
    <n v="32"/>
    <b v="1"/>
    <x v="27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x v="0"/>
    <s v="USD"/>
    <n v="1303801140"/>
    <n v="1300916220"/>
    <b v="0"/>
    <n v="20"/>
    <b v="1"/>
    <x v="2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x v="0"/>
    <s v="USD"/>
    <n v="1385297393"/>
    <n v="1382701793"/>
    <b v="0"/>
    <n v="70"/>
    <b v="1"/>
    <x v="2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x v="0"/>
    <s v="USD"/>
    <n v="1303675296"/>
    <n v="1300996896"/>
    <b v="0"/>
    <n v="168"/>
    <b v="1"/>
    <x v="2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x v="0"/>
    <s v="USD"/>
    <n v="1334784160"/>
    <n v="1332192160"/>
    <b v="0"/>
    <n v="34"/>
    <b v="1"/>
    <x v="27"/>
    <n v="38.79"/>
    <x v="4"/>
    <x v="27"/>
  </r>
  <r>
    <n v="1655"/>
    <s v="Meg Porter Debut EP!"/>
    <s v="Berklee College of Music student, Meg Porter needs YOUR help to fund her very first EP!"/>
    <n v="1500"/>
    <n v="2143"/>
    <n v="143"/>
    <x v="0"/>
    <x v="0"/>
    <s v="USD"/>
    <n v="1333648820"/>
    <n v="1331060420"/>
    <b v="0"/>
    <n v="48"/>
    <b v="1"/>
    <x v="2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x v="0"/>
    <s v="USD"/>
    <n v="1355437052"/>
    <n v="1352845052"/>
    <b v="0"/>
    <n v="48"/>
    <b v="1"/>
    <x v="27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x v="0"/>
    <s v="USD"/>
    <n v="1337885168"/>
    <n v="1335293168"/>
    <b v="0"/>
    <n v="221"/>
    <b v="1"/>
    <x v="27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x v="0"/>
    <s v="USD"/>
    <n v="1355840400"/>
    <n v="1352524767"/>
    <b v="0"/>
    <n v="107"/>
    <b v="1"/>
    <x v="27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x v="1"/>
    <s v="GBP"/>
    <n v="1387281600"/>
    <n v="1384811721"/>
    <b v="0"/>
    <n v="45"/>
    <b v="1"/>
    <x v="27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x v="13"/>
    <s v="EUR"/>
    <n v="1462053540"/>
    <n v="1459355950"/>
    <b v="0"/>
    <n v="36"/>
    <b v="1"/>
    <x v="27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x v="15"/>
    <s v="EUR"/>
    <n v="1453064400"/>
    <n v="1449359831"/>
    <b v="0"/>
    <n v="101"/>
    <b v="1"/>
    <x v="27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x v="0"/>
    <s v="USD"/>
    <n v="1325310336"/>
    <n v="1320122736"/>
    <b v="0"/>
    <n v="62"/>
    <b v="1"/>
    <x v="27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n v="108"/>
    <x v="0"/>
    <x v="0"/>
    <s v="USD"/>
    <n v="1422750707"/>
    <n v="1420158707"/>
    <b v="0"/>
    <n v="32"/>
    <b v="1"/>
    <x v="2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x v="0"/>
    <x v="0"/>
    <s v="USD"/>
    <n v="1331870340"/>
    <n v="1328033818"/>
    <b v="0"/>
    <n v="89"/>
    <b v="1"/>
    <x v="27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x v="0"/>
    <s v="USD"/>
    <n v="1298343600"/>
    <n v="1295624113"/>
    <b v="0"/>
    <n v="93"/>
    <b v="1"/>
    <x v="2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x v="0"/>
    <s v="USD"/>
    <n v="1364447073"/>
    <n v="1361858673"/>
    <b v="0"/>
    <n v="98"/>
    <b v="1"/>
    <x v="27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x v="0"/>
    <s v="USD"/>
    <n v="1394521140"/>
    <n v="1392169298"/>
    <b v="0"/>
    <n v="82"/>
    <b v="1"/>
    <x v="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x v="0"/>
    <s v="USD"/>
    <n v="1322454939"/>
    <n v="1319859339"/>
    <b v="0"/>
    <n v="116"/>
    <b v="1"/>
    <x v="27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x v="0"/>
    <s v="USD"/>
    <n v="1464729276"/>
    <n v="1459545276"/>
    <b v="0"/>
    <n v="52"/>
    <b v="1"/>
    <x v="2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x v="0"/>
    <s v="USD"/>
    <n v="1278302400"/>
    <n v="1273961999"/>
    <b v="0"/>
    <n v="23"/>
    <b v="1"/>
    <x v="27"/>
    <n v="44.61"/>
    <x v="4"/>
    <x v="27"/>
  </r>
  <r>
    <n v="1671"/>
    <s v="Luke O'Brien's Kickstarter"/>
    <s v="I am seeking funding in order to help take my music from a hobby to a career."/>
    <n v="2000"/>
    <n v="2013.47"/>
    <n v="101"/>
    <x v="0"/>
    <x v="0"/>
    <s v="USD"/>
    <n v="1470056614"/>
    <n v="1467464614"/>
    <b v="0"/>
    <n v="77"/>
    <b v="1"/>
    <x v="27"/>
    <n v="26.15"/>
    <x v="4"/>
    <x v="27"/>
  </r>
  <r>
    <n v="1672"/>
    <s v="High Altotude Debut Album"/>
    <s v="Sweet, sweet harmonies from Portland Oregon's premiere high school women's a cappella group."/>
    <n v="1700"/>
    <n v="1920"/>
    <n v="113"/>
    <x v="0"/>
    <x v="0"/>
    <s v="USD"/>
    <n v="1338824730"/>
    <n v="1336232730"/>
    <b v="0"/>
    <n v="49"/>
    <b v="1"/>
    <x v="27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x v="0"/>
    <s v="USD"/>
    <n v="1425675892"/>
    <n v="1423083892"/>
    <b v="0"/>
    <n v="59"/>
    <b v="1"/>
    <x v="2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x v="0"/>
    <s v="USD"/>
    <n v="1471503540"/>
    <n v="1468852306"/>
    <b v="0"/>
    <n v="113"/>
    <b v="1"/>
    <x v="27"/>
    <n v="89.25"/>
    <x v="4"/>
    <x v="27"/>
  </r>
  <r>
    <n v="1675"/>
    <s v="The Great Party's Debut Album!"/>
    <s v="The Great Party is releasing their debut album. Here's your chance to be a part of it!"/>
    <n v="1000"/>
    <n v="1374.16"/>
    <n v="137"/>
    <x v="0"/>
    <x v="0"/>
    <s v="USD"/>
    <n v="1318802580"/>
    <n v="1316194540"/>
    <b v="0"/>
    <n v="34"/>
    <b v="1"/>
    <x v="27"/>
    <n v="40.42"/>
    <x v="4"/>
    <x v="27"/>
  </r>
  <r>
    <n v="1676"/>
    <s v="Bridge 19 CD Release Tour"/>
    <s v="Help fund Bridge 19's tour in support of their first duo record, to be released in May 2012."/>
    <n v="3000"/>
    <n v="3460"/>
    <n v="115"/>
    <x v="0"/>
    <x v="0"/>
    <s v="USD"/>
    <n v="1334980740"/>
    <n v="1330968347"/>
    <b v="0"/>
    <n v="42"/>
    <b v="1"/>
    <x v="27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x v="3"/>
    <s v="EUR"/>
    <n v="1460786340"/>
    <n v="1455615976"/>
    <b v="0"/>
    <n v="42"/>
    <b v="1"/>
    <x v="2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x v="0"/>
    <s v="USD"/>
    <n v="1391718671"/>
    <n v="1390509071"/>
    <b v="0"/>
    <n v="49"/>
    <b v="1"/>
    <x v="27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x v="0"/>
    <s v="USD"/>
    <n v="1311298745"/>
    <n v="1309311545"/>
    <b v="0"/>
    <n v="56"/>
    <b v="1"/>
    <x v="27"/>
    <n v="62.5"/>
    <x v="4"/>
    <x v="27"/>
  </r>
  <r>
    <n v="1680"/>
    <s v="Kick Out a Record"/>
    <s v="Working Musician dilemma #164: how the taxman put Kick the Record 2.0 on hold"/>
    <n v="1000"/>
    <n v="1175"/>
    <n v="118"/>
    <x v="0"/>
    <x v="0"/>
    <s v="USD"/>
    <n v="1405188667"/>
    <n v="1402596667"/>
    <b v="0"/>
    <n v="25"/>
    <b v="1"/>
    <x v="2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x v="0"/>
    <s v="USD"/>
    <n v="1490752800"/>
    <n v="1486522484"/>
    <b v="0"/>
    <n v="884"/>
    <b v="0"/>
    <x v="28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x v="28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x v="6"/>
    <s v="EUR"/>
    <n v="1491590738"/>
    <n v="1489517138"/>
    <b v="0"/>
    <n v="10"/>
    <b v="0"/>
    <x v="28"/>
    <n v="76"/>
    <x v="4"/>
    <x v="28"/>
  </r>
  <r>
    <n v="1684"/>
    <s v="Goodness &amp; Mercy EP - Marty Mikles"/>
    <s v="New Music from Marty Mikles!  A new EP all about God's Goodness &amp; Mercy."/>
    <n v="8000"/>
    <n v="8730"/>
    <n v="109"/>
    <x v="3"/>
    <x v="0"/>
    <s v="USD"/>
    <n v="1489775641"/>
    <n v="1487360041"/>
    <b v="0"/>
    <n v="101"/>
    <b v="0"/>
    <x v="28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x v="0"/>
    <s v="USD"/>
    <n v="1490331623"/>
    <n v="1487743223"/>
    <b v="0"/>
    <n v="15"/>
    <b v="0"/>
    <x v="28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x v="5"/>
    <s v="CAD"/>
    <n v="1493320519"/>
    <n v="1488140119"/>
    <b v="0"/>
    <n v="1"/>
    <b v="0"/>
    <x v="2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x v="0"/>
    <s v="USD"/>
    <n v="1491855300"/>
    <n v="1488935245"/>
    <b v="0"/>
    <n v="39"/>
    <b v="0"/>
    <x v="28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x v="0"/>
    <s v="USD"/>
    <n v="1491738594"/>
    <n v="1489150194"/>
    <b v="0"/>
    <n v="7"/>
    <b v="0"/>
    <x v="28"/>
    <n v="253.14"/>
    <x v="4"/>
    <x v="28"/>
  </r>
  <r>
    <n v="1689"/>
    <s v="Fly Away"/>
    <s v="Praising the Living God in the second half of life."/>
    <n v="2400"/>
    <n v="2400"/>
    <n v="100"/>
    <x v="3"/>
    <x v="0"/>
    <s v="USD"/>
    <n v="1489700230"/>
    <n v="1487111830"/>
    <b v="0"/>
    <n v="14"/>
    <b v="0"/>
    <x v="2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x v="0"/>
    <s v="USD"/>
    <n v="1491470442"/>
    <n v="1488882042"/>
    <b v="0"/>
    <n v="11"/>
    <b v="0"/>
    <x v="2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x v="0"/>
    <s v="USD"/>
    <n v="1491181200"/>
    <n v="1488387008"/>
    <b v="0"/>
    <n v="38"/>
    <b v="0"/>
    <x v="28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x v="3"/>
    <x v="0"/>
    <s v="USD"/>
    <n v="1490572740"/>
    <n v="1487734667"/>
    <b v="0"/>
    <n v="15"/>
    <b v="0"/>
    <x v="2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x v="1"/>
    <s v="GBP"/>
    <n v="1491768000"/>
    <n v="1489097112"/>
    <b v="0"/>
    <n v="8"/>
    <b v="0"/>
    <x v="28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x v="0"/>
    <s v="USD"/>
    <n v="1490589360"/>
    <n v="1488038674"/>
    <b v="0"/>
    <n v="1"/>
    <b v="0"/>
    <x v="28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x v="0"/>
    <s v="USD"/>
    <n v="1491786000"/>
    <n v="1488847514"/>
    <b v="0"/>
    <n v="23"/>
    <b v="0"/>
    <x v="28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x v="28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x v="0"/>
    <s v="USD"/>
    <n v="1491781648"/>
    <n v="1489193248"/>
    <b v="0"/>
    <n v="22"/>
    <b v="0"/>
    <x v="2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x v="28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x v="0"/>
    <s v="USD"/>
    <n v="1491943445"/>
    <n v="1489351445"/>
    <b v="0"/>
    <n v="4"/>
    <b v="0"/>
    <x v="28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x v="0"/>
    <s v="USD"/>
    <n v="1491019200"/>
    <n v="1488418990"/>
    <b v="0"/>
    <n v="79"/>
    <b v="0"/>
    <x v="28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x v="0"/>
    <s v="USD"/>
    <n v="1421337405"/>
    <n v="1418745405"/>
    <b v="0"/>
    <n v="2"/>
    <b v="0"/>
    <x v="28"/>
    <n v="5"/>
    <x v="4"/>
    <x v="28"/>
  </r>
  <r>
    <n v="1702"/>
    <s v="lyndale lewis and new vision prosper cd release"/>
    <s v="I can do all things through christ jesus"/>
    <n v="16500"/>
    <n v="1"/>
    <n v="0"/>
    <x v="2"/>
    <x v="0"/>
    <s v="USD"/>
    <n v="1427745150"/>
    <n v="1425156750"/>
    <b v="0"/>
    <n v="1"/>
    <b v="0"/>
    <x v="28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x v="2"/>
    <x v="0"/>
    <s v="USD"/>
    <n v="1441003537"/>
    <n v="1435819537"/>
    <b v="0"/>
    <n v="2"/>
    <b v="0"/>
    <x v="28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65"/>
    <x v="2"/>
    <x v="0"/>
    <s v="USD"/>
    <n v="1424056873"/>
    <n v="1421464873"/>
    <b v="0"/>
    <n v="11"/>
    <b v="0"/>
    <x v="28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x v="28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x v="28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x v="0"/>
    <s v="USD"/>
    <n v="1459181895"/>
    <n v="1456593495"/>
    <b v="0"/>
    <n v="9"/>
    <b v="0"/>
    <x v="28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x v="28"/>
    <n v="0"/>
    <x v="4"/>
    <x v="28"/>
  </r>
  <r>
    <n v="1709"/>
    <s v="Psalms"/>
    <s v="A project to set psalms to music. The psalms are taken from the English Standard Version (ESV) of the Bible."/>
    <n v="1750"/>
    <n v="85"/>
    <n v="5"/>
    <x v="2"/>
    <x v="0"/>
    <s v="USD"/>
    <n v="1409513940"/>
    <n v="1405949514"/>
    <b v="0"/>
    <n v="4"/>
    <b v="0"/>
    <x v="28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1"/>
    <x v="2"/>
    <x v="12"/>
    <s v="EUR"/>
    <n v="1453122000"/>
    <n v="1449151888"/>
    <b v="0"/>
    <n v="1"/>
    <b v="0"/>
    <x v="2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x v="0"/>
    <s v="USD"/>
    <n v="1409585434"/>
    <n v="1406907034"/>
    <b v="0"/>
    <n v="2"/>
    <b v="0"/>
    <x v="2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x v="28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x v="0"/>
    <s v="USD"/>
    <n v="1412536412"/>
    <n v="1409944412"/>
    <b v="0"/>
    <n v="1"/>
    <b v="0"/>
    <x v="28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x v="0"/>
    <s v="USD"/>
    <n v="1430517761"/>
    <n v="1427925761"/>
    <b v="0"/>
    <n v="17"/>
    <b v="0"/>
    <x v="2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x v="0"/>
    <s v="USD"/>
    <n v="1427772120"/>
    <n v="1425186785"/>
    <b v="0"/>
    <n v="2"/>
    <b v="0"/>
    <x v="28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x v="0"/>
    <s v="USD"/>
    <n v="1481295099"/>
    <n v="1477835499"/>
    <b v="0"/>
    <n v="3"/>
    <b v="0"/>
    <x v="28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43"/>
    <x v="2"/>
    <x v="0"/>
    <s v="USD"/>
    <n v="1461211200"/>
    <n v="1459467238"/>
    <b v="0"/>
    <n v="41"/>
    <b v="0"/>
    <x v="28"/>
    <n v="34.020000000000003"/>
    <x v="4"/>
    <x v="28"/>
  </r>
  <r>
    <n v="1718"/>
    <s v="The Prodigal Son"/>
    <s v="A melody for the galaxy."/>
    <n v="35000"/>
    <n v="75"/>
    <n v="0"/>
    <x v="2"/>
    <x v="0"/>
    <s v="USD"/>
    <n v="1463201940"/>
    <n v="1459435149"/>
    <b v="0"/>
    <n v="2"/>
    <b v="0"/>
    <x v="28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x v="0"/>
    <s v="USD"/>
    <n v="1410958191"/>
    <n v="1408366191"/>
    <b v="0"/>
    <n v="3"/>
    <b v="0"/>
    <x v="2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x v="0"/>
    <s v="USD"/>
    <n v="1415562471"/>
    <n v="1412966871"/>
    <b v="0"/>
    <n v="8"/>
    <b v="0"/>
    <x v="28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x v="2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x v="0"/>
    <s v="USD"/>
    <n v="1459642200"/>
    <n v="1456441429"/>
    <b v="0"/>
    <n v="1"/>
    <b v="0"/>
    <x v="2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x v="0"/>
    <s v="USD"/>
    <n v="1435730400"/>
    <n v="1430855315"/>
    <b v="0"/>
    <n v="3"/>
    <b v="0"/>
    <x v="28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x v="0"/>
    <s v="USD"/>
    <n v="1414707762"/>
    <n v="1412115762"/>
    <b v="0"/>
    <n v="4"/>
    <b v="0"/>
    <x v="28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x v="0"/>
    <s v="USD"/>
    <n v="1408922049"/>
    <n v="1406330049"/>
    <b v="0"/>
    <n v="9"/>
    <b v="0"/>
    <x v="2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n v="34"/>
    <x v="2"/>
    <x v="0"/>
    <s v="USD"/>
    <n v="1403906664"/>
    <n v="1401401064"/>
    <b v="0"/>
    <n v="16"/>
    <b v="0"/>
    <x v="2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x v="1"/>
    <s v="GBP"/>
    <n v="1428231600"/>
    <n v="1423520177"/>
    <b v="0"/>
    <n v="1"/>
    <b v="0"/>
    <x v="2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x v="2"/>
    <x v="0"/>
    <s v="USD"/>
    <n v="1445439674"/>
    <n v="1442847674"/>
    <b v="0"/>
    <n v="7"/>
    <b v="0"/>
    <x v="2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x v="28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x v="28"/>
    <n v="0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x v="28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x v="28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x v="28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x v="0"/>
    <s v="USD"/>
    <n v="1431046356"/>
    <n v="1428454356"/>
    <b v="0"/>
    <n v="1"/>
    <b v="0"/>
    <x v="28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x v="0"/>
    <s v="USD"/>
    <n v="1470598345"/>
    <n v="1468006345"/>
    <b v="0"/>
    <n v="2"/>
    <b v="0"/>
    <x v="28"/>
    <n v="55"/>
    <x v="4"/>
    <x v="28"/>
  </r>
  <r>
    <n v="1736"/>
    <s v="In His Presence"/>
    <s v="A unique meditative album reflecting on the life of Christ, inviting Him into your presence"/>
    <n v="3000"/>
    <n v="22"/>
    <n v="1"/>
    <x v="2"/>
    <x v="0"/>
    <s v="USD"/>
    <n v="1447018833"/>
    <n v="1444423233"/>
    <b v="0"/>
    <n v="1"/>
    <b v="0"/>
    <x v="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x v="2"/>
    <x v="0"/>
    <s v="USD"/>
    <n v="1437432392"/>
    <n v="1434840392"/>
    <b v="0"/>
    <n v="15"/>
    <b v="0"/>
    <x v="28"/>
    <n v="56.67"/>
    <x v="4"/>
    <x v="28"/>
  </r>
  <r>
    <n v="1738"/>
    <s v="The Flashing Lights"/>
    <s v="Music that inspires and gives hope for overcoming and change. And it is good music."/>
    <n v="5000"/>
    <n v="20"/>
    <n v="0"/>
    <x v="2"/>
    <x v="0"/>
    <s v="USD"/>
    <n v="1412283542"/>
    <n v="1409691542"/>
    <b v="0"/>
    <n v="1"/>
    <b v="0"/>
    <x v="28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x v="0"/>
    <s v="USD"/>
    <n v="1462391932"/>
    <n v="1457297932"/>
    <b v="0"/>
    <n v="1"/>
    <b v="0"/>
    <x v="28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x v="28"/>
    <n v="0"/>
    <x v="4"/>
    <x v="28"/>
  </r>
  <r>
    <n v="1741"/>
    <s v="Caught off Guard"/>
    <s v="A photo journal documenting my experiences and travels across New Zealand"/>
    <n v="1200"/>
    <n v="1330"/>
    <n v="111"/>
    <x v="0"/>
    <x v="1"/>
    <s v="GBP"/>
    <n v="1433948671"/>
    <n v="1430060671"/>
    <b v="0"/>
    <n v="52"/>
    <b v="1"/>
    <x v="20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x v="0"/>
    <s v="USD"/>
    <n v="1483822800"/>
    <n v="1481058170"/>
    <b v="0"/>
    <n v="34"/>
    <b v="1"/>
    <x v="20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x v="0"/>
    <s v="USD"/>
    <n v="1472270340"/>
    <n v="1470348775"/>
    <b v="0"/>
    <n v="67"/>
    <b v="1"/>
    <x v="2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x v="1"/>
    <s v="GBP"/>
    <n v="1425821477"/>
    <n v="1421937077"/>
    <b v="0"/>
    <n v="70"/>
    <b v="1"/>
    <x v="2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x v="0"/>
    <s v="USD"/>
    <n v="1482372000"/>
    <n v="1479276838"/>
    <b v="0"/>
    <n v="89"/>
    <b v="1"/>
    <x v="20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x v="0"/>
    <s v="USD"/>
    <n v="1479952800"/>
    <n v="1477368867"/>
    <b v="0"/>
    <n v="107"/>
    <b v="1"/>
    <x v="20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x v="1"/>
    <s v="GBP"/>
    <n v="1447426800"/>
    <n v="1444904830"/>
    <b v="0"/>
    <n v="159"/>
    <b v="1"/>
    <x v="20"/>
    <n v="59.41"/>
    <x v="8"/>
    <x v="20"/>
  </r>
  <r>
    <n v="1748"/>
    <s v="So It Is: Vancouver"/>
    <s v="Telling the story of the city through remarkable people who live in Vancouver today."/>
    <n v="50000"/>
    <n v="64974"/>
    <n v="130"/>
    <x v="0"/>
    <x v="5"/>
    <s v="CAD"/>
    <n v="1441234143"/>
    <n v="1438642143"/>
    <b v="0"/>
    <n v="181"/>
    <b v="1"/>
    <x v="2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x v="0"/>
    <x v="19"/>
    <s v="EUR"/>
    <n v="1488394800"/>
    <n v="1485213921"/>
    <b v="0"/>
    <n v="131"/>
    <b v="1"/>
    <x v="20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x v="0"/>
    <s v="USD"/>
    <n v="1461096304"/>
    <n v="1458936304"/>
    <b v="0"/>
    <n v="125"/>
    <b v="1"/>
    <x v="2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n v="103"/>
    <x v="0"/>
    <x v="0"/>
    <s v="USD"/>
    <n v="1426787123"/>
    <n v="1424198723"/>
    <b v="0"/>
    <n v="61"/>
    <b v="1"/>
    <x v="20"/>
    <n v="168.69"/>
    <x v="8"/>
    <x v="20"/>
  </r>
  <r>
    <n v="1752"/>
    <s v="Adfectus Book"/>
    <s v="A little book of calm, in picture form, that will soothe the soul and un-furrow the brow."/>
    <n v="1200"/>
    <n v="3122"/>
    <n v="260"/>
    <x v="0"/>
    <x v="1"/>
    <s v="GBP"/>
    <n v="1476425082"/>
    <n v="1473833082"/>
    <b v="0"/>
    <n v="90"/>
    <b v="1"/>
    <x v="2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x v="8"/>
    <s v="DKK"/>
    <n v="1458579568"/>
    <n v="1455991168"/>
    <b v="0"/>
    <n v="35"/>
    <b v="1"/>
    <x v="20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x v="5"/>
    <s v="CAD"/>
    <n v="1428091353"/>
    <n v="1425502953"/>
    <b v="0"/>
    <n v="90"/>
    <b v="1"/>
    <x v="20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x v="0"/>
    <s v="USD"/>
    <n v="1444071361"/>
    <n v="1441479361"/>
    <b v="0"/>
    <n v="4"/>
    <b v="1"/>
    <x v="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x v="0"/>
    <s v="USD"/>
    <n v="1472443269"/>
    <n v="1468987269"/>
    <b v="0"/>
    <n v="120"/>
    <b v="1"/>
    <x v="20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x v="0"/>
    <x v="0"/>
    <s v="USD"/>
    <n v="1485631740"/>
    <n v="1483041083"/>
    <b v="0"/>
    <n v="14"/>
    <b v="1"/>
    <x v="20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x v="0"/>
    <s v="USD"/>
    <n v="1468536992"/>
    <n v="1463352992"/>
    <b v="0"/>
    <n v="27"/>
    <b v="1"/>
    <x v="20"/>
    <n v="42.48"/>
    <x v="8"/>
    <x v="20"/>
  </r>
  <r>
    <n v="1759"/>
    <s v="Death Valley"/>
    <s v="Death Valley will be the first photo book of Andi State"/>
    <n v="5000"/>
    <n v="5330"/>
    <n v="107"/>
    <x v="0"/>
    <x v="0"/>
    <s v="USD"/>
    <n v="1427309629"/>
    <n v="1425585229"/>
    <b v="0"/>
    <n v="49"/>
    <b v="1"/>
    <x v="20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x v="0"/>
    <s v="USD"/>
    <n v="1456416513"/>
    <n v="1454688513"/>
    <b v="0"/>
    <n v="102"/>
    <b v="1"/>
    <x v="20"/>
    <n v="81.099999999999994"/>
    <x v="8"/>
    <x v="20"/>
  </r>
  <r>
    <n v="1761"/>
    <s v="I Wanted To See Boobs"/>
    <s v="A hardcover photobook telling the naked truth of a young photographers journey."/>
    <n v="100"/>
    <n v="155"/>
    <n v="155"/>
    <x v="0"/>
    <x v="1"/>
    <s v="GBP"/>
    <n v="1442065060"/>
    <n v="1437745060"/>
    <b v="0"/>
    <n v="3"/>
    <b v="1"/>
    <x v="20"/>
    <n v="51.67"/>
    <x v="8"/>
    <x v="20"/>
  </r>
  <r>
    <n v="1762"/>
    <s v="&quot;The Naked Pixel&quot; Ali Pakele"/>
    <s v="Project rewards $25 gets you 190+ digital images"/>
    <n v="100"/>
    <n v="885"/>
    <n v="885"/>
    <x v="0"/>
    <x v="0"/>
    <s v="USD"/>
    <n v="1457739245"/>
    <n v="1455147245"/>
    <b v="0"/>
    <n v="25"/>
    <b v="1"/>
    <x v="20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x v="0"/>
    <s v="USD"/>
    <n v="1477255840"/>
    <n v="1474663840"/>
    <b v="0"/>
    <n v="118"/>
    <b v="1"/>
    <x v="20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x v="1"/>
    <s v="GBP"/>
    <n v="1407065979"/>
    <n v="1404560379"/>
    <b v="1"/>
    <n v="39"/>
    <b v="0"/>
    <x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x v="0"/>
    <s v="USD"/>
    <n v="1407972712"/>
    <n v="1405380712"/>
    <b v="1"/>
    <n v="103"/>
    <b v="0"/>
    <x v="20"/>
    <n v="72.1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x v="2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x v="0"/>
    <s v="USD"/>
    <n v="1407080884"/>
    <n v="1404488884"/>
    <b v="1"/>
    <n v="39"/>
    <b v="0"/>
    <x v="20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x v="0"/>
    <s v="USD"/>
    <n v="1411824444"/>
    <n v="1406640444"/>
    <b v="1"/>
    <n v="15"/>
    <b v="0"/>
    <x v="20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x v="2"/>
    <x v="0"/>
    <s v="USD"/>
    <n v="1421177959"/>
    <n v="1418585959"/>
    <b v="1"/>
    <n v="22"/>
    <b v="0"/>
    <x v="20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x v="0"/>
    <s v="USD"/>
    <n v="1413312194"/>
    <n v="1410288194"/>
    <b v="1"/>
    <n v="92"/>
    <b v="0"/>
    <x v="2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x v="1"/>
    <s v="GBP"/>
    <n v="1414107040"/>
    <n v="1411515040"/>
    <b v="1"/>
    <n v="25"/>
    <b v="0"/>
    <x v="20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16"/>
    <x v="2"/>
    <x v="1"/>
    <s v="GBP"/>
    <n v="1404666836"/>
    <n v="1399482836"/>
    <b v="1"/>
    <n v="19"/>
    <b v="0"/>
    <x v="20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x v="0"/>
    <s v="USD"/>
    <n v="1421691298"/>
    <n v="1417803298"/>
    <b v="1"/>
    <n v="19"/>
    <b v="0"/>
    <x v="20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x v="0"/>
    <s v="USD"/>
    <n v="1417273140"/>
    <n v="1413609292"/>
    <b v="1"/>
    <n v="13"/>
    <b v="0"/>
    <x v="20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x v="0"/>
    <s v="USD"/>
    <n v="1414193160"/>
    <n v="1410305160"/>
    <b v="1"/>
    <n v="124"/>
    <b v="0"/>
    <x v="20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x v="1"/>
    <s v="GBP"/>
    <n v="1414623471"/>
    <n v="1411513071"/>
    <b v="1"/>
    <n v="4"/>
    <b v="0"/>
    <x v="2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x v="9"/>
    <s v="EUR"/>
    <n v="1424421253"/>
    <n v="1421829253"/>
    <b v="1"/>
    <n v="10"/>
    <b v="0"/>
    <x v="2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x v="0"/>
    <s v="USD"/>
    <n v="1427485395"/>
    <n v="1423600995"/>
    <b v="1"/>
    <n v="15"/>
    <b v="0"/>
    <x v="20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x v="0"/>
    <s v="USD"/>
    <n v="1472834180"/>
    <n v="1470242180"/>
    <b v="1"/>
    <n v="38"/>
    <b v="0"/>
    <x v="20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x v="2"/>
    <x v="0"/>
    <s v="USD"/>
    <n v="1467469510"/>
    <n v="1462285510"/>
    <b v="1"/>
    <n v="152"/>
    <b v="0"/>
    <x v="2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x v="0"/>
    <s v="USD"/>
    <n v="1473950945"/>
    <n v="1471272545"/>
    <b v="1"/>
    <n v="24"/>
    <b v="0"/>
    <x v="20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x v="0"/>
    <s v="USD"/>
    <n v="1456062489"/>
    <n v="1453211289"/>
    <b v="1"/>
    <n v="76"/>
    <b v="0"/>
    <x v="20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x v="0"/>
    <s v="USD"/>
    <n v="1432248478"/>
    <n v="1429656478"/>
    <b v="1"/>
    <n v="185"/>
    <b v="0"/>
    <x v="20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x v="0"/>
    <s v="USD"/>
    <n v="1422674700"/>
    <n v="1419954240"/>
    <b v="1"/>
    <n v="33"/>
    <b v="0"/>
    <x v="2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x v="0"/>
    <s v="USD"/>
    <n v="1413417600"/>
    <n v="1410750855"/>
    <b v="1"/>
    <n v="108"/>
    <b v="0"/>
    <x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x v="9"/>
    <s v="EUR"/>
    <n v="1418649177"/>
    <n v="1416057177"/>
    <b v="1"/>
    <n v="29"/>
    <b v="0"/>
    <x v="20"/>
    <n v="31.21"/>
    <x v="8"/>
    <x v="20"/>
  </r>
  <r>
    <n v="1787"/>
    <s v="Alpamayo to Yerupaja"/>
    <s v="Raising awareness to the effects of global warming through photographs of the high mountains of Peru."/>
    <n v="10000"/>
    <n v="1533"/>
    <n v="15"/>
    <x v="2"/>
    <x v="0"/>
    <s v="USD"/>
    <n v="1428158637"/>
    <n v="1425570237"/>
    <b v="1"/>
    <n v="24"/>
    <b v="0"/>
    <x v="20"/>
    <n v="63.88"/>
    <x v="8"/>
    <x v="20"/>
  </r>
  <r>
    <n v="1788"/>
    <s v="Beyond the Pale"/>
    <s v="A photo book celebrating Goths, exploring their lives and giving an insight into what Goth is for them."/>
    <n v="5500"/>
    <n v="76"/>
    <n v="1"/>
    <x v="2"/>
    <x v="1"/>
    <s v="GBP"/>
    <n v="1414795542"/>
    <n v="1412203542"/>
    <b v="1"/>
    <n v="4"/>
    <b v="0"/>
    <x v="2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x v="0"/>
    <s v="USD"/>
    <n v="1421042403"/>
    <n v="1415858403"/>
    <b v="1"/>
    <n v="4"/>
    <b v="0"/>
    <x v="2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x v="0"/>
    <s v="USD"/>
    <n v="1423152678"/>
    <n v="1420560678"/>
    <b v="1"/>
    <n v="15"/>
    <b v="0"/>
    <x v="20"/>
    <n v="109.07"/>
    <x v="8"/>
    <x v="20"/>
  </r>
  <r>
    <n v="1791"/>
    <s v="disCover: Napoli"/>
    <s v="For the love of street photography and the beauty of traditional cultures in southern Italy."/>
    <n v="3000"/>
    <n v="107"/>
    <n v="4"/>
    <x v="2"/>
    <x v="1"/>
    <s v="GBP"/>
    <n v="1422553565"/>
    <n v="1417369565"/>
    <b v="1"/>
    <n v="4"/>
    <b v="0"/>
    <x v="2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x v="2"/>
    <x v="0"/>
    <s v="USD"/>
    <n v="1439189940"/>
    <n v="1435970682"/>
    <b v="1"/>
    <n v="139"/>
    <b v="0"/>
    <x v="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x v="2"/>
    <s v="AUD"/>
    <n v="1417127040"/>
    <n v="1414531440"/>
    <b v="1"/>
    <n v="2"/>
    <b v="0"/>
    <x v="2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x v="0"/>
    <s v="USD"/>
    <n v="1423660422"/>
    <n v="1420636422"/>
    <b v="1"/>
    <n v="18"/>
    <b v="0"/>
    <x v="20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x v="2"/>
    <x v="12"/>
    <s v="EUR"/>
    <n v="1476460800"/>
    <n v="1473922541"/>
    <b v="1"/>
    <n v="81"/>
    <b v="0"/>
    <x v="20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x v="2"/>
    <x v="1"/>
    <s v="GBP"/>
    <n v="1469356366"/>
    <n v="1464172366"/>
    <b v="1"/>
    <n v="86"/>
    <b v="0"/>
    <x v="2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x v="0"/>
    <s v="USD"/>
    <n v="1481809189"/>
    <n v="1479217189"/>
    <b v="1"/>
    <n v="140"/>
    <b v="0"/>
    <x v="20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x v="0"/>
    <s v="USD"/>
    <n v="1454572233"/>
    <n v="1449388233"/>
    <b v="1"/>
    <n v="37"/>
    <b v="0"/>
    <x v="20"/>
    <n v="58.97"/>
    <x v="8"/>
    <x v="20"/>
  </r>
  <r>
    <n v="1799"/>
    <s v="The UnDiscovered Image"/>
    <s v="The UnDiscovered Image, a monthly publication dedicated to photographers."/>
    <n v="4000"/>
    <n v="69.83"/>
    <n v="2"/>
    <x v="2"/>
    <x v="1"/>
    <s v="GBP"/>
    <n v="1415740408"/>
    <n v="1414008808"/>
    <b v="1"/>
    <n v="6"/>
    <b v="0"/>
    <x v="20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x v="1"/>
    <s v="GBP"/>
    <n v="1476109970"/>
    <n v="1473517970"/>
    <b v="1"/>
    <n v="113"/>
    <b v="0"/>
    <x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x v="1"/>
    <s v="GBP"/>
    <n v="1450181400"/>
    <n v="1447429868"/>
    <b v="1"/>
    <n v="37"/>
    <b v="0"/>
    <x v="20"/>
    <n v="63.65"/>
    <x v="8"/>
    <x v="20"/>
  </r>
  <r>
    <n v="1802"/>
    <s v="Out Of The Dark"/>
    <s v="Inner Darkness turned into a photobook. Personal work i shot during my recovery...in Berlin."/>
    <n v="3500"/>
    <n v="1697"/>
    <n v="48"/>
    <x v="2"/>
    <x v="12"/>
    <s v="EUR"/>
    <n v="1435442340"/>
    <n v="1433416830"/>
    <b v="1"/>
    <n v="18"/>
    <b v="0"/>
    <x v="20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x v="0"/>
    <s v="USD"/>
    <n v="1423878182"/>
    <n v="1421199782"/>
    <b v="1"/>
    <n v="75"/>
    <b v="0"/>
    <x v="2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x v="0"/>
    <s v="USD"/>
    <n v="1447521404"/>
    <n v="1444061804"/>
    <b v="1"/>
    <n v="52"/>
    <b v="0"/>
    <x v="2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x v="12"/>
    <s v="EUR"/>
    <n v="1443808800"/>
    <n v="1441048658"/>
    <b v="1"/>
    <n v="122"/>
    <b v="0"/>
    <x v="20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x v="2"/>
    <x v="1"/>
    <s v="GBP"/>
    <n v="1412090349"/>
    <n v="1409066349"/>
    <b v="1"/>
    <n v="8"/>
    <b v="0"/>
    <x v="20"/>
    <n v="73.88"/>
    <x v="8"/>
    <x v="20"/>
  </r>
  <r>
    <n v="1807"/>
    <s v="Anywhere but Here"/>
    <s v="I want to explore alternative cultures and lifestyles in America."/>
    <n v="5000"/>
    <n v="553"/>
    <n v="11"/>
    <x v="2"/>
    <x v="0"/>
    <s v="USD"/>
    <n v="1411868313"/>
    <n v="1409276313"/>
    <b v="1"/>
    <n v="8"/>
    <b v="0"/>
    <x v="2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x v="0"/>
    <s v="USD"/>
    <n v="1486830030"/>
    <n v="1483806030"/>
    <b v="1"/>
    <n v="96"/>
    <b v="0"/>
    <x v="20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x v="5"/>
    <s v="CAD"/>
    <n v="1425246439"/>
    <n v="1422222439"/>
    <b v="1"/>
    <n v="9"/>
    <b v="0"/>
    <x v="20"/>
    <n v="42.22"/>
    <x v="8"/>
    <x v="20"/>
  </r>
  <r>
    <n v="1810"/>
    <s v="Film Speed"/>
    <s v="Film Speed is a series of Zines focusing on architecture shot completely on 35 and 120mm film."/>
    <n v="450"/>
    <n v="15"/>
    <n v="3"/>
    <x v="2"/>
    <x v="0"/>
    <s v="USD"/>
    <n v="1408657826"/>
    <n v="1407621026"/>
    <b v="0"/>
    <n v="2"/>
    <b v="0"/>
    <x v="20"/>
    <n v="7.5"/>
    <x v="8"/>
    <x v="20"/>
  </r>
  <r>
    <n v="1811"/>
    <s v="The Year of Sunsets"/>
    <s v="A collection of 365 color photographs of sunsets in 2014, beautifully presented in a hardcover book."/>
    <n v="54000"/>
    <n v="40"/>
    <n v="0"/>
    <x v="2"/>
    <x v="0"/>
    <s v="USD"/>
    <n v="1414123200"/>
    <n v="1408962270"/>
    <b v="0"/>
    <n v="26"/>
    <b v="0"/>
    <x v="2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x v="1"/>
    <s v="GBP"/>
    <n v="1467531536"/>
    <n v="1464939536"/>
    <b v="0"/>
    <n v="23"/>
    <b v="0"/>
    <x v="20"/>
    <n v="37.61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x v="2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x v="1"/>
    <s v="GBP"/>
    <n v="1425108736"/>
    <n v="1422516736"/>
    <b v="0"/>
    <n v="140"/>
    <b v="0"/>
    <x v="2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x v="20"/>
    <n v="0"/>
    <x v="8"/>
    <x v="20"/>
  </r>
  <r>
    <n v="1816"/>
    <s v="Moments of Passion"/>
    <s v="A unique Photographic Book Project about the Passionate Moments and Strong Emotions that lie within Karate"/>
    <n v="25000"/>
    <n v="509"/>
    <n v="2"/>
    <x v="2"/>
    <x v="16"/>
    <s v="CHF"/>
    <n v="1469473200"/>
    <n v="1467061303"/>
    <b v="0"/>
    <n v="6"/>
    <b v="0"/>
    <x v="20"/>
    <n v="84.83"/>
    <x v="8"/>
    <x v="20"/>
  </r>
  <r>
    <n v="1817"/>
    <s v="Through the Lens of Jerry Gustafson"/>
    <s v="Hundreds of breathtaking rodeo photographs collected in a beautiful coffee table book."/>
    <n v="18000"/>
    <n v="9419"/>
    <n v="52"/>
    <x v="2"/>
    <x v="0"/>
    <s v="USD"/>
    <n v="1485759540"/>
    <n v="1480607607"/>
    <b v="0"/>
    <n v="100"/>
    <b v="0"/>
    <x v="20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x v="2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x v="0"/>
    <s v="USD"/>
    <n v="1406743396"/>
    <n v="1404151396"/>
    <b v="0"/>
    <n v="4"/>
    <b v="0"/>
    <x v="2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x v="0"/>
    <s v="USD"/>
    <n v="1427850090"/>
    <n v="1425261690"/>
    <b v="0"/>
    <n v="8"/>
    <b v="0"/>
    <x v="2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x v="0"/>
    <s v="USD"/>
    <n v="1330760367"/>
    <n v="1326872367"/>
    <b v="0"/>
    <n v="57"/>
    <b v="1"/>
    <x v="11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x v="0"/>
    <x v="5"/>
    <s v="CAD"/>
    <n v="1391194860"/>
    <n v="1388084862"/>
    <b v="0"/>
    <n v="11"/>
    <b v="1"/>
    <x v="1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x v="0"/>
    <s v="USD"/>
    <n v="1351095976"/>
    <n v="1348503976"/>
    <b v="0"/>
    <n v="33"/>
    <b v="1"/>
    <x v="11"/>
    <n v="24.58"/>
    <x v="4"/>
    <x v="11"/>
  </r>
  <r>
    <n v="1824"/>
    <s v="Tin Man's Broken Wisdom Fund"/>
    <s v="cd fund raiser"/>
    <n v="3000"/>
    <n v="3002"/>
    <n v="100"/>
    <x v="0"/>
    <x v="0"/>
    <s v="USD"/>
    <n v="1389146880"/>
    <n v="1387403967"/>
    <b v="0"/>
    <n v="40"/>
    <b v="1"/>
    <x v="1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x v="0"/>
    <s v="USD"/>
    <n v="1373572903"/>
    <n v="1371585703"/>
    <b v="0"/>
    <n v="50"/>
    <b v="1"/>
    <x v="11"/>
    <n v="42.02"/>
    <x v="4"/>
    <x v="11"/>
  </r>
  <r>
    <n v="1826"/>
    <s v="BEAR GHOST! Professional Recording! Yay!"/>
    <s v="Hear your favorite Bear Ghost in eargasmic quality!"/>
    <n v="2000"/>
    <n v="2020"/>
    <n v="101"/>
    <x v="0"/>
    <x v="0"/>
    <s v="USD"/>
    <n v="1392675017"/>
    <n v="1390083017"/>
    <b v="0"/>
    <n v="38"/>
    <b v="1"/>
    <x v="1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x v="0"/>
    <s v="USD"/>
    <n v="1299138561"/>
    <n v="1294818561"/>
    <b v="0"/>
    <n v="96"/>
    <b v="1"/>
    <x v="1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x v="0"/>
    <s v="USD"/>
    <n v="1399672800"/>
    <n v="1396906530"/>
    <b v="0"/>
    <n v="48"/>
    <b v="1"/>
    <x v="1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x v="0"/>
    <s v="USD"/>
    <n v="1295647200"/>
    <n v="1291428371"/>
    <b v="0"/>
    <n v="33"/>
    <b v="1"/>
    <x v="11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x v="0"/>
    <s v="USD"/>
    <n v="1393259107"/>
    <n v="1390667107"/>
    <b v="0"/>
    <n v="226"/>
    <b v="1"/>
    <x v="1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x v="0"/>
    <s v="USD"/>
    <n v="1336866863"/>
    <n v="1335570863"/>
    <b v="0"/>
    <n v="14"/>
    <b v="1"/>
    <x v="11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x v="0"/>
    <s v="USD"/>
    <n v="1299243427"/>
    <n v="1296651427"/>
    <b v="0"/>
    <n v="20"/>
    <b v="1"/>
    <x v="1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x v="0"/>
    <s v="USD"/>
    <n v="1362211140"/>
    <n v="1359421403"/>
    <b v="0"/>
    <n v="25"/>
    <b v="1"/>
    <x v="11"/>
    <n v="42"/>
    <x v="4"/>
    <x v="11"/>
  </r>
  <r>
    <n v="1834"/>
    <s v="TDJ - All Part of the Plan EP/Tour"/>
    <s v="Help us fund our first tour and promote our new EP!"/>
    <n v="10000"/>
    <n v="11805"/>
    <n v="118"/>
    <x v="0"/>
    <x v="0"/>
    <s v="USD"/>
    <n v="1422140895"/>
    <n v="1418684895"/>
    <b v="0"/>
    <n v="90"/>
    <b v="1"/>
    <x v="1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x v="0"/>
    <x v="1"/>
    <s v="GBP"/>
    <n v="1459439471"/>
    <n v="1456851071"/>
    <b v="0"/>
    <n v="11"/>
    <b v="1"/>
    <x v="11"/>
    <n v="47.27"/>
    <x v="4"/>
    <x v="11"/>
  </r>
  <r>
    <n v="1836"/>
    <s v="KICKSTART OUR &lt;+3"/>
    <s v="Help fund our 2013 Sound &amp; Lighting Touring rig!"/>
    <n v="5000"/>
    <n v="10017"/>
    <n v="200"/>
    <x v="0"/>
    <x v="0"/>
    <s v="USD"/>
    <n v="1361129129"/>
    <n v="1359660329"/>
    <b v="0"/>
    <n v="55"/>
    <b v="1"/>
    <x v="1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x v="0"/>
    <s v="USD"/>
    <n v="1332029335"/>
    <n v="1326848935"/>
    <b v="0"/>
    <n v="30"/>
    <b v="1"/>
    <x v="1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x v="0"/>
    <s v="USD"/>
    <n v="1317438000"/>
    <n v="1314989557"/>
    <b v="0"/>
    <n v="28"/>
    <b v="1"/>
    <x v="1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x v="0"/>
    <s v="USD"/>
    <n v="1475342382"/>
    <n v="1472750382"/>
    <b v="0"/>
    <n v="45"/>
    <b v="1"/>
    <x v="11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x v="0"/>
    <s v="USD"/>
    <n v="1367902740"/>
    <n v="1366251510"/>
    <b v="0"/>
    <n v="13"/>
    <b v="1"/>
    <x v="11"/>
    <n v="75.38"/>
    <x v="4"/>
    <x v="11"/>
  </r>
  <r>
    <n v="1841"/>
    <s v="Hydra Effect Debut EP"/>
    <s v="Hard Rock with a Positive Message. Help us fund, release and promote our debut EP!"/>
    <n v="2000"/>
    <n v="2035"/>
    <n v="102"/>
    <x v="0"/>
    <x v="0"/>
    <s v="USD"/>
    <n v="1400561940"/>
    <n v="1397679445"/>
    <b v="0"/>
    <n v="40"/>
    <b v="1"/>
    <x v="1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x v="0"/>
    <s v="USD"/>
    <n v="1425275940"/>
    <n v="1422371381"/>
    <b v="0"/>
    <n v="21"/>
    <b v="1"/>
    <x v="11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x v="0"/>
    <s v="USD"/>
    <n v="1298245954"/>
    <n v="1295653954"/>
    <b v="0"/>
    <n v="134"/>
    <b v="1"/>
    <x v="1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x v="0"/>
    <s v="USD"/>
    <n v="1307761200"/>
    <n v="1304464914"/>
    <b v="0"/>
    <n v="20"/>
    <b v="1"/>
    <x v="1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x v="0"/>
    <s v="USD"/>
    <n v="1466139300"/>
    <n v="1464854398"/>
    <b v="0"/>
    <n v="19"/>
    <b v="1"/>
    <x v="1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x v="0"/>
    <s v="USD"/>
    <n v="1355585777"/>
    <n v="1352993777"/>
    <b v="0"/>
    <n v="209"/>
    <b v="1"/>
    <x v="11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x v="0"/>
    <s v="USD"/>
    <n v="1429594832"/>
    <n v="1427780432"/>
    <b v="0"/>
    <n v="38"/>
    <b v="1"/>
    <x v="1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x v="0"/>
    <s v="USD"/>
    <n v="1312095540"/>
    <n v="1306608888"/>
    <b v="0"/>
    <n v="24"/>
    <b v="1"/>
    <x v="11"/>
    <n v="134.21"/>
    <x v="4"/>
    <x v="11"/>
  </r>
  <r>
    <n v="1849"/>
    <s v="Release the Skyline Album"/>
    <s v="Release the Skylines is a small, local Cleveland metal band looking to record an album."/>
    <n v="300"/>
    <n v="301"/>
    <n v="100"/>
    <x v="0"/>
    <x v="0"/>
    <s v="USD"/>
    <n v="1350505059"/>
    <n v="1347913059"/>
    <b v="0"/>
    <n v="8"/>
    <b v="1"/>
    <x v="1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x v="0"/>
    <x v="0"/>
    <s v="USD"/>
    <n v="1405033300"/>
    <n v="1402441300"/>
    <b v="0"/>
    <n v="179"/>
    <b v="1"/>
    <x v="1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x v="0"/>
    <s v="USD"/>
    <n v="1406509200"/>
    <n v="1404769538"/>
    <b v="0"/>
    <n v="26"/>
    <b v="1"/>
    <x v="1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x v="0"/>
    <s v="USD"/>
    <n v="1429920000"/>
    <n v="1426703452"/>
    <b v="0"/>
    <n v="131"/>
    <b v="1"/>
    <x v="11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x v="0"/>
    <s v="USD"/>
    <n v="1352860017"/>
    <n v="1348536417"/>
    <b v="0"/>
    <n v="14"/>
    <b v="1"/>
    <x v="1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x v="0"/>
    <s v="USD"/>
    <n v="1369355437"/>
    <n v="1366763437"/>
    <b v="0"/>
    <n v="174"/>
    <b v="1"/>
    <x v="1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x v="5"/>
    <s v="CAD"/>
    <n v="1389012940"/>
    <n v="1385124940"/>
    <b v="0"/>
    <n v="191"/>
    <b v="1"/>
    <x v="11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x v="0"/>
    <s v="USD"/>
    <n v="1405715472"/>
    <n v="1403901072"/>
    <b v="0"/>
    <n v="38"/>
    <b v="1"/>
    <x v="1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x v="0"/>
    <s v="USD"/>
    <n v="1410546413"/>
    <n v="1407954413"/>
    <b v="0"/>
    <n v="22"/>
    <b v="1"/>
    <x v="1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x v="0"/>
    <s v="USD"/>
    <n v="1324014521"/>
    <n v="1318826921"/>
    <b v="0"/>
    <n v="149"/>
    <b v="1"/>
    <x v="11"/>
    <n v="40.549999999999997"/>
    <x v="4"/>
    <x v="11"/>
  </r>
  <r>
    <n v="1859"/>
    <s v="Queen Kwong Tour to London and Paris"/>
    <s v="Queen Kwong is going ON TOUR to London and Paris!"/>
    <n v="3000"/>
    <n v="3955"/>
    <n v="132"/>
    <x v="0"/>
    <x v="0"/>
    <s v="USD"/>
    <n v="1316716129"/>
    <n v="1314124129"/>
    <b v="0"/>
    <n v="56"/>
    <b v="1"/>
    <x v="1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x v="0"/>
    <s v="USD"/>
    <n v="1391706084"/>
    <n v="1389891684"/>
    <b v="0"/>
    <n v="19"/>
    <b v="1"/>
    <x v="11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x v="18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x v="0"/>
    <s v="USD"/>
    <n v="1488958200"/>
    <n v="1484912974"/>
    <b v="0"/>
    <n v="16"/>
    <b v="0"/>
    <x v="18"/>
    <n v="90.94"/>
    <x v="6"/>
    <x v="18"/>
  </r>
  <r>
    <n v="1863"/>
    <s v="Project: 20M813"/>
    <s v="This is an Android game where you take control of the zombies and try to eat your way to world domination!"/>
    <n v="2500"/>
    <n v="10"/>
    <n v="0"/>
    <x v="2"/>
    <x v="0"/>
    <s v="USD"/>
    <n v="1402600085"/>
    <n v="1400008085"/>
    <b v="0"/>
    <n v="2"/>
    <b v="0"/>
    <x v="18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x v="0"/>
    <s v="USD"/>
    <n v="1399223500"/>
    <n v="1396631500"/>
    <b v="0"/>
    <n v="48"/>
    <b v="0"/>
    <x v="18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x v="1"/>
    <s v="GBP"/>
    <n v="1478425747"/>
    <n v="1475398147"/>
    <b v="0"/>
    <n v="2"/>
    <b v="0"/>
    <x v="18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x v="0"/>
    <s v="USD"/>
    <n v="1488340800"/>
    <n v="1483768497"/>
    <b v="0"/>
    <n v="2"/>
    <b v="0"/>
    <x v="18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x v="0"/>
    <s v="USD"/>
    <n v="1478383912"/>
    <n v="1475791912"/>
    <b v="0"/>
    <n v="1"/>
    <b v="0"/>
    <x v="18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x v="0"/>
    <s v="USD"/>
    <n v="1450166340"/>
    <n v="1448044925"/>
    <b v="0"/>
    <n v="17"/>
    <b v="0"/>
    <x v="18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x v="18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x v="0"/>
    <s v="USD"/>
    <n v="1454213820"/>
    <n v="1451723535"/>
    <b v="0"/>
    <n v="11"/>
    <b v="0"/>
    <x v="18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x v="0"/>
    <s v="USD"/>
    <n v="1416512901"/>
    <n v="1413053301"/>
    <b v="0"/>
    <n v="95"/>
    <b v="0"/>
    <x v="1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x v="2"/>
    <x v="0"/>
    <s v="USD"/>
    <n v="1435633602"/>
    <n v="1433041602"/>
    <b v="0"/>
    <n v="13"/>
    <b v="0"/>
    <x v="18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x v="5"/>
    <s v="CAD"/>
    <n v="1436373900"/>
    <n v="1433861210"/>
    <b v="0"/>
    <n v="2"/>
    <b v="0"/>
    <x v="18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x v="0"/>
    <s v="USD"/>
    <n v="1467155733"/>
    <n v="1465427733"/>
    <b v="0"/>
    <n v="2"/>
    <b v="0"/>
    <x v="18"/>
    <n v="13"/>
    <x v="6"/>
    <x v="18"/>
  </r>
  <r>
    <n v="1875"/>
    <s v="Claws &amp; Fins"/>
    <s v="Sea opposition of Crab's family and angry fishes. Who is going to win, and who is going to loose ?!"/>
    <n v="10000"/>
    <n v="51"/>
    <n v="1"/>
    <x v="2"/>
    <x v="0"/>
    <s v="USD"/>
    <n v="1470519308"/>
    <n v="1465335308"/>
    <b v="0"/>
    <n v="3"/>
    <b v="0"/>
    <x v="1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x v="18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x v="18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x v="18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x v="2"/>
    <x v="3"/>
    <s v="EUR"/>
    <n v="1457966129"/>
    <n v="1455377729"/>
    <b v="0"/>
    <n v="2"/>
    <b v="0"/>
    <x v="18"/>
    <n v="3"/>
    <x v="6"/>
    <x v="18"/>
  </r>
  <r>
    <n v="1880"/>
    <s v="Sim Betting Football"/>
    <s v="Sim Betting Football is the only football (soccer) betting simulation  game."/>
    <n v="5000"/>
    <n v="1004"/>
    <n v="20"/>
    <x v="2"/>
    <x v="1"/>
    <s v="GBP"/>
    <n v="1459341380"/>
    <n v="1456839380"/>
    <b v="0"/>
    <n v="24"/>
    <b v="0"/>
    <x v="1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x v="0"/>
    <s v="USD"/>
    <n v="1425955189"/>
    <n v="1423366789"/>
    <b v="0"/>
    <n v="70"/>
    <b v="1"/>
    <x v="14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x v="0"/>
    <s v="USD"/>
    <n v="1341964080"/>
    <n v="1339109212"/>
    <b v="0"/>
    <n v="81"/>
    <b v="1"/>
    <x v="14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x v="0"/>
    <s v="USD"/>
    <n v="1333921508"/>
    <n v="1331333108"/>
    <b v="0"/>
    <n v="32"/>
    <b v="1"/>
    <x v="14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x v="0"/>
    <s v="USD"/>
    <n v="1354017600"/>
    <n v="1350967535"/>
    <b v="0"/>
    <n v="26"/>
    <b v="1"/>
    <x v="14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x v="0"/>
    <s v="USD"/>
    <n v="1344636000"/>
    <n v="1341800110"/>
    <b v="0"/>
    <n v="105"/>
    <b v="1"/>
    <x v="14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x v="0"/>
    <s v="USD"/>
    <n v="1415832338"/>
    <n v="1413236738"/>
    <b v="0"/>
    <n v="29"/>
    <b v="1"/>
    <x v="14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x v="3"/>
    <s v="EUR"/>
    <n v="1449178200"/>
    <n v="1447614732"/>
    <b v="0"/>
    <n v="8"/>
    <b v="1"/>
    <x v="14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x v="0"/>
    <s v="USD"/>
    <n v="1275368340"/>
    <n v="1272692732"/>
    <b v="0"/>
    <n v="89"/>
    <b v="1"/>
    <x v="14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x v="0"/>
    <s v="USD"/>
    <n v="1363024946"/>
    <n v="1359140546"/>
    <b v="0"/>
    <n v="44"/>
    <b v="1"/>
    <x v="14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x v="0"/>
    <s v="USD"/>
    <n v="1355597528"/>
    <n v="1353005528"/>
    <b v="0"/>
    <n v="246"/>
    <b v="1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x v="0"/>
    <s v="USD"/>
    <n v="1279778400"/>
    <n v="1275851354"/>
    <b v="0"/>
    <n v="120"/>
    <b v="1"/>
    <x v="14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x v="0"/>
    <s v="USD"/>
    <n v="1307459881"/>
    <n v="1304867881"/>
    <b v="0"/>
    <n v="26"/>
    <b v="1"/>
    <x v="14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x v="0"/>
    <s v="USD"/>
    <n v="1302926340"/>
    <n v="1301524585"/>
    <b v="0"/>
    <n v="45"/>
    <b v="1"/>
    <x v="14"/>
    <n v="57.78"/>
    <x v="4"/>
    <x v="14"/>
  </r>
  <r>
    <n v="1894"/>
    <s v="Help me release my first 3 song EP!!"/>
    <s v="Im trying to raise $1000 for a 3 song EP in a studio!"/>
    <n v="1000"/>
    <n v="1145"/>
    <n v="115"/>
    <x v="0"/>
    <x v="0"/>
    <s v="USD"/>
    <n v="1329082983"/>
    <n v="1326404583"/>
    <b v="0"/>
    <n v="20"/>
    <b v="1"/>
    <x v="1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x v="0"/>
    <s v="USD"/>
    <n v="1445363722"/>
    <n v="1442771722"/>
    <b v="0"/>
    <n v="47"/>
    <b v="1"/>
    <x v="14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x v="0"/>
    <x v="0"/>
    <s v="USD"/>
    <n v="1334250165"/>
    <n v="1331658165"/>
    <b v="0"/>
    <n v="13"/>
    <b v="1"/>
    <x v="1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x v="0"/>
    <s v="USD"/>
    <n v="1393966800"/>
    <n v="1392040806"/>
    <b v="0"/>
    <n v="183"/>
    <b v="1"/>
    <x v="14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x v="0"/>
    <s v="USD"/>
    <n v="1454349600"/>
    <n v="1451277473"/>
    <b v="0"/>
    <n v="21"/>
    <b v="1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x v="0"/>
    <s v="USD"/>
    <n v="1427319366"/>
    <n v="1424730966"/>
    <b v="0"/>
    <n v="42"/>
    <b v="1"/>
    <x v="1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x v="0"/>
    <s v="USD"/>
    <n v="1349517540"/>
    <n v="1347137731"/>
    <b v="0"/>
    <n v="54"/>
    <b v="1"/>
    <x v="1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x v="1"/>
    <s v="GBP"/>
    <n v="1432299600"/>
    <n v="1429707729"/>
    <b v="0"/>
    <n v="25"/>
    <b v="0"/>
    <x v="29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x v="9"/>
    <s v="EUR"/>
    <n v="1425495447"/>
    <n v="1422903447"/>
    <b v="0"/>
    <n v="3"/>
    <b v="0"/>
    <x v="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x v="2"/>
    <x v="0"/>
    <s v="USD"/>
    <n v="1485541791"/>
    <n v="1480357791"/>
    <b v="0"/>
    <n v="41"/>
    <b v="0"/>
    <x v="29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x v="0"/>
    <s v="USD"/>
    <n v="1451752021"/>
    <n v="1447864021"/>
    <b v="0"/>
    <n v="2"/>
    <b v="0"/>
    <x v="2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x v="0"/>
    <s v="USD"/>
    <n v="1410127994"/>
    <n v="1407535994"/>
    <b v="0"/>
    <n v="4"/>
    <b v="0"/>
    <x v="2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x v="0"/>
    <s v="USD"/>
    <n v="1466697983"/>
    <n v="1464105983"/>
    <b v="0"/>
    <n v="99"/>
    <b v="0"/>
    <x v="29"/>
    <n v="215.96"/>
    <x v="2"/>
    <x v="29"/>
  </r>
  <r>
    <n v="1907"/>
    <s v="Litter-Buddy"/>
    <s v="Litter-Buddy is great economical alternative to leading pet waste disposal systems with cartridge bag elements."/>
    <n v="30000"/>
    <n v="85"/>
    <n v="0"/>
    <x v="2"/>
    <x v="0"/>
    <s v="USD"/>
    <n v="1400853925"/>
    <n v="1399557925"/>
    <b v="0"/>
    <n v="4"/>
    <b v="0"/>
    <x v="29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x v="0"/>
    <s v="USD"/>
    <n v="1483048900"/>
    <n v="1480456900"/>
    <b v="0"/>
    <n v="4"/>
    <b v="0"/>
    <x v="29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x v="0"/>
    <s v="USD"/>
    <n v="1414059479"/>
    <n v="1411467479"/>
    <b v="0"/>
    <n v="38"/>
    <b v="0"/>
    <x v="29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x v="9"/>
    <s v="EUR"/>
    <n v="1446331500"/>
    <n v="1442531217"/>
    <b v="0"/>
    <n v="285"/>
    <b v="0"/>
    <x v="2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x v="4"/>
    <s v="NZD"/>
    <n v="1407545334"/>
    <n v="1404953334"/>
    <b v="0"/>
    <n v="1"/>
    <b v="0"/>
    <x v="2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x v="0"/>
    <s v="USD"/>
    <n v="1433395560"/>
    <n v="1430803560"/>
    <b v="0"/>
    <n v="42"/>
    <b v="0"/>
    <x v="2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n v="1"/>
    <x v="2"/>
    <x v="1"/>
    <s v="GBP"/>
    <n v="1412770578"/>
    <n v="1410178578"/>
    <b v="0"/>
    <n v="26"/>
    <b v="0"/>
    <x v="29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x v="0"/>
    <s v="USD"/>
    <n v="1414814340"/>
    <n v="1413519073"/>
    <b v="0"/>
    <n v="2"/>
    <b v="0"/>
    <x v="2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x v="0"/>
    <s v="USD"/>
    <n v="1409620222"/>
    <n v="1407892222"/>
    <b v="0"/>
    <n v="4"/>
    <b v="0"/>
    <x v="29"/>
    <n v="2"/>
    <x v="2"/>
    <x v="29"/>
  </r>
  <r>
    <n v="1916"/>
    <s v="The Paint Can Holder by U.S. Green Products"/>
    <s v="The Paint Can Holder Makes Painting Easier and Safer on Extension Ladders."/>
    <n v="20000"/>
    <n v="102"/>
    <n v="1"/>
    <x v="2"/>
    <x v="0"/>
    <s v="USD"/>
    <n v="1478542375"/>
    <n v="1476378775"/>
    <b v="0"/>
    <n v="6"/>
    <b v="0"/>
    <x v="29"/>
    <n v="17"/>
    <x v="2"/>
    <x v="29"/>
  </r>
  <r>
    <n v="1917"/>
    <s v="Chronovisor:The MOST innovative watch for night time reading"/>
    <s v="Let's build a legendary brand altogether"/>
    <n v="390000"/>
    <n v="205025"/>
    <n v="53"/>
    <x v="2"/>
    <x v="7"/>
    <s v="HKD"/>
    <n v="1486708133"/>
    <n v="1484116133"/>
    <b v="0"/>
    <n v="70"/>
    <b v="0"/>
    <x v="29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x v="0"/>
    <s v="USD"/>
    <n v="1407869851"/>
    <n v="1404845851"/>
    <b v="0"/>
    <n v="9"/>
    <b v="0"/>
    <x v="29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x v="0"/>
    <s v="USD"/>
    <n v="1432069249"/>
    <n v="1429477249"/>
    <b v="0"/>
    <n v="8"/>
    <b v="0"/>
    <x v="29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x v="1"/>
    <s v="GBP"/>
    <n v="1445468400"/>
    <n v="1443042061"/>
    <b v="0"/>
    <n v="105"/>
    <b v="0"/>
    <x v="29"/>
    <n v="40.98"/>
    <x v="2"/>
    <x v="29"/>
  </r>
  <r>
    <n v="1921"/>
    <s v="The Fine Spirits are making an album!"/>
    <s v="The Fine Spirits are making an album, but we need your help!"/>
    <n v="1500"/>
    <n v="2052"/>
    <n v="137"/>
    <x v="0"/>
    <x v="0"/>
    <s v="USD"/>
    <n v="1342243143"/>
    <n v="1339651143"/>
    <b v="0"/>
    <n v="38"/>
    <b v="1"/>
    <x v="1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x v="0"/>
    <x v="0"/>
    <s v="USD"/>
    <n v="1386828507"/>
    <n v="1384236507"/>
    <b v="0"/>
    <n v="64"/>
    <b v="1"/>
    <x v="14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x v="0"/>
    <s v="USD"/>
    <n v="1317099540"/>
    <n v="1313612532"/>
    <b v="0"/>
    <n v="13"/>
    <b v="1"/>
    <x v="14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x v="0"/>
    <s v="USD"/>
    <n v="1389814380"/>
    <n v="1387390555"/>
    <b v="0"/>
    <n v="33"/>
    <b v="1"/>
    <x v="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x v="0"/>
    <x v="0"/>
    <s v="USD"/>
    <n v="1381449600"/>
    <n v="1379540288"/>
    <b v="0"/>
    <n v="52"/>
    <b v="1"/>
    <x v="14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x v="0"/>
    <s v="USD"/>
    <n v="1288657560"/>
    <n v="1286319256"/>
    <b v="0"/>
    <n v="107"/>
    <b v="1"/>
    <x v="14"/>
    <n v="27.39"/>
    <x v="4"/>
    <x v="14"/>
  </r>
  <r>
    <n v="1927"/>
    <s v="GBS Detroit Presents Hampshire"/>
    <s v="Hampshire is headed to GBS Detroit."/>
    <n v="600"/>
    <n v="620"/>
    <n v="103"/>
    <x v="0"/>
    <x v="0"/>
    <s v="USD"/>
    <n v="1331182740"/>
    <n v="1329856839"/>
    <b v="0"/>
    <n v="11"/>
    <b v="1"/>
    <x v="1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x v="0"/>
    <x v="0"/>
    <s v="USD"/>
    <n v="1367940794"/>
    <n v="1365348794"/>
    <b v="0"/>
    <n v="34"/>
    <b v="1"/>
    <x v="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x v="0"/>
    <s v="USD"/>
    <n v="1309825866"/>
    <n v="1306197066"/>
    <b v="0"/>
    <n v="75"/>
    <b v="1"/>
    <x v="14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x v="0"/>
    <x v="0"/>
    <s v="USD"/>
    <n v="1373203482"/>
    <n v="1368019482"/>
    <b v="0"/>
    <n v="26"/>
    <b v="1"/>
    <x v="14"/>
    <n v="48.85"/>
    <x v="4"/>
    <x v="14"/>
  </r>
  <r>
    <n v="1931"/>
    <s v="New Lions After Dark EP!"/>
    <s v="We're an indie rock band from Clearwater, FL headed back into the studio to finish our latest EP."/>
    <n v="2000"/>
    <n v="2412.02"/>
    <n v="121"/>
    <x v="0"/>
    <x v="0"/>
    <s v="USD"/>
    <n v="1337657400"/>
    <n v="1336512309"/>
    <b v="0"/>
    <n v="50"/>
    <b v="1"/>
    <x v="14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x v="0"/>
    <s v="USD"/>
    <n v="1327433173"/>
    <n v="1325618773"/>
    <b v="0"/>
    <n v="80"/>
    <b v="1"/>
    <x v="14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x v="0"/>
    <s v="USD"/>
    <n v="1411787307"/>
    <n v="1409195307"/>
    <b v="0"/>
    <n v="110"/>
    <b v="1"/>
    <x v="1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x v="0"/>
    <s v="USD"/>
    <n v="1324789200"/>
    <n v="1321649321"/>
    <b v="0"/>
    <n v="77"/>
    <b v="1"/>
    <x v="1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x v="0"/>
    <s v="USD"/>
    <n v="1403326740"/>
    <n v="1400106171"/>
    <b v="0"/>
    <n v="50"/>
    <b v="1"/>
    <x v="1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x v="0"/>
    <s v="USD"/>
    <n v="1323151140"/>
    <n v="1320528070"/>
    <b v="0"/>
    <n v="145"/>
    <b v="1"/>
    <x v="14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x v="0"/>
    <s v="USD"/>
    <n v="1339732740"/>
    <n v="1338346281"/>
    <b v="0"/>
    <n v="29"/>
    <b v="1"/>
    <x v="14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x v="0"/>
    <s v="USD"/>
    <n v="1372741200"/>
    <n v="1370067231"/>
    <b v="0"/>
    <n v="114"/>
    <b v="1"/>
    <x v="1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x v="0"/>
    <s v="USD"/>
    <n v="1362955108"/>
    <n v="1360366708"/>
    <b v="0"/>
    <n v="96"/>
    <b v="1"/>
    <x v="14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x v="0"/>
    <s v="USD"/>
    <n v="1308110340"/>
    <n v="1304770233"/>
    <b v="0"/>
    <n v="31"/>
    <b v="1"/>
    <x v="14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x v="0"/>
    <s v="USD"/>
    <n v="1400137131"/>
    <n v="1397545131"/>
    <b v="1"/>
    <n v="4883"/>
    <b v="1"/>
    <x v="30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x v="0"/>
    <s v="USD"/>
    <n v="1309809140"/>
    <n v="1302033140"/>
    <b v="1"/>
    <n v="95"/>
    <b v="1"/>
    <x v="30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x v="0"/>
    <s v="USD"/>
    <n v="1470896916"/>
    <n v="1467008916"/>
    <b v="1"/>
    <n v="2478"/>
    <b v="1"/>
    <x v="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x v="0"/>
    <s v="USD"/>
    <n v="1398952890"/>
    <n v="1396360890"/>
    <b v="1"/>
    <n v="1789"/>
    <b v="1"/>
    <x v="30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x v="3"/>
    <s v="EUR"/>
    <n v="1436680958"/>
    <n v="1433224958"/>
    <b v="1"/>
    <n v="680"/>
    <b v="1"/>
    <x v="30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x v="0"/>
    <s v="USD"/>
    <n v="1397961361"/>
    <n v="1392780961"/>
    <b v="1"/>
    <n v="70"/>
    <b v="1"/>
    <x v="3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x v="0"/>
    <s v="USD"/>
    <n v="1258955940"/>
    <n v="1255730520"/>
    <b v="1"/>
    <n v="23"/>
    <b v="1"/>
    <x v="30"/>
    <n v="35"/>
    <x v="2"/>
    <x v="30"/>
  </r>
  <r>
    <n v="1948"/>
    <s v="UDOO X86: The Most Powerful Maker Board Ever"/>
    <s v="10 times more powerful than Raspberry Pi 3, x86 64-bit architecture"/>
    <n v="100000"/>
    <n v="800211"/>
    <n v="800"/>
    <x v="0"/>
    <x v="0"/>
    <s v="USD"/>
    <n v="1465232520"/>
    <n v="1460557809"/>
    <b v="1"/>
    <n v="4245"/>
    <b v="1"/>
    <x v="3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n v="106"/>
    <x v="0"/>
    <x v="1"/>
    <s v="GBP"/>
    <n v="1404986951"/>
    <n v="1402394951"/>
    <b v="1"/>
    <n v="943"/>
    <b v="1"/>
    <x v="30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x v="0"/>
    <s v="USD"/>
    <n v="1303446073"/>
    <n v="1300767673"/>
    <b v="1"/>
    <n v="1876"/>
    <b v="1"/>
    <x v="30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x v="0"/>
    <s v="USD"/>
    <n v="1478516737"/>
    <n v="1475921137"/>
    <b v="1"/>
    <n v="834"/>
    <b v="1"/>
    <x v="30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x v="5"/>
    <s v="CAD"/>
    <n v="1381934015"/>
    <n v="1378737215"/>
    <b v="1"/>
    <n v="682"/>
    <b v="1"/>
    <x v="30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n v="226"/>
    <x v="0"/>
    <x v="0"/>
    <s v="USD"/>
    <n v="1330657200"/>
    <n v="1328158065"/>
    <b v="1"/>
    <n v="147"/>
    <b v="1"/>
    <x v="30"/>
    <n v="230.56"/>
    <x v="2"/>
    <x v="30"/>
  </r>
  <r>
    <n v="1954"/>
    <s v="Orison â€“ Rethink the Power of Energy"/>
    <s v="The First Home Battery System You Simply Plug in to Install"/>
    <n v="50000"/>
    <n v="349474"/>
    <n v="699"/>
    <x v="0"/>
    <x v="0"/>
    <s v="USD"/>
    <n v="1457758800"/>
    <n v="1453730176"/>
    <b v="1"/>
    <n v="415"/>
    <b v="1"/>
    <x v="30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x v="0"/>
    <s v="USD"/>
    <n v="1337799600"/>
    <n v="1334989881"/>
    <b v="1"/>
    <n v="290"/>
    <b v="1"/>
    <x v="30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x v="0"/>
    <s v="USD"/>
    <n v="1429391405"/>
    <n v="1425507005"/>
    <b v="1"/>
    <n v="365"/>
    <b v="1"/>
    <x v="30"/>
    <n v="483.34"/>
    <x v="2"/>
    <x v="30"/>
  </r>
  <r>
    <n v="1957"/>
    <s v="freeSoC and freeSoC Mini"/>
    <s v="An open hardware platform for the best microcontroller in the world."/>
    <n v="30000"/>
    <n v="50251.41"/>
    <n v="168"/>
    <x v="0"/>
    <x v="0"/>
    <s v="USD"/>
    <n v="1351304513"/>
    <n v="1348712513"/>
    <b v="1"/>
    <n v="660"/>
    <b v="1"/>
    <x v="30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x v="0"/>
    <s v="USD"/>
    <n v="1364078561"/>
    <n v="1361490161"/>
    <b v="1"/>
    <n v="1356"/>
    <b v="1"/>
    <x v="3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x v="0"/>
    <s v="USD"/>
    <n v="1412121600"/>
    <n v="1408565860"/>
    <b v="1"/>
    <n v="424"/>
    <b v="1"/>
    <x v="30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x v="0"/>
    <x v="11"/>
    <s v="SEK"/>
    <n v="1419151341"/>
    <n v="1416559341"/>
    <b v="1"/>
    <n v="33"/>
    <b v="1"/>
    <x v="3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x v="0"/>
    <s v="USD"/>
    <n v="1349495940"/>
    <n v="1346042417"/>
    <b v="1"/>
    <n v="1633"/>
    <b v="1"/>
    <x v="30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x v="0"/>
    <s v="USD"/>
    <n v="1400006636"/>
    <n v="1397414636"/>
    <b v="1"/>
    <n v="306"/>
    <b v="1"/>
    <x v="30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x v="1"/>
    <s v="GBP"/>
    <n v="1410862734"/>
    <n v="1407838734"/>
    <b v="1"/>
    <n v="205"/>
    <b v="1"/>
    <x v="30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x v="13"/>
    <s v="EUR"/>
    <n v="1461306772"/>
    <n v="1458714772"/>
    <b v="1"/>
    <n v="1281"/>
    <b v="1"/>
    <x v="3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x v="0"/>
    <s v="USD"/>
    <n v="1326330000"/>
    <n v="1324433310"/>
    <b v="1"/>
    <n v="103"/>
    <b v="1"/>
    <x v="30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x v="0"/>
    <s v="USD"/>
    <n v="1408021098"/>
    <n v="1405429098"/>
    <b v="1"/>
    <n v="1513"/>
    <b v="1"/>
    <x v="3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x v="0"/>
    <s v="USD"/>
    <n v="1398959729"/>
    <n v="1396367729"/>
    <b v="1"/>
    <n v="405"/>
    <b v="1"/>
    <x v="3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x v="0"/>
    <s v="USD"/>
    <n v="1480777515"/>
    <n v="1478095515"/>
    <b v="1"/>
    <n v="510"/>
    <b v="1"/>
    <x v="3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x v="1"/>
    <s v="GBP"/>
    <n v="1470423668"/>
    <n v="1467831668"/>
    <b v="1"/>
    <n v="1887"/>
    <b v="1"/>
    <x v="30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x v="0"/>
    <x v="0"/>
    <s v="USD"/>
    <n v="1366429101"/>
    <n v="1361248701"/>
    <b v="1"/>
    <n v="701"/>
    <b v="1"/>
    <x v="30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x v="0"/>
    <s v="USD"/>
    <n v="1384488000"/>
    <n v="1381752061"/>
    <b v="1"/>
    <n v="3863"/>
    <b v="1"/>
    <x v="30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x v="0"/>
    <s v="USD"/>
    <n v="1353201444"/>
    <n v="1350605844"/>
    <b v="1"/>
    <n v="238"/>
    <b v="1"/>
    <x v="30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x v="0"/>
    <s v="USD"/>
    <n v="1470466800"/>
    <n v="1467134464"/>
    <b v="1"/>
    <n v="2051"/>
    <b v="1"/>
    <x v="30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x v="1"/>
    <s v="GBP"/>
    <n v="1376899269"/>
    <n v="1371715269"/>
    <b v="1"/>
    <n v="402"/>
    <b v="1"/>
    <x v="30"/>
    <n v="186.81"/>
    <x v="2"/>
    <x v="30"/>
  </r>
  <r>
    <n v="1975"/>
    <s v="Bugle2: A DIY Phono Preamp"/>
    <s v="The Bugle2 is a second generation DIY kit phono preamplifier for vinyl playback."/>
    <n v="16000"/>
    <n v="33393.339999999997"/>
    <n v="209"/>
    <x v="0"/>
    <x v="0"/>
    <s v="USD"/>
    <n v="1362938851"/>
    <n v="1360346851"/>
    <b v="1"/>
    <n v="253"/>
    <b v="1"/>
    <x v="30"/>
    <n v="131.99"/>
    <x v="2"/>
    <x v="30"/>
  </r>
  <r>
    <n v="1976"/>
    <s v="Pi Lite white - Bright white LED display for Raspberry Pi"/>
    <s v="Can you help us make an ultra bright white one a reality?"/>
    <n v="4000"/>
    <n v="13864"/>
    <n v="347"/>
    <x v="0"/>
    <x v="1"/>
    <s v="GBP"/>
    <n v="1373751325"/>
    <n v="1371159325"/>
    <b v="1"/>
    <n v="473"/>
    <b v="1"/>
    <x v="30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x v="0"/>
    <x v="0"/>
    <s v="USD"/>
    <n v="1450511940"/>
    <n v="1446527540"/>
    <b v="1"/>
    <n v="821"/>
    <b v="1"/>
    <x v="30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x v="0"/>
    <s v="USD"/>
    <n v="1339484400"/>
    <n v="1336627492"/>
    <b v="1"/>
    <n v="388"/>
    <b v="1"/>
    <x v="30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x v="0"/>
    <s v="USD"/>
    <n v="1447909140"/>
    <n v="1444734146"/>
    <b v="1"/>
    <n v="813"/>
    <b v="1"/>
    <x v="30"/>
    <n v="282.66000000000003"/>
    <x v="2"/>
    <x v="30"/>
  </r>
  <r>
    <n v="1980"/>
    <s v="YOUMO - Your Smart Modular Power Strip"/>
    <s v="Multi-power charging that is smarter, stylish and designed for you."/>
    <n v="50000"/>
    <n v="177412.01"/>
    <n v="355"/>
    <x v="0"/>
    <x v="12"/>
    <s v="EUR"/>
    <n v="1459684862"/>
    <n v="1456232462"/>
    <b v="1"/>
    <n v="1945"/>
    <b v="1"/>
    <x v="30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x v="5"/>
    <s v="CAD"/>
    <n v="1404926665"/>
    <n v="1402334665"/>
    <b v="0"/>
    <n v="12"/>
    <b v="0"/>
    <x v="3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x v="3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x v="0"/>
    <s v="USD"/>
    <n v="1472799600"/>
    <n v="1470874618"/>
    <b v="0"/>
    <n v="16"/>
    <b v="0"/>
    <x v="31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x v="0"/>
    <s v="USD"/>
    <n v="1417377481"/>
    <n v="1412189881"/>
    <b v="0"/>
    <n v="7"/>
    <b v="0"/>
    <x v="3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x v="1"/>
    <s v="GBP"/>
    <n v="1470178800"/>
    <n v="1467650771"/>
    <b v="0"/>
    <n v="4"/>
    <b v="0"/>
    <x v="3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x v="1"/>
    <s v="GBP"/>
    <n v="1457947483"/>
    <n v="1455359083"/>
    <b v="0"/>
    <n v="1"/>
    <b v="0"/>
    <x v="31"/>
    <n v="1"/>
    <x v="8"/>
    <x v="31"/>
  </r>
  <r>
    <n v="1987"/>
    <s v="Ethiopia: Beheld"/>
    <s v="A collection of images that depicts the beauty and diversity within Ethiopia"/>
    <n v="5500"/>
    <n v="2336"/>
    <n v="42"/>
    <x v="2"/>
    <x v="1"/>
    <s v="GBP"/>
    <n v="1425223276"/>
    <n v="1422631276"/>
    <b v="0"/>
    <n v="28"/>
    <b v="0"/>
    <x v="31"/>
    <n v="83.43"/>
    <x v="8"/>
    <x v="31"/>
  </r>
  <r>
    <n v="1988"/>
    <s v="Phillip Michael Photography"/>
    <s v="Expressing art in an image!"/>
    <n v="6000"/>
    <n v="25"/>
    <n v="0"/>
    <x v="2"/>
    <x v="0"/>
    <s v="USD"/>
    <n v="1440094742"/>
    <n v="1437502742"/>
    <b v="0"/>
    <n v="1"/>
    <b v="0"/>
    <x v="3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x v="0"/>
    <s v="USD"/>
    <n v="1481473208"/>
    <n v="1478881208"/>
    <b v="0"/>
    <n v="1"/>
    <b v="0"/>
    <x v="3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x v="2"/>
    <x v="0"/>
    <s v="USD"/>
    <n v="1455338532"/>
    <n v="1454042532"/>
    <b v="0"/>
    <n v="5"/>
    <b v="0"/>
    <x v="31"/>
    <n v="101.8"/>
    <x v="8"/>
    <x v="31"/>
  </r>
  <r>
    <n v="1991"/>
    <s v="Portraits of Resilience"/>
    <s v="Taking (and giving) professional portraits of survivors of human trafficking in Myanmar."/>
    <n v="2000"/>
    <n v="140"/>
    <n v="7"/>
    <x v="2"/>
    <x v="0"/>
    <s v="USD"/>
    <n v="1435958786"/>
    <n v="1434144386"/>
    <b v="0"/>
    <n v="3"/>
    <b v="0"/>
    <x v="31"/>
    <n v="46.67"/>
    <x v="8"/>
    <x v="31"/>
  </r>
  <r>
    <n v="1992"/>
    <s v="The Wonderful World of Princes &amp; Princesses"/>
    <s v="A complete revamp of all the Disney Princes &amp; Princesses!"/>
    <n v="1500"/>
    <n v="2"/>
    <n v="0"/>
    <x v="2"/>
    <x v="0"/>
    <s v="USD"/>
    <n v="1424229991"/>
    <n v="1421637991"/>
    <b v="0"/>
    <n v="2"/>
    <b v="0"/>
    <x v="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x v="31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x v="31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x v="5"/>
    <s v="CAD"/>
    <n v="1437082736"/>
    <n v="1435354736"/>
    <b v="0"/>
    <n v="3"/>
    <b v="0"/>
    <x v="3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x v="3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x v="31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x v="0"/>
    <s v="USD"/>
    <n v="1406861438"/>
    <n v="1402973438"/>
    <b v="0"/>
    <n v="3"/>
    <b v="0"/>
    <x v="31"/>
    <n v="218.33"/>
    <x v="8"/>
    <x v="31"/>
  </r>
  <r>
    <n v="1999"/>
    <s v="Planet Venus"/>
    <s v="This is a portrait photo project aiming to inspire women to explore themselves and live their passion"/>
    <n v="31000"/>
    <n v="236"/>
    <n v="1"/>
    <x v="2"/>
    <x v="1"/>
    <s v="GBP"/>
    <n v="1415882108"/>
    <n v="1413286508"/>
    <b v="0"/>
    <n v="7"/>
    <b v="0"/>
    <x v="3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x v="5"/>
    <s v="CAD"/>
    <n v="1452120613"/>
    <n v="1449528613"/>
    <b v="0"/>
    <n v="25"/>
    <b v="0"/>
    <x v="31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x v="0"/>
    <x v="12"/>
    <s v="EUR"/>
    <n v="1434139200"/>
    <n v="1431406916"/>
    <b v="1"/>
    <n v="1637"/>
    <b v="1"/>
    <x v="30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x v="0"/>
    <s v="USD"/>
    <n v="1485191143"/>
    <n v="1482599143"/>
    <b v="1"/>
    <n v="1375"/>
    <b v="1"/>
    <x v="30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x v="0"/>
    <s v="USD"/>
    <n v="1278111600"/>
    <n v="1276830052"/>
    <b v="1"/>
    <n v="17"/>
    <b v="1"/>
    <x v="30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x v="0"/>
    <s v="USD"/>
    <n v="1405002663"/>
    <n v="1402410663"/>
    <b v="1"/>
    <n v="354"/>
    <b v="1"/>
    <x v="30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x v="0"/>
    <x v="0"/>
    <s v="USD"/>
    <n v="1381895940"/>
    <n v="1379532618"/>
    <b v="1"/>
    <n v="191"/>
    <b v="1"/>
    <x v="30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x v="0"/>
    <s v="USD"/>
    <n v="1417611645"/>
    <n v="1414584045"/>
    <b v="1"/>
    <n v="303"/>
    <b v="1"/>
    <x v="3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x v="0"/>
    <s v="USD"/>
    <n v="1282622400"/>
    <n v="1276891586"/>
    <b v="1"/>
    <n v="137"/>
    <b v="1"/>
    <x v="30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x v="0"/>
    <s v="USD"/>
    <n v="1316442622"/>
    <n v="1312641022"/>
    <b v="1"/>
    <n v="41"/>
    <b v="1"/>
    <x v="30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x v="12"/>
    <s v="EUR"/>
    <n v="1479890743"/>
    <n v="1476776743"/>
    <b v="1"/>
    <n v="398"/>
    <b v="1"/>
    <x v="30"/>
    <n v="383.36"/>
    <x v="2"/>
    <x v="30"/>
  </r>
  <r>
    <n v="2010"/>
    <s v="Weighitz: Weigh Smarter"/>
    <s v="Weighitz are miniature smart scales designed to weigh anything in the home."/>
    <n v="30000"/>
    <n v="96015.9"/>
    <n v="320"/>
    <x v="0"/>
    <x v="0"/>
    <s v="USD"/>
    <n v="1471564491"/>
    <n v="1468972491"/>
    <b v="1"/>
    <n v="1737"/>
    <b v="1"/>
    <x v="3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x v="15"/>
    <s v="EUR"/>
    <n v="1452553200"/>
    <n v="1449650173"/>
    <b v="1"/>
    <n v="971"/>
    <b v="1"/>
    <x v="3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x v="0"/>
    <s v="USD"/>
    <n v="1423165441"/>
    <n v="1420573441"/>
    <b v="1"/>
    <n v="183"/>
    <b v="1"/>
    <x v="30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x v="0"/>
    <s v="USD"/>
    <n v="1468019014"/>
    <n v="1462835014"/>
    <b v="1"/>
    <n v="4562"/>
    <b v="1"/>
    <x v="30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x v="0"/>
    <s v="USD"/>
    <n v="1364184539"/>
    <n v="1361250539"/>
    <b v="1"/>
    <n v="26457"/>
    <b v="1"/>
    <x v="30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x v="0"/>
    <s v="USD"/>
    <n v="1315602163"/>
    <n v="1313010163"/>
    <b v="1"/>
    <n v="162"/>
    <b v="1"/>
    <x v="3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x v="0"/>
    <x v="0"/>
    <s v="USD"/>
    <n v="1362863299"/>
    <n v="1360271299"/>
    <b v="1"/>
    <n v="479"/>
    <b v="1"/>
    <x v="30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x v="0"/>
    <s v="USD"/>
    <n v="1332561600"/>
    <n v="1329873755"/>
    <b v="1"/>
    <n v="426"/>
    <b v="1"/>
    <x v="30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x v="17"/>
    <s v="EUR"/>
    <n v="1439455609"/>
    <n v="1436863609"/>
    <b v="1"/>
    <n v="450"/>
    <b v="1"/>
    <x v="30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x v="0"/>
    <s v="USD"/>
    <n v="1474563621"/>
    <n v="1471971621"/>
    <b v="1"/>
    <n v="1780"/>
    <b v="1"/>
    <x v="30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x v="0"/>
    <s v="USD"/>
    <n v="1400108640"/>
    <n v="1396923624"/>
    <b v="1"/>
    <n v="122"/>
    <b v="1"/>
    <x v="30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x v="0"/>
    <s v="USD"/>
    <n v="1411522897"/>
    <n v="1407634897"/>
    <b v="1"/>
    <n v="95"/>
    <b v="1"/>
    <x v="30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x v="0"/>
    <s v="USD"/>
    <n v="1465652372"/>
    <n v="1463060372"/>
    <b v="1"/>
    <n v="325"/>
    <b v="1"/>
    <x v="30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x v="0"/>
    <s v="USD"/>
    <n v="1434017153"/>
    <n v="1431425153"/>
    <b v="1"/>
    <n v="353"/>
    <b v="1"/>
    <x v="30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x v="0"/>
    <s v="USD"/>
    <n v="1344826800"/>
    <n v="1341875544"/>
    <b v="1"/>
    <n v="105"/>
    <b v="1"/>
    <x v="3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x v="12"/>
    <s v="EUR"/>
    <n v="1433996746"/>
    <n v="1431404746"/>
    <b v="1"/>
    <n v="729"/>
    <b v="1"/>
    <x v="30"/>
    <n v="220.74"/>
    <x v="2"/>
    <x v="30"/>
  </r>
  <r>
    <n v="2026"/>
    <s v="MIDI Sprout - Biodata Sonification Device"/>
    <s v="MIDI Sprout enables plants to play synthesizers in real time."/>
    <n v="25000"/>
    <n v="33370.769999999997"/>
    <n v="133"/>
    <x v="0"/>
    <x v="0"/>
    <s v="USD"/>
    <n v="1398052740"/>
    <n v="1394127585"/>
    <b v="1"/>
    <n v="454"/>
    <b v="1"/>
    <x v="30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x v="0"/>
    <s v="USD"/>
    <n v="1427740319"/>
    <n v="1423855919"/>
    <b v="1"/>
    <n v="539"/>
    <b v="1"/>
    <x v="30"/>
    <n v="223.1"/>
    <x v="2"/>
    <x v="30"/>
  </r>
  <r>
    <n v="2028"/>
    <s v="Building the Open Source Bussard Fusion Reactor "/>
    <s v="Building an open source Bussard fusion reactor, aka the Polywell."/>
    <n v="3000"/>
    <n v="3785"/>
    <n v="126"/>
    <x v="0"/>
    <x v="0"/>
    <s v="USD"/>
    <n v="1268690100"/>
    <n v="1265493806"/>
    <b v="1"/>
    <n v="79"/>
    <b v="1"/>
    <x v="30"/>
    <n v="47.91"/>
    <x v="2"/>
    <x v="30"/>
  </r>
  <r>
    <n v="2029"/>
    <s v="Lumin8 Pro"/>
    <s v="Lumin8 Pro is a fun and easy to use light controller that makes light dance to your favorite music."/>
    <n v="2500"/>
    <n v="9030"/>
    <n v="361"/>
    <x v="0"/>
    <x v="0"/>
    <s v="USD"/>
    <n v="1409099481"/>
    <n v="1406507481"/>
    <b v="1"/>
    <n v="94"/>
    <b v="1"/>
    <x v="30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x v="1"/>
    <s v="GBP"/>
    <n v="1354233296"/>
    <n v="1351641296"/>
    <b v="1"/>
    <n v="625"/>
    <b v="1"/>
    <x v="30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x v="0"/>
    <x v="9"/>
    <s v="EUR"/>
    <n v="1420765200"/>
    <n v="1417506853"/>
    <b v="1"/>
    <n v="508"/>
    <b v="1"/>
    <x v="3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x v="0"/>
    <s v="USD"/>
    <n v="1481778000"/>
    <n v="1479216874"/>
    <b v="1"/>
    <n v="531"/>
    <b v="1"/>
    <x v="30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x v="0"/>
    <s v="USD"/>
    <n v="1398477518"/>
    <n v="1395885518"/>
    <b v="1"/>
    <n v="158"/>
    <b v="1"/>
    <x v="30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x v="0"/>
    <s v="USD"/>
    <n v="1430981880"/>
    <n v="1426216033"/>
    <b v="1"/>
    <n v="508"/>
    <b v="1"/>
    <x v="30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x v="0"/>
    <s v="USD"/>
    <n v="1450486800"/>
    <n v="1446562807"/>
    <b v="1"/>
    <n v="644"/>
    <b v="1"/>
    <x v="30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x v="0"/>
    <s v="USD"/>
    <n v="1399668319"/>
    <n v="1397076319"/>
    <b v="1"/>
    <n v="848"/>
    <b v="1"/>
    <x v="30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x v="0"/>
    <s v="USD"/>
    <n v="1388383353"/>
    <n v="1383195753"/>
    <b v="1"/>
    <n v="429"/>
    <b v="1"/>
    <x v="3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x v="1"/>
    <s v="GBP"/>
    <n v="1372701600"/>
    <n v="1369895421"/>
    <b v="1"/>
    <n v="204"/>
    <b v="1"/>
    <x v="30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x v="0"/>
    <s v="USD"/>
    <n v="1480568340"/>
    <n v="1477996325"/>
    <b v="1"/>
    <n v="379"/>
    <b v="1"/>
    <x v="30"/>
    <n v="449.26"/>
    <x v="2"/>
    <x v="30"/>
  </r>
  <r>
    <n v="2040"/>
    <s v="Programmable Capacitor"/>
    <s v="4.29 Billion+ Capacitor Combinations._x000a_No Coding Required."/>
    <n v="3000"/>
    <n v="7445.14"/>
    <n v="248"/>
    <x v="0"/>
    <x v="0"/>
    <s v="USD"/>
    <n v="1384557303"/>
    <n v="1383257703"/>
    <b v="1"/>
    <n v="271"/>
    <b v="1"/>
    <x v="3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x v="0"/>
    <s v="USD"/>
    <n v="1478785027"/>
    <n v="1476189427"/>
    <b v="0"/>
    <n v="120"/>
    <b v="1"/>
    <x v="30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x v="0"/>
    <s v="USD"/>
    <n v="1453481974"/>
    <n v="1448297974"/>
    <b v="0"/>
    <n v="140"/>
    <b v="1"/>
    <x v="30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x v="0"/>
    <s v="USD"/>
    <n v="1481432340"/>
    <n v="1476764077"/>
    <b v="0"/>
    <n v="193"/>
    <b v="1"/>
    <x v="30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x v="0"/>
    <s v="USD"/>
    <n v="1434212714"/>
    <n v="1431620714"/>
    <b v="0"/>
    <n v="180"/>
    <b v="1"/>
    <x v="30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x v="0"/>
    <s v="USD"/>
    <n v="1341799647"/>
    <n v="1339207647"/>
    <b v="0"/>
    <n v="263"/>
    <b v="1"/>
    <x v="30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x v="0"/>
    <s v="USD"/>
    <n v="1369282044"/>
    <n v="1366690044"/>
    <b v="0"/>
    <n v="217"/>
    <b v="1"/>
    <x v="3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x v="2"/>
    <s v="AUD"/>
    <n v="1429228800"/>
    <n v="1426714870"/>
    <b v="0"/>
    <n v="443"/>
    <b v="1"/>
    <x v="30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x v="0"/>
    <s v="USD"/>
    <n v="1369323491"/>
    <n v="1366731491"/>
    <b v="0"/>
    <n v="1373"/>
    <b v="1"/>
    <x v="30"/>
    <n v="91.83"/>
    <x v="2"/>
    <x v="30"/>
  </r>
  <r>
    <n v="2049"/>
    <s v="LOCK8 - the World's First Smart Bike Lock"/>
    <s v="Keyless. Alarm secured. GPS tracking."/>
    <n v="50000"/>
    <n v="60095.35"/>
    <n v="120"/>
    <x v="0"/>
    <x v="1"/>
    <s v="GBP"/>
    <n v="1386025140"/>
    <n v="1382963963"/>
    <b v="0"/>
    <n v="742"/>
    <b v="1"/>
    <x v="3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x v="0"/>
    <s v="USD"/>
    <n v="1433036578"/>
    <n v="1429580578"/>
    <b v="0"/>
    <n v="170"/>
    <b v="1"/>
    <x v="30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x v="0"/>
    <s v="USD"/>
    <n v="1388017937"/>
    <n v="1385425937"/>
    <b v="0"/>
    <n v="242"/>
    <b v="1"/>
    <x v="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x v="0"/>
    <s v="USD"/>
    <n v="1455933653"/>
    <n v="1452045653"/>
    <b v="0"/>
    <n v="541"/>
    <b v="1"/>
    <x v="30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x v="0"/>
    <s v="USD"/>
    <n v="1448466551"/>
    <n v="1445870951"/>
    <b v="0"/>
    <n v="121"/>
    <b v="1"/>
    <x v="30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x v="1"/>
    <s v="GBP"/>
    <n v="1399033810"/>
    <n v="1396441810"/>
    <b v="0"/>
    <n v="621"/>
    <b v="1"/>
    <x v="30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x v="0"/>
    <s v="USD"/>
    <n v="1417579200"/>
    <n v="1415031043"/>
    <b v="0"/>
    <n v="101"/>
    <b v="1"/>
    <x v="30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x v="0"/>
    <s v="USD"/>
    <n v="1366222542"/>
    <n v="1363630542"/>
    <b v="0"/>
    <n v="554"/>
    <b v="1"/>
    <x v="30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x v="1"/>
    <s v="GBP"/>
    <n v="1456487532"/>
    <n v="1453895532"/>
    <b v="0"/>
    <n v="666"/>
    <b v="1"/>
    <x v="30"/>
    <n v="45.55"/>
    <x v="2"/>
    <x v="30"/>
  </r>
  <r>
    <n v="2058"/>
    <s v="Raspberry Pi Debug Clip"/>
    <s v="Making using the serial terminal on the Raspberry Pi as easy as Pi!"/>
    <n v="2560"/>
    <n v="4308"/>
    <n v="168"/>
    <x v="0"/>
    <x v="1"/>
    <s v="GBP"/>
    <n v="1425326400"/>
    <n v="1421916830"/>
    <b v="0"/>
    <n v="410"/>
    <b v="1"/>
    <x v="30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x v="0"/>
    <s v="USD"/>
    <n v="1454277540"/>
    <n v="1450880854"/>
    <b v="0"/>
    <n v="375"/>
    <b v="1"/>
    <x v="30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x v="0"/>
    <s v="USD"/>
    <n v="1406129150"/>
    <n v="1400945150"/>
    <b v="0"/>
    <n v="1364"/>
    <b v="1"/>
    <x v="30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x v="0"/>
    <s v="USD"/>
    <n v="1483208454"/>
    <n v="1480616454"/>
    <b v="0"/>
    <n v="35"/>
    <b v="1"/>
    <x v="30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x v="8"/>
    <s v="DKK"/>
    <n v="1458807098"/>
    <n v="1456218698"/>
    <b v="0"/>
    <n v="203"/>
    <b v="1"/>
    <x v="30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x v="0"/>
    <x v="12"/>
    <s v="EUR"/>
    <n v="1463333701"/>
    <n v="1460482501"/>
    <b v="0"/>
    <n v="49"/>
    <b v="1"/>
    <x v="30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x v="0"/>
    <s v="USD"/>
    <n v="1370001600"/>
    <n v="1366879523"/>
    <b v="0"/>
    <n v="5812"/>
    <b v="1"/>
    <x v="30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x v="1"/>
    <s v="GBP"/>
    <n v="1387958429"/>
    <n v="1385366429"/>
    <b v="0"/>
    <n v="1556"/>
    <b v="1"/>
    <x v="30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x v="0"/>
    <s v="USD"/>
    <n v="1408818683"/>
    <n v="1406226683"/>
    <b v="0"/>
    <n v="65"/>
    <b v="1"/>
    <x v="30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n v="127"/>
    <x v="0"/>
    <x v="1"/>
    <s v="GBP"/>
    <n v="1432499376"/>
    <n v="1429648176"/>
    <b v="0"/>
    <n v="10"/>
    <b v="1"/>
    <x v="30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x v="0"/>
    <s v="USD"/>
    <n v="1476994315"/>
    <n v="1474402315"/>
    <b v="0"/>
    <n v="76"/>
    <b v="1"/>
    <x v="30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x v="0"/>
    <s v="USD"/>
    <n v="1451776791"/>
    <n v="1449098391"/>
    <b v="0"/>
    <n v="263"/>
    <b v="1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x v="12"/>
    <s v="EUR"/>
    <n v="1467128723"/>
    <n v="1464536723"/>
    <b v="0"/>
    <n v="1530"/>
    <b v="1"/>
    <x v="3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x v="0"/>
    <s v="USD"/>
    <n v="1475390484"/>
    <n v="1471502484"/>
    <b v="0"/>
    <n v="278"/>
    <b v="1"/>
    <x v="30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x v="0"/>
    <s v="USD"/>
    <n v="1462629432"/>
    <n v="1460037432"/>
    <b v="0"/>
    <n v="350"/>
    <b v="1"/>
    <x v="30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x v="0"/>
    <s v="USD"/>
    <n v="1431100918"/>
    <n v="1427212918"/>
    <b v="0"/>
    <n v="470"/>
    <b v="1"/>
    <x v="30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x v="0"/>
    <x v="0"/>
    <s v="USD"/>
    <n v="1462564182"/>
    <n v="1459972182"/>
    <b v="0"/>
    <n v="3"/>
    <b v="1"/>
    <x v="30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x v="0"/>
    <s v="USD"/>
    <n v="1374769288"/>
    <n v="1372177288"/>
    <b v="0"/>
    <n v="8200"/>
    <b v="1"/>
    <x v="30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n v="543"/>
    <x v="0"/>
    <x v="1"/>
    <s v="GBP"/>
    <n v="1406149689"/>
    <n v="1402693689"/>
    <b v="0"/>
    <n v="8359"/>
    <b v="1"/>
    <x v="30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x v="0"/>
    <s v="USD"/>
    <n v="1433538000"/>
    <n v="1428541276"/>
    <b v="0"/>
    <n v="188"/>
    <b v="1"/>
    <x v="30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x v="3"/>
    <s v="EUR"/>
    <n v="1482085857"/>
    <n v="1479493857"/>
    <b v="0"/>
    <n v="48"/>
    <b v="1"/>
    <x v="30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x v="1"/>
    <s v="GBP"/>
    <n v="1435258800"/>
    <n v="1432659793"/>
    <b v="0"/>
    <n v="607"/>
    <b v="1"/>
    <x v="30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x v="0"/>
    <s v="USD"/>
    <n v="1447286300"/>
    <n v="1444690700"/>
    <b v="0"/>
    <n v="50"/>
    <b v="1"/>
    <x v="3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x v="0"/>
    <s v="USD"/>
    <n v="1337144340"/>
    <n v="1333597555"/>
    <b v="0"/>
    <n v="55"/>
    <b v="1"/>
    <x v="14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x v="0"/>
    <s v="USD"/>
    <n v="1322106796"/>
    <n v="1316919196"/>
    <b v="0"/>
    <n v="38"/>
    <b v="1"/>
    <x v="14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x v="0"/>
    <s v="USD"/>
    <n v="1338830395"/>
    <n v="1336238395"/>
    <b v="0"/>
    <n v="25"/>
    <b v="1"/>
    <x v="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x v="0"/>
    <s v="USD"/>
    <n v="1399186740"/>
    <n v="1396468782"/>
    <b v="0"/>
    <n v="46"/>
    <b v="1"/>
    <x v="14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x v="0"/>
    <s v="USD"/>
    <n v="1342382587"/>
    <n v="1339790587"/>
    <b v="0"/>
    <n v="83"/>
    <b v="1"/>
    <x v="1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x v="0"/>
    <s v="USD"/>
    <n v="1323838740"/>
    <n v="1321200332"/>
    <b v="0"/>
    <n v="35"/>
    <b v="1"/>
    <x v="14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x v="0"/>
    <s v="USD"/>
    <n v="1315457658"/>
    <n v="1312865658"/>
    <b v="0"/>
    <n v="25"/>
    <b v="1"/>
    <x v="1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x v="0"/>
    <s v="USD"/>
    <n v="1284177540"/>
    <n v="1281028152"/>
    <b v="0"/>
    <n v="75"/>
    <b v="1"/>
    <x v="14"/>
    <n v="46.2"/>
    <x v="4"/>
    <x v="14"/>
  </r>
  <r>
    <n v="2089"/>
    <s v="Little Moses EP"/>
    <s v="Little Moses is trying to record their first EP, and we can't do it without your help!"/>
    <n v="2500"/>
    <n v="3010.01"/>
    <n v="120"/>
    <x v="0"/>
    <x v="0"/>
    <s v="USD"/>
    <n v="1375408194"/>
    <n v="1372384194"/>
    <b v="0"/>
    <n v="62"/>
    <b v="1"/>
    <x v="1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x v="0"/>
    <s v="USD"/>
    <n v="1361696955"/>
    <n v="1359104955"/>
    <b v="0"/>
    <n v="160"/>
    <b v="1"/>
    <x v="1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x v="0"/>
    <s v="USD"/>
    <n v="1299009600"/>
    <n v="1294818278"/>
    <b v="0"/>
    <n v="246"/>
    <b v="1"/>
    <x v="14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x v="0"/>
    <s v="USD"/>
    <n v="1318006732"/>
    <n v="1312822732"/>
    <b v="0"/>
    <n v="55"/>
    <b v="1"/>
    <x v="14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x v="0"/>
    <s v="USD"/>
    <n v="1356211832"/>
    <n v="1351024232"/>
    <b v="0"/>
    <n v="23"/>
    <b v="1"/>
    <x v="14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x v="0"/>
    <s v="USD"/>
    <n v="1330916400"/>
    <n v="1327969730"/>
    <b v="0"/>
    <n v="72"/>
    <b v="1"/>
    <x v="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x v="0"/>
    <s v="USD"/>
    <n v="1317576973"/>
    <n v="1312392973"/>
    <b v="0"/>
    <n v="22"/>
    <b v="1"/>
    <x v="14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x v="0"/>
    <s v="USD"/>
    <n v="1351223940"/>
    <n v="1349892735"/>
    <b v="0"/>
    <n v="14"/>
    <b v="1"/>
    <x v="14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x v="0"/>
    <s v="USD"/>
    <n v="1322751735"/>
    <n v="1317564135"/>
    <b v="0"/>
    <n v="38"/>
    <b v="1"/>
    <x v="14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x v="0"/>
    <s v="USD"/>
    <n v="1331174635"/>
    <n v="1328582635"/>
    <b v="0"/>
    <n v="32"/>
    <b v="1"/>
    <x v="14"/>
    <n v="188.13"/>
    <x v="4"/>
    <x v="14"/>
  </r>
  <r>
    <n v="2099"/>
    <s v="Roosevelt Died."/>
    <s v="Our tour van died, we need help!"/>
    <n v="3000"/>
    <n v="3971"/>
    <n v="132"/>
    <x v="0"/>
    <x v="0"/>
    <s v="USD"/>
    <n v="1435808400"/>
    <n v="1434650084"/>
    <b v="0"/>
    <n v="63"/>
    <b v="1"/>
    <x v="14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x v="0"/>
    <s v="USD"/>
    <n v="1341028740"/>
    <n v="1339704141"/>
    <b v="0"/>
    <n v="27"/>
    <b v="1"/>
    <x v="14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x v="0"/>
    <s v="USD"/>
    <n v="1329104114"/>
    <n v="1323920114"/>
    <b v="0"/>
    <n v="44"/>
    <b v="1"/>
    <x v="14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x v="0"/>
    <s v="USD"/>
    <n v="1304628648"/>
    <n v="1302036648"/>
    <b v="0"/>
    <n v="38"/>
    <b v="1"/>
    <x v="14"/>
    <n v="35.79"/>
    <x v="4"/>
    <x v="14"/>
  </r>
  <r>
    <n v="2103"/>
    <s v="Matthew Moon's New Album"/>
    <s v="Indie rocker, Matthew Moon, has something to share with you..."/>
    <n v="7777"/>
    <n v="11364"/>
    <n v="146"/>
    <x v="0"/>
    <x v="0"/>
    <s v="USD"/>
    <n v="1352488027"/>
    <n v="1349892427"/>
    <b v="0"/>
    <n v="115"/>
    <b v="1"/>
    <x v="14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x v="0"/>
    <s v="USD"/>
    <n v="1369958400"/>
    <n v="1367286434"/>
    <b v="0"/>
    <n v="37"/>
    <b v="1"/>
    <x v="14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x v="0"/>
    <s v="USD"/>
    <n v="1416542400"/>
    <n v="1415472953"/>
    <b v="0"/>
    <n v="99"/>
    <b v="1"/>
    <x v="1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x v="0"/>
    <s v="USD"/>
    <n v="1359176974"/>
    <n v="1356584974"/>
    <b v="0"/>
    <n v="44"/>
    <b v="1"/>
    <x v="14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x v="0"/>
    <s v="USD"/>
    <n v="1415815393"/>
    <n v="1413997393"/>
    <b v="0"/>
    <n v="58"/>
    <b v="1"/>
    <x v="14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x v="0"/>
    <s v="USD"/>
    <n v="1347249300"/>
    <n v="1344917580"/>
    <b v="0"/>
    <n v="191"/>
    <b v="1"/>
    <x v="14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x v="0"/>
    <x v="0"/>
    <s v="USD"/>
    <n v="1436115617"/>
    <n v="1433523617"/>
    <b v="0"/>
    <n v="40"/>
    <b v="1"/>
    <x v="14"/>
    <n v="106.53"/>
    <x v="4"/>
    <x v="14"/>
  </r>
  <r>
    <n v="2110"/>
    <s v="&quot;Vision&quot; - New Album - Brent Brown"/>
    <s v="Brent Brown's breakout new album! Requires help from the record label... You!"/>
    <n v="2000"/>
    <n v="2007"/>
    <n v="100"/>
    <x v="0"/>
    <x v="0"/>
    <s v="USD"/>
    <n v="1401253140"/>
    <n v="1398873969"/>
    <b v="0"/>
    <n v="38"/>
    <b v="1"/>
    <x v="14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x v="0"/>
    <s v="USD"/>
    <n v="1313370000"/>
    <n v="1307594625"/>
    <b v="0"/>
    <n v="39"/>
    <b v="1"/>
    <x v="14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x v="0"/>
    <x v="0"/>
    <s v="USD"/>
    <n v="1366064193"/>
    <n v="1364854593"/>
    <b v="0"/>
    <n v="11"/>
    <b v="1"/>
    <x v="14"/>
    <n v="27.27"/>
    <x v="4"/>
    <x v="14"/>
  </r>
  <r>
    <n v="2113"/>
    <s v="Summer Underground // Honeycomb LP"/>
    <s v="Help us fund our second full-length album Honeycomb!"/>
    <n v="7000"/>
    <n v="7340"/>
    <n v="105"/>
    <x v="0"/>
    <x v="0"/>
    <s v="USD"/>
    <n v="1411505176"/>
    <n v="1408481176"/>
    <b v="0"/>
    <n v="107"/>
    <b v="1"/>
    <x v="14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x v="0"/>
    <s v="USD"/>
    <n v="1291870740"/>
    <n v="1286480070"/>
    <b v="0"/>
    <n v="147"/>
    <b v="1"/>
    <x v="14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x v="0"/>
    <s v="USD"/>
    <n v="1298167001"/>
    <n v="1295575001"/>
    <b v="0"/>
    <n v="36"/>
    <b v="1"/>
    <x v="14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x v="0"/>
    <s v="USD"/>
    <n v="1349203203"/>
    <n v="1345056003"/>
    <b v="0"/>
    <n v="92"/>
    <b v="1"/>
    <x v="14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x v="0"/>
    <s v="USD"/>
    <n v="1445921940"/>
    <n v="1444699549"/>
    <b v="0"/>
    <n v="35"/>
    <b v="1"/>
    <x v="14"/>
    <n v="50.66"/>
    <x v="4"/>
    <x v="14"/>
  </r>
  <r>
    <n v="2118"/>
    <s v="PORCHES. vs. THE U.S.A."/>
    <s v="PORCHES.  and Documentarians tour from New York to San Francisco and back."/>
    <n v="1000"/>
    <n v="1346.11"/>
    <n v="135"/>
    <x v="0"/>
    <x v="0"/>
    <s v="USD"/>
    <n v="1311538136"/>
    <n v="1308946136"/>
    <b v="0"/>
    <n v="17"/>
    <b v="1"/>
    <x v="14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x v="0"/>
    <x v="0"/>
    <s v="USD"/>
    <n v="1345086445"/>
    <n v="1342494445"/>
    <b v="0"/>
    <n v="22"/>
    <b v="1"/>
    <x v="14"/>
    <n v="91.59"/>
    <x v="4"/>
    <x v="14"/>
  </r>
  <r>
    <n v="2120"/>
    <s v="Hearty Har Full Length Album"/>
    <s v="&lt;3_x000a_Coming in from outer space. Help Hearty Har record their 1st album!!"/>
    <n v="8000"/>
    <n v="8070.43"/>
    <n v="101"/>
    <x v="0"/>
    <x v="0"/>
    <s v="USD"/>
    <n v="1388617736"/>
    <n v="1384384136"/>
    <b v="0"/>
    <n v="69"/>
    <b v="1"/>
    <x v="14"/>
    <n v="116.96"/>
    <x v="4"/>
    <x v="14"/>
  </r>
  <r>
    <n v="2121"/>
    <s v="Legend of Decay"/>
    <s v="Join us on an epic journey to discover a millennia old secret which will change the world forever."/>
    <n v="50000"/>
    <n v="284"/>
    <n v="1"/>
    <x v="2"/>
    <x v="16"/>
    <s v="CHF"/>
    <n v="1484156948"/>
    <n v="1481564948"/>
    <b v="0"/>
    <n v="10"/>
    <b v="0"/>
    <x v="17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x v="14"/>
    <s v="MXN"/>
    <n v="1483773169"/>
    <n v="1481181169"/>
    <b v="0"/>
    <n v="3"/>
    <b v="0"/>
    <x v="17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x v="0"/>
    <s v="USD"/>
    <n v="1268636340"/>
    <n v="1263982307"/>
    <b v="0"/>
    <n v="5"/>
    <b v="0"/>
    <x v="17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x v="2"/>
    <x v="0"/>
    <s v="USD"/>
    <n v="1291093200"/>
    <n v="1286930435"/>
    <b v="0"/>
    <n v="5"/>
    <b v="0"/>
    <x v="1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x v="0"/>
    <s v="USD"/>
    <n v="1438734833"/>
    <n v="1436142833"/>
    <b v="0"/>
    <n v="27"/>
    <b v="0"/>
    <x v="17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x v="2"/>
    <x v="0"/>
    <s v="USD"/>
    <n v="1418080887"/>
    <n v="1415488887"/>
    <b v="0"/>
    <n v="2"/>
    <b v="0"/>
    <x v="17"/>
    <n v="5"/>
    <x v="6"/>
    <x v="17"/>
  </r>
  <r>
    <n v="2127"/>
    <s v="Three Monkeys - Part 1: Into the Abyss"/>
    <s v="Three Monkeys is an audio adventure game for PC."/>
    <n v="28000"/>
    <n v="8076"/>
    <n v="29"/>
    <x v="2"/>
    <x v="1"/>
    <s v="GBP"/>
    <n v="1426158463"/>
    <n v="1423570063"/>
    <b v="0"/>
    <n v="236"/>
    <b v="0"/>
    <x v="17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x v="2"/>
    <x v="5"/>
    <s v="CAD"/>
    <n v="1411324369"/>
    <n v="1406140369"/>
    <b v="0"/>
    <n v="1"/>
    <b v="0"/>
    <x v="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x v="0"/>
    <s v="USD"/>
    <n v="1457570100"/>
    <n v="1454978100"/>
    <b v="0"/>
    <n v="12"/>
    <b v="0"/>
    <x v="17"/>
    <n v="19.670000000000002"/>
    <x v="6"/>
    <x v="17"/>
  </r>
  <r>
    <n v="2130"/>
    <s v="Wondrous Adventures: A Kid's Game"/>
    <s v="You are the hero tasked to save your home from the villainous Sanword."/>
    <n v="42000"/>
    <n v="85"/>
    <n v="0"/>
    <x v="2"/>
    <x v="0"/>
    <s v="USD"/>
    <n v="1408154663"/>
    <n v="1405130663"/>
    <b v="0"/>
    <n v="4"/>
    <b v="0"/>
    <x v="17"/>
    <n v="21.25"/>
    <x v="6"/>
    <x v="17"/>
  </r>
  <r>
    <n v="2131"/>
    <s v="Scout's Honor"/>
    <s v="From frightened girl to empowered woman, Scout's Honor is a tale about facing your fears and overcoming odds."/>
    <n v="500"/>
    <n v="25"/>
    <n v="5"/>
    <x v="2"/>
    <x v="0"/>
    <s v="USD"/>
    <n v="1436677091"/>
    <n v="1434085091"/>
    <b v="0"/>
    <n v="3"/>
    <b v="0"/>
    <x v="17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x v="0"/>
    <s v="USD"/>
    <n v="1391427692"/>
    <n v="1388835692"/>
    <b v="0"/>
    <n v="99"/>
    <b v="0"/>
    <x v="17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x v="0"/>
    <s v="USD"/>
    <n v="1303628340"/>
    <n v="1300328399"/>
    <b v="0"/>
    <n v="3"/>
    <b v="0"/>
    <x v="17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x v="2"/>
    <x v="0"/>
    <s v="USD"/>
    <n v="1367097391"/>
    <n v="1364505391"/>
    <b v="0"/>
    <n v="3"/>
    <b v="0"/>
    <x v="17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x v="0"/>
    <s v="USD"/>
    <n v="1349392033"/>
    <n v="1346800033"/>
    <b v="0"/>
    <n v="22"/>
    <b v="0"/>
    <x v="17"/>
    <n v="21.73"/>
    <x v="6"/>
    <x v="17"/>
  </r>
  <r>
    <n v="2136"/>
    <s v="Dark Paradise"/>
    <s v="A dark and twisted game with physiological madness and corruption as a man becomes the ultimate bio weapon."/>
    <n v="80000"/>
    <n v="47.69"/>
    <n v="0"/>
    <x v="2"/>
    <x v="0"/>
    <s v="USD"/>
    <n v="1382184786"/>
    <n v="1379592786"/>
    <b v="0"/>
    <n v="4"/>
    <b v="0"/>
    <x v="17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x v="5"/>
    <s v="CAD"/>
    <n v="1417804229"/>
    <n v="1415212229"/>
    <b v="0"/>
    <n v="534"/>
    <b v="0"/>
    <x v="17"/>
    <n v="26.6"/>
    <x v="6"/>
    <x v="17"/>
  </r>
  <r>
    <n v="2138"/>
    <s v="Tales Of Tameria - Dawning Light"/>
    <s v="A game with a mixture of a few genres from RPG, Simulation and to adventure elements."/>
    <n v="1000"/>
    <n v="128"/>
    <n v="13"/>
    <x v="2"/>
    <x v="1"/>
    <s v="GBP"/>
    <n v="1383959939"/>
    <n v="1381364339"/>
    <b v="0"/>
    <n v="12"/>
    <b v="0"/>
    <x v="17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x v="2"/>
    <x v="0"/>
    <s v="USD"/>
    <n v="1478196008"/>
    <n v="1475604008"/>
    <b v="0"/>
    <n v="56"/>
    <b v="0"/>
    <x v="17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x v="0"/>
    <s v="USD"/>
    <n v="1357934424"/>
    <n v="1355342424"/>
    <b v="0"/>
    <n v="11"/>
    <b v="0"/>
    <x v="17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x v="17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x v="12"/>
    <s v="EUR"/>
    <n v="1451494210"/>
    <n v="1449075010"/>
    <b v="0"/>
    <n v="12"/>
    <b v="0"/>
    <x v="17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x v="0"/>
    <s v="USD"/>
    <n v="1279738800"/>
    <n v="1275599812"/>
    <b v="0"/>
    <n v="5"/>
    <b v="0"/>
    <x v="17"/>
    <n v="45"/>
    <x v="6"/>
    <x v="17"/>
  </r>
  <r>
    <n v="2144"/>
    <s v="Project Starborn"/>
    <s v="A thousand community-built sandbox games (and more!) with a fully-customizable game engine."/>
    <n v="35500"/>
    <n v="607"/>
    <n v="2"/>
    <x v="2"/>
    <x v="0"/>
    <s v="USD"/>
    <n v="1379164040"/>
    <n v="1376399240"/>
    <b v="0"/>
    <n v="24"/>
    <b v="0"/>
    <x v="17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x v="0"/>
    <s v="USD"/>
    <n v="1385534514"/>
    <n v="1382938914"/>
    <b v="0"/>
    <n v="89"/>
    <b v="0"/>
    <x v="17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x v="0"/>
    <s v="USD"/>
    <n v="1455207510"/>
    <n v="1453997910"/>
    <b v="0"/>
    <n v="1"/>
    <b v="0"/>
    <x v="17"/>
    <n v="1"/>
    <x v="6"/>
    <x v="17"/>
  </r>
  <r>
    <n v="2147"/>
    <s v="Johnny Rocketfingers 3"/>
    <s v="A Point and Click Adventure on Steroids."/>
    <n v="390000"/>
    <n v="2716"/>
    <n v="1"/>
    <x v="2"/>
    <x v="0"/>
    <s v="USD"/>
    <n v="1416125148"/>
    <n v="1413356748"/>
    <b v="0"/>
    <n v="55"/>
    <b v="0"/>
    <x v="1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n v="2"/>
    <x v="2"/>
    <x v="1"/>
    <s v="GBP"/>
    <n v="1427992582"/>
    <n v="1425404182"/>
    <b v="0"/>
    <n v="2"/>
    <b v="0"/>
    <x v="17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x v="17"/>
    <n v="0"/>
    <x v="6"/>
    <x v="17"/>
  </r>
  <r>
    <n v="2150"/>
    <s v="The Unknown Door"/>
    <s v="A pixel styled open world detective game."/>
    <n v="50000"/>
    <n v="405"/>
    <n v="1"/>
    <x v="2"/>
    <x v="10"/>
    <s v="NOK"/>
    <n v="1468392599"/>
    <n v="1465800599"/>
    <b v="0"/>
    <n v="4"/>
    <b v="0"/>
    <x v="17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x v="0"/>
    <s v="USD"/>
    <n v="1467231614"/>
    <n v="1464639614"/>
    <b v="0"/>
    <n v="6"/>
    <b v="0"/>
    <x v="17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x v="2"/>
    <x v="0"/>
    <s v="USD"/>
    <n v="1394909909"/>
    <n v="1392321509"/>
    <b v="0"/>
    <n v="4"/>
    <b v="0"/>
    <x v="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x v="2"/>
    <x v="0"/>
    <s v="USD"/>
    <n v="1420876740"/>
    <n v="1417470718"/>
    <b v="0"/>
    <n v="4"/>
    <b v="0"/>
    <x v="17"/>
    <n v="8.5"/>
    <x v="6"/>
    <x v="17"/>
  </r>
  <r>
    <n v="2154"/>
    <s v="Demigods - Rise of the Children - Part 1 (Design)"/>
    <s v="A Real Time Strategy game based on Greek mythology in a fictional world."/>
    <n v="250"/>
    <n v="2"/>
    <n v="1"/>
    <x v="2"/>
    <x v="0"/>
    <s v="USD"/>
    <n v="1390921827"/>
    <n v="1389193827"/>
    <b v="0"/>
    <n v="2"/>
    <b v="0"/>
    <x v="17"/>
    <n v="1"/>
    <x v="6"/>
    <x v="17"/>
  </r>
  <r>
    <n v="2155"/>
    <s v="VoxelMaze"/>
    <s v="A Level Editor, Turned up to eleven. Infinite creativity in one package, solo or with up to 16 of your friends."/>
    <n v="5000"/>
    <n v="115"/>
    <n v="2"/>
    <x v="2"/>
    <x v="1"/>
    <s v="GBP"/>
    <n v="1459443385"/>
    <n v="1456854985"/>
    <b v="0"/>
    <n v="5"/>
    <b v="0"/>
    <x v="17"/>
    <n v="23"/>
    <x v="6"/>
    <x v="17"/>
  </r>
  <r>
    <n v="2156"/>
    <s v="Beyond Black Space"/>
    <s v="Captain and manage your ship along with your crew in this deep space adventure! (PC/Linux/Mac)"/>
    <n v="56000"/>
    <n v="1493"/>
    <n v="3"/>
    <x v="2"/>
    <x v="0"/>
    <s v="USD"/>
    <n v="1379363406"/>
    <n v="1375475406"/>
    <b v="0"/>
    <n v="83"/>
    <b v="0"/>
    <x v="17"/>
    <n v="17.989999999999998"/>
    <x v="6"/>
    <x v="17"/>
  </r>
  <r>
    <n v="2157"/>
    <s v="Nin"/>
    <s v="Gamers and 90's fans unite in this small tale of epic proportions!"/>
    <n v="75000"/>
    <n v="21144"/>
    <n v="28"/>
    <x v="2"/>
    <x v="0"/>
    <s v="USD"/>
    <n v="1482479940"/>
    <n v="1479684783"/>
    <b v="0"/>
    <n v="57"/>
    <b v="0"/>
    <x v="17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x v="2"/>
    <x v="0"/>
    <s v="USD"/>
    <n v="1360009774"/>
    <n v="1356121774"/>
    <b v="0"/>
    <n v="311"/>
    <b v="0"/>
    <x v="1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x v="0"/>
    <s v="USD"/>
    <n v="1310837574"/>
    <n v="1308245574"/>
    <b v="0"/>
    <n v="2"/>
    <b v="0"/>
    <x v="17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x v="0"/>
    <s v="USD"/>
    <n v="1337447105"/>
    <n v="1334855105"/>
    <b v="0"/>
    <n v="16"/>
    <b v="0"/>
    <x v="17"/>
    <n v="5.31"/>
    <x v="6"/>
    <x v="17"/>
  </r>
  <r>
    <n v="2161"/>
    <s v="CallMeGhost DEBUT ALBUM preorder!"/>
    <s v="We're trying to fund hard copies of our debut album!"/>
    <n v="400"/>
    <n v="463"/>
    <n v="116"/>
    <x v="0"/>
    <x v="0"/>
    <s v="USD"/>
    <n v="1443040059"/>
    <n v="1440448059"/>
    <b v="0"/>
    <n v="13"/>
    <b v="1"/>
    <x v="1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x v="0"/>
    <s v="USD"/>
    <n v="1406226191"/>
    <n v="1403547791"/>
    <b v="0"/>
    <n v="58"/>
    <b v="1"/>
    <x v="1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x v="0"/>
    <s v="USD"/>
    <n v="1433735400"/>
    <n v="1429306520"/>
    <b v="0"/>
    <n v="44"/>
    <b v="1"/>
    <x v="11"/>
    <n v="75.11"/>
    <x v="4"/>
    <x v="11"/>
  </r>
  <r>
    <n v="2164"/>
    <s v="Rosaline debut record"/>
    <s v="South Florida roots country/rock outfit's long awaited debut record"/>
    <n v="5500"/>
    <n v="5645"/>
    <n v="103"/>
    <x v="0"/>
    <x v="0"/>
    <s v="USD"/>
    <n v="1466827140"/>
    <n v="1464196414"/>
    <b v="0"/>
    <n v="83"/>
    <b v="1"/>
    <x v="11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x v="6"/>
    <s v="EUR"/>
    <n v="1460127635"/>
    <n v="1457539235"/>
    <b v="0"/>
    <n v="117"/>
    <b v="1"/>
    <x v="1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x v="0"/>
    <s v="USD"/>
    <n v="1417813618"/>
    <n v="1413922018"/>
    <b v="0"/>
    <n v="32"/>
    <b v="1"/>
    <x v="11"/>
    <n v="91.63"/>
    <x v="4"/>
    <x v="11"/>
  </r>
  <r>
    <n v="2167"/>
    <s v="Planes and Planets needs to get their EP finished!!"/>
    <s v="We need YOUR HELP to take one more step to this make release sound amazing!"/>
    <n v="150"/>
    <n v="180"/>
    <n v="120"/>
    <x v="0"/>
    <x v="0"/>
    <s v="USD"/>
    <n v="1347672937"/>
    <n v="1346463337"/>
    <b v="0"/>
    <n v="8"/>
    <b v="1"/>
    <x v="11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x v="0"/>
    <s v="USD"/>
    <n v="1486702800"/>
    <n v="1484058261"/>
    <b v="0"/>
    <n v="340"/>
    <b v="1"/>
    <x v="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x v="0"/>
    <s v="USD"/>
    <n v="1488473351"/>
    <n v="1488214151"/>
    <b v="0"/>
    <n v="7"/>
    <b v="1"/>
    <x v="1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n v="181"/>
    <x v="0"/>
    <x v="0"/>
    <s v="USD"/>
    <n v="1440266422"/>
    <n v="1436810422"/>
    <b v="0"/>
    <n v="19"/>
    <b v="1"/>
    <x v="1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x v="0"/>
    <x v="0"/>
    <s v="USD"/>
    <n v="1434949200"/>
    <n v="1431903495"/>
    <b v="0"/>
    <n v="47"/>
    <b v="1"/>
    <x v="1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x v="0"/>
    <s v="USD"/>
    <n v="1429365320"/>
    <n v="1426773320"/>
    <b v="0"/>
    <n v="13"/>
    <b v="1"/>
    <x v="1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x v="0"/>
    <s v="USD"/>
    <n v="1378785540"/>
    <n v="1376066243"/>
    <b v="0"/>
    <n v="90"/>
    <b v="1"/>
    <x v="11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x v="1"/>
    <s v="GBP"/>
    <n v="1462453307"/>
    <n v="1459861307"/>
    <b v="0"/>
    <n v="63"/>
    <b v="1"/>
    <x v="11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x v="0"/>
    <s v="USD"/>
    <n v="1469059986"/>
    <n v="1468455186"/>
    <b v="0"/>
    <n v="26"/>
    <b v="1"/>
    <x v="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x v="0"/>
    <x v="0"/>
    <s v="USD"/>
    <n v="1430579509"/>
    <n v="1427987509"/>
    <b v="0"/>
    <n v="71"/>
    <b v="1"/>
    <x v="11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x v="0"/>
    <s v="USD"/>
    <n v="1465192867"/>
    <n v="1463032867"/>
    <b v="0"/>
    <n v="38"/>
    <b v="1"/>
    <x v="1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x v="0"/>
    <s v="USD"/>
    <n v="1484752597"/>
    <n v="1482160597"/>
    <b v="0"/>
    <n v="859"/>
    <b v="1"/>
    <x v="11"/>
    <n v="40.35"/>
    <x v="4"/>
    <x v="11"/>
  </r>
  <r>
    <n v="2179"/>
    <s v="Woodhouse EP"/>
    <s v="Woodhouse is making an EP!  If you are a fan of whiskey and loud guitars, contribute to the cause!"/>
    <n v="1000"/>
    <n v="1614"/>
    <n v="161"/>
    <x v="0"/>
    <x v="0"/>
    <s v="USD"/>
    <n v="1428725192"/>
    <n v="1426133192"/>
    <b v="0"/>
    <n v="21"/>
    <b v="1"/>
    <x v="1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x v="0"/>
    <x v="0"/>
    <s v="USD"/>
    <n v="1447434268"/>
    <n v="1443801868"/>
    <b v="0"/>
    <n v="78"/>
    <b v="1"/>
    <x v="1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x v="0"/>
    <s v="USD"/>
    <n v="1487635653"/>
    <n v="1486426053"/>
    <b v="0"/>
    <n v="53"/>
    <b v="1"/>
    <x v="3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x v="0"/>
    <x v="5"/>
    <s v="CAD"/>
    <n v="1412285825"/>
    <n v="1409261825"/>
    <b v="0"/>
    <n v="356"/>
    <b v="1"/>
    <x v="32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x v="0"/>
    <s v="USD"/>
    <n v="1486616400"/>
    <n v="1484037977"/>
    <b v="0"/>
    <n v="279"/>
    <b v="1"/>
    <x v="32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x v="0"/>
    <x v="0"/>
    <s v="USD"/>
    <n v="1453737600"/>
    <n v="1452530041"/>
    <b v="1"/>
    <n v="266"/>
    <b v="1"/>
    <x v="32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x v="1"/>
    <s v="GBP"/>
    <n v="1364286239"/>
    <n v="1360830239"/>
    <b v="0"/>
    <n v="623"/>
    <b v="1"/>
    <x v="32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x v="0"/>
    <x v="0"/>
    <s v="USD"/>
    <n v="1473213600"/>
    <n v="1470062743"/>
    <b v="0"/>
    <n v="392"/>
    <b v="1"/>
    <x v="32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x v="0"/>
    <s v="USD"/>
    <n v="1428033540"/>
    <n v="1425531666"/>
    <b v="1"/>
    <n v="3562"/>
    <b v="1"/>
    <x v="32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x v="2"/>
    <s v="AUD"/>
    <n v="1477414800"/>
    <n v="1474380241"/>
    <b v="0"/>
    <n v="514"/>
    <b v="1"/>
    <x v="3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x v="1"/>
    <s v="GBP"/>
    <n v="1461276000"/>
    <n v="1460055300"/>
    <b v="0"/>
    <n v="88"/>
    <b v="1"/>
    <x v="32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x v="0"/>
    <s v="USD"/>
    <n v="1458716340"/>
    <n v="1455721204"/>
    <b v="0"/>
    <n v="537"/>
    <b v="1"/>
    <x v="3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x v="1"/>
    <s v="GBP"/>
    <n v="1487102427"/>
    <n v="1486065627"/>
    <b v="0"/>
    <n v="25"/>
    <b v="1"/>
    <x v="3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x v="1"/>
    <s v="GBP"/>
    <n v="1481842800"/>
    <n v="1479414344"/>
    <b v="0"/>
    <n v="3238"/>
    <b v="1"/>
    <x v="3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x v="0"/>
    <s v="USD"/>
    <n v="1479704340"/>
    <n v="1477043072"/>
    <b v="0"/>
    <n v="897"/>
    <b v="1"/>
    <x v="3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x v="0"/>
    <s v="USD"/>
    <n v="1459012290"/>
    <n v="1456423890"/>
    <b v="0"/>
    <n v="878"/>
    <b v="1"/>
    <x v="32"/>
    <n v="61.2"/>
    <x v="6"/>
    <x v="32"/>
  </r>
  <r>
    <n v="2195"/>
    <s v="Purgatoria: City of Angels"/>
    <s v="A gritty, noir tabletop RPG with a fast-paced combo-based battle system."/>
    <n v="4600"/>
    <n v="5535"/>
    <n v="120"/>
    <x v="0"/>
    <x v="0"/>
    <s v="USD"/>
    <n v="1439317900"/>
    <n v="1436725900"/>
    <b v="0"/>
    <n v="115"/>
    <b v="1"/>
    <x v="32"/>
    <n v="48.13"/>
    <x v="6"/>
    <x v="32"/>
  </r>
  <r>
    <n v="2196"/>
    <s v="LACORSA Grand Prix Game (relaunch)"/>
    <s v="Race your friends in style with this classic Grand Prix game."/>
    <n v="14000"/>
    <n v="15937"/>
    <n v="114"/>
    <x v="0"/>
    <x v="0"/>
    <s v="USD"/>
    <n v="1480662000"/>
    <n v="1478000502"/>
    <b v="0"/>
    <n v="234"/>
    <b v="1"/>
    <x v="32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x v="0"/>
    <s v="USD"/>
    <n v="1425132059"/>
    <n v="1422540059"/>
    <b v="0"/>
    <n v="4330"/>
    <b v="1"/>
    <x v="3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x v="0"/>
    <s v="USD"/>
    <n v="1447507200"/>
    <n v="1444911600"/>
    <b v="0"/>
    <n v="651"/>
    <b v="1"/>
    <x v="32"/>
    <n v="81.650000000000006"/>
    <x v="6"/>
    <x v="32"/>
  </r>
  <r>
    <n v="2199"/>
    <s v="Decadolo. Flip it!"/>
    <s v="A new strategic board game designed to flip out your opponent."/>
    <n v="9000"/>
    <n v="13228"/>
    <n v="147"/>
    <x v="0"/>
    <x v="17"/>
    <s v="EUR"/>
    <n v="1444903198"/>
    <n v="1442311198"/>
    <b v="1"/>
    <n v="251"/>
    <b v="1"/>
    <x v="3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x v="1"/>
    <s v="GBP"/>
    <n v="1436151600"/>
    <n v="1433775668"/>
    <b v="0"/>
    <n v="263"/>
    <b v="1"/>
    <x v="3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x v="1"/>
    <s v="GBP"/>
    <n v="1358367565"/>
    <n v="1357157965"/>
    <b v="0"/>
    <n v="28"/>
    <b v="1"/>
    <x v="1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x v="0"/>
    <s v="USD"/>
    <n v="1351801368"/>
    <n v="1349209368"/>
    <b v="0"/>
    <n v="721"/>
    <b v="1"/>
    <x v="1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x v="5"/>
    <s v="CAD"/>
    <n v="1443127082"/>
    <n v="1440535082"/>
    <b v="0"/>
    <n v="50"/>
    <b v="1"/>
    <x v="1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x v="0"/>
    <s v="USD"/>
    <n v="1362814119"/>
    <n v="1360222119"/>
    <b v="0"/>
    <n v="73"/>
    <b v="1"/>
    <x v="15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x v="0"/>
    <s v="USD"/>
    <n v="1338579789"/>
    <n v="1335987789"/>
    <b v="0"/>
    <n v="27"/>
    <b v="1"/>
    <x v="15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x v="0"/>
    <s v="USD"/>
    <n v="1334556624"/>
    <n v="1333001424"/>
    <b v="0"/>
    <n v="34"/>
    <b v="1"/>
    <x v="15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x v="0"/>
    <x v="0"/>
    <s v="USD"/>
    <n v="1384580373"/>
    <n v="1381984773"/>
    <b v="0"/>
    <n v="7"/>
    <b v="1"/>
    <x v="15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x v="0"/>
    <s v="USD"/>
    <n v="1333771200"/>
    <n v="1328649026"/>
    <b v="0"/>
    <n v="24"/>
    <b v="1"/>
    <x v="15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x v="1"/>
    <s v="GBP"/>
    <n v="1397516400"/>
    <n v="1396524644"/>
    <b v="0"/>
    <n v="15"/>
    <b v="1"/>
    <x v="15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x v="0"/>
    <s v="USD"/>
    <n v="1334424960"/>
    <n v="1329442510"/>
    <b v="0"/>
    <n v="72"/>
    <b v="1"/>
    <x v="1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x v="0"/>
    <s v="USD"/>
    <n v="1397113140"/>
    <n v="1395168625"/>
    <b v="0"/>
    <n v="120"/>
    <b v="1"/>
    <x v="1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x v="0"/>
    <s v="USD"/>
    <n v="1383526800"/>
    <n v="1380650177"/>
    <b v="0"/>
    <n v="123"/>
    <b v="1"/>
    <x v="1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x v="0"/>
    <s v="USD"/>
    <n v="1431719379"/>
    <n v="1429127379"/>
    <b v="0"/>
    <n v="1"/>
    <b v="1"/>
    <x v="1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x v="0"/>
    <s v="USD"/>
    <n v="1391713248"/>
    <n v="1389121248"/>
    <b v="0"/>
    <n v="24"/>
    <b v="1"/>
    <x v="15"/>
    <n v="73.13"/>
    <x v="4"/>
    <x v="15"/>
  </r>
  <r>
    <n v="2215"/>
    <s v="&quot;Something to See, Not to Say&quot; - Anemometer's First EP Album"/>
    <s v="Ambient Electro Grind-fest!"/>
    <n v="550"/>
    <n v="860"/>
    <n v="156"/>
    <x v="0"/>
    <x v="0"/>
    <s v="USD"/>
    <n v="1331621940"/>
    <n v="1329671572"/>
    <b v="0"/>
    <n v="33"/>
    <b v="1"/>
    <x v="15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x v="0"/>
    <s v="USD"/>
    <n v="1437674545"/>
    <n v="1436464945"/>
    <b v="0"/>
    <n v="14"/>
    <b v="1"/>
    <x v="15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x v="0"/>
    <s v="USD"/>
    <n v="1446451200"/>
    <n v="1445539113"/>
    <b v="0"/>
    <n v="9"/>
    <b v="1"/>
    <x v="15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x v="0"/>
    <s v="USD"/>
    <n v="1346198400"/>
    <n v="1344281383"/>
    <b v="0"/>
    <n v="76"/>
    <b v="1"/>
    <x v="15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x v="0"/>
    <x v="0"/>
    <s v="USD"/>
    <n v="1440004512"/>
    <n v="1437412512"/>
    <b v="0"/>
    <n v="19"/>
    <b v="1"/>
    <x v="1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x v="0"/>
    <x v="0"/>
    <s v="USD"/>
    <n v="1374888436"/>
    <n v="1372296436"/>
    <b v="0"/>
    <n v="69"/>
    <b v="1"/>
    <x v="15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x v="0"/>
    <s v="USD"/>
    <n v="1461369600"/>
    <n v="1458748809"/>
    <b v="0"/>
    <n v="218"/>
    <b v="1"/>
    <x v="3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x v="0"/>
    <s v="USD"/>
    <n v="1327776847"/>
    <n v="1325184847"/>
    <b v="0"/>
    <n v="30"/>
    <b v="1"/>
    <x v="3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x v="5"/>
    <s v="CAD"/>
    <n v="1435418568"/>
    <n v="1432826568"/>
    <b v="0"/>
    <n v="100"/>
    <b v="1"/>
    <x v="3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x v="0"/>
    <s v="USD"/>
    <n v="1477767600"/>
    <n v="1475337675"/>
    <b v="0"/>
    <n v="296"/>
    <b v="1"/>
    <x v="3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x v="1"/>
    <s v="GBP"/>
    <n v="1411326015"/>
    <n v="1408734015"/>
    <b v="0"/>
    <n v="1204"/>
    <b v="1"/>
    <x v="32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x v="0"/>
    <s v="USD"/>
    <n v="1455253140"/>
    <n v="1452625822"/>
    <b v="0"/>
    <n v="321"/>
    <b v="1"/>
    <x v="32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x v="1"/>
    <s v="GBP"/>
    <n v="1384374155"/>
    <n v="1381778555"/>
    <b v="0"/>
    <n v="301"/>
    <b v="1"/>
    <x v="32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x v="12"/>
    <s v="EUR"/>
    <n v="1439707236"/>
    <n v="1437115236"/>
    <b v="0"/>
    <n v="144"/>
    <b v="1"/>
    <x v="32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x v="0"/>
    <s v="USD"/>
    <n v="1378180800"/>
    <n v="1375113391"/>
    <b v="0"/>
    <n v="539"/>
    <b v="1"/>
    <x v="32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x v="0"/>
    <s v="USD"/>
    <n v="1398460127"/>
    <n v="1395868127"/>
    <b v="0"/>
    <n v="498"/>
    <b v="1"/>
    <x v="32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x v="0"/>
    <x v="0"/>
    <s v="USD"/>
    <n v="1372136400"/>
    <n v="1369864301"/>
    <b v="0"/>
    <n v="1113"/>
    <b v="1"/>
    <x v="3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x v="0"/>
    <x v="0"/>
    <s v="USD"/>
    <n v="1405738800"/>
    <n v="1402945408"/>
    <b v="0"/>
    <n v="988"/>
    <b v="1"/>
    <x v="3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x v="1"/>
    <s v="GBP"/>
    <n v="1450051200"/>
    <n v="1448269539"/>
    <b v="0"/>
    <n v="391"/>
    <b v="1"/>
    <x v="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x v="0"/>
    <s v="USD"/>
    <n v="1483645647"/>
    <n v="1481053647"/>
    <b v="0"/>
    <n v="28"/>
    <b v="1"/>
    <x v="32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x v="0"/>
    <x v="5"/>
    <s v="CAD"/>
    <n v="1427585511"/>
    <n v="1424997111"/>
    <b v="0"/>
    <n v="147"/>
    <b v="1"/>
    <x v="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x v="0"/>
    <s v="USD"/>
    <n v="1454338123"/>
    <n v="1451746123"/>
    <b v="0"/>
    <n v="680"/>
    <b v="1"/>
    <x v="32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x v="0"/>
    <x v="0"/>
    <s v="USD"/>
    <n v="1415779140"/>
    <n v="1412294683"/>
    <b v="0"/>
    <n v="983"/>
    <b v="1"/>
    <x v="32"/>
    <n v="64.63"/>
    <x v="6"/>
    <x v="32"/>
  </r>
  <r>
    <n v="2238"/>
    <s v="28mm Fantasy Miniature range Feral Orcs!"/>
    <s v="28mm Fantasy Miniature Range in leadfree white metal: Orcs, wolves and more."/>
    <n v="4000"/>
    <n v="5496"/>
    <n v="137"/>
    <x v="0"/>
    <x v="12"/>
    <s v="EUR"/>
    <n v="1489157716"/>
    <n v="1486565716"/>
    <b v="0"/>
    <n v="79"/>
    <b v="1"/>
    <x v="32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n v="128"/>
    <x v="0"/>
    <x v="0"/>
    <s v="USD"/>
    <n v="1385870520"/>
    <n v="1382742014"/>
    <b v="0"/>
    <n v="426"/>
    <b v="1"/>
    <x v="32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x v="0"/>
    <s v="USD"/>
    <n v="1461354544"/>
    <n v="1458762544"/>
    <b v="0"/>
    <n v="96"/>
    <b v="1"/>
    <x v="32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x v="1"/>
    <s v="GBP"/>
    <n v="1488484300"/>
    <n v="1485892300"/>
    <b v="0"/>
    <n v="163"/>
    <b v="1"/>
    <x v="32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x v="0"/>
    <x v="0"/>
    <s v="USD"/>
    <n v="1385521320"/>
    <n v="1382449733"/>
    <b v="0"/>
    <n v="2525"/>
    <b v="1"/>
    <x v="32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x v="0"/>
    <s v="USD"/>
    <n v="1489374000"/>
    <n v="1488823290"/>
    <b v="0"/>
    <n v="2035"/>
    <b v="1"/>
    <x v="32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x v="0"/>
    <s v="USD"/>
    <n v="1476649800"/>
    <n v="1475609946"/>
    <b v="0"/>
    <n v="290"/>
    <b v="1"/>
    <x v="3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x v="0"/>
    <s v="USD"/>
    <n v="1393005600"/>
    <n v="1390323617"/>
    <b v="0"/>
    <n v="1980"/>
    <b v="1"/>
    <x v="32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x v="1"/>
    <s v="GBP"/>
    <n v="1441393210"/>
    <n v="1438801210"/>
    <b v="0"/>
    <n v="57"/>
    <b v="1"/>
    <x v="32"/>
    <n v="43.91"/>
    <x v="6"/>
    <x v="32"/>
  </r>
  <r>
    <n v="2247"/>
    <s v="Foragers"/>
    <s v="Take on the role of an ancient forager in this fun strategy game from the designer of Biblios."/>
    <n v="18500"/>
    <n v="19324"/>
    <n v="104"/>
    <x v="0"/>
    <x v="0"/>
    <s v="USD"/>
    <n v="1438185565"/>
    <n v="1436975965"/>
    <b v="0"/>
    <n v="380"/>
    <b v="1"/>
    <x v="32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x v="1"/>
    <s v="GBP"/>
    <n v="1481749278"/>
    <n v="1479157278"/>
    <b v="0"/>
    <n v="128"/>
    <b v="1"/>
    <x v="32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x v="0"/>
    <x v="0"/>
    <s v="USD"/>
    <n v="1364917965"/>
    <n v="1362329565"/>
    <b v="0"/>
    <n v="180"/>
    <b v="1"/>
    <x v="3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x v="0"/>
    <s v="USD"/>
    <n v="1480727273"/>
    <n v="1478131673"/>
    <b v="0"/>
    <n v="571"/>
    <b v="1"/>
    <x v="3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x v="0"/>
    <x v="0"/>
    <s v="USD"/>
    <n v="1408177077"/>
    <n v="1406362677"/>
    <b v="0"/>
    <n v="480"/>
    <b v="1"/>
    <x v="32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x v="3"/>
    <s v="EUR"/>
    <n v="1470469938"/>
    <n v="1469173938"/>
    <b v="0"/>
    <n v="249"/>
    <b v="1"/>
    <x v="3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x v="0"/>
    <s v="USD"/>
    <n v="1447862947"/>
    <n v="1445267347"/>
    <b v="0"/>
    <n v="84"/>
    <b v="1"/>
    <x v="32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n v="460"/>
    <x v="0"/>
    <x v="0"/>
    <s v="USD"/>
    <n v="1485271968"/>
    <n v="1484667168"/>
    <b v="0"/>
    <n v="197"/>
    <b v="1"/>
    <x v="32"/>
    <n v="11.67"/>
    <x v="6"/>
    <x v="32"/>
  </r>
  <r>
    <n v="2255"/>
    <s v="Jumbo Jets - Jet Set Expansion Set #2"/>
    <s v="This is the second set of 5 expansions for our route-building game, Jet Set!"/>
    <n v="3950"/>
    <n v="11323"/>
    <n v="287"/>
    <x v="0"/>
    <x v="0"/>
    <s v="USD"/>
    <n v="1462661451"/>
    <n v="1460069451"/>
    <b v="0"/>
    <n v="271"/>
    <b v="1"/>
    <x v="32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x v="0"/>
    <x v="1"/>
    <s v="GBP"/>
    <n v="1479811846"/>
    <n v="1478602246"/>
    <b v="0"/>
    <n v="50"/>
    <b v="1"/>
    <x v="3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x v="1"/>
    <s v="GBP"/>
    <n v="1466377200"/>
    <n v="1463351329"/>
    <b v="0"/>
    <n v="169"/>
    <b v="1"/>
    <x v="32"/>
    <n v="94.1"/>
    <x v="6"/>
    <x v="32"/>
  </r>
  <r>
    <n v="2258"/>
    <s v="A Sundered World"/>
    <s v="A Dungeon World campaign setting that takes place after the end of the worlds."/>
    <n v="2200"/>
    <n v="3223"/>
    <n v="147"/>
    <x v="0"/>
    <x v="0"/>
    <s v="USD"/>
    <n v="1434045687"/>
    <n v="1431453687"/>
    <b v="0"/>
    <n v="205"/>
    <b v="1"/>
    <x v="3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x v="1"/>
    <s v="GBP"/>
    <n v="1481224736"/>
    <n v="1480360736"/>
    <b v="0"/>
    <n v="206"/>
    <b v="1"/>
    <x v="3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x v="0"/>
    <s v="USD"/>
    <n v="1395876250"/>
    <n v="1393287850"/>
    <b v="0"/>
    <n v="84"/>
    <b v="1"/>
    <x v="3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x v="2"/>
    <s v="AUD"/>
    <n v="1487093020"/>
    <n v="1485278620"/>
    <b v="0"/>
    <n v="210"/>
    <b v="1"/>
    <x v="32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x v="0"/>
    <x v="0"/>
    <s v="USD"/>
    <n v="1416268800"/>
    <n v="1413295358"/>
    <b v="0"/>
    <n v="181"/>
    <b v="1"/>
    <x v="32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x v="11"/>
    <s v="SEK"/>
    <n v="1422734313"/>
    <n v="1420919913"/>
    <b v="0"/>
    <n v="60"/>
    <b v="1"/>
    <x v="32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x v="0"/>
    <s v="USD"/>
    <n v="1463972400"/>
    <n v="1462543114"/>
    <b v="0"/>
    <n v="445"/>
    <b v="1"/>
    <x v="32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x v="1"/>
    <s v="GBP"/>
    <n v="1479846507"/>
    <n v="1479241707"/>
    <b v="0"/>
    <n v="17"/>
    <b v="1"/>
    <x v="32"/>
    <n v="35.119999999999997"/>
    <x v="6"/>
    <x v="32"/>
  </r>
  <r>
    <n v="2266"/>
    <s v="GOAT LORDS."/>
    <s v="Want to be LORD OF THE GOATS? Start building your herd using thievery, magic, bombs and mostly goats."/>
    <n v="1500"/>
    <n v="4804"/>
    <n v="320"/>
    <x v="0"/>
    <x v="0"/>
    <s v="USD"/>
    <n v="1461722400"/>
    <n v="1460235592"/>
    <b v="0"/>
    <n v="194"/>
    <b v="1"/>
    <x v="3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x v="0"/>
    <s v="USD"/>
    <n v="1419123600"/>
    <n v="1416945297"/>
    <b v="0"/>
    <n v="404"/>
    <b v="1"/>
    <x v="3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x v="0"/>
    <s v="USD"/>
    <n v="1489283915"/>
    <n v="1486691915"/>
    <b v="0"/>
    <n v="194"/>
    <b v="1"/>
    <x v="32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x v="0"/>
    <s v="USD"/>
    <n v="1488862800"/>
    <n v="1486745663"/>
    <b v="0"/>
    <n v="902"/>
    <b v="1"/>
    <x v="3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x v="0"/>
    <s v="USD"/>
    <n v="1484085540"/>
    <n v="1482353513"/>
    <b v="0"/>
    <n v="1670"/>
    <b v="1"/>
    <x v="3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x v="0"/>
    <s v="USD"/>
    <n v="1481328004"/>
    <n v="1478736004"/>
    <b v="0"/>
    <n v="1328"/>
    <b v="1"/>
    <x v="3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x v="0"/>
    <x v="0"/>
    <s v="USD"/>
    <n v="1449506836"/>
    <n v="1446914836"/>
    <b v="0"/>
    <n v="944"/>
    <b v="1"/>
    <x v="32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x v="5"/>
    <s v="CAD"/>
    <n v="1489320642"/>
    <n v="1487164242"/>
    <b v="0"/>
    <n v="147"/>
    <b v="1"/>
    <x v="3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x v="0"/>
    <s v="USD"/>
    <n v="1393156857"/>
    <n v="1390564857"/>
    <b v="0"/>
    <n v="99"/>
    <b v="1"/>
    <x v="3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x v="1"/>
    <s v="GBP"/>
    <n v="1419259679"/>
    <n v="1416667679"/>
    <b v="0"/>
    <n v="79"/>
    <b v="1"/>
    <x v="32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x v="0"/>
    <s v="USD"/>
    <n v="1388936289"/>
    <n v="1386344289"/>
    <b v="0"/>
    <n v="75"/>
    <b v="1"/>
    <x v="3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x v="0"/>
    <s v="USD"/>
    <n v="1330359423"/>
    <n v="1327767423"/>
    <b v="0"/>
    <n v="207"/>
    <b v="1"/>
    <x v="32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x v="0"/>
    <x v="13"/>
    <s v="EUR"/>
    <n v="1451861940"/>
    <n v="1448902867"/>
    <b v="0"/>
    <n v="102"/>
    <b v="1"/>
    <x v="32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x v="0"/>
    <s v="USD"/>
    <n v="1423022400"/>
    <n v="1421436099"/>
    <b v="0"/>
    <n v="32"/>
    <b v="1"/>
    <x v="32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x v="0"/>
    <s v="USD"/>
    <n v="1442501991"/>
    <n v="1439909991"/>
    <b v="0"/>
    <n v="480"/>
    <b v="1"/>
    <x v="32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x v="0"/>
    <s v="USD"/>
    <n v="1311576600"/>
    <n v="1306219897"/>
    <b v="0"/>
    <n v="11"/>
    <b v="1"/>
    <x v="11"/>
    <n v="50.45"/>
    <x v="4"/>
    <x v="11"/>
  </r>
  <r>
    <n v="2282"/>
    <s v="Sage King's Debut Album"/>
    <s v="Sage King is recording his debut album and wants YOU to be a part of the creation process"/>
    <n v="750"/>
    <n v="1390"/>
    <n v="185"/>
    <x v="0"/>
    <x v="0"/>
    <s v="USD"/>
    <n v="1452744686"/>
    <n v="1447560686"/>
    <b v="0"/>
    <n v="12"/>
    <b v="1"/>
    <x v="1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x v="0"/>
    <s v="USD"/>
    <n v="1336528804"/>
    <n v="1331348404"/>
    <b v="0"/>
    <n v="48"/>
    <b v="1"/>
    <x v="11"/>
    <n v="63.03"/>
    <x v="4"/>
    <x v="11"/>
  </r>
  <r>
    <n v="2284"/>
    <s v="Make a record, write a song, take the Vinyl Skyway. "/>
    <s v="The Vinyl Skyway reunite to make a third album. "/>
    <n v="6000"/>
    <n v="6373.27"/>
    <n v="106"/>
    <x v="0"/>
    <x v="0"/>
    <s v="USD"/>
    <n v="1299902400"/>
    <n v="1297451245"/>
    <b v="0"/>
    <n v="59"/>
    <b v="1"/>
    <x v="11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x v="0"/>
    <s v="USD"/>
    <n v="1340944043"/>
    <n v="1338352043"/>
    <b v="0"/>
    <n v="79"/>
    <b v="1"/>
    <x v="1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x v="0"/>
    <s v="USD"/>
    <n v="1378439940"/>
    <n v="1376003254"/>
    <b v="0"/>
    <n v="14"/>
    <b v="1"/>
    <x v="1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x v="0"/>
    <s v="USD"/>
    <n v="1403539260"/>
    <n v="1401724860"/>
    <b v="0"/>
    <n v="106"/>
    <b v="1"/>
    <x v="11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x v="0"/>
    <s v="USD"/>
    <n v="1340733600"/>
    <n v="1339098689"/>
    <b v="0"/>
    <n v="25"/>
    <b v="1"/>
    <x v="1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x v="0"/>
    <s v="USD"/>
    <n v="1386372120"/>
    <n v="1382659060"/>
    <b v="0"/>
    <n v="25"/>
    <b v="1"/>
    <x v="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x v="0"/>
    <s v="USD"/>
    <n v="1259686800"/>
    <n v="1252908330"/>
    <b v="0"/>
    <n v="29"/>
    <b v="1"/>
    <x v="11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x v="0"/>
    <s v="USD"/>
    <n v="1335153600"/>
    <n v="1332199618"/>
    <b v="0"/>
    <n v="43"/>
    <b v="1"/>
    <x v="11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x v="0"/>
    <s v="USD"/>
    <n v="1334767476"/>
    <n v="1332175476"/>
    <b v="0"/>
    <n v="46"/>
    <b v="1"/>
    <x v="11"/>
    <n v="46.63"/>
    <x v="4"/>
    <x v="11"/>
  </r>
  <r>
    <n v="2293"/>
    <s v="&quot;Hurt N' Wrong&quot; New Album Fundraiser!"/>
    <s v="Donate here to be a part of the upcoming album. Every little bit helps!"/>
    <n v="850"/>
    <n v="920"/>
    <n v="108"/>
    <x v="0"/>
    <x v="0"/>
    <s v="USD"/>
    <n v="1348545540"/>
    <n v="1346345999"/>
    <b v="0"/>
    <n v="27"/>
    <b v="1"/>
    <x v="1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x v="0"/>
    <s v="USD"/>
    <n v="1358702480"/>
    <n v="1356110480"/>
    <b v="0"/>
    <n v="112"/>
    <b v="1"/>
    <x v="1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x v="0"/>
    <s v="USD"/>
    <n v="1359240856"/>
    <n v="1356648856"/>
    <b v="0"/>
    <n v="34"/>
    <b v="1"/>
    <x v="1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x v="0"/>
    <s v="USD"/>
    <n v="1330018426"/>
    <n v="1326994426"/>
    <b v="0"/>
    <n v="145"/>
    <b v="1"/>
    <x v="11"/>
    <n v="71.97"/>
    <x v="4"/>
    <x v="11"/>
  </r>
  <r>
    <n v="2297"/>
    <s v="Company Company: Debut EP"/>
    <s v="New Jersey Alternative Rock band COCO needs YOUR help self-releasing debut EP!"/>
    <n v="1000"/>
    <n v="1006"/>
    <n v="101"/>
    <x v="0"/>
    <x v="0"/>
    <s v="USD"/>
    <n v="1331697540"/>
    <n v="1328749249"/>
    <b v="0"/>
    <n v="19"/>
    <b v="1"/>
    <x v="1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x v="0"/>
    <x v="0"/>
    <s v="USD"/>
    <n v="1395861033"/>
    <n v="1393272633"/>
    <b v="0"/>
    <n v="288"/>
    <b v="1"/>
    <x v="11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x v="0"/>
    <s v="USD"/>
    <n v="1296953209"/>
    <n v="1295657209"/>
    <b v="0"/>
    <n v="14"/>
    <b v="1"/>
    <x v="1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x v="0"/>
    <s v="USD"/>
    <n v="1340904416"/>
    <n v="1339694816"/>
    <b v="0"/>
    <n v="7"/>
    <b v="1"/>
    <x v="11"/>
    <n v="115.71"/>
    <x v="4"/>
    <x v="11"/>
  </r>
  <r>
    <n v="2301"/>
    <s v="Time Crash"/>
    <s v="We are America's first trock band, and we're ready to bring you our first album!"/>
    <n v="5000"/>
    <n v="6680.22"/>
    <n v="134"/>
    <x v="0"/>
    <x v="0"/>
    <s v="USD"/>
    <n v="1371785496"/>
    <n v="1369193496"/>
    <b v="1"/>
    <n v="211"/>
    <b v="1"/>
    <x v="1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x v="0"/>
    <s v="USD"/>
    <n v="1388473200"/>
    <n v="1385585434"/>
    <b v="1"/>
    <n v="85"/>
    <b v="1"/>
    <x v="14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x v="0"/>
    <s v="USD"/>
    <n v="1323747596"/>
    <n v="1320287996"/>
    <b v="1"/>
    <n v="103"/>
    <b v="1"/>
    <x v="14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x v="0"/>
    <s v="USD"/>
    <n v="1293857940"/>
    <n v="1290281691"/>
    <b v="1"/>
    <n v="113"/>
    <b v="1"/>
    <x v="14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x v="0"/>
    <s v="USD"/>
    <n v="1407520800"/>
    <n v="1405356072"/>
    <b v="1"/>
    <n v="167"/>
    <b v="1"/>
    <x v="14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x v="0"/>
    <s v="USD"/>
    <n v="1331352129"/>
    <n v="1328760129"/>
    <b v="1"/>
    <n v="73"/>
    <b v="1"/>
    <x v="1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x v="0"/>
    <s v="USD"/>
    <n v="1336245328"/>
    <n v="1333653333"/>
    <b v="1"/>
    <n v="75"/>
    <b v="1"/>
    <x v="1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x v="0"/>
    <s v="USD"/>
    <n v="1409274000"/>
    <n v="1406847996"/>
    <b v="1"/>
    <n v="614"/>
    <b v="1"/>
    <x v="14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x v="0"/>
    <s v="USD"/>
    <n v="1362872537"/>
    <n v="1359848537"/>
    <b v="1"/>
    <n v="107"/>
    <b v="1"/>
    <x v="14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x v="0"/>
    <s v="USD"/>
    <n v="1363889015"/>
    <n v="1361300615"/>
    <b v="1"/>
    <n v="1224"/>
    <b v="1"/>
    <x v="1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x v="0"/>
    <x v="0"/>
    <s v="USD"/>
    <n v="1399421189"/>
    <n v="1396829189"/>
    <b v="1"/>
    <n v="104"/>
    <b v="1"/>
    <x v="1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x v="0"/>
    <x v="0"/>
    <s v="USD"/>
    <n v="1397862000"/>
    <n v="1395155478"/>
    <b v="1"/>
    <n v="79"/>
    <b v="1"/>
    <x v="14"/>
    <n v="40.96"/>
    <x v="4"/>
    <x v="14"/>
  </r>
  <r>
    <n v="2313"/>
    <s v="A SUNNY DAY IN GLASGOW"/>
    <s v="A Sunny Day in Glasgow are recording a new album and we need your help!"/>
    <n v="5000"/>
    <n v="8792.02"/>
    <n v="176"/>
    <x v="0"/>
    <x v="0"/>
    <s v="USD"/>
    <n v="1336086026"/>
    <n v="1333494026"/>
    <b v="1"/>
    <n v="157"/>
    <b v="1"/>
    <x v="1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x v="0"/>
    <s v="USD"/>
    <n v="1339074857"/>
    <n v="1336482857"/>
    <b v="1"/>
    <n v="50"/>
    <b v="1"/>
    <x v="14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x v="0"/>
    <s v="USD"/>
    <n v="1336238743"/>
    <n v="1333646743"/>
    <b v="1"/>
    <n v="64"/>
    <b v="1"/>
    <x v="14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x v="0"/>
    <s v="USD"/>
    <n v="1260383040"/>
    <n v="1253726650"/>
    <b v="1"/>
    <n v="200"/>
    <b v="1"/>
    <x v="1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x v="0"/>
    <s v="USD"/>
    <n v="1266210000"/>
    <n v="1263474049"/>
    <b v="1"/>
    <n v="22"/>
    <b v="1"/>
    <x v="1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x v="0"/>
    <s v="USD"/>
    <n v="1253937540"/>
    <n v="1251214014"/>
    <b v="1"/>
    <n v="163"/>
    <b v="1"/>
    <x v="14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x v="0"/>
    <s v="USD"/>
    <n v="1387072685"/>
    <n v="1384480685"/>
    <b v="1"/>
    <n v="77"/>
    <b v="1"/>
    <x v="14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x v="0"/>
    <s v="USD"/>
    <n v="1396463800"/>
    <n v="1393443400"/>
    <b v="1"/>
    <n v="89"/>
    <b v="1"/>
    <x v="14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x v="3"/>
    <x v="15"/>
    <s v="EUR"/>
    <n v="1491282901"/>
    <n v="1488694501"/>
    <b v="0"/>
    <n v="64"/>
    <b v="0"/>
    <x v="3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x v="0"/>
    <s v="USD"/>
    <n v="1491769769"/>
    <n v="1489181369"/>
    <b v="0"/>
    <n v="4"/>
    <b v="0"/>
    <x v="3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x v="0"/>
    <s v="USD"/>
    <n v="1490033247"/>
    <n v="1489428447"/>
    <b v="0"/>
    <n v="4"/>
    <b v="0"/>
    <x v="33"/>
    <n v="30"/>
    <x v="7"/>
    <x v="33"/>
  </r>
  <r>
    <n v="2324"/>
    <s v="Pies not Lies"/>
    <s v="A city centre shop selling great locally made food with room to chat and learn about eachother."/>
    <n v="7500"/>
    <n v="1555"/>
    <n v="21"/>
    <x v="3"/>
    <x v="1"/>
    <s v="GBP"/>
    <n v="1490559285"/>
    <n v="1487970885"/>
    <b v="0"/>
    <n v="61"/>
    <b v="0"/>
    <x v="3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x v="0"/>
    <s v="USD"/>
    <n v="1490830331"/>
    <n v="1488241931"/>
    <b v="0"/>
    <n v="7"/>
    <b v="0"/>
    <x v="33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x v="0"/>
    <s v="USD"/>
    <n v="1493571600"/>
    <n v="1489106948"/>
    <b v="0"/>
    <n v="1"/>
    <b v="0"/>
    <x v="3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x v="0"/>
    <x v="0"/>
    <s v="USD"/>
    <n v="1409090440"/>
    <n v="1406066440"/>
    <b v="1"/>
    <n v="3355"/>
    <b v="1"/>
    <x v="33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x v="0"/>
    <s v="USD"/>
    <n v="1434307537"/>
    <n v="1431715537"/>
    <b v="1"/>
    <n v="537"/>
    <b v="1"/>
    <x v="33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x v="0"/>
    <s v="USD"/>
    <n v="1405609146"/>
    <n v="1403017146"/>
    <b v="1"/>
    <n v="125"/>
    <b v="1"/>
    <x v="33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x v="0"/>
    <s v="USD"/>
    <n v="1451001600"/>
    <n v="1448400943"/>
    <b v="1"/>
    <n v="163"/>
    <b v="1"/>
    <x v="3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x v="0"/>
    <x v="0"/>
    <s v="USD"/>
    <n v="1408320490"/>
    <n v="1405728490"/>
    <b v="1"/>
    <n v="283"/>
    <b v="1"/>
    <x v="33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x v="0"/>
    <s v="USD"/>
    <n v="1423235071"/>
    <n v="1420643071"/>
    <b v="1"/>
    <n v="352"/>
    <b v="1"/>
    <x v="33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x v="0"/>
    <s v="USD"/>
    <n v="1401385800"/>
    <n v="1399563390"/>
    <b v="1"/>
    <n v="94"/>
    <b v="1"/>
    <x v="33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x v="0"/>
    <s v="USD"/>
    <n v="1415208840"/>
    <n v="1412611498"/>
    <b v="1"/>
    <n v="67"/>
    <b v="1"/>
    <x v="33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x v="0"/>
    <s v="USD"/>
    <n v="1402494243"/>
    <n v="1399902243"/>
    <b v="1"/>
    <n v="221"/>
    <b v="1"/>
    <x v="3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x v="0"/>
    <s v="USD"/>
    <n v="1394316695"/>
    <n v="1390860695"/>
    <b v="1"/>
    <n v="2165"/>
    <b v="1"/>
    <x v="33"/>
    <n v="48.1"/>
    <x v="7"/>
    <x v="33"/>
  </r>
  <r>
    <n v="2337"/>
    <s v="The Hudson Standard Bitters and Shrubs"/>
    <s v="We make small batch, locally sourced bitters and shrubs for cocktails and cooking."/>
    <n v="12000"/>
    <n v="13279"/>
    <n v="111"/>
    <x v="0"/>
    <x v="0"/>
    <s v="USD"/>
    <n v="1403796143"/>
    <n v="1401204143"/>
    <b v="1"/>
    <n v="179"/>
    <b v="1"/>
    <x v="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x v="0"/>
    <s v="USD"/>
    <n v="1404077484"/>
    <n v="1401485484"/>
    <b v="1"/>
    <n v="123"/>
    <b v="1"/>
    <x v="33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x v="0"/>
    <s v="USD"/>
    <n v="1482134340"/>
    <n v="1479496309"/>
    <b v="1"/>
    <n v="1104"/>
    <b v="1"/>
    <x v="33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x v="0"/>
    <s v="USD"/>
    <n v="1477841138"/>
    <n v="1475249138"/>
    <b v="1"/>
    <n v="403"/>
    <b v="1"/>
    <x v="33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x v="7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x v="7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x v="0"/>
    <s v="USD"/>
    <n v="1452282420"/>
    <n v="1447962505"/>
    <b v="0"/>
    <n v="1"/>
    <b v="0"/>
    <x v="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x v="5"/>
    <s v="CAD"/>
    <n v="1466789269"/>
    <n v="1464197269"/>
    <b v="0"/>
    <n v="1"/>
    <b v="0"/>
    <x v="7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x v="7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x v="1"/>
    <x v="0"/>
    <s v="USD"/>
    <n v="1476731431"/>
    <n v="1472843431"/>
    <b v="0"/>
    <n v="3"/>
    <b v="0"/>
    <x v="7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x v="0"/>
    <s v="USD"/>
    <n v="1472135676"/>
    <n v="1469543676"/>
    <b v="0"/>
    <n v="1"/>
    <b v="0"/>
    <x v="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x v="0"/>
    <s v="USD"/>
    <n v="1456006938"/>
    <n v="1450822938"/>
    <b v="0"/>
    <n v="5"/>
    <b v="0"/>
    <x v="7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x v="7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x v="7"/>
    <n v="0"/>
    <x v="2"/>
    <x v="7"/>
  </r>
  <r>
    <n v="2351"/>
    <s v="NZ Auction site.  No listing or success fees. Only $2 p/m"/>
    <s v="Donate $30 or more and receive a free selfie stick."/>
    <n v="18900"/>
    <n v="108"/>
    <n v="1"/>
    <x v="1"/>
    <x v="4"/>
    <s v="NZD"/>
    <n v="1430360739"/>
    <n v="1427768739"/>
    <b v="0"/>
    <n v="7"/>
    <b v="0"/>
    <x v="7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x v="7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x v="7"/>
    <n v="0"/>
    <x v="2"/>
    <x v="7"/>
  </r>
  <r>
    <n v="2354"/>
    <s v="Dissertation (Canceled)"/>
    <s v="Almost done with doctorate degree but need funding of $35,000 to complete research of project."/>
    <n v="35000"/>
    <n v="25"/>
    <n v="0"/>
    <x v="1"/>
    <x v="0"/>
    <s v="USD"/>
    <n v="1420910460"/>
    <n v="1415726460"/>
    <b v="0"/>
    <n v="1"/>
    <b v="0"/>
    <x v="7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x v="2"/>
    <s v="AUD"/>
    <n v="1430604136"/>
    <n v="1428012136"/>
    <b v="0"/>
    <n v="2"/>
    <b v="0"/>
    <x v="7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x v="7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x v="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x v="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x v="0"/>
    <s v="USD"/>
    <n v="1438616124"/>
    <n v="1433432124"/>
    <b v="0"/>
    <n v="3"/>
    <b v="0"/>
    <x v="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x v="1"/>
    <x v="5"/>
    <s v="CAD"/>
    <n v="1454864280"/>
    <n v="1452272280"/>
    <b v="0"/>
    <n v="1"/>
    <b v="0"/>
    <x v="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x v="7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x v="1"/>
    <x v="0"/>
    <s v="USD"/>
    <n v="1418315470"/>
    <n v="1415723470"/>
    <b v="0"/>
    <n v="2"/>
    <b v="0"/>
    <x v="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x v="7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x v="7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x v="7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x v="1"/>
    <s v="GBP"/>
    <n v="1445431533"/>
    <n v="1442839533"/>
    <b v="0"/>
    <n v="27"/>
    <b v="0"/>
    <x v="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x v="0"/>
    <s v="USD"/>
    <n v="1461622616"/>
    <n v="1456442216"/>
    <b v="0"/>
    <n v="14"/>
    <b v="0"/>
    <x v="7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x v="0"/>
    <s v="USD"/>
    <n v="1429028365"/>
    <n v="1425143965"/>
    <b v="0"/>
    <n v="2"/>
    <b v="0"/>
    <x v="7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x v="7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x v="0"/>
    <s v="USD"/>
    <n v="1418877141"/>
    <n v="1416285141"/>
    <b v="0"/>
    <n v="4"/>
    <b v="0"/>
    <x v="7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x v="7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x v="2"/>
    <s v="AUD"/>
    <n v="1429839571"/>
    <n v="1427247571"/>
    <b v="0"/>
    <n v="6"/>
    <b v="0"/>
    <x v="7"/>
    <n v="30"/>
    <x v="2"/>
    <x v="7"/>
  </r>
  <r>
    <n v="2373"/>
    <s v="Cykelauktion.com (Canceled)"/>
    <s v="We want to create a safe marketplace for buying and selling bicycles."/>
    <n v="850000"/>
    <n v="50"/>
    <n v="0"/>
    <x v="1"/>
    <x v="11"/>
    <s v="SEK"/>
    <n v="1440863624"/>
    <n v="1438271624"/>
    <b v="0"/>
    <n v="1"/>
    <b v="0"/>
    <x v="7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x v="0"/>
    <s v="USD"/>
    <n v="1423772060"/>
    <n v="1421180060"/>
    <b v="0"/>
    <n v="1"/>
    <b v="0"/>
    <x v="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x v="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x v="0"/>
    <s v="USD"/>
    <n v="1449785566"/>
    <n v="1447193566"/>
    <b v="0"/>
    <n v="4"/>
    <b v="0"/>
    <x v="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x v="7"/>
    <n v="0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x v="7"/>
    <n v="0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x v="7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x v="0"/>
    <s v="USD"/>
    <n v="1443726142"/>
    <n v="1441134142"/>
    <b v="0"/>
    <n v="3"/>
    <b v="0"/>
    <x v="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x v="1"/>
    <x v="0"/>
    <s v="USD"/>
    <n v="1428704848"/>
    <n v="1426112848"/>
    <b v="0"/>
    <n v="7"/>
    <b v="0"/>
    <x v="7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x v="0"/>
    <s v="USD"/>
    <n v="1438662603"/>
    <n v="1436502603"/>
    <b v="0"/>
    <n v="2"/>
    <b v="0"/>
    <x v="7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x v="4"/>
    <s v="NZD"/>
    <n v="1424568107"/>
    <n v="1421976107"/>
    <b v="0"/>
    <n v="3"/>
    <b v="0"/>
    <x v="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x v="0"/>
    <s v="USD"/>
    <n v="1415932643"/>
    <n v="1413337043"/>
    <b v="0"/>
    <n v="8"/>
    <b v="0"/>
    <x v="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x v="0"/>
    <s v="USD"/>
    <n v="1438793432"/>
    <n v="1436201432"/>
    <b v="0"/>
    <n v="7"/>
    <b v="0"/>
    <x v="7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x v="7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x v="0"/>
    <s v="USD"/>
    <n v="1469199740"/>
    <n v="1465311740"/>
    <b v="0"/>
    <n v="3"/>
    <b v="0"/>
    <x v="7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x v="0"/>
    <s v="USD"/>
    <n v="1421350140"/>
    <n v="1418761759"/>
    <b v="0"/>
    <n v="8"/>
    <b v="0"/>
    <x v="7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x v="6"/>
    <s v="EUR"/>
    <n v="1437861540"/>
    <n v="1435160452"/>
    <b v="0"/>
    <n v="1"/>
    <b v="0"/>
    <x v="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x v="7"/>
    <n v="0"/>
    <x v="2"/>
    <x v="7"/>
  </r>
  <r>
    <n v="2391"/>
    <s v="oToBOTS.com - Freedom from high cost auto repairs (Canceled)"/>
    <s v="Using the power of internet to help people save hundreds in car repair."/>
    <n v="20000"/>
    <n v="25"/>
    <n v="0"/>
    <x v="1"/>
    <x v="0"/>
    <s v="USD"/>
    <n v="1427825044"/>
    <n v="1425236644"/>
    <b v="0"/>
    <n v="1"/>
    <b v="0"/>
    <x v="7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x v="7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x v="0"/>
    <s v="USD"/>
    <n v="1439048017"/>
    <n v="1436456017"/>
    <b v="0"/>
    <n v="1"/>
    <b v="0"/>
    <x v="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x v="17"/>
    <s v="EUR"/>
    <n v="1424940093"/>
    <n v="1422348093"/>
    <b v="0"/>
    <n v="2"/>
    <b v="0"/>
    <x v="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x v="7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x v="16"/>
    <s v="CHF"/>
    <n v="1444940558"/>
    <n v="1442348558"/>
    <b v="0"/>
    <n v="1"/>
    <b v="0"/>
    <x v="7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x v="7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x v="7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x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x v="7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x v="0"/>
    <s v="USD"/>
    <n v="1457207096"/>
    <n v="1452023096"/>
    <b v="0"/>
    <n v="9"/>
    <b v="0"/>
    <x v="19"/>
    <n v="22.33"/>
    <x v="7"/>
    <x v="19"/>
  </r>
  <r>
    <n v="2402"/>
    <s v="Cupcake Truck Unite"/>
    <s v="Small town, delicious treats, and a mobile truck"/>
    <n v="12000"/>
    <n v="52"/>
    <n v="0"/>
    <x v="2"/>
    <x v="0"/>
    <s v="USD"/>
    <n v="1431533931"/>
    <n v="1428941931"/>
    <b v="0"/>
    <n v="1"/>
    <b v="0"/>
    <x v="1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x v="1"/>
    <s v="GBP"/>
    <n v="1459368658"/>
    <n v="1454188258"/>
    <b v="0"/>
    <n v="12"/>
    <b v="0"/>
    <x v="19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x v="19"/>
    <n v="0"/>
    <x v="7"/>
    <x v="19"/>
  </r>
  <r>
    <n v="2405"/>
    <s v="JoyShtick Food Truck"/>
    <s v="We are the first gaming-themed food truck, bringing gourmet pub fare to the Jacksonville area."/>
    <n v="5000"/>
    <n v="1126"/>
    <n v="23"/>
    <x v="2"/>
    <x v="0"/>
    <s v="USD"/>
    <n v="1472911375"/>
    <n v="1471096975"/>
    <b v="0"/>
    <n v="20"/>
    <b v="0"/>
    <x v="19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x v="0"/>
    <s v="USD"/>
    <n v="1421635190"/>
    <n v="1418179190"/>
    <b v="0"/>
    <n v="16"/>
    <b v="0"/>
    <x v="1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x v="0"/>
    <s v="USD"/>
    <n v="1428732000"/>
    <n v="1426772928"/>
    <b v="0"/>
    <n v="33"/>
    <b v="0"/>
    <x v="19"/>
    <n v="168.39"/>
    <x v="7"/>
    <x v="19"/>
  </r>
  <r>
    <n v="2408"/>
    <s v="Sabroso On Wheels"/>
    <s v="A US Army Vet trying to get a Peruvian food truck going! Really good Peruvian food now mobile!"/>
    <n v="15000"/>
    <n v="30"/>
    <n v="0"/>
    <x v="2"/>
    <x v="0"/>
    <s v="USD"/>
    <n v="1415247757"/>
    <n v="1412652157"/>
    <b v="0"/>
    <n v="2"/>
    <b v="0"/>
    <x v="19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x v="0"/>
    <s v="USD"/>
    <n v="1439931675"/>
    <n v="1437339675"/>
    <b v="0"/>
    <n v="6"/>
    <b v="0"/>
    <x v="1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x v="1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x v="0"/>
    <s v="USD"/>
    <n v="1440524082"/>
    <n v="1437932082"/>
    <b v="0"/>
    <n v="3"/>
    <b v="0"/>
    <x v="19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x v="1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x v="2"/>
    <x v="0"/>
    <s v="USD"/>
    <n v="1401579000"/>
    <n v="1398911882"/>
    <b v="0"/>
    <n v="3"/>
    <b v="0"/>
    <x v="19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x v="0"/>
    <s v="USD"/>
    <n v="1440215940"/>
    <n v="1436805660"/>
    <b v="0"/>
    <n v="13"/>
    <b v="0"/>
    <x v="19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x v="0"/>
    <s v="USD"/>
    <n v="1468615346"/>
    <n v="1466023346"/>
    <b v="0"/>
    <n v="6"/>
    <b v="0"/>
    <x v="19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x v="0"/>
    <s v="USD"/>
    <n v="1426345200"/>
    <n v="1421343743"/>
    <b v="0"/>
    <n v="1"/>
    <b v="0"/>
    <x v="19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x v="19"/>
    <n v="0"/>
    <x v="7"/>
    <x v="19"/>
  </r>
  <r>
    <n v="2418"/>
    <s v="Mexican food truck"/>
    <s v="I want to start my food truck business."/>
    <n v="25000"/>
    <n v="5"/>
    <n v="0"/>
    <x v="2"/>
    <x v="0"/>
    <s v="USD"/>
    <n v="1427225644"/>
    <n v="1422045244"/>
    <b v="0"/>
    <n v="5"/>
    <b v="0"/>
    <x v="1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x v="1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x v="0"/>
    <s v="USD"/>
    <n v="1415583695"/>
    <n v="1410396095"/>
    <b v="0"/>
    <n v="36"/>
    <b v="0"/>
    <x v="19"/>
    <n v="69.47"/>
    <x v="7"/>
    <x v="19"/>
  </r>
  <r>
    <n v="2421"/>
    <s v="hot dog cart"/>
    <s v="help me start Merrill's first hot dog cart in this empty lot"/>
    <n v="6000"/>
    <n v="1"/>
    <n v="0"/>
    <x v="2"/>
    <x v="0"/>
    <s v="USD"/>
    <n v="1424536196"/>
    <n v="1421944196"/>
    <b v="0"/>
    <n v="1"/>
    <b v="0"/>
    <x v="19"/>
    <n v="1"/>
    <x v="7"/>
    <x v="19"/>
  </r>
  <r>
    <n v="2422"/>
    <s v="Help starting a family owned food truck"/>
    <s v="Family owned business serving BBQ and seafood to the public"/>
    <n v="500"/>
    <n v="1"/>
    <n v="0"/>
    <x v="2"/>
    <x v="0"/>
    <s v="USD"/>
    <n v="1426091036"/>
    <n v="1423502636"/>
    <b v="0"/>
    <n v="1"/>
    <b v="0"/>
    <x v="19"/>
    <n v="1"/>
    <x v="7"/>
    <x v="19"/>
  </r>
  <r>
    <n v="2423"/>
    <s v="FBTR BBQ"/>
    <s v="FBTR is a Texas-style, North Carolina based, homemade BBQ company looking to bring good meat to the masses."/>
    <n v="60000"/>
    <n v="8"/>
    <n v="0"/>
    <x v="2"/>
    <x v="0"/>
    <s v="USD"/>
    <n v="1420044890"/>
    <n v="1417452890"/>
    <b v="0"/>
    <n v="1"/>
    <b v="0"/>
    <x v="19"/>
    <n v="8"/>
    <x v="7"/>
    <x v="19"/>
  </r>
  <r>
    <n v="2424"/>
    <s v="Lily and Memphs"/>
    <s v="Great and creative food from the heart in the form of a sweet food truck!"/>
    <n v="25000"/>
    <n v="310"/>
    <n v="1"/>
    <x v="2"/>
    <x v="0"/>
    <s v="USD"/>
    <n v="1414445108"/>
    <n v="1411853108"/>
    <b v="0"/>
    <n v="9"/>
    <b v="0"/>
    <x v="19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x v="0"/>
    <s v="USD"/>
    <n v="1464386640"/>
    <n v="1463090149"/>
    <b v="0"/>
    <n v="1"/>
    <b v="0"/>
    <x v="1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x v="19"/>
    <n v="0"/>
    <x v="7"/>
    <x v="19"/>
  </r>
  <r>
    <n v="2427"/>
    <s v="Wraps in a snap. Fast lunch with a gourmet punch!"/>
    <s v="Fast and simple lunches for those on the go.  All (lunch) deals $10 or less."/>
    <n v="50000"/>
    <n v="1"/>
    <n v="0"/>
    <x v="2"/>
    <x v="0"/>
    <s v="USD"/>
    <n v="1458715133"/>
    <n v="1455262733"/>
    <b v="0"/>
    <n v="1"/>
    <b v="0"/>
    <x v="19"/>
    <n v="1"/>
    <x v="7"/>
    <x v="19"/>
  </r>
  <r>
    <n v="2428"/>
    <s v="Premium Burgers"/>
    <s v="From Moo 2 You! We want to offer premium burgers to a taco flooded environment."/>
    <n v="35000"/>
    <n v="1"/>
    <n v="0"/>
    <x v="2"/>
    <x v="0"/>
    <s v="USD"/>
    <n v="1426182551"/>
    <n v="1423594151"/>
    <b v="0"/>
    <n v="1"/>
    <b v="0"/>
    <x v="1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x v="10"/>
    <s v="NOK"/>
    <n v="1486313040"/>
    <n v="1483131966"/>
    <b v="0"/>
    <n v="4"/>
    <b v="0"/>
    <x v="19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x v="0"/>
    <s v="USD"/>
    <n v="1455246504"/>
    <n v="1452654504"/>
    <b v="0"/>
    <n v="2"/>
    <b v="0"/>
    <x v="19"/>
    <n v="10.5"/>
    <x v="7"/>
    <x v="19"/>
  </r>
  <r>
    <n v="2431"/>
    <s v="Murphy's good eatin'"/>
    <s v="Go to Colorado and run a food truck with homemade food of all kinds."/>
    <n v="100000"/>
    <n v="2"/>
    <n v="0"/>
    <x v="2"/>
    <x v="0"/>
    <s v="USD"/>
    <n v="1467080613"/>
    <n v="1461896613"/>
    <b v="0"/>
    <n v="2"/>
    <b v="0"/>
    <x v="19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0"/>
    <x v="2"/>
    <x v="0"/>
    <s v="USD"/>
    <n v="1425791697"/>
    <n v="1423199697"/>
    <b v="0"/>
    <n v="2"/>
    <b v="0"/>
    <x v="19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x v="1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x v="0"/>
    <s v="USD"/>
    <n v="1438662474"/>
    <n v="1435206474"/>
    <b v="0"/>
    <n v="2"/>
    <b v="0"/>
    <x v="19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x v="11"/>
    <s v="SEK"/>
    <n v="1444027186"/>
    <n v="1441435186"/>
    <b v="0"/>
    <n v="4"/>
    <b v="0"/>
    <x v="1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x v="5"/>
    <s v="CAD"/>
    <n v="1454078770"/>
    <n v="1448894770"/>
    <b v="0"/>
    <n v="2"/>
    <b v="0"/>
    <x v="19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x v="19"/>
    <n v="0"/>
    <x v="7"/>
    <x v="19"/>
  </r>
  <r>
    <n v="2438"/>
    <s v="FOOD|Art"/>
    <s v="I'm starting a catering and food truck business of southern comfort food. My FOOD is my Art!  _x000a_Thanks for you help!"/>
    <n v="15000"/>
    <n v="50"/>
    <n v="0"/>
    <x v="2"/>
    <x v="0"/>
    <s v="USD"/>
    <n v="1449529062"/>
    <n v="1444341462"/>
    <b v="0"/>
    <n v="1"/>
    <b v="0"/>
    <x v="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x v="19"/>
    <n v="0"/>
    <x v="7"/>
    <x v="19"/>
  </r>
  <r>
    <n v="2440"/>
    <s v="The first green Food Truck in Phnom Penh"/>
    <s v="Starting a entire clean energy food truck and set a new standard for Cambodia"/>
    <n v="5000"/>
    <n v="10"/>
    <n v="0"/>
    <x v="2"/>
    <x v="18"/>
    <s v="EUR"/>
    <n v="1455399313"/>
    <n v="1452807313"/>
    <b v="0"/>
    <n v="2"/>
    <b v="0"/>
    <x v="19"/>
    <n v="5"/>
    <x v="7"/>
    <x v="19"/>
  </r>
  <r>
    <n v="2441"/>
    <s v="Bring Alchemy Pops to the People!"/>
    <s v="YOU can help Alchemy Pops POP up on a street near you!"/>
    <n v="7500"/>
    <n v="8091"/>
    <n v="108"/>
    <x v="0"/>
    <x v="0"/>
    <s v="USD"/>
    <n v="1437627540"/>
    <n v="1435806054"/>
    <b v="0"/>
    <n v="109"/>
    <b v="1"/>
    <x v="33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x v="0"/>
    <x v="0"/>
    <s v="USD"/>
    <n v="1426777228"/>
    <n v="1424188828"/>
    <b v="0"/>
    <n v="372"/>
    <b v="1"/>
    <x v="33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x v="0"/>
    <s v="USD"/>
    <n v="1408114822"/>
    <n v="1405522822"/>
    <b v="0"/>
    <n v="311"/>
    <b v="1"/>
    <x v="3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x v="0"/>
    <s v="USD"/>
    <n v="1464199591"/>
    <n v="1461607591"/>
    <b v="0"/>
    <n v="61"/>
    <b v="1"/>
    <x v="33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x v="0"/>
    <s v="USD"/>
    <n v="1443242021"/>
    <n v="1440650021"/>
    <b v="0"/>
    <n v="115"/>
    <b v="1"/>
    <x v="3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x v="0"/>
    <s v="USD"/>
    <n v="1480174071"/>
    <n v="1477578471"/>
    <b v="0"/>
    <n v="111"/>
    <b v="1"/>
    <x v="33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x v="0"/>
    <s v="USD"/>
    <n v="1478923200"/>
    <n v="1476184593"/>
    <b v="0"/>
    <n v="337"/>
    <b v="1"/>
    <x v="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x v="0"/>
    <s v="USD"/>
    <n v="1472621760"/>
    <n v="1472110513"/>
    <b v="0"/>
    <n v="9"/>
    <b v="1"/>
    <x v="33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x v="0"/>
    <s v="USD"/>
    <n v="1417321515"/>
    <n v="1414725915"/>
    <b v="0"/>
    <n v="120"/>
    <b v="1"/>
    <x v="3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x v="0"/>
    <s v="USD"/>
    <n v="1414465860"/>
    <n v="1411177456"/>
    <b v="0"/>
    <n v="102"/>
    <b v="1"/>
    <x v="3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x v="0"/>
    <s v="USD"/>
    <n v="1488750490"/>
    <n v="1487022490"/>
    <b v="0"/>
    <n v="186"/>
    <b v="1"/>
    <x v="33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x v="0"/>
    <s v="USD"/>
    <n v="1451430000"/>
    <n v="1448914500"/>
    <b v="0"/>
    <n v="15"/>
    <b v="1"/>
    <x v="33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x v="0"/>
    <s v="USD"/>
    <n v="1486053409"/>
    <n v="1483461409"/>
    <b v="0"/>
    <n v="67"/>
    <b v="1"/>
    <x v="33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x v="0"/>
    <s v="USD"/>
    <n v="1489207808"/>
    <n v="1486183808"/>
    <b v="0"/>
    <n v="130"/>
    <b v="1"/>
    <x v="33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x v="0"/>
    <x v="0"/>
    <s v="USD"/>
    <n v="1461177950"/>
    <n v="1458758750"/>
    <b v="0"/>
    <n v="16"/>
    <b v="1"/>
    <x v="33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x v="0"/>
    <x v="0"/>
    <s v="USD"/>
    <n v="1488063839"/>
    <n v="1485471839"/>
    <b v="0"/>
    <n v="67"/>
    <b v="1"/>
    <x v="33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x v="0"/>
    <s v="USD"/>
    <n v="1458826056"/>
    <n v="1456237656"/>
    <b v="0"/>
    <n v="124"/>
    <b v="1"/>
    <x v="3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x v="0"/>
    <s v="USD"/>
    <n v="1465498800"/>
    <n v="1462481718"/>
    <b v="0"/>
    <n v="80"/>
    <b v="1"/>
    <x v="33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x v="0"/>
    <s v="USD"/>
    <n v="1458742685"/>
    <n v="1454858285"/>
    <b v="0"/>
    <n v="282"/>
    <b v="1"/>
    <x v="3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x v="0"/>
    <s v="USD"/>
    <n v="1483417020"/>
    <n v="1480480167"/>
    <b v="0"/>
    <n v="68"/>
    <b v="1"/>
    <x v="33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x v="0"/>
    <s v="USD"/>
    <n v="1317438000"/>
    <n v="1314577097"/>
    <b v="0"/>
    <n v="86"/>
    <b v="1"/>
    <x v="1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x v="0"/>
    <s v="USD"/>
    <n v="1342672096"/>
    <n v="1340944096"/>
    <b v="0"/>
    <n v="115"/>
    <b v="1"/>
    <x v="14"/>
    <n v="28.88"/>
    <x v="4"/>
    <x v="14"/>
  </r>
  <r>
    <n v="2463"/>
    <s v="Emma Ate the Lion &quot;Songs Two Count Too&quot;"/>
    <s v="Emma Ate The Lion's debut full length album"/>
    <n v="2000"/>
    <n v="2325"/>
    <n v="116"/>
    <x v="0"/>
    <x v="0"/>
    <s v="USD"/>
    <n v="1366138800"/>
    <n v="1362710425"/>
    <b v="0"/>
    <n v="75"/>
    <b v="1"/>
    <x v="14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x v="0"/>
    <x v="5"/>
    <s v="CAD"/>
    <n v="1443641340"/>
    <n v="1441143397"/>
    <b v="0"/>
    <n v="43"/>
    <b v="1"/>
    <x v="14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x v="0"/>
    <x v="0"/>
    <s v="USD"/>
    <n v="1348420548"/>
    <n v="1345828548"/>
    <b v="0"/>
    <n v="48"/>
    <b v="1"/>
    <x v="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x v="0"/>
    <s v="USD"/>
    <n v="1368066453"/>
    <n v="1365474453"/>
    <b v="0"/>
    <n v="52"/>
    <b v="1"/>
    <x v="14"/>
    <n v="48.08"/>
    <x v="4"/>
    <x v="14"/>
  </r>
  <r>
    <n v="2467"/>
    <s v="Nature Boy Explorer EP"/>
    <s v="We've finished our first EP and we're taking it on the road in three weeks! Help us fund manufacturing?"/>
    <n v="1000"/>
    <n v="1185"/>
    <n v="119"/>
    <x v="0"/>
    <x v="0"/>
    <s v="USD"/>
    <n v="1336669200"/>
    <n v="1335473931"/>
    <b v="0"/>
    <n v="43"/>
    <b v="1"/>
    <x v="14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x v="0"/>
    <x v="0"/>
    <s v="USD"/>
    <n v="1351400400"/>
    <n v="1348285321"/>
    <b v="0"/>
    <n v="58"/>
    <b v="1"/>
    <x v="14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x v="0"/>
    <s v="USD"/>
    <n v="1297160329"/>
    <n v="1295000329"/>
    <b v="0"/>
    <n v="47"/>
    <b v="1"/>
    <x v="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x v="0"/>
    <s v="USD"/>
    <n v="1337824055"/>
    <n v="1335232055"/>
    <b v="0"/>
    <n v="36"/>
    <b v="1"/>
    <x v="1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x v="0"/>
    <s v="USD"/>
    <n v="1327535392"/>
    <n v="1324079392"/>
    <b v="0"/>
    <n v="17"/>
    <b v="1"/>
    <x v="14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x v="0"/>
    <s v="USD"/>
    <n v="1283562180"/>
    <n v="1277433980"/>
    <b v="0"/>
    <n v="104"/>
    <b v="1"/>
    <x v="1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x v="0"/>
    <s v="USD"/>
    <n v="1352573869"/>
    <n v="1349978269"/>
    <b v="0"/>
    <n v="47"/>
    <b v="1"/>
    <x v="14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x v="0"/>
    <s v="USD"/>
    <n v="1286756176"/>
    <n v="1282868176"/>
    <b v="0"/>
    <n v="38"/>
    <b v="1"/>
    <x v="14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x v="0"/>
    <x v="0"/>
    <s v="USD"/>
    <n v="1278799200"/>
    <n v="1273647255"/>
    <b v="0"/>
    <n v="81"/>
    <b v="1"/>
    <x v="14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x v="0"/>
    <x v="0"/>
    <s v="USD"/>
    <n v="1415004770"/>
    <n v="1412149970"/>
    <b v="0"/>
    <n v="55"/>
    <b v="1"/>
    <x v="14"/>
    <n v="61.1"/>
    <x v="4"/>
    <x v="14"/>
  </r>
  <r>
    <n v="2477"/>
    <s v="Debut Album"/>
    <s v="Releasing my first album in August, and I need your help in order to get it done!"/>
    <n v="750"/>
    <n v="1285"/>
    <n v="171"/>
    <x v="0"/>
    <x v="0"/>
    <s v="USD"/>
    <n v="1344789345"/>
    <n v="1340901345"/>
    <b v="0"/>
    <n v="41"/>
    <b v="1"/>
    <x v="1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x v="0"/>
    <s v="USD"/>
    <n v="1358117313"/>
    <n v="1355525313"/>
    <b v="0"/>
    <n v="79"/>
    <b v="1"/>
    <x v="14"/>
    <n v="129.11000000000001"/>
    <x v="4"/>
    <x v="14"/>
  </r>
  <r>
    <n v="2479"/>
    <s v="FUEL FAKE NATIVES"/>
    <s v="Fake Natives is headed on tour this summer. Help them fill their tank with fossil fuels."/>
    <n v="300"/>
    <n v="400.33"/>
    <n v="133"/>
    <x v="0"/>
    <x v="0"/>
    <s v="USD"/>
    <n v="1343440800"/>
    <n v="1342545994"/>
    <b v="0"/>
    <n v="16"/>
    <b v="1"/>
    <x v="1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x v="0"/>
    <s v="USD"/>
    <n v="1444516084"/>
    <n v="1439332084"/>
    <b v="0"/>
    <n v="8"/>
    <b v="1"/>
    <x v="1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x v="0"/>
    <s v="USD"/>
    <n v="1335799808"/>
    <n v="1333207808"/>
    <b v="0"/>
    <n v="95"/>
    <b v="1"/>
    <x v="14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x v="0"/>
    <s v="USD"/>
    <n v="1312224383"/>
    <n v="1308336383"/>
    <b v="0"/>
    <n v="25"/>
    <b v="1"/>
    <x v="1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x v="0"/>
    <s v="USD"/>
    <n v="1335891603"/>
    <n v="1330711203"/>
    <b v="0"/>
    <n v="19"/>
    <b v="1"/>
    <x v="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x v="0"/>
    <s v="USD"/>
    <n v="1316124003"/>
    <n v="1313532003"/>
    <b v="0"/>
    <n v="90"/>
    <b v="1"/>
    <x v="14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x v="0"/>
    <s v="USD"/>
    <n v="1318463879"/>
    <n v="1315439879"/>
    <b v="0"/>
    <n v="41"/>
    <b v="1"/>
    <x v="1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x v="0"/>
    <s v="USD"/>
    <n v="1335113976"/>
    <n v="1332521976"/>
    <b v="0"/>
    <n v="30"/>
    <b v="1"/>
    <x v="1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x v="0"/>
    <s v="USD"/>
    <n v="1338083997"/>
    <n v="1335491997"/>
    <b v="0"/>
    <n v="38"/>
    <b v="1"/>
    <x v="14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x v="0"/>
    <s v="USD"/>
    <n v="1321459908"/>
    <n v="1318864308"/>
    <b v="0"/>
    <n v="65"/>
    <b v="1"/>
    <x v="14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x v="0"/>
    <s v="USD"/>
    <n v="1368117239"/>
    <n v="1365525239"/>
    <b v="0"/>
    <n v="75"/>
    <b v="1"/>
    <x v="1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x v="0"/>
    <s v="USD"/>
    <n v="1340429276"/>
    <n v="1335245276"/>
    <b v="0"/>
    <n v="16"/>
    <b v="1"/>
    <x v="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x v="0"/>
    <s v="USD"/>
    <n v="1295142660"/>
    <n v="1293739714"/>
    <b v="0"/>
    <n v="10"/>
    <b v="1"/>
    <x v="14"/>
    <n v="51.6"/>
    <x v="4"/>
    <x v="14"/>
  </r>
  <r>
    <n v="2492"/>
    <s v="SUPER NICE EP 2012"/>
    <s v="We're a band from Hawaii trying to produce our first EP and we need help!"/>
    <n v="600"/>
    <n v="750"/>
    <n v="125"/>
    <x v="0"/>
    <x v="0"/>
    <s v="USD"/>
    <n v="1339840740"/>
    <n v="1335397188"/>
    <b v="0"/>
    <n v="27"/>
    <b v="1"/>
    <x v="14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x v="0"/>
    <s v="USD"/>
    <n v="1367208140"/>
    <n v="1363320140"/>
    <b v="0"/>
    <n v="259"/>
    <b v="1"/>
    <x v="14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x v="0"/>
    <s v="USD"/>
    <n v="1337786944"/>
    <n v="1335194944"/>
    <b v="0"/>
    <n v="39"/>
    <b v="1"/>
    <x v="14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x v="0"/>
    <s v="USD"/>
    <n v="1339022575"/>
    <n v="1336430575"/>
    <b v="0"/>
    <n v="42"/>
    <b v="1"/>
    <x v="1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x v="0"/>
    <x v="0"/>
    <s v="USD"/>
    <n v="1364597692"/>
    <n v="1361577292"/>
    <b v="0"/>
    <n v="10"/>
    <b v="1"/>
    <x v="14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x v="0"/>
    <s v="USD"/>
    <n v="1312578338"/>
    <n v="1309986338"/>
    <b v="0"/>
    <n v="56"/>
    <b v="1"/>
    <x v="14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x v="0"/>
    <s v="USD"/>
    <n v="1422400387"/>
    <n v="1421190787"/>
    <b v="0"/>
    <n v="20"/>
    <b v="1"/>
    <x v="14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x v="0"/>
    <s v="USD"/>
    <n v="1356976800"/>
    <n v="1352820837"/>
    <b v="0"/>
    <n v="170"/>
    <b v="1"/>
    <x v="14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x v="0"/>
    <s v="USD"/>
    <n v="1340476375"/>
    <n v="1337884375"/>
    <b v="0"/>
    <n v="29"/>
    <b v="1"/>
    <x v="14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x v="5"/>
    <s v="CAD"/>
    <n v="1443379104"/>
    <n v="1440787104"/>
    <b v="0"/>
    <n v="7"/>
    <b v="0"/>
    <x v="34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x v="0"/>
    <s v="USD"/>
    <n v="1411328918"/>
    <n v="1407440918"/>
    <b v="0"/>
    <n v="5"/>
    <b v="0"/>
    <x v="3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x v="34"/>
    <n v="0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x v="3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x v="34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x v="2"/>
    <x v="1"/>
    <s v="GBP"/>
    <n v="1443906000"/>
    <n v="1441955269"/>
    <b v="0"/>
    <n v="2"/>
    <b v="0"/>
    <x v="34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x v="3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x v="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x v="1"/>
    <s v="GBP"/>
    <n v="1429554349"/>
    <n v="1424719549"/>
    <b v="0"/>
    <n v="28"/>
    <b v="0"/>
    <x v="3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x v="0"/>
    <s v="USD"/>
    <n v="1431647772"/>
    <n v="1426463772"/>
    <b v="0"/>
    <n v="2"/>
    <b v="0"/>
    <x v="34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x v="34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x v="34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x v="34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x v="0"/>
    <s v="USD"/>
    <n v="1408526477"/>
    <n v="1407057677"/>
    <b v="0"/>
    <n v="4"/>
    <b v="0"/>
    <x v="3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x v="0"/>
    <s v="USD"/>
    <n v="1424635753"/>
    <n v="1422043753"/>
    <b v="0"/>
    <n v="12"/>
    <b v="0"/>
    <x v="34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x v="34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x v="5"/>
    <s v="CAD"/>
    <n v="1426788930"/>
    <n v="1424200530"/>
    <b v="0"/>
    <n v="33"/>
    <b v="0"/>
    <x v="3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x v="34"/>
    <n v="0"/>
    <x v="7"/>
    <x v="34"/>
  </r>
  <r>
    <n v="2519"/>
    <s v="Kelli's Kitchen"/>
    <s v="Better than your mom's, better than Cracker Barrel, only at Kelli's Kitchen (all from scratch)."/>
    <n v="150000"/>
    <n v="65"/>
    <n v="0"/>
    <x v="2"/>
    <x v="0"/>
    <s v="USD"/>
    <n v="1405741404"/>
    <n v="1403149404"/>
    <b v="0"/>
    <n v="4"/>
    <b v="0"/>
    <x v="3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x v="34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x v="0"/>
    <s v="USD"/>
    <n v="1444778021"/>
    <n v="1442963621"/>
    <b v="0"/>
    <n v="132"/>
    <b v="1"/>
    <x v="3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x v="0"/>
    <s v="USD"/>
    <n v="1461336720"/>
    <n v="1459431960"/>
    <b v="0"/>
    <n v="27"/>
    <b v="1"/>
    <x v="35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x v="0"/>
    <s v="USD"/>
    <n v="1416270292"/>
    <n v="1413674692"/>
    <b v="0"/>
    <n v="26"/>
    <b v="1"/>
    <x v="35"/>
    <n v="54.15"/>
    <x v="4"/>
    <x v="35"/>
  </r>
  <r>
    <n v="2524"/>
    <s v="Les Bostonades' First CD"/>
    <s v="We're bringing some of our favorite music from the past 10 years to disc for the first time ever."/>
    <n v="7500"/>
    <n v="7620"/>
    <n v="102"/>
    <x v="0"/>
    <x v="0"/>
    <s v="USD"/>
    <n v="1419136200"/>
    <n v="1416338557"/>
    <b v="0"/>
    <n v="43"/>
    <b v="1"/>
    <x v="35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x v="0"/>
    <s v="USD"/>
    <n v="1340914571"/>
    <n v="1338322571"/>
    <b v="0"/>
    <n v="80"/>
    <b v="1"/>
    <x v="3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x v="0"/>
    <s v="USD"/>
    <n v="1418014740"/>
    <n v="1415585474"/>
    <b v="0"/>
    <n v="33"/>
    <b v="1"/>
    <x v="3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x v="0"/>
    <s v="USD"/>
    <n v="1382068740"/>
    <n v="1380477691"/>
    <b v="0"/>
    <n v="71"/>
    <b v="1"/>
    <x v="3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x v="1"/>
    <s v="GBP"/>
    <n v="1440068400"/>
    <n v="1438459303"/>
    <b v="0"/>
    <n v="81"/>
    <b v="1"/>
    <x v="35"/>
    <n v="52.96"/>
    <x v="4"/>
    <x v="35"/>
  </r>
  <r>
    <n v="2529"/>
    <s v="UrbanArias is DC's Contemporary Opera Company"/>
    <s v="Opera. Short. New."/>
    <n v="6000"/>
    <n v="6257"/>
    <n v="104"/>
    <x v="0"/>
    <x v="0"/>
    <s v="USD"/>
    <n v="1332636975"/>
    <n v="1328752575"/>
    <b v="0"/>
    <n v="76"/>
    <b v="1"/>
    <x v="3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x v="0"/>
    <s v="USD"/>
    <n v="1429505400"/>
    <n v="1426711505"/>
    <b v="0"/>
    <n v="48"/>
    <b v="1"/>
    <x v="35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x v="0"/>
    <s v="USD"/>
    <n v="1439611140"/>
    <n v="1437668354"/>
    <b v="0"/>
    <n v="61"/>
    <b v="1"/>
    <x v="35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x v="0"/>
    <s v="USD"/>
    <n v="1345148566"/>
    <n v="1342556566"/>
    <b v="0"/>
    <n v="60"/>
    <b v="1"/>
    <x v="3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x v="0"/>
    <s v="USD"/>
    <n v="1362160868"/>
    <n v="1359568911"/>
    <b v="0"/>
    <n v="136"/>
    <b v="1"/>
    <x v="35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x v="0"/>
    <s v="USD"/>
    <n v="1262325600"/>
    <n v="1257871712"/>
    <b v="0"/>
    <n v="14"/>
    <b v="1"/>
    <x v="35"/>
    <n v="150"/>
    <x v="4"/>
    <x v="35"/>
  </r>
  <r>
    <n v="2535"/>
    <s v="Mark Hayes Requiem Recording"/>
    <s v="Mark Hayes: Requiem Recording"/>
    <n v="20000"/>
    <n v="20755"/>
    <n v="104"/>
    <x v="0"/>
    <x v="0"/>
    <s v="USD"/>
    <n v="1417463945"/>
    <n v="1414781945"/>
    <b v="0"/>
    <n v="78"/>
    <b v="1"/>
    <x v="3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x v="0"/>
    <s v="USD"/>
    <n v="1375151566"/>
    <n v="1373337166"/>
    <b v="0"/>
    <n v="4"/>
    <b v="1"/>
    <x v="3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x v="0"/>
    <s v="USD"/>
    <n v="1312212855"/>
    <n v="1307028855"/>
    <b v="0"/>
    <n v="11"/>
    <b v="1"/>
    <x v="35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13"/>
    <x v="0"/>
    <x v="0"/>
    <s v="USD"/>
    <n v="1361681940"/>
    <n v="1359029661"/>
    <b v="0"/>
    <n v="185"/>
    <b v="1"/>
    <x v="35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x v="0"/>
    <s v="USD"/>
    <n v="1422913152"/>
    <n v="1417729152"/>
    <b v="0"/>
    <n v="59"/>
    <b v="1"/>
    <x v="3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x v="0"/>
    <s v="USD"/>
    <n v="1319904721"/>
    <n v="1314720721"/>
    <b v="0"/>
    <n v="27"/>
    <b v="1"/>
    <x v="35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x v="1"/>
    <s v="GBP"/>
    <n v="1380192418"/>
    <n v="1375008418"/>
    <b v="0"/>
    <n v="63"/>
    <b v="1"/>
    <x v="35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x v="0"/>
    <x v="0"/>
    <s v="USD"/>
    <n v="1380599940"/>
    <n v="1377252857"/>
    <b v="0"/>
    <n v="13"/>
    <b v="1"/>
    <x v="35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x v="0"/>
    <s v="USD"/>
    <n v="1293937200"/>
    <n v="1291257298"/>
    <b v="0"/>
    <n v="13"/>
    <b v="1"/>
    <x v="35"/>
    <n v="30.08"/>
    <x v="4"/>
    <x v="35"/>
  </r>
  <r>
    <n v="2544"/>
    <s v="Singing City Children's Choir"/>
    <s v="Bringing choral music and performance opportunities to under-served youth in West Philadelphia"/>
    <n v="5000"/>
    <n v="5041"/>
    <n v="101"/>
    <x v="0"/>
    <x v="0"/>
    <s v="USD"/>
    <n v="1341750569"/>
    <n v="1339158569"/>
    <b v="0"/>
    <n v="57"/>
    <b v="1"/>
    <x v="35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x v="0"/>
    <s v="USD"/>
    <n v="1424997000"/>
    <n v="1421983138"/>
    <b v="0"/>
    <n v="61"/>
    <b v="1"/>
    <x v="3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x v="0"/>
    <s v="USD"/>
    <n v="1380949200"/>
    <n v="1378586179"/>
    <b v="0"/>
    <n v="65"/>
    <b v="1"/>
    <x v="35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x v="0"/>
    <s v="USD"/>
    <n v="1333560803"/>
    <n v="1330972403"/>
    <b v="0"/>
    <n v="134"/>
    <b v="1"/>
    <x v="3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x v="6"/>
    <s v="EUR"/>
    <n v="1475209620"/>
    <n v="1473087637"/>
    <b v="0"/>
    <n v="37"/>
    <b v="1"/>
    <x v="3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x v="1"/>
    <s v="GBP"/>
    <n v="1370019600"/>
    <n v="1366999870"/>
    <b v="0"/>
    <n v="37"/>
    <b v="1"/>
    <x v="35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x v="0"/>
    <s v="USD"/>
    <n v="1444276740"/>
    <n v="1439392406"/>
    <b v="0"/>
    <n v="150"/>
    <b v="1"/>
    <x v="3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x v="0"/>
    <s v="USD"/>
    <n v="1332362880"/>
    <n v="1329890585"/>
    <b v="0"/>
    <n v="56"/>
    <b v="1"/>
    <x v="35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x v="0"/>
    <x v="0"/>
    <s v="USD"/>
    <n v="1488741981"/>
    <n v="1486149981"/>
    <b v="0"/>
    <n v="18"/>
    <b v="1"/>
    <x v="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x v="0"/>
    <s v="USD"/>
    <n v="1348202807"/>
    <n v="1343018807"/>
    <b v="0"/>
    <n v="60"/>
    <b v="1"/>
    <x v="35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x v="0"/>
    <s v="USD"/>
    <n v="1433131140"/>
    <n v="1430445163"/>
    <b v="0"/>
    <n v="67"/>
    <b v="1"/>
    <x v="35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x v="0"/>
    <s v="USD"/>
    <n v="1338219793"/>
    <n v="1335541393"/>
    <b v="0"/>
    <n v="35"/>
    <b v="1"/>
    <x v="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x v="0"/>
    <s v="USD"/>
    <n v="1356392857"/>
    <n v="1352504857"/>
    <b v="0"/>
    <n v="34"/>
    <b v="1"/>
    <x v="35"/>
    <n v="23.12"/>
    <x v="4"/>
    <x v="35"/>
  </r>
  <r>
    <n v="2557"/>
    <s v="European Tour"/>
    <s v="Raising money for our concert tour of Switzerland and Germany in June/July 2014"/>
    <n v="900"/>
    <n v="1066"/>
    <n v="118"/>
    <x v="0"/>
    <x v="1"/>
    <s v="GBP"/>
    <n v="1400176386"/>
    <n v="1397584386"/>
    <b v="0"/>
    <n v="36"/>
    <b v="1"/>
    <x v="35"/>
    <n v="29.61"/>
    <x v="4"/>
    <x v="35"/>
  </r>
  <r>
    <n v="2558"/>
    <s v="Hopkins Sinfonia 2015 Season"/>
    <s v="The Hopkins Sinfonia is looking for your support to run our 2015 Season made up of five concerts."/>
    <n v="1250"/>
    <n v="1361"/>
    <n v="109"/>
    <x v="0"/>
    <x v="2"/>
    <s v="AUD"/>
    <n v="1430488740"/>
    <n v="1427747906"/>
    <b v="0"/>
    <n v="18"/>
    <b v="1"/>
    <x v="3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x v="0"/>
    <s v="USD"/>
    <n v="1321385820"/>
    <n v="1318539484"/>
    <b v="0"/>
    <n v="25"/>
    <b v="1"/>
    <x v="3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x v="1"/>
    <s v="GBP"/>
    <n v="1425682174"/>
    <n v="1423090174"/>
    <b v="0"/>
    <n v="21"/>
    <b v="1"/>
    <x v="35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x v="1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x v="12"/>
    <s v="EUR"/>
    <n v="1476189339"/>
    <n v="1471005339"/>
    <b v="0"/>
    <n v="3"/>
    <b v="0"/>
    <x v="19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x v="1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x v="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x v="0"/>
    <s v="USD"/>
    <n v="1462827000"/>
    <n v="1457710589"/>
    <b v="0"/>
    <n v="1"/>
    <b v="0"/>
    <x v="1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x v="1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x v="0"/>
    <s v="USD"/>
    <n v="1429823138"/>
    <n v="1427231138"/>
    <b v="0"/>
    <n v="2"/>
    <b v="0"/>
    <x v="19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x v="1"/>
    <s v="GBP"/>
    <n v="1472745594"/>
    <n v="1470153594"/>
    <b v="0"/>
    <n v="1"/>
    <b v="0"/>
    <x v="19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x v="0"/>
    <s v="USD"/>
    <n v="1442457112"/>
    <n v="1439865112"/>
    <b v="0"/>
    <n v="2"/>
    <b v="0"/>
    <x v="19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x v="0"/>
    <s v="USD"/>
    <n v="1486590035"/>
    <n v="1483998035"/>
    <b v="0"/>
    <n v="2"/>
    <b v="0"/>
    <x v="19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x v="2"/>
    <s v="AUD"/>
    <n v="1463645521"/>
    <n v="1458461521"/>
    <b v="0"/>
    <n v="4"/>
    <b v="0"/>
    <x v="19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x v="1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x v="1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x v="1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x v="19"/>
    <n v="0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x v="1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x v="1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x v="1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x v="0"/>
    <s v="USD"/>
    <n v="1410810903"/>
    <n v="1405626903"/>
    <b v="0"/>
    <n v="12"/>
    <b v="0"/>
    <x v="19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x v="0"/>
    <s v="USD"/>
    <n v="1431745200"/>
    <n v="1429170603"/>
    <b v="0"/>
    <n v="2"/>
    <b v="0"/>
    <x v="1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x v="2"/>
    <x v="0"/>
    <s v="USD"/>
    <n v="1447689898"/>
    <n v="1445094298"/>
    <b v="0"/>
    <n v="11"/>
    <b v="0"/>
    <x v="19"/>
    <n v="48.18"/>
    <x v="7"/>
    <x v="19"/>
  </r>
  <r>
    <n v="2582"/>
    <s v="Drunken Wings"/>
    <s v="The place where chicken meets liquor for the first time!"/>
    <n v="90000"/>
    <n v="1"/>
    <n v="0"/>
    <x v="2"/>
    <x v="0"/>
    <s v="USD"/>
    <n v="1477784634"/>
    <n v="1475192634"/>
    <b v="0"/>
    <n v="1"/>
    <b v="0"/>
    <x v="19"/>
    <n v="1"/>
    <x v="7"/>
    <x v="19"/>
  </r>
  <r>
    <n v="2583"/>
    <s v="Crazy Daisy Food Truck"/>
    <s v="Crazy Daisy will become the newest member of the food truck distributors in Kansas City, Missouri."/>
    <n v="1000"/>
    <n v="5"/>
    <n v="1"/>
    <x v="2"/>
    <x v="0"/>
    <s v="USD"/>
    <n v="1426526880"/>
    <n v="1421346480"/>
    <b v="0"/>
    <n v="5"/>
    <b v="0"/>
    <x v="19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x v="1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x v="0"/>
    <s v="USD"/>
    <n v="1404601632"/>
    <n v="1402009632"/>
    <b v="0"/>
    <n v="1"/>
    <b v="0"/>
    <x v="19"/>
    <n v="50"/>
    <x v="7"/>
    <x v="19"/>
  </r>
  <r>
    <n v="2586"/>
    <s v="Inspire Healthy Eating"/>
    <s v="I would like to bring fresh salad and food to the streets of London at a reasonable price."/>
    <n v="3000"/>
    <n v="5"/>
    <n v="0"/>
    <x v="2"/>
    <x v="1"/>
    <s v="GBP"/>
    <n v="1451030136"/>
    <n v="1448438136"/>
    <b v="0"/>
    <n v="1"/>
    <b v="0"/>
    <x v="1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x v="0"/>
    <s v="USD"/>
    <n v="1451491953"/>
    <n v="1448899953"/>
    <b v="0"/>
    <n v="6"/>
    <b v="0"/>
    <x v="19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x v="0"/>
    <s v="USD"/>
    <n v="1427807640"/>
    <n v="1423325626"/>
    <b v="0"/>
    <n v="8"/>
    <b v="0"/>
    <x v="1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x v="8"/>
    <s v="DKK"/>
    <n v="1458733927"/>
    <n v="1456145527"/>
    <b v="0"/>
    <n v="1"/>
    <b v="0"/>
    <x v="19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x v="1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x v="2"/>
    <x v="0"/>
    <s v="USD"/>
    <n v="1457901924"/>
    <n v="1452721524"/>
    <b v="0"/>
    <n v="2"/>
    <b v="0"/>
    <x v="19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x v="0"/>
    <s v="USD"/>
    <n v="1412536421"/>
    <n v="1409944421"/>
    <b v="0"/>
    <n v="1"/>
    <b v="0"/>
    <x v="1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x v="1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x v="0"/>
    <s v="USD"/>
    <n v="1407453228"/>
    <n v="1404861228"/>
    <b v="0"/>
    <n v="1"/>
    <b v="0"/>
    <x v="19"/>
    <n v="1"/>
    <x v="7"/>
    <x v="19"/>
  </r>
  <r>
    <n v="2595"/>
    <s v="Food Truck for Little Fox Bakery"/>
    <s v="Looking to put the best baked goods in Bowling Green on wheels"/>
    <n v="15000"/>
    <n v="1825"/>
    <n v="12"/>
    <x v="2"/>
    <x v="0"/>
    <s v="USD"/>
    <n v="1487915500"/>
    <n v="1485323500"/>
    <b v="0"/>
    <n v="19"/>
    <b v="0"/>
    <x v="19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x v="5"/>
    <s v="CAD"/>
    <n v="1407427009"/>
    <n v="1404835009"/>
    <b v="0"/>
    <n v="27"/>
    <b v="0"/>
    <x v="1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x v="1"/>
    <s v="GBP"/>
    <n v="1466323917"/>
    <n v="1463731917"/>
    <b v="0"/>
    <n v="7"/>
    <b v="0"/>
    <x v="19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x v="0"/>
    <s v="USD"/>
    <n v="1443039001"/>
    <n v="1440447001"/>
    <b v="0"/>
    <n v="14"/>
    <b v="0"/>
    <x v="19"/>
    <n v="83.57"/>
    <x v="7"/>
    <x v="19"/>
  </r>
  <r>
    <n v="2599"/>
    <s v="Empty Ramekins Catering Group"/>
    <s v="The Empty Ramekins Catering Group is looking for your help to start up in Miami Florida!!!!"/>
    <n v="9041"/>
    <n v="90"/>
    <n v="1"/>
    <x v="2"/>
    <x v="0"/>
    <s v="USD"/>
    <n v="1407089147"/>
    <n v="1403201147"/>
    <b v="0"/>
    <n v="5"/>
    <b v="0"/>
    <x v="19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7"/>
    <x v="2"/>
    <x v="0"/>
    <s v="USD"/>
    <n v="1458938200"/>
    <n v="1453757800"/>
    <b v="0"/>
    <n v="30"/>
    <b v="0"/>
    <x v="19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x v="0"/>
    <s v="USD"/>
    <n v="1347508740"/>
    <n v="1346276349"/>
    <b v="1"/>
    <n v="151"/>
    <b v="1"/>
    <x v="36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x v="0"/>
    <s v="USD"/>
    <n v="1415827200"/>
    <n v="1412358968"/>
    <b v="1"/>
    <n v="489"/>
    <b v="1"/>
    <x v="36"/>
    <n v="80.02"/>
    <x v="2"/>
    <x v="36"/>
  </r>
  <r>
    <n v="2603"/>
    <s v="Manned Mock Mars Mission"/>
    <s v="I will be building a mock space station and simulate living on Mars for two weeks."/>
    <n v="1750"/>
    <n v="1776"/>
    <n v="101"/>
    <x v="0"/>
    <x v="0"/>
    <s v="USD"/>
    <n v="1387835654"/>
    <n v="1386626054"/>
    <b v="1"/>
    <n v="50"/>
    <b v="1"/>
    <x v="3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x v="0"/>
    <s v="USD"/>
    <n v="1335662023"/>
    <n v="1333070023"/>
    <b v="1"/>
    <n v="321"/>
    <b v="1"/>
    <x v="36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x v="0"/>
    <s v="USD"/>
    <n v="1466168390"/>
    <n v="1463576390"/>
    <b v="1"/>
    <n v="1762"/>
    <b v="1"/>
    <x v="36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x v="0"/>
    <s v="USD"/>
    <n v="1398791182"/>
    <n v="1396026382"/>
    <b v="1"/>
    <n v="385"/>
    <b v="1"/>
    <x v="36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x v="0"/>
    <s v="USD"/>
    <n v="1439344800"/>
    <n v="1435611572"/>
    <b v="1"/>
    <n v="398"/>
    <b v="1"/>
    <x v="3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x v="0"/>
    <s v="USD"/>
    <n v="1489536000"/>
    <n v="1485976468"/>
    <b v="1"/>
    <n v="304"/>
    <b v="1"/>
    <x v="36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x v="0"/>
    <s v="USD"/>
    <n v="1342330951"/>
    <n v="1339738951"/>
    <b v="1"/>
    <n v="676"/>
    <b v="1"/>
    <x v="36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x v="0"/>
    <x v="0"/>
    <s v="USD"/>
    <n v="1471849140"/>
    <n v="1468444125"/>
    <b v="1"/>
    <n v="577"/>
    <b v="1"/>
    <x v="36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x v="12"/>
    <s v="EUR"/>
    <n v="1483397940"/>
    <n v="1480493014"/>
    <b v="1"/>
    <n v="3663"/>
    <b v="1"/>
    <x v="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x v="0"/>
    <s v="USD"/>
    <n v="1420773970"/>
    <n v="1418095570"/>
    <b v="1"/>
    <n v="294"/>
    <b v="1"/>
    <x v="3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x v="0"/>
    <x v="0"/>
    <s v="USD"/>
    <n v="1348256294"/>
    <n v="1345664294"/>
    <b v="1"/>
    <n v="28"/>
    <b v="1"/>
    <x v="36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x v="0"/>
    <s v="USD"/>
    <n v="1398834000"/>
    <n v="1396371612"/>
    <b v="1"/>
    <n v="100"/>
    <b v="1"/>
    <x v="3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x v="1"/>
    <s v="GBP"/>
    <n v="1462017600"/>
    <n v="1458820564"/>
    <b v="0"/>
    <n v="72"/>
    <b v="1"/>
    <x v="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x v="0"/>
    <s v="USD"/>
    <n v="1440546729"/>
    <n v="1437954729"/>
    <b v="1"/>
    <n v="238"/>
    <b v="1"/>
    <x v="36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x v="0"/>
    <s v="USD"/>
    <n v="1413838751"/>
    <n v="1411246751"/>
    <b v="1"/>
    <n v="159"/>
    <b v="1"/>
    <x v="36"/>
    <n v="27.6"/>
    <x v="2"/>
    <x v="36"/>
  </r>
  <r>
    <n v="2618"/>
    <s v="SPACE ART FEATURING ASTRONAUTS #WeBelieveInAstronauts"/>
    <s v="LTD ED COLLECTIBLE SPACE ART FEAT. ASTRONAUTS"/>
    <n v="15000"/>
    <n v="15808"/>
    <n v="105"/>
    <x v="0"/>
    <x v="0"/>
    <s v="USD"/>
    <n v="1449000061"/>
    <n v="1443812461"/>
    <b v="1"/>
    <n v="77"/>
    <b v="1"/>
    <x v="36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x v="0"/>
    <s v="USD"/>
    <n v="1445598000"/>
    <n v="1443302004"/>
    <b v="1"/>
    <n v="53"/>
    <b v="1"/>
    <x v="36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x v="2"/>
    <s v="AUD"/>
    <n v="1444525200"/>
    <n v="1441339242"/>
    <b v="1"/>
    <n v="1251"/>
    <b v="1"/>
    <x v="36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x v="0"/>
    <s v="USD"/>
    <n v="1432230988"/>
    <n v="1429638988"/>
    <b v="1"/>
    <n v="465"/>
    <b v="1"/>
    <x v="3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x v="13"/>
    <s v="EUR"/>
    <n v="1483120216"/>
    <n v="1479232216"/>
    <b v="0"/>
    <n v="74"/>
    <b v="1"/>
    <x v="3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x v="0"/>
    <s v="USD"/>
    <n v="1480658966"/>
    <n v="1479449366"/>
    <b v="0"/>
    <n v="62"/>
    <b v="1"/>
    <x v="36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x v="0"/>
    <s v="USD"/>
    <n v="1347530822"/>
    <n v="1345716422"/>
    <b v="0"/>
    <n v="3468"/>
    <b v="1"/>
    <x v="36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x v="12"/>
    <s v="EUR"/>
    <n v="1478723208"/>
    <n v="1476559608"/>
    <b v="0"/>
    <n v="52"/>
    <b v="1"/>
    <x v="3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x v="0"/>
    <s v="USD"/>
    <n v="1433343869"/>
    <n v="1430751869"/>
    <b v="0"/>
    <n v="50"/>
    <b v="1"/>
    <x v="36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x v="0"/>
    <s v="USD"/>
    <n v="1448571261"/>
    <n v="1445975661"/>
    <b v="0"/>
    <n v="45"/>
    <b v="1"/>
    <x v="36"/>
    <n v="21.56"/>
    <x v="2"/>
    <x v="36"/>
  </r>
  <r>
    <n v="2628"/>
    <s v="Pie In Space!"/>
    <s v="A high school freshman is sending pie into space and you can be a part of it.  GO SCIENCE!!!"/>
    <n v="839"/>
    <n v="926"/>
    <n v="110"/>
    <x v="0"/>
    <x v="0"/>
    <s v="USD"/>
    <n v="1417389067"/>
    <n v="1415661067"/>
    <b v="0"/>
    <n v="21"/>
    <b v="1"/>
    <x v="36"/>
    <n v="44.1"/>
    <x v="2"/>
    <x v="36"/>
  </r>
  <r>
    <n v="2629"/>
    <s v="Project Dragonfly - Sail to the Stars"/>
    <s v="The first international contest to let students shape the future of interstellar travel."/>
    <n v="5000"/>
    <n v="6387"/>
    <n v="128"/>
    <x v="0"/>
    <x v="1"/>
    <s v="GBP"/>
    <n v="1431608122"/>
    <n v="1429016122"/>
    <b v="0"/>
    <n v="100"/>
    <b v="1"/>
    <x v="36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x v="2"/>
    <s v="AUD"/>
    <n v="1467280800"/>
    <n v="1464921112"/>
    <b v="0"/>
    <n v="81"/>
    <b v="1"/>
    <x v="36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x v="0"/>
    <s v="USD"/>
    <n v="1440907427"/>
    <n v="1438488227"/>
    <b v="0"/>
    <n v="286"/>
    <b v="1"/>
    <x v="36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n v="137"/>
    <x v="0"/>
    <x v="0"/>
    <s v="USD"/>
    <n v="1464485339"/>
    <n v="1462325339"/>
    <b v="0"/>
    <n v="42"/>
    <b v="1"/>
    <x v="36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x v="0"/>
    <x v="0"/>
    <s v="USD"/>
    <n v="1393542000"/>
    <n v="1390938332"/>
    <b v="0"/>
    <n v="199"/>
    <b v="1"/>
    <x v="36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x v="0"/>
    <s v="USD"/>
    <n v="1475163921"/>
    <n v="1472571921"/>
    <b v="0"/>
    <n v="25"/>
    <b v="1"/>
    <x v="3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x v="5"/>
    <s v="CAD"/>
    <n v="1425937761"/>
    <n v="1422917361"/>
    <b v="0"/>
    <n v="84"/>
    <b v="1"/>
    <x v="36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x v="0"/>
    <s v="USD"/>
    <n v="1476579600"/>
    <n v="1474641914"/>
    <b v="0"/>
    <n v="50"/>
    <b v="1"/>
    <x v="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x v="0"/>
    <x v="0"/>
    <s v="USD"/>
    <n v="1476277875"/>
    <n v="1474895475"/>
    <b v="0"/>
    <n v="26"/>
    <b v="1"/>
    <x v="3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x v="0"/>
    <x v="0"/>
    <s v="USD"/>
    <n v="1421358895"/>
    <n v="1418766895"/>
    <b v="0"/>
    <n v="14"/>
    <b v="1"/>
    <x v="36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x v="1"/>
    <s v="GBP"/>
    <n v="1424378748"/>
    <n v="1421786748"/>
    <b v="0"/>
    <n v="49"/>
    <b v="1"/>
    <x v="36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x v="0"/>
    <s v="USD"/>
    <n v="1433735474"/>
    <n v="1428551474"/>
    <b v="0"/>
    <n v="69"/>
    <b v="1"/>
    <x v="3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x v="2"/>
    <x v="0"/>
    <s v="USD"/>
    <n v="1410811740"/>
    <n v="1409341863"/>
    <b v="0"/>
    <n v="1"/>
    <b v="0"/>
    <x v="36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x v="36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x v="0"/>
    <s v="USD"/>
    <n v="1482307140"/>
    <n v="1479218315"/>
    <b v="1"/>
    <n v="1501"/>
    <b v="0"/>
    <x v="3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x v="0"/>
    <s v="USD"/>
    <n v="1489172435"/>
    <n v="1486580435"/>
    <b v="1"/>
    <n v="52"/>
    <b v="0"/>
    <x v="36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x v="2"/>
    <s v="AUD"/>
    <n v="1415481203"/>
    <n v="1412885603"/>
    <b v="1"/>
    <n v="23"/>
    <b v="0"/>
    <x v="36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x v="0"/>
    <s v="USD"/>
    <n v="1441783869"/>
    <n v="1439191869"/>
    <b v="1"/>
    <n v="535"/>
    <b v="0"/>
    <x v="36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x v="5"/>
    <s v="CAD"/>
    <n v="1439533019"/>
    <n v="1436941019"/>
    <b v="0"/>
    <n v="3"/>
    <b v="0"/>
    <x v="3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x v="0"/>
    <s v="USD"/>
    <n v="1457543360"/>
    <n v="1454951360"/>
    <b v="0"/>
    <n v="6"/>
    <b v="0"/>
    <x v="36"/>
    <n v="17.670000000000002"/>
    <x v="2"/>
    <x v="36"/>
  </r>
  <r>
    <n v="2649"/>
    <s v="The Mission - Please Check Back Soon (Canceled)"/>
    <s v="They have launched a Kickstarter."/>
    <n v="125000"/>
    <n v="124"/>
    <n v="0"/>
    <x v="1"/>
    <x v="0"/>
    <s v="USD"/>
    <n v="1454370941"/>
    <n v="1449186941"/>
    <b v="0"/>
    <n v="3"/>
    <b v="0"/>
    <x v="36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x v="0"/>
    <s v="USD"/>
    <n v="1482332343"/>
    <n v="1479740343"/>
    <b v="0"/>
    <n v="5"/>
    <b v="0"/>
    <x v="3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x v="0"/>
    <s v="USD"/>
    <n v="1450380009"/>
    <n v="1447960809"/>
    <b v="0"/>
    <n v="17"/>
    <b v="0"/>
    <x v="36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x v="2"/>
    <s v="AUD"/>
    <n v="1418183325"/>
    <n v="1415591325"/>
    <b v="0"/>
    <n v="11"/>
    <b v="0"/>
    <x v="36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x v="1"/>
    <x v="0"/>
    <s v="USD"/>
    <n v="1402632000"/>
    <n v="1399909127"/>
    <b v="0"/>
    <n v="70"/>
    <b v="0"/>
    <x v="36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x v="0"/>
    <s v="USD"/>
    <n v="1429622726"/>
    <n v="1424442326"/>
    <b v="0"/>
    <n v="6"/>
    <b v="0"/>
    <x v="36"/>
    <n v="8.5"/>
    <x v="2"/>
    <x v="36"/>
  </r>
  <r>
    <n v="2655"/>
    <s v="Balloons (Canceled)"/>
    <s v="Thank you for your support!"/>
    <n v="15000"/>
    <n v="3155"/>
    <n v="21"/>
    <x v="1"/>
    <x v="0"/>
    <s v="USD"/>
    <n v="1455048000"/>
    <n v="1452631647"/>
    <b v="0"/>
    <n v="43"/>
    <b v="0"/>
    <x v="36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n v="11"/>
    <x v="1"/>
    <x v="0"/>
    <s v="USD"/>
    <n v="1489345200"/>
    <n v="1485966688"/>
    <b v="0"/>
    <n v="152"/>
    <b v="0"/>
    <x v="36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x v="0"/>
    <s v="USD"/>
    <n v="1470187800"/>
    <n v="1467325053"/>
    <b v="0"/>
    <n v="59"/>
    <b v="0"/>
    <x v="36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x v="0"/>
    <s v="USD"/>
    <n v="1469913194"/>
    <n v="1467321194"/>
    <b v="0"/>
    <n v="4"/>
    <b v="0"/>
    <x v="36"/>
    <n v="22.75"/>
    <x v="2"/>
    <x v="36"/>
  </r>
  <r>
    <n v="2659"/>
    <s v="test (Canceled)"/>
    <s v="test"/>
    <n v="49000"/>
    <n v="1333"/>
    <n v="3"/>
    <x v="1"/>
    <x v="0"/>
    <s v="USD"/>
    <n v="1429321210"/>
    <n v="1426729210"/>
    <b v="0"/>
    <n v="10"/>
    <b v="0"/>
    <x v="3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x v="0"/>
    <s v="USD"/>
    <n v="1448388418"/>
    <n v="1443200818"/>
    <b v="0"/>
    <n v="5"/>
    <b v="0"/>
    <x v="36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x v="0"/>
    <s v="USD"/>
    <n v="1382742010"/>
    <n v="1380150010"/>
    <b v="0"/>
    <n v="60"/>
    <b v="1"/>
    <x v="37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x v="0"/>
    <s v="USD"/>
    <n v="1440179713"/>
    <n v="1437587713"/>
    <b v="0"/>
    <n v="80"/>
    <b v="1"/>
    <x v="3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x v="5"/>
    <s v="CAD"/>
    <n v="1441378800"/>
    <n v="1438873007"/>
    <b v="0"/>
    <n v="56"/>
    <b v="1"/>
    <x v="37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x v="0"/>
    <s v="USD"/>
    <n v="1449644340"/>
    <n v="1446683797"/>
    <b v="0"/>
    <n v="104"/>
    <b v="1"/>
    <x v="37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x v="0"/>
    <s v="USD"/>
    <n v="1430774974"/>
    <n v="1426886974"/>
    <b v="0"/>
    <n v="46"/>
    <b v="1"/>
    <x v="37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x v="0"/>
    <s v="USD"/>
    <n v="1443214800"/>
    <n v="1440008439"/>
    <b v="0"/>
    <n v="206"/>
    <b v="1"/>
    <x v="37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x v="0"/>
    <s v="USD"/>
    <n v="1455142416"/>
    <n v="1452550416"/>
    <b v="0"/>
    <n v="18"/>
    <b v="1"/>
    <x v="37"/>
    <n v="92.22"/>
    <x v="2"/>
    <x v="37"/>
  </r>
  <r>
    <n v="2668"/>
    <s v="UOttawa Makermobile"/>
    <s v="Creativity on the go! |_x000a_CrÃ©ativitÃ© en mouvement !"/>
    <n v="1000"/>
    <n v="1707"/>
    <n v="171"/>
    <x v="0"/>
    <x v="5"/>
    <s v="CAD"/>
    <n v="1447079520"/>
    <n v="1443449265"/>
    <b v="0"/>
    <n v="28"/>
    <b v="1"/>
    <x v="3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x v="0"/>
    <s v="USD"/>
    <n v="1452387096"/>
    <n v="1447203096"/>
    <b v="0"/>
    <n v="11"/>
    <b v="1"/>
    <x v="37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x v="2"/>
    <s v="AUD"/>
    <n v="1406593780"/>
    <n v="1404174580"/>
    <b v="1"/>
    <n v="60"/>
    <b v="0"/>
    <x v="37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x v="0"/>
    <s v="USD"/>
    <n v="1419017880"/>
    <n v="1416419916"/>
    <b v="1"/>
    <n v="84"/>
    <b v="0"/>
    <x v="3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x v="0"/>
    <s v="USD"/>
    <n v="1451282400"/>
    <n v="1449436390"/>
    <b v="1"/>
    <n v="47"/>
    <b v="0"/>
    <x v="3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x v="0"/>
    <s v="USD"/>
    <n v="1414622700"/>
    <n v="1412081999"/>
    <b v="1"/>
    <n v="66"/>
    <b v="0"/>
    <x v="37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x v="0"/>
    <s v="USD"/>
    <n v="1467694740"/>
    <n v="1465398670"/>
    <b v="1"/>
    <n v="171"/>
    <b v="0"/>
    <x v="37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x v="0"/>
    <s v="USD"/>
    <n v="1415655289"/>
    <n v="1413059689"/>
    <b v="1"/>
    <n v="29"/>
    <b v="0"/>
    <x v="37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x v="5"/>
    <s v="CAD"/>
    <n v="1463929174"/>
    <n v="1461337174"/>
    <b v="0"/>
    <n v="9"/>
    <b v="0"/>
    <x v="37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x v="0"/>
    <s v="USD"/>
    <n v="1404348143"/>
    <n v="1401756143"/>
    <b v="0"/>
    <n v="27"/>
    <b v="0"/>
    <x v="37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x v="3"/>
    <s v="EUR"/>
    <n v="1443121765"/>
    <n v="1440529765"/>
    <b v="0"/>
    <n v="2"/>
    <b v="0"/>
    <x v="37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x v="0"/>
    <s v="USD"/>
    <n v="1425081694"/>
    <n v="1422489694"/>
    <b v="0"/>
    <n v="3"/>
    <b v="0"/>
    <x v="37"/>
    <n v="44"/>
    <x v="2"/>
    <x v="37"/>
  </r>
  <r>
    <n v="2680"/>
    <s v="iHeart Pillow"/>
    <s v="iHeartPillow, Connecting loved ones"/>
    <n v="32000"/>
    <n v="276"/>
    <n v="1"/>
    <x v="2"/>
    <x v="3"/>
    <s v="EUR"/>
    <n v="1459915491"/>
    <n v="1457327091"/>
    <b v="0"/>
    <n v="4"/>
    <b v="0"/>
    <x v="37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x v="2"/>
    <x v="0"/>
    <s v="USD"/>
    <n v="1405027750"/>
    <n v="1402867750"/>
    <b v="0"/>
    <n v="2"/>
    <b v="0"/>
    <x v="1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x v="2"/>
    <x v="0"/>
    <s v="USD"/>
    <n v="1416635940"/>
    <n v="1413838540"/>
    <b v="0"/>
    <n v="20"/>
    <b v="0"/>
    <x v="1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x v="0"/>
    <s v="USD"/>
    <n v="1425233240"/>
    <n v="1422641240"/>
    <b v="0"/>
    <n v="3"/>
    <b v="0"/>
    <x v="1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x v="2"/>
    <x v="0"/>
    <s v="USD"/>
    <n v="1407621425"/>
    <n v="1404165425"/>
    <b v="0"/>
    <n v="4"/>
    <b v="0"/>
    <x v="1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x v="2"/>
    <x v="0"/>
    <s v="USD"/>
    <n v="1430149330"/>
    <n v="1424968930"/>
    <b v="0"/>
    <n v="1"/>
    <b v="0"/>
    <x v="1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x v="19"/>
    <n v="0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x v="19"/>
    <n v="0"/>
    <x v="7"/>
    <x v="19"/>
  </r>
  <r>
    <n v="2688"/>
    <s v="Mac N Cheez Food Truck"/>
    <s v="The amazing gourmet Mac N Cheez Food Truck Campaigne!"/>
    <n v="50000"/>
    <n v="74"/>
    <n v="0"/>
    <x v="2"/>
    <x v="0"/>
    <s v="USD"/>
    <n v="1424746800"/>
    <n v="1422067870"/>
    <b v="0"/>
    <n v="14"/>
    <b v="0"/>
    <x v="1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x v="0"/>
    <s v="USD"/>
    <n v="1469919890"/>
    <n v="1467327890"/>
    <b v="0"/>
    <n v="1"/>
    <b v="0"/>
    <x v="1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x v="0"/>
    <s v="USD"/>
    <n v="1433298676"/>
    <n v="1429410676"/>
    <b v="0"/>
    <n v="118"/>
    <b v="0"/>
    <x v="19"/>
    <n v="72.760000000000005"/>
    <x v="7"/>
    <x v="19"/>
  </r>
  <r>
    <n v="2691"/>
    <s v="Cook"/>
    <s v="A Great New local Food Truck serving up ethnic fusion inspired eats in Ottawa."/>
    <n v="65000"/>
    <n v="35"/>
    <n v="0"/>
    <x v="2"/>
    <x v="5"/>
    <s v="CAD"/>
    <n v="1431278557"/>
    <n v="1427390557"/>
    <b v="0"/>
    <n v="2"/>
    <b v="0"/>
    <x v="19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x v="0"/>
    <s v="USD"/>
    <n v="1427266860"/>
    <n v="1424678460"/>
    <b v="0"/>
    <n v="1"/>
    <b v="0"/>
    <x v="19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x v="2"/>
    <x v="0"/>
    <s v="USD"/>
    <n v="1407899966"/>
    <n v="1405307966"/>
    <b v="0"/>
    <n v="3"/>
    <b v="0"/>
    <x v="19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x v="0"/>
    <s v="USD"/>
    <n v="1411701739"/>
    <n v="1409109739"/>
    <b v="0"/>
    <n v="1"/>
    <b v="0"/>
    <x v="19"/>
    <n v="1"/>
    <x v="7"/>
    <x v="19"/>
  </r>
  <r>
    <n v="2695"/>
    <s v="Fat daddy mac food truck"/>
    <s v="I am creating food magic on the go! Amazing food isn't just for sitdown restaraunts anymore!"/>
    <n v="15000"/>
    <n v="71"/>
    <n v="0"/>
    <x v="2"/>
    <x v="0"/>
    <s v="USD"/>
    <n v="1428981718"/>
    <n v="1423801318"/>
    <b v="0"/>
    <n v="3"/>
    <b v="0"/>
    <x v="19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x v="0"/>
    <s v="USD"/>
    <n v="1419538560"/>
    <n v="1416600960"/>
    <b v="0"/>
    <n v="38"/>
    <b v="0"/>
    <x v="19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x v="0"/>
    <s v="USD"/>
    <n v="1438552800"/>
    <n v="1435876423"/>
    <b v="0"/>
    <n v="52"/>
    <b v="0"/>
    <x v="19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x v="0"/>
    <s v="USD"/>
    <n v="1403904808"/>
    <n v="1401312808"/>
    <b v="0"/>
    <n v="2"/>
    <b v="0"/>
    <x v="19"/>
    <n v="13.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x v="1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x v="2"/>
    <x v="0"/>
    <s v="USD"/>
    <n v="1411073972"/>
    <n v="1408481972"/>
    <b v="0"/>
    <n v="4"/>
    <b v="0"/>
    <x v="1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x v="17"/>
    <s v="EUR"/>
    <n v="1491586534"/>
    <n v="1488911734"/>
    <b v="0"/>
    <n v="46"/>
    <b v="0"/>
    <x v="3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x v="0"/>
    <s v="USD"/>
    <n v="1491416077"/>
    <n v="1488827677"/>
    <b v="1"/>
    <n v="26"/>
    <b v="0"/>
    <x v="38"/>
    <n v="132.35"/>
    <x v="1"/>
    <x v="38"/>
  </r>
  <r>
    <n v="2703"/>
    <s v="Bisagra Teatro: Foro Multidisciplinario"/>
    <s v="Â¡Tu nuevo espacio cultural multidisciplinario en el centro de Pachuca, Hidalgo"/>
    <n v="40000"/>
    <n v="41500"/>
    <n v="104"/>
    <x v="3"/>
    <x v="14"/>
    <s v="MXN"/>
    <n v="1490196830"/>
    <n v="1485016430"/>
    <b v="0"/>
    <n v="45"/>
    <b v="0"/>
    <x v="38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x v="0"/>
    <s v="USD"/>
    <n v="1491421314"/>
    <n v="1487709714"/>
    <b v="0"/>
    <n v="7"/>
    <b v="0"/>
    <x v="38"/>
    <n v="163.57"/>
    <x v="1"/>
    <x v="38"/>
  </r>
  <r>
    <n v="2705"/>
    <s v="Fischer Theatre Marquee"/>
    <s v="Help light the lights at the historic Fischer Theatre in Danville, IL."/>
    <n v="16500"/>
    <n v="1739"/>
    <n v="11"/>
    <x v="3"/>
    <x v="0"/>
    <s v="USD"/>
    <n v="1490389158"/>
    <n v="1486504758"/>
    <b v="0"/>
    <n v="8"/>
    <b v="0"/>
    <x v="3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x v="0"/>
    <s v="USD"/>
    <n v="1413442740"/>
    <n v="1410937483"/>
    <b v="1"/>
    <n v="263"/>
    <b v="1"/>
    <x v="38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x v="0"/>
    <s v="USD"/>
    <n v="1369637940"/>
    <n v="1367088443"/>
    <b v="1"/>
    <n v="394"/>
    <b v="1"/>
    <x v="38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n v="233"/>
    <x v="0"/>
    <x v="1"/>
    <s v="GBP"/>
    <n v="1469119526"/>
    <n v="1463935526"/>
    <b v="1"/>
    <n v="1049"/>
    <b v="1"/>
    <x v="38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x v="0"/>
    <s v="USD"/>
    <n v="1475553540"/>
    <n v="1472528141"/>
    <b v="1"/>
    <n v="308"/>
    <b v="1"/>
    <x v="38"/>
    <n v="164.94"/>
    <x v="1"/>
    <x v="38"/>
  </r>
  <r>
    <n v="2710"/>
    <s v="House of Yes"/>
    <s v="Building Brooklyn's own creative venue for circus, theater and events of all types."/>
    <n v="60000"/>
    <n v="92340.21"/>
    <n v="154"/>
    <x v="0"/>
    <x v="0"/>
    <s v="USD"/>
    <n v="1407549600"/>
    <n v="1404797428"/>
    <b v="1"/>
    <n v="1088"/>
    <b v="1"/>
    <x v="38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x v="1"/>
    <s v="GBP"/>
    <n v="1403301660"/>
    <n v="1400694790"/>
    <b v="1"/>
    <n v="73"/>
    <b v="1"/>
    <x v="38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x v="0"/>
    <s v="USD"/>
    <n v="1373738400"/>
    <n v="1370568560"/>
    <b v="1"/>
    <n v="143"/>
    <b v="1"/>
    <x v="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x v="0"/>
    <s v="USD"/>
    <n v="1450971684"/>
    <n v="1447515684"/>
    <b v="1"/>
    <n v="1420"/>
    <b v="1"/>
    <x v="38"/>
    <n v="108"/>
    <x v="1"/>
    <x v="38"/>
  </r>
  <r>
    <n v="2714"/>
    <s v="The Crane Theater"/>
    <s v="The Crane will be the new home for independent theater in Northeast Minneapolis"/>
    <n v="25000"/>
    <n v="29089"/>
    <n v="116"/>
    <x v="0"/>
    <x v="0"/>
    <s v="USD"/>
    <n v="1476486000"/>
    <n v="1474040596"/>
    <b v="1"/>
    <n v="305"/>
    <b v="1"/>
    <x v="38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x v="0"/>
    <s v="USD"/>
    <n v="1456047228"/>
    <n v="1453109628"/>
    <b v="1"/>
    <n v="551"/>
    <b v="1"/>
    <x v="38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x v="12"/>
    <s v="EUR"/>
    <n v="1444291193"/>
    <n v="1441699193"/>
    <b v="1"/>
    <n v="187"/>
    <b v="1"/>
    <x v="3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x v="0"/>
    <s v="USD"/>
    <n v="1417906649"/>
    <n v="1414015049"/>
    <b v="1"/>
    <n v="325"/>
    <b v="1"/>
    <x v="3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x v="0"/>
    <s v="USD"/>
    <n v="1462316400"/>
    <n v="1459865945"/>
    <b v="1"/>
    <n v="148"/>
    <b v="1"/>
    <x v="3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x v="0"/>
    <s v="USD"/>
    <n v="1460936694"/>
    <n v="1455756294"/>
    <b v="0"/>
    <n v="69"/>
    <b v="1"/>
    <x v="38"/>
    <n v="94.64"/>
    <x v="1"/>
    <x v="38"/>
  </r>
  <r>
    <n v="2720"/>
    <s v="The Comedy Project"/>
    <s v="An improv, sketch and experimental comedy and cocktail venue in downtown Grand Rapids, Michigan"/>
    <n v="25000"/>
    <n v="29531"/>
    <n v="118"/>
    <x v="0"/>
    <x v="0"/>
    <s v="USD"/>
    <n v="1478866253"/>
    <n v="1476270653"/>
    <b v="0"/>
    <n v="173"/>
    <b v="1"/>
    <x v="3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x v="1"/>
    <s v="GBP"/>
    <n v="1378494000"/>
    <n v="1375880598"/>
    <b v="0"/>
    <n v="269"/>
    <b v="1"/>
    <x v="30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x v="0"/>
    <s v="USD"/>
    <n v="1485722053"/>
    <n v="1480538053"/>
    <b v="0"/>
    <n v="185"/>
    <b v="1"/>
    <x v="30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x v="0"/>
    <s v="USD"/>
    <n v="1420060088"/>
    <n v="1414872488"/>
    <b v="0"/>
    <n v="176"/>
    <b v="1"/>
    <x v="3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x v="1"/>
    <s v="GBP"/>
    <n v="1439625059"/>
    <n v="1436860259"/>
    <b v="0"/>
    <n v="1019"/>
    <b v="1"/>
    <x v="30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x v="5"/>
    <s v="CAD"/>
    <n v="1488390735"/>
    <n v="1484070735"/>
    <b v="0"/>
    <n v="113"/>
    <b v="1"/>
    <x v="30"/>
    <n v="511.65"/>
    <x v="2"/>
    <x v="30"/>
  </r>
  <r>
    <n v="2726"/>
    <s v="Krimston TWO - Dual SIM case for iPhone"/>
    <s v="Krimston TWO: iPhone Dual SIM Case"/>
    <n v="100000"/>
    <n v="105745"/>
    <n v="106"/>
    <x v="0"/>
    <x v="0"/>
    <s v="USD"/>
    <n v="1461333311"/>
    <n v="1458741311"/>
    <b v="0"/>
    <n v="404"/>
    <b v="1"/>
    <x v="30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x v="0"/>
    <s v="USD"/>
    <n v="1438964063"/>
    <n v="1436804063"/>
    <b v="0"/>
    <n v="707"/>
    <b v="1"/>
    <x v="30"/>
    <n v="69.760000000000005"/>
    <x v="2"/>
    <x v="30"/>
  </r>
  <r>
    <n v="2728"/>
    <s v="Multi-Function SSD Shield for the Raspberry Pi 2"/>
    <s v="SSD, WiFi, RTC w/Battery and high power USB all in one shield."/>
    <n v="15000"/>
    <n v="30274"/>
    <n v="202"/>
    <x v="0"/>
    <x v="0"/>
    <s v="USD"/>
    <n v="1451485434"/>
    <n v="1448461434"/>
    <b v="0"/>
    <n v="392"/>
    <b v="1"/>
    <x v="3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n v="104"/>
    <x v="0"/>
    <x v="0"/>
    <s v="USD"/>
    <n v="1430459197"/>
    <n v="1427867197"/>
    <b v="0"/>
    <n v="23"/>
    <b v="1"/>
    <x v="30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x v="0"/>
    <x v="0"/>
    <s v="USD"/>
    <n v="1366635575"/>
    <n v="1363611575"/>
    <b v="0"/>
    <n v="682"/>
    <b v="1"/>
    <x v="3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x v="0"/>
    <s v="USD"/>
    <n v="1413604800"/>
    <n v="1408624622"/>
    <b v="0"/>
    <n v="37"/>
    <b v="1"/>
    <x v="30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x v="0"/>
    <s v="USD"/>
    <n v="1369699200"/>
    <n v="1366917828"/>
    <b v="0"/>
    <n v="146"/>
    <b v="1"/>
    <x v="3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x v="0"/>
    <s v="USD"/>
    <n v="1428643974"/>
    <n v="1423463574"/>
    <b v="0"/>
    <n v="119"/>
    <b v="1"/>
    <x v="30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x v="0"/>
    <s v="USD"/>
    <n v="1476395940"/>
    <n v="1473782592"/>
    <b v="0"/>
    <n v="163"/>
    <b v="1"/>
    <x v="3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x v="1"/>
    <s v="GBP"/>
    <n v="1363204800"/>
    <n v="1360551250"/>
    <b v="0"/>
    <n v="339"/>
    <b v="1"/>
    <x v="3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x v="5"/>
    <s v="CAD"/>
    <n v="1398268773"/>
    <n v="1395676773"/>
    <b v="0"/>
    <n v="58"/>
    <b v="1"/>
    <x v="30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x v="0"/>
    <s v="USD"/>
    <n v="1389812400"/>
    <n v="1386108087"/>
    <b v="0"/>
    <n v="456"/>
    <b v="1"/>
    <x v="30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x v="0"/>
    <s v="USD"/>
    <n v="1478402804"/>
    <n v="1473218804"/>
    <b v="0"/>
    <n v="15"/>
    <b v="1"/>
    <x v="30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x v="1"/>
    <s v="GBP"/>
    <n v="1399324717"/>
    <n v="1395436717"/>
    <b v="0"/>
    <n v="191"/>
    <b v="1"/>
    <x v="30"/>
    <n v="22.12"/>
    <x v="2"/>
    <x v="30"/>
  </r>
  <r>
    <n v="2740"/>
    <s v="Vertical Garden Prototype"/>
    <s v="I am interested in testing the plant yields of this vertical garden as well as some other applications"/>
    <n v="300"/>
    <n v="310"/>
    <n v="103"/>
    <x v="0"/>
    <x v="0"/>
    <s v="USD"/>
    <n v="1426117552"/>
    <n v="1423529152"/>
    <b v="0"/>
    <n v="17"/>
    <b v="1"/>
    <x v="30"/>
    <n v="18.239999999999998"/>
    <x v="2"/>
    <x v="30"/>
  </r>
  <r>
    <n v="2741"/>
    <s v="Mrs. Brown and Her Lost Puppy."/>
    <s v="Help me publish my 1st children's book as an aspiring author!"/>
    <n v="8000"/>
    <n v="35"/>
    <n v="0"/>
    <x v="2"/>
    <x v="0"/>
    <s v="USD"/>
    <n v="1413770820"/>
    <n v="1412005602"/>
    <b v="0"/>
    <n v="4"/>
    <b v="0"/>
    <x v="39"/>
    <n v="8.75"/>
    <x v="3"/>
    <x v="39"/>
  </r>
  <r>
    <n v="2742"/>
    <s v="What a Zoo!"/>
    <s v="The pachyderms at the Denver Zoo are moving. Follow along on the convoluted journey to their new home."/>
    <n v="2500"/>
    <n v="731"/>
    <n v="29"/>
    <x v="2"/>
    <x v="0"/>
    <s v="USD"/>
    <n v="1337102187"/>
    <n v="1335892587"/>
    <b v="0"/>
    <n v="18"/>
    <b v="0"/>
    <x v="3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x v="3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x v="0"/>
    <s v="USD"/>
    <n v="1330478998"/>
    <n v="1327886998"/>
    <b v="0"/>
    <n v="22"/>
    <b v="0"/>
    <x v="39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x v="0"/>
    <s v="USD"/>
    <n v="1342309368"/>
    <n v="1337125368"/>
    <b v="0"/>
    <n v="49"/>
    <b v="0"/>
    <x v="3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x v="0"/>
    <s v="USD"/>
    <n v="1409337911"/>
    <n v="1406745911"/>
    <b v="0"/>
    <n v="19"/>
    <b v="0"/>
    <x v="39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x v="0"/>
    <s v="USD"/>
    <n v="1339816200"/>
    <n v="1337095997"/>
    <b v="0"/>
    <n v="4"/>
    <b v="0"/>
    <x v="39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x v="2"/>
    <x v="0"/>
    <s v="USD"/>
    <n v="1472835802"/>
    <n v="1470243802"/>
    <b v="0"/>
    <n v="4"/>
    <b v="0"/>
    <x v="39"/>
    <n v="13.25"/>
    <x v="3"/>
    <x v="39"/>
  </r>
  <r>
    <n v="2749"/>
    <s v="A Tree is a Tree, no matter what you see.  CHILDREN'S BOOK"/>
    <s v="Self-publishing my children's book."/>
    <n v="10000"/>
    <n v="110"/>
    <n v="1"/>
    <x v="2"/>
    <x v="0"/>
    <s v="USD"/>
    <n v="1428171037"/>
    <n v="1425582637"/>
    <b v="0"/>
    <n v="2"/>
    <b v="0"/>
    <x v="39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x v="3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x v="3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x v="0"/>
    <s v="USD"/>
    <n v="1324232504"/>
    <n v="1320776504"/>
    <b v="0"/>
    <n v="14"/>
    <b v="0"/>
    <x v="39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x v="0"/>
    <s v="USD"/>
    <n v="1346017023"/>
    <n v="1343425023"/>
    <b v="0"/>
    <n v="8"/>
    <b v="0"/>
    <x v="3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x v="3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x v="17"/>
    <s v="EUR"/>
    <n v="1428519527"/>
    <n v="1425927527"/>
    <b v="0"/>
    <n v="15"/>
    <b v="0"/>
    <x v="39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x v="0"/>
    <s v="USD"/>
    <n v="1389476201"/>
    <n v="1386884201"/>
    <b v="0"/>
    <n v="33"/>
    <b v="0"/>
    <x v="39"/>
    <n v="31.76"/>
    <x v="3"/>
    <x v="39"/>
  </r>
  <r>
    <n v="2757"/>
    <s v="C is for Crooked"/>
    <s v="A children's letter book that Lampoons Hillary Clinton"/>
    <n v="1500"/>
    <n v="10"/>
    <n v="1"/>
    <x v="2"/>
    <x v="0"/>
    <s v="USD"/>
    <n v="1470498332"/>
    <n v="1469202332"/>
    <b v="0"/>
    <n v="2"/>
    <b v="0"/>
    <x v="3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x v="2"/>
    <s v="AUD"/>
    <n v="1476095783"/>
    <n v="1474886183"/>
    <b v="0"/>
    <n v="6"/>
    <b v="0"/>
    <x v="3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x v="2"/>
    <s v="AUD"/>
    <n v="1468658866"/>
    <n v="1464943666"/>
    <b v="0"/>
    <n v="2"/>
    <b v="0"/>
    <x v="39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x v="3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x v="2"/>
    <x v="0"/>
    <s v="USD"/>
    <n v="1357176693"/>
    <n v="1354584693"/>
    <b v="0"/>
    <n v="4"/>
    <b v="0"/>
    <x v="3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x v="0"/>
    <s v="USD"/>
    <n v="1332114795"/>
    <n v="1326934395"/>
    <b v="0"/>
    <n v="1"/>
    <b v="0"/>
    <x v="39"/>
    <n v="25"/>
    <x v="3"/>
    <x v="39"/>
  </r>
  <r>
    <n v="2763"/>
    <s v="My Christmas Star"/>
    <s v="How Santa finds childrens homes without getting lost by following certain stars."/>
    <n v="39400"/>
    <n v="90"/>
    <n v="0"/>
    <x v="2"/>
    <x v="0"/>
    <s v="USD"/>
    <n v="1369403684"/>
    <n v="1365515684"/>
    <b v="0"/>
    <n v="3"/>
    <b v="0"/>
    <x v="3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x v="2"/>
    <x v="0"/>
    <s v="USD"/>
    <n v="1338404400"/>
    <n v="1335855631"/>
    <b v="0"/>
    <n v="4"/>
    <b v="0"/>
    <x v="3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x v="3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x v="2"/>
    <x v="0"/>
    <s v="USD"/>
    <n v="1313078518"/>
    <n v="1310486518"/>
    <b v="0"/>
    <n v="4"/>
    <b v="0"/>
    <x v="39"/>
    <n v="25"/>
    <x v="3"/>
    <x v="39"/>
  </r>
  <r>
    <n v="2767"/>
    <s v="the Giant Turnip"/>
    <s v="An animated bedtime story with Dedka, Babka and the rest of the family working together on a BIG problem"/>
    <n v="4000"/>
    <n v="34"/>
    <n v="1"/>
    <x v="2"/>
    <x v="5"/>
    <s v="CAD"/>
    <n v="1439766050"/>
    <n v="1434582050"/>
    <b v="0"/>
    <n v="3"/>
    <b v="0"/>
    <x v="3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x v="0"/>
    <s v="USD"/>
    <n v="1333028723"/>
    <n v="1330440323"/>
    <b v="0"/>
    <n v="34"/>
    <b v="0"/>
    <x v="39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x v="2"/>
    <x v="1"/>
    <s v="GBP"/>
    <n v="1401997790"/>
    <n v="1397677790"/>
    <b v="0"/>
    <n v="2"/>
    <b v="0"/>
    <x v="39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x v="0"/>
    <s v="USD"/>
    <n v="1395158130"/>
    <n v="1392569730"/>
    <b v="0"/>
    <n v="33"/>
    <b v="0"/>
    <x v="3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x v="3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x v="39"/>
    <n v="0"/>
    <x v="3"/>
    <x v="39"/>
  </r>
  <r>
    <n v="2773"/>
    <s v="The Boat That Couldn't Float"/>
    <s v="Parents know the pain of rereading bad bedtime stories. I want to write stories that all ages will enjoy"/>
    <n v="530"/>
    <n v="1"/>
    <n v="0"/>
    <x v="2"/>
    <x v="5"/>
    <s v="CAD"/>
    <n v="1461530721"/>
    <n v="1460666721"/>
    <b v="0"/>
    <n v="1"/>
    <b v="0"/>
    <x v="3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x v="0"/>
    <s v="USD"/>
    <n v="1362711728"/>
    <n v="1360119728"/>
    <b v="0"/>
    <n v="13"/>
    <b v="0"/>
    <x v="3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x v="0"/>
    <s v="USD"/>
    <n v="1323994754"/>
    <n v="1321402754"/>
    <b v="0"/>
    <n v="2"/>
    <b v="0"/>
    <x v="3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x v="0"/>
    <s v="USD"/>
    <n v="1434092876"/>
    <n v="1431414476"/>
    <b v="0"/>
    <n v="36"/>
    <b v="0"/>
    <x v="3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x v="0"/>
    <s v="USD"/>
    <n v="1437149004"/>
    <n v="1434557004"/>
    <b v="0"/>
    <n v="1"/>
    <b v="0"/>
    <x v="3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x v="0"/>
    <s v="USD"/>
    <n v="1409009306"/>
    <n v="1406417306"/>
    <b v="0"/>
    <n v="15"/>
    <b v="0"/>
    <x v="39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x v="0"/>
    <s v="USD"/>
    <n v="1448204621"/>
    <n v="1445609021"/>
    <b v="0"/>
    <n v="1"/>
    <b v="0"/>
    <x v="39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x v="3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x v="0"/>
    <s v="USD"/>
    <n v="1423724400"/>
    <n v="1421274954"/>
    <b v="0"/>
    <n v="28"/>
    <b v="1"/>
    <x v="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x v="0"/>
    <x v="0"/>
    <s v="USD"/>
    <n v="1424149140"/>
    <n v="1421964718"/>
    <b v="0"/>
    <n v="18"/>
    <b v="1"/>
    <x v="6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x v="1"/>
    <s v="GBP"/>
    <n v="1429793446"/>
    <n v="1428583846"/>
    <b v="0"/>
    <n v="61"/>
    <b v="1"/>
    <x v="6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x v="0"/>
    <s v="USD"/>
    <n v="1414608843"/>
    <n v="1412794443"/>
    <b v="0"/>
    <n v="108"/>
    <b v="1"/>
    <x v="6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x v="0"/>
    <x v="0"/>
    <s v="USD"/>
    <n v="1470430800"/>
    <n v="1467865967"/>
    <b v="0"/>
    <n v="142"/>
    <b v="1"/>
    <x v="6"/>
    <n v="36.86"/>
    <x v="1"/>
    <x v="6"/>
  </r>
  <r>
    <n v="2786"/>
    <s v="Fierce"/>
    <s v="A heart-melting farce about sex, art and the lovelorn lay-abouts of London-town."/>
    <n v="2500"/>
    <n v="2946"/>
    <n v="118"/>
    <x v="0"/>
    <x v="1"/>
    <s v="GBP"/>
    <n v="1404913180"/>
    <n v="1403703580"/>
    <b v="0"/>
    <n v="74"/>
    <b v="1"/>
    <x v="6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x v="0"/>
    <s v="USD"/>
    <n v="1405658752"/>
    <n v="1403066752"/>
    <b v="0"/>
    <n v="38"/>
    <b v="1"/>
    <x v="6"/>
    <n v="31.5"/>
    <x v="1"/>
    <x v="6"/>
  </r>
  <r>
    <n v="2788"/>
    <s v="ACT Underground Theatre, TLDC"/>
    <s v="MOVING FORWARD! WE HAVE REACHED GOAL BUT HAVE MORE TIME!! PLEASE CONSIDER PLEDGING."/>
    <n v="2000"/>
    <n v="2050"/>
    <n v="103"/>
    <x v="0"/>
    <x v="0"/>
    <s v="USD"/>
    <n v="1469811043"/>
    <n v="1467219043"/>
    <b v="0"/>
    <n v="20"/>
    <b v="1"/>
    <x v="6"/>
    <n v="102.5"/>
    <x v="1"/>
    <x v="6"/>
  </r>
  <r>
    <n v="2789"/>
    <s v="The Adventurers Club"/>
    <s v="BNT's Biggest Adventure So Far: Our 2015 full length production!"/>
    <n v="3000"/>
    <n v="3035"/>
    <n v="101"/>
    <x v="0"/>
    <x v="0"/>
    <s v="USD"/>
    <n v="1426132800"/>
    <n v="1424477934"/>
    <b v="0"/>
    <n v="24"/>
    <b v="1"/>
    <x v="6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x v="0"/>
    <s v="USD"/>
    <n v="1423693903"/>
    <n v="1421101903"/>
    <b v="0"/>
    <n v="66"/>
    <b v="1"/>
    <x v="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x v="0"/>
    <s v="USD"/>
    <n v="1473393600"/>
    <n v="1470778559"/>
    <b v="0"/>
    <n v="28"/>
    <b v="1"/>
    <x v="6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x v="0"/>
    <s v="USD"/>
    <n v="1439357559"/>
    <n v="1435469559"/>
    <b v="0"/>
    <n v="24"/>
    <b v="1"/>
    <x v="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x v="2"/>
    <s v="AUD"/>
    <n v="1437473005"/>
    <n v="1434881005"/>
    <b v="0"/>
    <n v="73"/>
    <b v="1"/>
    <x v="6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x v="1"/>
    <s v="GBP"/>
    <n v="1457031600"/>
    <n v="1455640559"/>
    <b v="0"/>
    <n v="3"/>
    <b v="1"/>
    <x v="6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x v="0"/>
    <x v="0"/>
    <s v="USD"/>
    <n v="1402095600"/>
    <n v="1400675841"/>
    <b v="0"/>
    <n v="20"/>
    <b v="1"/>
    <x v="6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x v="0"/>
    <x v="1"/>
    <s v="GBP"/>
    <n v="1404564028"/>
    <n v="1401972028"/>
    <b v="0"/>
    <n v="21"/>
    <b v="1"/>
    <x v="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x v="1"/>
    <s v="GBP"/>
    <n v="1404858840"/>
    <n v="1402266840"/>
    <b v="0"/>
    <n v="94"/>
    <b v="1"/>
    <x v="6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x v="1"/>
    <s v="GBP"/>
    <n v="1438358400"/>
    <n v="1437063121"/>
    <b v="0"/>
    <n v="139"/>
    <b v="1"/>
    <x v="6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x v="1"/>
    <s v="GBP"/>
    <n v="1466179200"/>
    <n v="1463466070"/>
    <b v="0"/>
    <n v="130"/>
    <b v="1"/>
    <x v="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x v="1"/>
    <s v="GBP"/>
    <n v="1420377366"/>
    <n v="1415193366"/>
    <b v="0"/>
    <n v="31"/>
    <b v="1"/>
    <x v="6"/>
    <n v="42.9"/>
    <x v="1"/>
    <x v="6"/>
  </r>
  <r>
    <n v="2801"/>
    <s v="A Dream Play"/>
    <s v="Arise Theatre Company's production of August Strindberg's expressionist masterpiece 'A Dream Play'."/>
    <n v="500"/>
    <n v="666"/>
    <n v="133"/>
    <x v="0"/>
    <x v="2"/>
    <s v="AUD"/>
    <n v="1412938800"/>
    <n v="1411019409"/>
    <b v="0"/>
    <n v="13"/>
    <b v="1"/>
    <x v="6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x v="1"/>
    <s v="GBP"/>
    <n v="1438875107"/>
    <n v="1436283107"/>
    <b v="0"/>
    <n v="90"/>
    <b v="1"/>
    <x v="6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x v="0"/>
    <s v="USD"/>
    <n v="1437004800"/>
    <n v="1433295276"/>
    <b v="0"/>
    <n v="141"/>
    <b v="1"/>
    <x v="6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x v="0"/>
    <x v="1"/>
    <s v="GBP"/>
    <n v="1411987990"/>
    <n v="1409395990"/>
    <b v="0"/>
    <n v="23"/>
    <b v="1"/>
    <x v="6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x v="1"/>
    <s v="GBP"/>
    <n v="1440245273"/>
    <n v="1438085273"/>
    <b v="0"/>
    <n v="18"/>
    <b v="1"/>
    <x v="6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x v="0"/>
    <x v="1"/>
    <s v="GBP"/>
    <n v="1438772400"/>
    <n v="1435645490"/>
    <b v="0"/>
    <n v="76"/>
    <b v="1"/>
    <x v="6"/>
    <n v="44.25"/>
    <x v="1"/>
    <x v="6"/>
  </r>
  <r>
    <n v="2807"/>
    <s v="The Commission Theatre Co."/>
    <s v="Bringing Shakespeare back to the Playwrights"/>
    <n v="5000"/>
    <n v="6300"/>
    <n v="126"/>
    <x v="0"/>
    <x v="0"/>
    <s v="USD"/>
    <n v="1435611438"/>
    <n v="1433019438"/>
    <b v="0"/>
    <n v="93"/>
    <b v="1"/>
    <x v="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x v="0"/>
    <s v="USD"/>
    <n v="1440274735"/>
    <n v="1437682735"/>
    <b v="0"/>
    <n v="69"/>
    <b v="1"/>
    <x v="6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x v="0"/>
    <s v="USD"/>
    <n v="1459348740"/>
    <n v="1458647725"/>
    <b v="0"/>
    <n v="21"/>
    <b v="1"/>
    <x v="6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x v="0"/>
    <s v="USD"/>
    <n v="1401595140"/>
    <n v="1398828064"/>
    <b v="0"/>
    <n v="57"/>
    <b v="1"/>
    <x v="6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x v="0"/>
    <x v="1"/>
    <s v="GBP"/>
    <n v="1424692503"/>
    <n v="1422100503"/>
    <b v="0"/>
    <n v="108"/>
    <b v="1"/>
    <x v="6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x v="5"/>
    <s v="CAD"/>
    <n v="1428292800"/>
    <n v="1424368298"/>
    <b v="0"/>
    <n v="83"/>
    <b v="1"/>
    <x v="6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x v="0"/>
    <s v="USD"/>
    <n v="1481737761"/>
    <n v="1479577761"/>
    <b v="0"/>
    <n v="96"/>
    <b v="1"/>
    <x v="6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x v="1"/>
    <s v="GBP"/>
    <n v="1431164115"/>
    <n v="1428572115"/>
    <b v="0"/>
    <n v="64"/>
    <b v="1"/>
    <x v="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x v="0"/>
    <x v="5"/>
    <s v="CAD"/>
    <n v="1470595109"/>
    <n v="1468003109"/>
    <b v="0"/>
    <n v="14"/>
    <b v="1"/>
    <x v="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x v="1"/>
    <s v="GBP"/>
    <n v="1438531200"/>
    <n v="1435921992"/>
    <b v="0"/>
    <n v="169"/>
    <b v="1"/>
    <x v="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x v="0"/>
    <x v="1"/>
    <s v="GBP"/>
    <n v="1425136462"/>
    <n v="1421680462"/>
    <b v="0"/>
    <n v="33"/>
    <b v="1"/>
    <x v="6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x v="0"/>
    <x v="0"/>
    <s v="USD"/>
    <n v="1443018086"/>
    <n v="1441290086"/>
    <b v="0"/>
    <n v="102"/>
    <b v="1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x v="1"/>
    <s v="GBP"/>
    <n v="1434285409"/>
    <n v="1431693409"/>
    <b v="0"/>
    <n v="104"/>
    <b v="1"/>
    <x v="6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x v="1"/>
    <s v="GBP"/>
    <n v="1456444800"/>
    <n v="1454337589"/>
    <b v="0"/>
    <n v="20"/>
    <b v="1"/>
    <x v="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x v="1"/>
    <s v="GBP"/>
    <n v="1411510135"/>
    <n v="1408918135"/>
    <b v="0"/>
    <n v="35"/>
    <b v="1"/>
    <x v="6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x v="0"/>
    <s v="USD"/>
    <n v="1427469892"/>
    <n v="1424881492"/>
    <b v="0"/>
    <n v="94"/>
    <b v="1"/>
    <x v="6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x v="1"/>
    <s v="GBP"/>
    <n v="1427842740"/>
    <n v="1425428206"/>
    <b v="0"/>
    <n v="14"/>
    <b v="1"/>
    <x v="6"/>
    <n v="8.86"/>
    <x v="1"/>
    <x v="6"/>
  </r>
  <r>
    <n v="2824"/>
    <s v="The Rooftop"/>
    <s v="I wrote a One Act play called The Rooftop for a Female Playwright's festival. Every little bit helps!"/>
    <n v="650"/>
    <n v="760"/>
    <n v="117"/>
    <x v="0"/>
    <x v="0"/>
    <s v="USD"/>
    <n v="1434159780"/>
    <n v="1431412196"/>
    <b v="0"/>
    <n v="15"/>
    <b v="1"/>
    <x v="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x v="1"/>
    <s v="GBP"/>
    <n v="1449255686"/>
    <n v="1446663686"/>
    <b v="0"/>
    <n v="51"/>
    <b v="1"/>
    <x v="6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x v="0"/>
    <s v="USD"/>
    <n v="1436511600"/>
    <n v="1434415812"/>
    <b v="0"/>
    <n v="19"/>
    <b v="1"/>
    <x v="6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x v="0"/>
    <s v="USD"/>
    <n v="1464971400"/>
    <n v="1462379066"/>
    <b v="0"/>
    <n v="23"/>
    <b v="1"/>
    <x v="6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x v="1"/>
    <s v="GBP"/>
    <n v="1443826800"/>
    <n v="1441606869"/>
    <b v="0"/>
    <n v="97"/>
    <b v="1"/>
    <x v="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x v="1"/>
    <s v="GBP"/>
    <n v="1464863118"/>
    <n v="1462443918"/>
    <b v="0"/>
    <n v="76"/>
    <b v="1"/>
    <x v="6"/>
    <n v="35.04"/>
    <x v="1"/>
    <x v="6"/>
  </r>
  <r>
    <n v="2830"/>
    <s v="Nakhtik and Avalon"/>
    <s v="Avalon is a new South African Township play and Nakhtik is a  danced political lecture."/>
    <n v="3000"/>
    <n v="3000"/>
    <n v="100"/>
    <x v="0"/>
    <x v="0"/>
    <s v="USD"/>
    <n v="1399867140"/>
    <n v="1398802148"/>
    <b v="0"/>
    <n v="11"/>
    <b v="1"/>
    <x v="6"/>
    <n v="272.73"/>
    <x v="1"/>
    <x v="6"/>
  </r>
  <r>
    <n v="2831"/>
    <s v="Tackett &amp; Pyke put on a Play"/>
    <s v="We each wrote a play and would like to produce them for you for nothing more than art's sake!"/>
    <n v="3000"/>
    <n v="3320"/>
    <n v="111"/>
    <x v="0"/>
    <x v="0"/>
    <s v="USD"/>
    <n v="1437076070"/>
    <n v="1434484070"/>
    <b v="0"/>
    <n v="52"/>
    <b v="1"/>
    <x v="6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x v="1"/>
    <s v="GBP"/>
    <n v="1416780000"/>
    <n v="1414342894"/>
    <b v="0"/>
    <n v="95"/>
    <b v="1"/>
    <x v="6"/>
    <n v="30.19"/>
    <x v="1"/>
    <x v="6"/>
  </r>
  <r>
    <n v="2833"/>
    <s v="Star Man Rocket Man"/>
    <s v="A new play about exploring outer space"/>
    <n v="2700"/>
    <n v="2923"/>
    <n v="108"/>
    <x v="0"/>
    <x v="0"/>
    <s v="USD"/>
    <n v="1444528800"/>
    <n v="1442804633"/>
    <b v="0"/>
    <n v="35"/>
    <b v="1"/>
    <x v="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x v="1"/>
    <s v="GBP"/>
    <n v="1422658930"/>
    <n v="1421362930"/>
    <b v="0"/>
    <n v="21"/>
    <b v="1"/>
    <x v="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x v="0"/>
    <x v="1"/>
    <s v="GBP"/>
    <n v="1449273600"/>
    <n v="1446742417"/>
    <b v="0"/>
    <n v="93"/>
    <b v="1"/>
    <x v="6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x v="0"/>
    <s v="USD"/>
    <n v="1487393940"/>
    <n v="1484115418"/>
    <b v="0"/>
    <n v="11"/>
    <b v="1"/>
    <x v="6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x v="5"/>
    <s v="CAD"/>
    <n v="1449701284"/>
    <n v="1446241684"/>
    <b v="0"/>
    <n v="21"/>
    <b v="1"/>
    <x v="6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x v="0"/>
    <s v="USD"/>
    <n v="1407967200"/>
    <n v="1406039696"/>
    <b v="0"/>
    <n v="54"/>
    <b v="1"/>
    <x v="6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x v="0"/>
    <s v="USD"/>
    <n v="1408942740"/>
    <n v="1406958354"/>
    <b v="0"/>
    <n v="31"/>
    <b v="1"/>
    <x v="6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x v="1"/>
    <s v="GBP"/>
    <n v="1426698000"/>
    <n v="1424825479"/>
    <b v="0"/>
    <n v="132"/>
    <b v="1"/>
    <x v="6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x v="2"/>
    <x v="1"/>
    <s v="GBP"/>
    <n v="1450032297"/>
    <n v="1444844697"/>
    <b v="0"/>
    <n v="1"/>
    <b v="0"/>
    <x v="6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x v="6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x v="6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x v="15"/>
    <s v="EUR"/>
    <n v="1483535180"/>
    <n v="1480943180"/>
    <b v="0"/>
    <n v="1"/>
    <b v="0"/>
    <x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x v="0"/>
    <s v="USD"/>
    <n v="1433723033"/>
    <n v="1428539033"/>
    <b v="0"/>
    <n v="39"/>
    <b v="0"/>
    <x v="6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x v="6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x v="6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x v="0"/>
    <s v="USD"/>
    <n v="1432913659"/>
    <n v="1430321659"/>
    <b v="0"/>
    <n v="3"/>
    <b v="0"/>
    <x v="6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x v="2"/>
    <x v="1"/>
    <s v="GBP"/>
    <n v="1461406600"/>
    <n v="1458814600"/>
    <b v="0"/>
    <n v="1"/>
    <b v="0"/>
    <x v="6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x v="0"/>
    <s v="USD"/>
    <n v="1409962211"/>
    <n v="1407370211"/>
    <b v="0"/>
    <n v="13"/>
    <b v="0"/>
    <x v="6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x v="6"/>
    <n v="0"/>
    <x v="1"/>
    <x v="6"/>
  </r>
  <r>
    <n v="2852"/>
    <s v="Freedom Train"/>
    <s v="Just one time back to the past on the Freedom Train will open your eyes and your lives will never ever be the same!"/>
    <n v="5000"/>
    <n v="95"/>
    <n v="2"/>
    <x v="2"/>
    <x v="0"/>
    <s v="USD"/>
    <n v="1403312703"/>
    <n v="1400720703"/>
    <b v="0"/>
    <n v="6"/>
    <b v="0"/>
    <x v="6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x v="6"/>
    <n v="0"/>
    <x v="1"/>
    <x v="6"/>
  </r>
  <r>
    <n v="2854"/>
    <s v="Ultimate Political Selfie!"/>
    <s v="Almost Random Theatre's play about a candidate - with no policies - who is seeking election in May 2015"/>
    <n v="1000"/>
    <n v="417"/>
    <n v="42"/>
    <x v="2"/>
    <x v="1"/>
    <s v="GBP"/>
    <n v="1431018719"/>
    <n v="1429290719"/>
    <b v="0"/>
    <n v="14"/>
    <b v="0"/>
    <x v="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x v="0"/>
    <s v="USD"/>
    <n v="1454110440"/>
    <n v="1451607071"/>
    <b v="0"/>
    <n v="5"/>
    <b v="0"/>
    <x v="6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x v="0"/>
    <s v="USD"/>
    <n v="1439069640"/>
    <n v="1433897647"/>
    <b v="0"/>
    <n v="6"/>
    <b v="0"/>
    <x v="6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x v="14"/>
    <s v="MXN"/>
    <n v="1487613600"/>
    <n v="1482444295"/>
    <b v="0"/>
    <n v="15"/>
    <b v="0"/>
    <x v="6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x v="6"/>
    <n v="0"/>
    <x v="1"/>
    <x v="6"/>
  </r>
  <r>
    <n v="2859"/>
    <s v="Grover Theatre Company (GTC)"/>
    <s v="A theatre company that will create works to inspire young people and get everyone involved."/>
    <n v="2000"/>
    <n v="35"/>
    <n v="2"/>
    <x v="2"/>
    <x v="2"/>
    <s v="AUD"/>
    <n v="1444984904"/>
    <n v="1439800904"/>
    <b v="0"/>
    <n v="1"/>
    <b v="0"/>
    <x v="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x v="0"/>
    <s v="USD"/>
    <n v="1466363576"/>
    <n v="1461179576"/>
    <b v="0"/>
    <n v="9"/>
    <b v="0"/>
    <x v="6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n v="32"/>
    <x v="2"/>
    <x v="2"/>
    <s v="AUD"/>
    <n v="1443103848"/>
    <n v="1441894248"/>
    <b v="0"/>
    <n v="3"/>
    <b v="0"/>
    <x v="6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x v="0"/>
    <s v="USD"/>
    <n v="1403636229"/>
    <n v="1401044229"/>
    <b v="0"/>
    <n v="3"/>
    <b v="0"/>
    <x v="6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x v="2"/>
    <x v="0"/>
    <s v="USD"/>
    <n v="1410279123"/>
    <n v="1405095123"/>
    <b v="0"/>
    <n v="1"/>
    <b v="0"/>
    <x v="6"/>
    <n v="20"/>
    <x v="1"/>
    <x v="6"/>
  </r>
  <r>
    <n v="2864"/>
    <s v="'Haunting Julia' by Alan Ayckbourn"/>
    <s v="Accessible, original theatre for all!"/>
    <n v="2500"/>
    <n v="40"/>
    <n v="2"/>
    <x v="2"/>
    <x v="1"/>
    <s v="GBP"/>
    <n v="1437139080"/>
    <n v="1434552207"/>
    <b v="0"/>
    <n v="3"/>
    <b v="0"/>
    <x v="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x v="6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x v="0"/>
    <s v="USD"/>
    <n v="1476482400"/>
    <n v="1473893721"/>
    <b v="0"/>
    <n v="2"/>
    <b v="0"/>
    <x v="6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x v="0"/>
    <s v="USD"/>
    <n v="1467604800"/>
    <n v="1465533672"/>
    <b v="0"/>
    <n v="10"/>
    <b v="0"/>
    <x v="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x v="0"/>
    <s v="USD"/>
    <n v="1475697054"/>
    <n v="1473105054"/>
    <b v="0"/>
    <n v="60"/>
    <b v="0"/>
    <x v="6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x v="0"/>
    <s v="USD"/>
    <n v="1468937681"/>
    <n v="1466345681"/>
    <b v="0"/>
    <n v="5"/>
    <b v="0"/>
    <x v="6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x v="0"/>
    <s v="USD"/>
    <n v="1400301165"/>
    <n v="1397709165"/>
    <b v="0"/>
    <n v="9"/>
    <b v="0"/>
    <x v="6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x v="0"/>
    <s v="USD"/>
    <n v="1419183813"/>
    <n v="1417455813"/>
    <b v="0"/>
    <n v="13"/>
    <b v="0"/>
    <x v="6"/>
    <n v="35.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x v="6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x v="0"/>
    <s v="USD"/>
    <n v="1422473831"/>
    <n v="1419881831"/>
    <b v="0"/>
    <n v="8"/>
    <b v="0"/>
    <x v="6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x v="0"/>
    <s v="USD"/>
    <n v="1484684186"/>
    <n v="1482092186"/>
    <b v="0"/>
    <n v="3"/>
    <b v="0"/>
    <x v="6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x v="2"/>
    <x v="0"/>
    <s v="USD"/>
    <n v="1462417493"/>
    <n v="1459825493"/>
    <b v="0"/>
    <n v="3"/>
    <b v="0"/>
    <x v="6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x v="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x v="0"/>
    <s v="USD"/>
    <n v="1480525200"/>
    <n v="1477781724"/>
    <b v="0"/>
    <n v="6"/>
    <b v="0"/>
    <x v="6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x v="1"/>
    <s v="GBP"/>
    <n v="1435934795"/>
    <n v="1430750795"/>
    <b v="0"/>
    <n v="4"/>
    <b v="0"/>
    <x v="6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x v="0"/>
    <s v="USD"/>
    <n v="1453310661"/>
    <n v="1450718661"/>
    <b v="0"/>
    <n v="1"/>
    <b v="0"/>
    <x v="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x v="0"/>
    <s v="USD"/>
    <n v="1440090300"/>
    <n v="1436305452"/>
    <b v="0"/>
    <n v="29"/>
    <b v="0"/>
    <x v="6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x v="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x v="0"/>
    <s v="USD"/>
    <n v="1462112318"/>
    <n v="1459520318"/>
    <b v="0"/>
    <n v="4"/>
    <b v="0"/>
    <x v="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x v="0"/>
    <s v="USD"/>
    <n v="1454734740"/>
    <n v="1451684437"/>
    <b v="0"/>
    <n v="5"/>
    <b v="0"/>
    <x v="6"/>
    <n v="381.6"/>
    <x v="1"/>
    <x v="6"/>
  </r>
  <r>
    <n v="2884"/>
    <s v="The Lizard King, a play by Jay Jeff Jones"/>
    <s v="Come explore the dream world of Jim Morrison, rock singer, mystic, poet, shaman."/>
    <n v="45000"/>
    <n v="185"/>
    <n v="0"/>
    <x v="2"/>
    <x v="0"/>
    <s v="USD"/>
    <n v="1417800435"/>
    <n v="1415208435"/>
    <b v="0"/>
    <n v="4"/>
    <b v="0"/>
    <x v="6"/>
    <n v="46.25"/>
    <x v="1"/>
    <x v="6"/>
  </r>
  <r>
    <n v="2885"/>
    <s v="The Wedding"/>
    <s v="An historic and proud work of Polish nationalistic literature performed on stage."/>
    <n v="400"/>
    <n v="130"/>
    <n v="33"/>
    <x v="2"/>
    <x v="0"/>
    <s v="USD"/>
    <n v="1426294201"/>
    <n v="1423705801"/>
    <b v="0"/>
    <n v="5"/>
    <b v="0"/>
    <x v="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x v="0"/>
    <s v="USD"/>
    <n v="1442635140"/>
    <n v="1442243484"/>
    <b v="0"/>
    <n v="1"/>
    <b v="0"/>
    <x v="6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x v="0"/>
    <s v="USD"/>
    <n v="1420971324"/>
    <n v="1418379324"/>
    <b v="0"/>
    <n v="1"/>
    <b v="0"/>
    <x v="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x v="6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x v="2"/>
    <x v="0"/>
    <s v="USD"/>
    <n v="1409344985"/>
    <n v="1406752985"/>
    <b v="0"/>
    <n v="14"/>
    <b v="0"/>
    <x v="6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x v="0"/>
    <s v="USD"/>
    <n v="1407553200"/>
    <n v="1405100992"/>
    <b v="0"/>
    <n v="3"/>
    <b v="0"/>
    <x v="6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x v="0"/>
    <s v="USD"/>
    <n v="1460751128"/>
    <n v="1455570728"/>
    <b v="0"/>
    <n v="10"/>
    <b v="0"/>
    <x v="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x v="2"/>
    <x v="0"/>
    <s v="USD"/>
    <n v="1409000400"/>
    <n v="1408381704"/>
    <b v="0"/>
    <n v="17"/>
    <b v="0"/>
    <x v="6"/>
    <n v="29.41"/>
    <x v="1"/>
    <x v="6"/>
  </r>
  <r>
    <n v="2893"/>
    <s v="REDISCOVERING KIA THE PLAY"/>
    <s v="Fundraising for REDISCOVERING KIA THE PLAY"/>
    <n v="5000"/>
    <n v="25"/>
    <n v="1"/>
    <x v="2"/>
    <x v="0"/>
    <s v="USD"/>
    <n v="1420768800"/>
    <n v="1415644395"/>
    <b v="0"/>
    <n v="2"/>
    <b v="0"/>
    <x v="6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x v="6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x v="0"/>
    <s v="USD"/>
    <n v="1403470800"/>
    <n v="1403356792"/>
    <b v="0"/>
    <n v="4"/>
    <b v="0"/>
    <x v="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x v="0"/>
    <s v="USD"/>
    <n v="1481522400"/>
    <n v="1480283321"/>
    <b v="0"/>
    <n v="12"/>
    <b v="0"/>
    <x v="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x v="2"/>
    <x v="0"/>
    <s v="USD"/>
    <n v="1444577345"/>
    <n v="1441985458"/>
    <b v="0"/>
    <n v="3"/>
    <b v="0"/>
    <x v="6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x v="0"/>
    <s v="USD"/>
    <n v="1446307053"/>
    <n v="1443715053"/>
    <b v="0"/>
    <n v="12"/>
    <b v="0"/>
    <x v="6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x v="6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x v="0"/>
    <s v="USD"/>
    <n v="1407562632"/>
    <n v="1404970632"/>
    <b v="0"/>
    <n v="7"/>
    <b v="0"/>
    <x v="6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x v="0"/>
    <s v="USD"/>
    <n v="1423345339"/>
    <n v="1418161339"/>
    <b v="0"/>
    <n v="2"/>
    <b v="0"/>
    <x v="6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x v="0"/>
    <s v="USD"/>
    <n v="1440412396"/>
    <n v="1437820396"/>
    <b v="0"/>
    <n v="1"/>
    <b v="0"/>
    <x v="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x v="0"/>
    <s v="USD"/>
    <n v="1441771218"/>
    <n v="1436587218"/>
    <b v="0"/>
    <n v="4"/>
    <b v="0"/>
    <x v="6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x v="2"/>
    <x v="1"/>
    <s v="GBP"/>
    <n v="1415534400"/>
    <n v="1414538031"/>
    <b v="0"/>
    <n v="4"/>
    <b v="0"/>
    <x v="6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x v="0"/>
    <s v="USD"/>
    <n v="1473211313"/>
    <n v="1472001713"/>
    <b v="0"/>
    <n v="17"/>
    <b v="0"/>
    <x v="6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x v="0"/>
    <s v="USD"/>
    <n v="1438390800"/>
    <n v="1436888066"/>
    <b v="0"/>
    <n v="7"/>
    <b v="0"/>
    <x v="6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x v="0"/>
    <s v="USD"/>
    <n v="1463259837"/>
    <n v="1458075837"/>
    <b v="0"/>
    <n v="2"/>
    <b v="0"/>
    <x v="6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x v="0"/>
    <s v="USD"/>
    <n v="1465407219"/>
    <n v="1462815219"/>
    <b v="0"/>
    <n v="5"/>
    <b v="0"/>
    <x v="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x v="0"/>
    <s v="USD"/>
    <n v="1416944760"/>
    <n v="1413527001"/>
    <b v="0"/>
    <n v="1"/>
    <b v="0"/>
    <x v="6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0"/>
    <x v="2"/>
    <x v="1"/>
    <s v="GBP"/>
    <n v="1434139887"/>
    <n v="1428955887"/>
    <b v="0"/>
    <n v="1"/>
    <b v="0"/>
    <x v="6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x v="0"/>
    <s v="USD"/>
    <n v="1435429626"/>
    <n v="1431973626"/>
    <b v="0"/>
    <n v="14"/>
    <b v="0"/>
    <x v="6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x v="2"/>
    <x v="0"/>
    <s v="USD"/>
    <n v="1452827374"/>
    <n v="1450235374"/>
    <b v="0"/>
    <n v="26"/>
    <b v="0"/>
    <x v="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x v="0"/>
    <s v="USD"/>
    <n v="1410041339"/>
    <n v="1404857339"/>
    <b v="0"/>
    <n v="2"/>
    <b v="0"/>
    <x v="6"/>
    <n v="1"/>
    <x v="1"/>
    <x v="6"/>
  </r>
  <r>
    <n v="2914"/>
    <s v="Hercules the Panto"/>
    <s v="Hercules must complete four challenges in order to meet the father he never knew"/>
    <n v="25000"/>
    <n v="1"/>
    <n v="0"/>
    <x v="2"/>
    <x v="1"/>
    <s v="GBP"/>
    <n v="1426365994"/>
    <n v="1421185594"/>
    <b v="0"/>
    <n v="1"/>
    <b v="0"/>
    <x v="6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x v="1"/>
    <s v="GBP"/>
    <n v="1458117190"/>
    <n v="1455528790"/>
    <b v="0"/>
    <n v="3"/>
    <b v="0"/>
    <x v="6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x v="2"/>
    <x v="1"/>
    <s v="GBP"/>
    <n v="1400498789"/>
    <n v="1398511589"/>
    <b v="0"/>
    <n v="7"/>
    <b v="0"/>
    <x v="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x v="0"/>
    <s v="USD"/>
    <n v="1442381847"/>
    <n v="1440826647"/>
    <b v="0"/>
    <n v="9"/>
    <b v="0"/>
    <x v="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x v="0"/>
    <s v="USD"/>
    <n v="1446131207"/>
    <n v="1443712007"/>
    <b v="0"/>
    <n v="20"/>
    <b v="0"/>
    <x v="6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9"/>
    <x v="2"/>
    <x v="0"/>
    <s v="USD"/>
    <n v="1407250329"/>
    <n v="1404658329"/>
    <b v="0"/>
    <n v="6"/>
    <b v="0"/>
    <x v="6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x v="5"/>
    <s v="CAD"/>
    <n v="1427306470"/>
    <n v="1424718070"/>
    <b v="0"/>
    <n v="13"/>
    <b v="0"/>
    <x v="6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x v="0"/>
    <s v="USD"/>
    <n v="1411679804"/>
    <n v="1409087804"/>
    <b v="0"/>
    <n v="3"/>
    <b v="1"/>
    <x v="40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x v="1"/>
    <s v="GBP"/>
    <n v="1431982727"/>
    <n v="1428094727"/>
    <b v="0"/>
    <n v="6"/>
    <b v="1"/>
    <x v="4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x v="0"/>
    <x v="0"/>
    <s v="USD"/>
    <n v="1422068400"/>
    <n v="1420774779"/>
    <b v="0"/>
    <n v="10"/>
    <b v="1"/>
    <x v="4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x v="0"/>
    <s v="USD"/>
    <n v="1431143940"/>
    <n v="1428585710"/>
    <b v="0"/>
    <n v="147"/>
    <b v="1"/>
    <x v="40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x v="0"/>
    <s v="USD"/>
    <n v="1410444068"/>
    <n v="1407852068"/>
    <b v="0"/>
    <n v="199"/>
    <b v="1"/>
    <x v="40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x v="0"/>
    <s v="USD"/>
    <n v="1424715779"/>
    <n v="1423506179"/>
    <b v="0"/>
    <n v="50"/>
    <b v="1"/>
    <x v="4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x v="0"/>
    <s v="USD"/>
    <n v="1405400400"/>
    <n v="1402934629"/>
    <b v="0"/>
    <n v="21"/>
    <b v="1"/>
    <x v="40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n v="100"/>
    <x v="0"/>
    <x v="0"/>
    <s v="USD"/>
    <n v="1457135846"/>
    <n v="1454543846"/>
    <b v="0"/>
    <n v="24"/>
    <b v="1"/>
    <x v="4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x v="0"/>
    <s v="USD"/>
    <n v="1401024758"/>
    <n v="1398432758"/>
    <b v="0"/>
    <n v="32"/>
    <b v="1"/>
    <x v="40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x v="1"/>
    <s v="GBP"/>
    <n v="1431007264"/>
    <n v="1428415264"/>
    <b v="0"/>
    <n v="62"/>
    <b v="1"/>
    <x v="40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x v="5"/>
    <s v="CAD"/>
    <n v="1410761280"/>
    <n v="1408604363"/>
    <b v="0"/>
    <n v="9"/>
    <b v="1"/>
    <x v="40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x v="2"/>
    <s v="AUD"/>
    <n v="1424516400"/>
    <n v="1421812637"/>
    <b v="0"/>
    <n v="38"/>
    <b v="1"/>
    <x v="40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x v="0"/>
    <s v="USD"/>
    <n v="1465081053"/>
    <n v="1462489053"/>
    <b v="0"/>
    <n v="54"/>
    <b v="1"/>
    <x v="40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x v="0"/>
    <x v="5"/>
    <s v="CAD"/>
    <n v="1402845364"/>
    <n v="1400253364"/>
    <b v="0"/>
    <n v="37"/>
    <b v="1"/>
    <x v="40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x v="0"/>
    <s v="USD"/>
    <n v="1472490000"/>
    <n v="1467468008"/>
    <b v="0"/>
    <n v="39"/>
    <b v="1"/>
    <x v="40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x v="0"/>
    <s v="USD"/>
    <n v="1413176340"/>
    <n v="1412091423"/>
    <b v="0"/>
    <n v="34"/>
    <b v="1"/>
    <x v="40"/>
    <n v="37.65"/>
    <x v="1"/>
    <x v="40"/>
  </r>
  <r>
    <n v="2937"/>
    <s v="UCAS"/>
    <s v="UCAS is a new British musical premiering at the Edinburgh Fringe Festival 2014."/>
    <n v="1500"/>
    <n v="2000"/>
    <n v="133"/>
    <x v="0"/>
    <x v="1"/>
    <s v="GBP"/>
    <n v="1405249113"/>
    <n v="1402657113"/>
    <b v="0"/>
    <n v="55"/>
    <b v="1"/>
    <x v="40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x v="0"/>
    <s v="USD"/>
    <n v="1422636814"/>
    <n v="1420044814"/>
    <b v="0"/>
    <n v="32"/>
    <b v="1"/>
    <x v="40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x v="0"/>
    <s v="USD"/>
    <n v="1409187600"/>
    <n v="1406316312"/>
    <b v="0"/>
    <n v="25"/>
    <b v="1"/>
    <x v="4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x v="0"/>
    <s v="USD"/>
    <n v="1421606018"/>
    <n v="1418150018"/>
    <b v="0"/>
    <n v="33"/>
    <b v="1"/>
    <x v="40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x v="0"/>
    <s v="USD"/>
    <n v="1425250955"/>
    <n v="1422658955"/>
    <b v="0"/>
    <n v="1"/>
    <b v="0"/>
    <x v="38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x v="5"/>
    <s v="CAD"/>
    <n v="1450297080"/>
    <n v="1448565459"/>
    <b v="0"/>
    <n v="202"/>
    <b v="0"/>
    <x v="3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x v="38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x v="2"/>
    <x v="0"/>
    <s v="USD"/>
    <n v="1433714198"/>
    <n v="1431122198"/>
    <b v="0"/>
    <n v="1"/>
    <b v="0"/>
    <x v="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x v="38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x v="1"/>
    <s v="GBP"/>
    <n v="1471265092"/>
    <n v="1468673092"/>
    <b v="0"/>
    <n v="2"/>
    <b v="0"/>
    <x v="3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x v="0"/>
    <s v="USD"/>
    <n v="1480007460"/>
    <n v="1475760567"/>
    <b v="0"/>
    <n v="13"/>
    <b v="0"/>
    <x v="38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x v="0"/>
    <s v="USD"/>
    <n v="1433259293"/>
    <n v="1428075293"/>
    <b v="0"/>
    <n v="9"/>
    <b v="0"/>
    <x v="38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x v="0"/>
    <s v="USD"/>
    <n v="1447965917"/>
    <n v="1445370317"/>
    <b v="0"/>
    <n v="2"/>
    <b v="0"/>
    <x v="38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x v="38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x v="0"/>
    <s v="USD"/>
    <n v="1412536573"/>
    <n v="1408648573"/>
    <b v="0"/>
    <n v="58"/>
    <b v="0"/>
    <x v="38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x v="0"/>
    <s v="USD"/>
    <n v="1476676800"/>
    <n v="1473957239"/>
    <b v="0"/>
    <n v="8"/>
    <b v="0"/>
    <x v="3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x v="0"/>
    <s v="USD"/>
    <n v="1444330821"/>
    <n v="1441738821"/>
    <b v="0"/>
    <n v="3"/>
    <b v="0"/>
    <x v="38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x v="38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x v="1"/>
    <x v="0"/>
    <s v="USD"/>
    <n v="1434476849"/>
    <n v="1431884849"/>
    <b v="0"/>
    <n v="11"/>
    <b v="0"/>
    <x v="3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x v="0"/>
    <s v="USD"/>
    <n v="1462402850"/>
    <n v="1459810850"/>
    <b v="0"/>
    <n v="20"/>
    <b v="0"/>
    <x v="3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x v="0"/>
    <s v="USD"/>
    <n v="1427498172"/>
    <n v="1422317772"/>
    <b v="0"/>
    <n v="3"/>
    <b v="0"/>
    <x v="38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x v="38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x v="38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x v="38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x v="0"/>
    <s v="USD"/>
    <n v="1427342400"/>
    <n v="1424927159"/>
    <b v="0"/>
    <n v="108"/>
    <b v="1"/>
    <x v="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x v="0"/>
    <s v="USD"/>
    <n v="1425193140"/>
    <n v="1422769906"/>
    <b v="0"/>
    <n v="20"/>
    <b v="1"/>
    <x v="6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x v="0"/>
    <s v="USD"/>
    <n v="1435835824"/>
    <n v="1433243824"/>
    <b v="0"/>
    <n v="98"/>
    <b v="1"/>
    <x v="6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x v="0"/>
    <s v="USD"/>
    <n v="1407360720"/>
    <n v="1404769819"/>
    <b v="0"/>
    <n v="196"/>
    <b v="1"/>
    <x v="6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x v="0"/>
    <s v="USD"/>
    <n v="1436290233"/>
    <n v="1433698233"/>
    <b v="0"/>
    <n v="39"/>
    <b v="1"/>
    <x v="6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x v="0"/>
    <s v="USD"/>
    <n v="1442425412"/>
    <n v="1439833412"/>
    <b v="0"/>
    <n v="128"/>
    <b v="1"/>
    <x v="6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x v="0"/>
    <s v="USD"/>
    <n v="1425872692"/>
    <n v="1423284292"/>
    <b v="0"/>
    <n v="71"/>
    <b v="1"/>
    <x v="6"/>
    <n v="80.23"/>
    <x v="1"/>
    <x v="6"/>
  </r>
  <r>
    <n v="2968"/>
    <s v="The Curse of the Babywoman @ FringeNYC"/>
    <s v="The Curse of the Babywoman is real â€” and it is coming to FringeNYC this August."/>
    <n v="3500"/>
    <n v="3710"/>
    <n v="106"/>
    <x v="0"/>
    <x v="0"/>
    <s v="USD"/>
    <n v="1471406340"/>
    <n v="1470227660"/>
    <b v="0"/>
    <n v="47"/>
    <b v="1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x v="5"/>
    <s v="CAD"/>
    <n v="1430693460"/>
    <n v="1428087153"/>
    <b v="0"/>
    <n v="17"/>
    <b v="1"/>
    <x v="6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x v="0"/>
    <s v="USD"/>
    <n v="1405699451"/>
    <n v="1403107451"/>
    <b v="0"/>
    <n v="91"/>
    <b v="1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x v="0"/>
    <s v="USD"/>
    <n v="1409500078"/>
    <n v="1406908078"/>
    <b v="0"/>
    <n v="43"/>
    <b v="1"/>
    <x v="6"/>
    <n v="74.53"/>
    <x v="1"/>
    <x v="6"/>
  </r>
  <r>
    <n v="2972"/>
    <s v="A Bad Plan"/>
    <s v="A group of artists. A mythical art piece. A harrowing quest. And some margaritas."/>
    <n v="2000"/>
    <n v="2107"/>
    <n v="105"/>
    <x v="0"/>
    <x v="0"/>
    <s v="USD"/>
    <n v="1480899600"/>
    <n v="1479609520"/>
    <b v="0"/>
    <n v="17"/>
    <b v="1"/>
    <x v="6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x v="0"/>
    <s v="USD"/>
    <n v="1451620800"/>
    <n v="1449171508"/>
    <b v="0"/>
    <n v="33"/>
    <b v="1"/>
    <x v="6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x v="0"/>
    <s v="USD"/>
    <n v="1411695300"/>
    <n v="1409275671"/>
    <b v="0"/>
    <n v="87"/>
    <b v="1"/>
    <x v="6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x v="0"/>
    <s v="USD"/>
    <n v="1417057200"/>
    <n v="1414599886"/>
    <b v="0"/>
    <n v="113"/>
    <b v="1"/>
    <x v="6"/>
    <n v="70.88"/>
    <x v="1"/>
    <x v="6"/>
  </r>
  <r>
    <n v="2976"/>
    <s v="Pizza Delique"/>
    <s v="A play that addresses an important social issue, brought to light by members of the UoM Drama Society."/>
    <n v="70"/>
    <n v="120"/>
    <n v="171"/>
    <x v="0"/>
    <x v="1"/>
    <s v="GBP"/>
    <n v="1457870400"/>
    <n v="1456421530"/>
    <b v="0"/>
    <n v="14"/>
    <b v="1"/>
    <x v="6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x v="0"/>
    <s v="USD"/>
    <n v="1427076840"/>
    <n v="1421960934"/>
    <b v="0"/>
    <n v="30"/>
    <b v="1"/>
    <x v="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x v="0"/>
    <s v="USD"/>
    <n v="1413784740"/>
    <n v="1412954547"/>
    <b v="0"/>
    <n v="16"/>
    <b v="1"/>
    <x v="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x v="0"/>
    <x v="0"/>
    <s v="USD"/>
    <n v="1420524000"/>
    <n v="1419104823"/>
    <b v="0"/>
    <n v="46"/>
    <b v="1"/>
    <x v="6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n v="109"/>
    <x v="0"/>
    <x v="0"/>
    <s v="USD"/>
    <n v="1440381600"/>
    <n v="1438639130"/>
    <b v="0"/>
    <n v="24"/>
    <b v="1"/>
    <x v="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x v="17"/>
    <s v="EUR"/>
    <n v="1443014756"/>
    <n v="1439126756"/>
    <b v="1"/>
    <n v="97"/>
    <b v="1"/>
    <x v="38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x v="1"/>
    <s v="GBP"/>
    <n v="1455208143"/>
    <n v="1452616143"/>
    <b v="1"/>
    <n v="59"/>
    <b v="1"/>
    <x v="38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x v="0"/>
    <x v="0"/>
    <s v="USD"/>
    <n v="1415722236"/>
    <n v="1410534636"/>
    <b v="1"/>
    <n v="1095"/>
    <b v="1"/>
    <x v="38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x v="0"/>
    <s v="USD"/>
    <n v="1472020881"/>
    <n v="1469428881"/>
    <b v="1"/>
    <n v="218"/>
    <b v="1"/>
    <x v="3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x v="4"/>
    <s v="NZD"/>
    <n v="1477886400"/>
    <n v="1476228128"/>
    <b v="0"/>
    <n v="111"/>
    <b v="1"/>
    <x v="3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x v="0"/>
    <x v="1"/>
    <s v="GBP"/>
    <n v="1462100406"/>
    <n v="1456920006"/>
    <b v="0"/>
    <n v="56"/>
    <b v="1"/>
    <x v="38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x v="0"/>
    <s v="USD"/>
    <n v="1476316800"/>
    <n v="1473837751"/>
    <b v="0"/>
    <n v="265"/>
    <b v="1"/>
    <x v="3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x v="1"/>
    <s v="GBP"/>
    <n v="1466412081"/>
    <n v="1463820081"/>
    <b v="0"/>
    <n v="28"/>
    <b v="1"/>
    <x v="38"/>
    <n v="35.71"/>
    <x v="1"/>
    <x v="38"/>
  </r>
  <r>
    <n v="2989"/>
    <s v="Let's Light Up The Gem!"/>
    <s v="Bring the movies back to Bethel, Maine."/>
    <n v="20000"/>
    <n v="35307"/>
    <n v="177"/>
    <x v="0"/>
    <x v="0"/>
    <s v="USD"/>
    <n v="1450673940"/>
    <n v="1448756962"/>
    <b v="0"/>
    <n v="364"/>
    <b v="1"/>
    <x v="38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x v="0"/>
    <s v="USD"/>
    <n v="1452174420"/>
    <n v="1449150420"/>
    <b v="0"/>
    <n v="27"/>
    <b v="1"/>
    <x v="3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x v="0"/>
    <s v="USD"/>
    <n v="1485547530"/>
    <n v="1483646730"/>
    <b v="0"/>
    <n v="93"/>
    <b v="1"/>
    <x v="38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x v="0"/>
    <x v="0"/>
    <s v="USD"/>
    <n v="1476037510"/>
    <n v="1473445510"/>
    <b v="0"/>
    <n v="64"/>
    <b v="1"/>
    <x v="38"/>
    <n v="48.98"/>
    <x v="1"/>
    <x v="38"/>
  </r>
  <r>
    <n v="2993"/>
    <s v="TRUE WEST: Think, Dog! Productions"/>
    <s v="Help us build the Kitchen from Hell!"/>
    <n v="1000"/>
    <n v="1003"/>
    <n v="100"/>
    <x v="0"/>
    <x v="0"/>
    <s v="USD"/>
    <n v="1455998867"/>
    <n v="1453406867"/>
    <b v="0"/>
    <n v="22"/>
    <b v="1"/>
    <x v="3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x v="1"/>
    <s v="GBP"/>
    <n v="1412335772"/>
    <n v="1409743772"/>
    <b v="0"/>
    <n v="59"/>
    <b v="1"/>
    <x v="3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x v="0"/>
    <s v="USD"/>
    <n v="1484841471"/>
    <n v="1482249471"/>
    <b v="0"/>
    <n v="249"/>
    <b v="1"/>
    <x v="38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n v="172"/>
    <x v="0"/>
    <x v="0"/>
    <s v="USD"/>
    <n v="1432677240"/>
    <n v="1427493240"/>
    <b v="0"/>
    <n v="392"/>
    <b v="1"/>
    <x v="38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x v="0"/>
    <s v="USD"/>
    <n v="1488171540"/>
    <n v="1486661793"/>
    <b v="0"/>
    <n v="115"/>
    <b v="1"/>
    <x v="38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x v="0"/>
    <s v="USD"/>
    <n v="1402892700"/>
    <n v="1400474329"/>
    <b v="0"/>
    <n v="433"/>
    <b v="1"/>
    <x v="38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x v="0"/>
    <x v="0"/>
    <s v="USD"/>
    <n v="1488333600"/>
    <n v="1487094360"/>
    <b v="0"/>
    <n v="20"/>
    <b v="1"/>
    <x v="3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x v="0"/>
    <s v="USD"/>
    <n v="1485885600"/>
    <n v="1484682670"/>
    <b v="0"/>
    <n v="8"/>
    <b v="1"/>
    <x v="3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x v="0"/>
    <s v="USD"/>
    <n v="1468445382"/>
    <n v="1465853382"/>
    <b v="0"/>
    <n v="175"/>
    <b v="1"/>
    <x v="3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x v="0"/>
    <s v="USD"/>
    <n v="1356552252"/>
    <n v="1353960252"/>
    <b v="0"/>
    <n v="104"/>
    <b v="1"/>
    <x v="38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x v="0"/>
    <s v="USD"/>
    <n v="1456811940"/>
    <n v="1454098976"/>
    <b v="0"/>
    <n v="17"/>
    <b v="1"/>
    <x v="38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x v="0"/>
    <s v="USD"/>
    <n v="1416089324"/>
    <n v="1413493724"/>
    <b v="0"/>
    <n v="277"/>
    <b v="1"/>
    <x v="38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x v="0"/>
    <s v="USD"/>
    <n v="1412611905"/>
    <n v="1410019905"/>
    <b v="0"/>
    <n v="118"/>
    <b v="1"/>
    <x v="3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n v="108"/>
    <x v="0"/>
    <x v="5"/>
    <s v="CAD"/>
    <n v="1418580591"/>
    <n v="1415988591"/>
    <b v="0"/>
    <n v="97"/>
    <b v="1"/>
    <x v="38"/>
    <n v="88.87"/>
    <x v="1"/>
    <x v="38"/>
  </r>
  <r>
    <n v="3007"/>
    <s v="Bethlem"/>
    <s v="Consuite for 2015 CoreCon.  An adventure into insanity."/>
    <n v="600"/>
    <n v="1080"/>
    <n v="180"/>
    <x v="0"/>
    <x v="0"/>
    <s v="USD"/>
    <n v="1429938683"/>
    <n v="1428124283"/>
    <b v="0"/>
    <n v="20"/>
    <b v="1"/>
    <x v="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x v="0"/>
    <s v="USD"/>
    <n v="1453352719"/>
    <n v="1450760719"/>
    <b v="0"/>
    <n v="26"/>
    <b v="1"/>
    <x v="38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x v="0"/>
    <s v="USD"/>
    <n v="1417012840"/>
    <n v="1414417240"/>
    <b v="0"/>
    <n v="128"/>
    <b v="1"/>
    <x v="3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x v="0"/>
    <s v="USD"/>
    <n v="1424548719"/>
    <n v="1419364719"/>
    <b v="0"/>
    <n v="15"/>
    <b v="1"/>
    <x v="3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x v="3"/>
    <s v="EUR"/>
    <n v="1450911540"/>
    <n v="1448536516"/>
    <b v="0"/>
    <n v="25"/>
    <b v="1"/>
    <x v="38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x v="0"/>
    <x v="0"/>
    <s v="USD"/>
    <n v="1423587130"/>
    <n v="1421772730"/>
    <b v="0"/>
    <n v="55"/>
    <b v="1"/>
    <x v="3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x v="0"/>
    <s v="USD"/>
    <n v="1434917049"/>
    <n v="1432325049"/>
    <b v="0"/>
    <n v="107"/>
    <b v="1"/>
    <x v="38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x v="0"/>
    <s v="USD"/>
    <n v="1415163600"/>
    <n v="1412737080"/>
    <b v="0"/>
    <n v="557"/>
    <b v="1"/>
    <x v="38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n v="103"/>
    <x v="0"/>
    <x v="0"/>
    <s v="USD"/>
    <n v="1402459200"/>
    <n v="1401125238"/>
    <b v="0"/>
    <n v="40"/>
    <b v="1"/>
    <x v="3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x v="0"/>
    <s v="USD"/>
    <n v="1405688952"/>
    <n v="1400504952"/>
    <b v="0"/>
    <n v="36"/>
    <b v="1"/>
    <x v="38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x v="0"/>
    <s v="USD"/>
    <n v="1408566243"/>
    <n v="1405974243"/>
    <b v="0"/>
    <n v="159"/>
    <b v="1"/>
    <x v="3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x v="6"/>
    <s v="EUR"/>
    <n v="1437429600"/>
    <n v="1433747376"/>
    <b v="0"/>
    <n v="41"/>
    <b v="1"/>
    <x v="38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x v="0"/>
    <s v="USD"/>
    <n v="1401159600"/>
    <n v="1398801620"/>
    <b v="0"/>
    <n v="226"/>
    <b v="1"/>
    <x v="38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x v="0"/>
    <s v="USD"/>
    <n v="1439583533"/>
    <n v="1434399533"/>
    <b v="0"/>
    <n v="30"/>
    <b v="1"/>
    <x v="3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x v="0"/>
    <s v="USD"/>
    <n v="1479794340"/>
    <n v="1476715869"/>
    <b v="0"/>
    <n v="103"/>
    <b v="1"/>
    <x v="38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x v="0"/>
    <s v="USD"/>
    <n v="1472338409"/>
    <n v="1468450409"/>
    <b v="0"/>
    <n v="62"/>
    <b v="1"/>
    <x v="3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x v="1"/>
    <s v="GBP"/>
    <n v="1434039186"/>
    <n v="1430151186"/>
    <b v="0"/>
    <n v="6"/>
    <b v="1"/>
    <x v="38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x v="0"/>
    <s v="USD"/>
    <n v="1349567475"/>
    <n v="1346975475"/>
    <b v="0"/>
    <n v="182"/>
    <b v="1"/>
    <x v="38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x v="1"/>
    <s v="GBP"/>
    <n v="1401465600"/>
    <n v="1399032813"/>
    <b v="0"/>
    <n v="145"/>
    <b v="1"/>
    <x v="3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x v="1"/>
    <s v="GBP"/>
    <n v="1488538892"/>
    <n v="1487329292"/>
    <b v="0"/>
    <n v="25"/>
    <b v="1"/>
    <x v="3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x v="0"/>
    <s v="USD"/>
    <n v="1426866851"/>
    <n v="1424278451"/>
    <b v="0"/>
    <n v="320"/>
    <b v="1"/>
    <x v="38"/>
    <n v="164.3"/>
    <x v="1"/>
    <x v="38"/>
  </r>
  <r>
    <n v="3028"/>
    <s v="A Home for Vegas Theatre Hub"/>
    <s v="We have a space! Help us fill it with a stage, chairs, gear and audiences' laughter!"/>
    <n v="5000"/>
    <n v="8401"/>
    <n v="168"/>
    <x v="0"/>
    <x v="0"/>
    <s v="USD"/>
    <n v="1471242025"/>
    <n v="1468650025"/>
    <b v="0"/>
    <n v="99"/>
    <b v="1"/>
    <x v="3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x v="0"/>
    <s v="USD"/>
    <n v="1416285300"/>
    <n v="1413824447"/>
    <b v="0"/>
    <n v="348"/>
    <b v="1"/>
    <x v="3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x v="0"/>
    <s v="USD"/>
    <n v="1442426171"/>
    <n v="1439834171"/>
    <b v="0"/>
    <n v="41"/>
    <b v="1"/>
    <x v="38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x v="0"/>
    <s v="USD"/>
    <n v="1476479447"/>
    <n v="1471295447"/>
    <b v="0"/>
    <n v="29"/>
    <b v="1"/>
    <x v="3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x v="0"/>
    <x v="0"/>
    <s v="USD"/>
    <n v="1441933459"/>
    <n v="1439341459"/>
    <b v="0"/>
    <n v="25"/>
    <b v="1"/>
    <x v="3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x v="0"/>
    <s v="USD"/>
    <n v="1471487925"/>
    <n v="1468895925"/>
    <b v="0"/>
    <n v="23"/>
    <b v="1"/>
    <x v="38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x v="0"/>
    <s v="USD"/>
    <n v="1477972740"/>
    <n v="1475326255"/>
    <b v="0"/>
    <n v="1260"/>
    <b v="1"/>
    <x v="38"/>
    <n v="89.31"/>
    <x v="1"/>
    <x v="38"/>
  </r>
  <r>
    <n v="3035"/>
    <s v="The Coalition Theater"/>
    <s v="Help create a permanent home for live comedy shows and classes in Downtown RVA."/>
    <n v="25000"/>
    <n v="27196.71"/>
    <n v="109"/>
    <x v="0"/>
    <x v="0"/>
    <s v="USD"/>
    <n v="1367674009"/>
    <n v="1365082009"/>
    <b v="0"/>
    <n v="307"/>
    <b v="1"/>
    <x v="38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x v="0"/>
    <s v="USD"/>
    <n v="1376654340"/>
    <n v="1373568644"/>
    <b v="0"/>
    <n v="329"/>
    <b v="1"/>
    <x v="38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x v="0"/>
    <s v="USD"/>
    <n v="1285995540"/>
    <n v="1279574773"/>
    <b v="0"/>
    <n v="32"/>
    <b v="1"/>
    <x v="38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x v="0"/>
    <s v="USD"/>
    <n v="1457071397"/>
    <n v="1451887397"/>
    <b v="0"/>
    <n v="27"/>
    <b v="1"/>
    <x v="38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x v="0"/>
    <s v="USD"/>
    <n v="1388303940"/>
    <n v="1386011038"/>
    <b v="0"/>
    <n v="236"/>
    <b v="1"/>
    <x v="38"/>
    <n v="92.13"/>
    <x v="1"/>
    <x v="38"/>
  </r>
  <r>
    <n v="3040"/>
    <s v="Jayhawk Makeover"/>
    <s v="48 hours of deck screws, dry wall, hard hats and needed renovation to help the Jayhawk rise from the ashes."/>
    <n v="3000"/>
    <n v="3225"/>
    <n v="108"/>
    <x v="0"/>
    <x v="0"/>
    <s v="USD"/>
    <n v="1435359600"/>
    <n v="1434999621"/>
    <b v="0"/>
    <n v="42"/>
    <b v="1"/>
    <x v="38"/>
    <n v="76.790000000000006"/>
    <x v="1"/>
    <x v="38"/>
  </r>
  <r>
    <n v="3041"/>
    <s v="Lend a Hand in Our Home"/>
    <s v="Privet! Hello! Bon Jour! We are the Arlekin Players Theatre and we need a home."/>
    <n v="8300"/>
    <n v="9170"/>
    <n v="110"/>
    <x v="0"/>
    <x v="0"/>
    <s v="USD"/>
    <n v="1453323048"/>
    <n v="1450731048"/>
    <b v="0"/>
    <n v="95"/>
    <b v="1"/>
    <x v="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x v="1"/>
    <s v="GBP"/>
    <n v="1444149047"/>
    <n v="1441557047"/>
    <b v="0"/>
    <n v="37"/>
    <b v="1"/>
    <x v="3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x v="5"/>
    <s v="CAD"/>
    <n v="1429152600"/>
    <n v="1426815699"/>
    <b v="0"/>
    <n v="128"/>
    <b v="1"/>
    <x v="38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x v="0"/>
    <s v="USD"/>
    <n v="1454433998"/>
    <n v="1453137998"/>
    <b v="0"/>
    <n v="156"/>
    <b v="1"/>
    <x v="38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x v="0"/>
    <s v="USD"/>
    <n v="1408679055"/>
    <n v="1406087055"/>
    <b v="0"/>
    <n v="64"/>
    <b v="1"/>
    <x v="3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x v="0"/>
    <s v="USD"/>
    <n v="1410324720"/>
    <n v="1407784586"/>
    <b v="0"/>
    <n v="58"/>
    <b v="1"/>
    <x v="3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n v="149"/>
    <x v="0"/>
    <x v="0"/>
    <s v="USD"/>
    <n v="1461762960"/>
    <n v="1457999054"/>
    <b v="0"/>
    <n v="20"/>
    <b v="1"/>
    <x v="3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x v="0"/>
    <s v="USD"/>
    <n v="1420060920"/>
    <n v="1417556262"/>
    <b v="0"/>
    <n v="47"/>
    <b v="1"/>
    <x v="38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x v="0"/>
    <s v="USD"/>
    <n v="1434241255"/>
    <n v="1431649255"/>
    <b v="0"/>
    <n v="54"/>
    <b v="1"/>
    <x v="38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n v="106"/>
    <x v="0"/>
    <x v="0"/>
    <s v="USD"/>
    <n v="1462420960"/>
    <n v="1459828960"/>
    <b v="0"/>
    <n v="9"/>
    <b v="1"/>
    <x v="38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x v="1"/>
    <s v="GBP"/>
    <n v="1486547945"/>
    <n v="1483955945"/>
    <b v="1"/>
    <n v="35"/>
    <b v="0"/>
    <x v="3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x v="2"/>
    <x v="0"/>
    <s v="USD"/>
    <n v="1432828740"/>
    <n v="1430237094"/>
    <b v="0"/>
    <n v="2"/>
    <b v="0"/>
    <x v="38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x v="2"/>
    <x v="0"/>
    <s v="USD"/>
    <n v="1412222340"/>
    <n v="1407781013"/>
    <b v="0"/>
    <n v="3"/>
    <b v="0"/>
    <x v="38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x v="38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x v="2"/>
    <x v="0"/>
    <s v="USD"/>
    <n v="1420844390"/>
    <n v="1415660390"/>
    <b v="0"/>
    <n v="1"/>
    <b v="0"/>
    <x v="38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x v="38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x v="38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x v="13"/>
    <s v="EUR"/>
    <n v="1463734740"/>
    <n v="1459414740"/>
    <b v="0"/>
    <n v="3"/>
    <b v="0"/>
    <x v="38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x v="0"/>
    <s v="USD"/>
    <n v="1407536846"/>
    <n v="1404944846"/>
    <b v="0"/>
    <n v="11"/>
    <b v="0"/>
    <x v="38"/>
    <n v="41"/>
    <x v="1"/>
    <x v="38"/>
  </r>
  <r>
    <n v="3060"/>
    <s v="Save the Roxy Theatre in Bremerton WA"/>
    <s v="Save the historic Roxy theatre in Bremerton WA from being repurposed as office space."/>
    <n v="220000"/>
    <n v="335"/>
    <n v="0"/>
    <x v="2"/>
    <x v="0"/>
    <s v="USD"/>
    <n v="1443422134"/>
    <n v="1440830134"/>
    <b v="0"/>
    <n v="6"/>
    <b v="0"/>
    <x v="38"/>
    <n v="55.83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x v="3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x v="0"/>
    <s v="USD"/>
    <n v="1443636000"/>
    <n v="1441111892"/>
    <b v="0"/>
    <n v="67"/>
    <b v="0"/>
    <x v="38"/>
    <n v="99.76"/>
    <x v="1"/>
    <x v="38"/>
  </r>
  <r>
    <n v="3063"/>
    <s v="Spec Haus"/>
    <s v="Members of the local Miami music scene are putting together a venue/creative space in Kendall!"/>
    <n v="3000"/>
    <n v="587"/>
    <n v="20"/>
    <x v="2"/>
    <x v="0"/>
    <s v="USD"/>
    <n v="1477174138"/>
    <n v="1474150138"/>
    <b v="0"/>
    <n v="23"/>
    <b v="0"/>
    <x v="38"/>
    <n v="25.52"/>
    <x v="1"/>
    <x v="38"/>
  </r>
  <r>
    <n v="3064"/>
    <s v="Kickstart the Crossroads Community"/>
    <s v="An epicenter for connection, creation and expression of the community."/>
    <n v="75000"/>
    <n v="8471"/>
    <n v="11"/>
    <x v="2"/>
    <x v="0"/>
    <s v="USD"/>
    <n v="1448175540"/>
    <n v="1445483246"/>
    <b v="0"/>
    <n v="72"/>
    <b v="0"/>
    <x v="38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x v="0"/>
    <s v="USD"/>
    <n v="1406683172"/>
    <n v="1404523172"/>
    <b v="0"/>
    <n v="2"/>
    <b v="0"/>
    <x v="38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x v="2"/>
    <s v="AUD"/>
    <n v="1468128537"/>
    <n v="1465536537"/>
    <b v="0"/>
    <n v="15"/>
    <b v="0"/>
    <x v="38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x v="4"/>
    <s v="NZD"/>
    <n v="1441837879"/>
    <n v="1439245879"/>
    <b v="0"/>
    <n v="1"/>
    <b v="0"/>
    <x v="3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x v="0"/>
    <s v="USD"/>
    <n v="1445013352"/>
    <n v="1442421352"/>
    <b v="0"/>
    <n v="2"/>
    <b v="0"/>
    <x v="38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x v="0"/>
    <s v="USD"/>
    <n v="1418587234"/>
    <n v="1415995234"/>
    <b v="0"/>
    <n v="7"/>
    <b v="0"/>
    <x v="3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x v="1"/>
    <s v="GBP"/>
    <n v="1481132169"/>
    <n v="1479317769"/>
    <b v="0"/>
    <n v="16"/>
    <b v="0"/>
    <x v="38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x v="2"/>
    <x v="0"/>
    <s v="USD"/>
    <n v="1429595940"/>
    <n v="1428082481"/>
    <b v="0"/>
    <n v="117"/>
    <b v="0"/>
    <x v="3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x v="0"/>
    <s v="USD"/>
    <n v="1477791960"/>
    <n v="1476549262"/>
    <b v="0"/>
    <n v="2"/>
    <b v="0"/>
    <x v="3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x v="0"/>
    <s v="USD"/>
    <n v="1434309540"/>
    <n v="1429287900"/>
    <b v="0"/>
    <n v="7"/>
    <b v="0"/>
    <x v="38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x v="6"/>
    <s v="EUR"/>
    <n v="1457617359"/>
    <n v="1455025359"/>
    <b v="0"/>
    <n v="3"/>
    <b v="0"/>
    <x v="38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x v="2"/>
    <x v="0"/>
    <s v="USD"/>
    <n v="1471573640"/>
    <n v="1467253640"/>
    <b v="0"/>
    <n v="20"/>
    <b v="0"/>
    <x v="38"/>
    <n v="64.8"/>
    <x v="1"/>
    <x v="38"/>
  </r>
  <r>
    <n v="3076"/>
    <s v="10,000 Hours"/>
    <s v="Helping female comedians get in their 10,000 Hours of practice!"/>
    <n v="10000"/>
    <n v="1506"/>
    <n v="15"/>
    <x v="2"/>
    <x v="0"/>
    <s v="USD"/>
    <n v="1444405123"/>
    <n v="1439221123"/>
    <b v="0"/>
    <n v="50"/>
    <b v="0"/>
    <x v="3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x v="5"/>
    <s v="CAD"/>
    <n v="1488495478"/>
    <n v="1485903478"/>
    <b v="0"/>
    <n v="2"/>
    <b v="0"/>
    <x v="3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x v="0"/>
    <s v="USD"/>
    <n v="1424920795"/>
    <n v="1422328795"/>
    <b v="0"/>
    <n v="3"/>
    <b v="0"/>
    <x v="38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x v="0"/>
    <s v="USD"/>
    <n v="1427040435"/>
    <n v="1424452035"/>
    <b v="0"/>
    <n v="27"/>
    <b v="0"/>
    <x v="38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x v="0"/>
    <s v="USD"/>
    <n v="1419644444"/>
    <n v="1414456844"/>
    <b v="0"/>
    <n v="7"/>
    <b v="0"/>
    <x v="38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x v="0"/>
    <s v="USD"/>
    <n v="1442722891"/>
    <n v="1440130891"/>
    <b v="0"/>
    <n v="5"/>
    <b v="0"/>
    <x v="38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x v="38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x v="0"/>
    <s v="USD"/>
    <n v="1409547600"/>
    <n v="1406986278"/>
    <b v="0"/>
    <n v="3"/>
    <b v="0"/>
    <x v="38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x v="0"/>
    <s v="USD"/>
    <n v="1430851680"/>
    <n v="1428340931"/>
    <b v="0"/>
    <n v="6"/>
    <b v="0"/>
    <x v="3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x v="0"/>
    <s v="USD"/>
    <n v="1443561159"/>
    <n v="1440969159"/>
    <b v="0"/>
    <n v="9"/>
    <b v="0"/>
    <x v="38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x v="13"/>
    <s v="EUR"/>
    <n v="1439827559"/>
    <n v="1434643559"/>
    <b v="0"/>
    <n v="3"/>
    <b v="0"/>
    <x v="38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x v="0"/>
    <s v="USD"/>
    <n v="1482294990"/>
    <n v="1477107390"/>
    <b v="0"/>
    <n v="2"/>
    <b v="0"/>
    <x v="38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x v="0"/>
    <s v="USD"/>
    <n v="1420724460"/>
    <n v="1418046247"/>
    <b v="0"/>
    <n v="3"/>
    <b v="0"/>
    <x v="38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x v="0"/>
    <s v="USD"/>
    <n v="1468029540"/>
    <n v="1465304483"/>
    <b v="0"/>
    <n v="45"/>
    <b v="0"/>
    <x v="38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x v="0"/>
    <s v="USD"/>
    <n v="1430505545"/>
    <n v="1425325145"/>
    <b v="0"/>
    <n v="9"/>
    <b v="0"/>
    <x v="3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x v="0"/>
    <s v="USD"/>
    <n v="1471214743"/>
    <n v="1468622743"/>
    <b v="0"/>
    <n v="9"/>
    <b v="0"/>
    <x v="38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x v="0"/>
    <s v="USD"/>
    <n v="1444946400"/>
    <n v="1441723912"/>
    <b v="0"/>
    <n v="21"/>
    <b v="0"/>
    <x v="3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x v="5"/>
    <s v="CAD"/>
    <n v="1401595140"/>
    <n v="1398980941"/>
    <b v="0"/>
    <n v="17"/>
    <b v="0"/>
    <x v="38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x v="2"/>
    <x v="0"/>
    <s v="USD"/>
    <n v="1442775956"/>
    <n v="1437591956"/>
    <b v="0"/>
    <n v="1"/>
    <b v="0"/>
    <x v="38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x v="0"/>
    <s v="USD"/>
    <n v="1470011780"/>
    <n v="1464827780"/>
    <b v="0"/>
    <n v="1"/>
    <b v="0"/>
    <x v="3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x v="0"/>
    <s v="USD"/>
    <n v="1432151326"/>
    <n v="1429559326"/>
    <b v="0"/>
    <n v="14"/>
    <b v="0"/>
    <x v="3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x v="1"/>
    <s v="GBP"/>
    <n v="1475848800"/>
    <n v="1474027501"/>
    <b v="0"/>
    <n v="42"/>
    <b v="0"/>
    <x v="38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x v="0"/>
    <s v="USD"/>
    <n v="1454890620"/>
    <n v="1450724449"/>
    <b v="0"/>
    <n v="27"/>
    <b v="0"/>
    <x v="38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x v="0"/>
    <s v="USD"/>
    <n v="1455251591"/>
    <n v="1452659591"/>
    <b v="0"/>
    <n v="5"/>
    <b v="0"/>
    <x v="38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x v="0"/>
    <s v="USD"/>
    <n v="1413816975"/>
    <n v="1411224975"/>
    <b v="0"/>
    <n v="13"/>
    <b v="0"/>
    <x v="38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x v="6"/>
    <s v="EUR"/>
    <n v="1437033360"/>
    <n v="1434445937"/>
    <b v="0"/>
    <n v="12"/>
    <b v="0"/>
    <x v="3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x v="1"/>
    <s v="GBP"/>
    <n v="1471939818"/>
    <n v="1467619818"/>
    <b v="0"/>
    <n v="90"/>
    <b v="0"/>
    <x v="38"/>
    <n v="69.53"/>
    <x v="1"/>
    <x v="38"/>
  </r>
  <r>
    <n v="3103"/>
    <s v="Professional Venue for local artists!!"/>
    <s v="Creating a place for local artists to perform, at substantially less cost for them"/>
    <n v="4100"/>
    <n v="11"/>
    <n v="0"/>
    <x v="2"/>
    <x v="0"/>
    <s v="USD"/>
    <n v="1434080706"/>
    <n v="1428896706"/>
    <b v="0"/>
    <n v="2"/>
    <b v="0"/>
    <x v="3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x v="2"/>
    <s v="AUD"/>
    <n v="1422928800"/>
    <n v="1420235311"/>
    <b v="0"/>
    <n v="5"/>
    <b v="0"/>
    <x v="38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x v="0"/>
    <s v="USD"/>
    <n v="1413694800"/>
    <n v="1408986916"/>
    <b v="0"/>
    <n v="31"/>
    <b v="0"/>
    <x v="38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x v="1"/>
    <s v="GBP"/>
    <n v="1442440800"/>
    <n v="1440497876"/>
    <b v="0"/>
    <n v="4"/>
    <b v="0"/>
    <x v="38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x v="2"/>
    <x v="0"/>
    <s v="USD"/>
    <n v="1431372751"/>
    <n v="1430767951"/>
    <b v="0"/>
    <n v="29"/>
    <b v="0"/>
    <x v="38"/>
    <n v="272.58999999999997"/>
    <x v="1"/>
    <x v="38"/>
  </r>
  <r>
    <n v="3108"/>
    <s v="Funding a home for our Children's Theater"/>
    <s v="We need a permanent home for the theater!"/>
    <n v="50000"/>
    <n v="26"/>
    <n v="0"/>
    <x v="2"/>
    <x v="0"/>
    <s v="USD"/>
    <n v="1430234394"/>
    <n v="1425053994"/>
    <b v="0"/>
    <n v="2"/>
    <b v="0"/>
    <x v="38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x v="0"/>
    <s v="USD"/>
    <n v="1409194810"/>
    <n v="1406170810"/>
    <b v="0"/>
    <n v="114"/>
    <b v="0"/>
    <x v="3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x v="2"/>
    <x v="0"/>
    <s v="USD"/>
    <n v="1487465119"/>
    <n v="1484009119"/>
    <b v="0"/>
    <n v="1"/>
    <b v="0"/>
    <x v="38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x v="2"/>
    <x v="0"/>
    <s v="USD"/>
    <n v="1412432220"/>
    <n v="1409753820"/>
    <b v="0"/>
    <n v="76"/>
    <b v="0"/>
    <x v="38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x v="0"/>
    <s v="USD"/>
    <n v="1477968934"/>
    <n v="1472784934"/>
    <b v="0"/>
    <n v="9"/>
    <b v="0"/>
    <x v="38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x v="0"/>
    <s v="USD"/>
    <n v="1429291982"/>
    <n v="1426699982"/>
    <b v="0"/>
    <n v="37"/>
    <b v="0"/>
    <x v="38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x v="38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x v="2"/>
    <x v="11"/>
    <s v="SEK"/>
    <n v="1465123427"/>
    <n v="1462531427"/>
    <b v="0"/>
    <n v="1"/>
    <b v="0"/>
    <x v="38"/>
    <n v="300"/>
    <x v="1"/>
    <x v="38"/>
  </r>
  <r>
    <n v="3116"/>
    <s v="CoreCon Asylum"/>
    <s v="Creating a consuite for CoreCon. A focus on the insanity of asylums and early medical practices from history."/>
    <n v="750"/>
    <n v="430"/>
    <n v="57"/>
    <x v="2"/>
    <x v="0"/>
    <s v="USD"/>
    <n v="1427890925"/>
    <n v="1426681325"/>
    <b v="0"/>
    <n v="10"/>
    <b v="0"/>
    <x v="38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0"/>
    <x v="2"/>
    <x v="1"/>
    <s v="GBP"/>
    <n v="1464354720"/>
    <n v="1463648360"/>
    <b v="0"/>
    <n v="1"/>
    <b v="0"/>
    <x v="38"/>
    <n v="1"/>
    <x v="1"/>
    <x v="38"/>
  </r>
  <r>
    <n v="3118"/>
    <s v="Garden Eden, theatre, meeting, culture, music, art"/>
    <s v="a magical place for all kind of people, like a fairytaile in all colours"/>
    <n v="500000"/>
    <n v="1550"/>
    <n v="0"/>
    <x v="2"/>
    <x v="11"/>
    <s v="SEK"/>
    <n v="1467473723"/>
    <n v="1465832123"/>
    <b v="0"/>
    <n v="2"/>
    <b v="0"/>
    <x v="3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x v="0"/>
    <s v="USD"/>
    <n v="1427414732"/>
    <n v="1424826332"/>
    <b v="0"/>
    <n v="1"/>
    <b v="0"/>
    <x v="38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x v="2"/>
    <x v="9"/>
    <s v="EUR"/>
    <n v="1462484196"/>
    <n v="1457303796"/>
    <b v="0"/>
    <n v="10"/>
    <b v="0"/>
    <x v="38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x v="1"/>
    <x v="5"/>
    <s v="CAD"/>
    <n v="1411748335"/>
    <n v="1406564335"/>
    <b v="0"/>
    <n v="1"/>
    <b v="0"/>
    <x v="38"/>
    <n v="10"/>
    <x v="1"/>
    <x v="38"/>
  </r>
  <r>
    <n v="3122"/>
    <s v="be back soon (Canceled)"/>
    <s v="cancelled until further notice"/>
    <n v="199"/>
    <n v="116"/>
    <n v="58"/>
    <x v="1"/>
    <x v="0"/>
    <s v="USD"/>
    <n v="1478733732"/>
    <n v="1478298132"/>
    <b v="0"/>
    <n v="2"/>
    <b v="0"/>
    <x v="3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x v="0"/>
    <s v="USD"/>
    <n v="1468108198"/>
    <n v="1465516198"/>
    <b v="0"/>
    <n v="348"/>
    <b v="0"/>
    <x v="3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x v="1"/>
    <x v="0"/>
    <s v="USD"/>
    <n v="1422902601"/>
    <n v="1417718601"/>
    <b v="0"/>
    <n v="4"/>
    <b v="0"/>
    <x v="38"/>
    <n v="6.5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x v="38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x v="0"/>
    <s v="USD"/>
    <n v="1459121162"/>
    <n v="1456532762"/>
    <b v="0"/>
    <n v="17"/>
    <b v="0"/>
    <x v="38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x v="38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x v="0"/>
    <s v="USD"/>
    <n v="1489690141"/>
    <n v="1487101741"/>
    <b v="0"/>
    <n v="117"/>
    <b v="0"/>
    <x v="6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x v="0"/>
    <s v="USD"/>
    <n v="1492542819"/>
    <n v="1489090419"/>
    <b v="0"/>
    <n v="1"/>
    <b v="0"/>
    <x v="6"/>
    <n v="10"/>
    <x v="1"/>
    <x v="6"/>
  </r>
  <r>
    <n v="3130"/>
    <s v="MEDEA | A New Vision"/>
    <s v="A shockingly relevant modern take on a 2,000-year-old tragedy that confronts current gender politics."/>
    <n v="10000"/>
    <n v="375"/>
    <n v="4"/>
    <x v="3"/>
    <x v="0"/>
    <s v="USD"/>
    <n v="1492145940"/>
    <n v="1489504916"/>
    <b v="0"/>
    <n v="4"/>
    <b v="0"/>
    <x v="6"/>
    <n v="93.75"/>
    <x v="1"/>
    <x v="6"/>
  </r>
  <r>
    <n v="3131"/>
    <s v="SNAKE EYES"/>
    <s v="A Staged Reading of &quot;Snake Eyes,&quot; a new play by Alex Rafala"/>
    <n v="4100"/>
    <n v="645"/>
    <n v="16"/>
    <x v="3"/>
    <x v="0"/>
    <s v="USD"/>
    <n v="1491656045"/>
    <n v="1489067645"/>
    <b v="0"/>
    <n v="12"/>
    <b v="0"/>
    <x v="6"/>
    <n v="53.75"/>
    <x v="1"/>
    <x v="6"/>
  </r>
  <r>
    <n v="3132"/>
    <s v="A Bite of a Snake Play"/>
    <s v="Smells Like Money, Drips Like Honey, Taste Like Mocha, Better Run AWAY"/>
    <n v="30000"/>
    <n v="10"/>
    <n v="0"/>
    <x v="3"/>
    <x v="0"/>
    <s v="USD"/>
    <n v="1492759460"/>
    <n v="1487579060"/>
    <b v="0"/>
    <n v="1"/>
    <b v="0"/>
    <x v="6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x v="1"/>
    <s v="GBP"/>
    <n v="1490358834"/>
    <n v="1487770434"/>
    <b v="0"/>
    <n v="16"/>
    <b v="0"/>
    <x v="6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x v="1"/>
    <s v="GBP"/>
    <n v="1490631419"/>
    <n v="1488820619"/>
    <b v="0"/>
    <n v="12"/>
    <b v="0"/>
    <x v="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x v="0"/>
    <s v="USD"/>
    <n v="1491277121"/>
    <n v="1489376321"/>
    <b v="0"/>
    <n v="7"/>
    <b v="0"/>
    <x v="6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x v="3"/>
    <x v="1"/>
    <s v="GBP"/>
    <n v="1491001140"/>
    <n v="1487847954"/>
    <b v="0"/>
    <n v="22"/>
    <b v="0"/>
    <x v="6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x v="0"/>
    <s v="USD"/>
    <n v="1493838720"/>
    <n v="1489439669"/>
    <b v="0"/>
    <n v="1"/>
    <b v="0"/>
    <x v="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x v="6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x v="14"/>
    <s v="MXN"/>
    <n v="1490416380"/>
    <n v="1487485760"/>
    <b v="0"/>
    <n v="6"/>
    <b v="0"/>
    <x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x v="6"/>
    <s v="EUR"/>
    <n v="1491581703"/>
    <n v="1488993303"/>
    <b v="0"/>
    <n v="4"/>
    <b v="0"/>
    <x v="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x v="9"/>
    <s v="EUR"/>
    <n v="1492372800"/>
    <n v="1488823488"/>
    <b v="0"/>
    <n v="8"/>
    <b v="0"/>
    <x v="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x v="1"/>
    <s v="GBP"/>
    <n v="1489922339"/>
    <n v="1487333939"/>
    <b v="0"/>
    <n v="3"/>
    <b v="0"/>
    <x v="6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x v="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x v="0"/>
    <s v="USD"/>
    <n v="1489903200"/>
    <n v="1488459307"/>
    <b v="0"/>
    <n v="30"/>
    <b v="0"/>
    <x v="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x v="6"/>
    <n v="0"/>
    <x v="1"/>
    <x v="6"/>
  </r>
  <r>
    <n v="3146"/>
    <s v="SoÃ±Ã© una ciudad amurallada"/>
    <s v="Somos... Podemos... Amamos... Nuestra muralla, nuestra utopÃ­a. Que el amor sea el lÃ­mite"/>
    <n v="50000"/>
    <n v="5250"/>
    <n v="11"/>
    <x v="3"/>
    <x v="14"/>
    <s v="MXN"/>
    <n v="1492356166"/>
    <n v="1488471766"/>
    <b v="0"/>
    <n v="12"/>
    <b v="0"/>
    <x v="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x v="0"/>
    <s v="USD"/>
    <n v="1415319355"/>
    <n v="1411859755"/>
    <b v="1"/>
    <n v="213"/>
    <b v="1"/>
    <x v="6"/>
    <n v="110.35"/>
    <x v="1"/>
    <x v="6"/>
  </r>
  <r>
    <n v="3148"/>
    <s v="The Aurora Project: A Sci-Fi Epic by Bella Poynton"/>
    <s v="Help fund The Aurora Project, an immersive science fiction epic."/>
    <n v="1800"/>
    <n v="2361"/>
    <n v="131"/>
    <x v="0"/>
    <x v="0"/>
    <s v="USD"/>
    <n v="1412136000"/>
    <n v="1410278284"/>
    <b v="1"/>
    <n v="57"/>
    <b v="1"/>
    <x v="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x v="0"/>
    <s v="USD"/>
    <n v="1354845600"/>
    <n v="1352766300"/>
    <b v="1"/>
    <n v="25"/>
    <b v="1"/>
    <x v="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x v="0"/>
    <s v="USD"/>
    <n v="1295928000"/>
    <n v="1288160403"/>
    <b v="1"/>
    <n v="104"/>
    <b v="1"/>
    <x v="6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x v="0"/>
    <x v="0"/>
    <s v="USD"/>
    <n v="1410379774"/>
    <n v="1407787774"/>
    <b v="1"/>
    <n v="34"/>
    <b v="1"/>
    <x v="6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x v="1"/>
    <s v="GBP"/>
    <n v="1383425367"/>
    <n v="1380833367"/>
    <b v="1"/>
    <n v="67"/>
    <b v="1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n v="336"/>
    <x v="0"/>
    <x v="0"/>
    <s v="USD"/>
    <n v="1304225940"/>
    <n v="1301542937"/>
    <b v="1"/>
    <n v="241"/>
    <b v="1"/>
    <x v="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x v="0"/>
    <s v="USD"/>
    <n v="1333310458"/>
    <n v="1330722058"/>
    <b v="1"/>
    <n v="123"/>
    <b v="1"/>
    <x v="6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x v="1"/>
    <s v="GBP"/>
    <n v="1356004725"/>
    <n v="1353412725"/>
    <b v="1"/>
    <n v="302"/>
    <b v="1"/>
    <x v="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x v="0"/>
    <s v="USD"/>
    <n v="1338591144"/>
    <n v="1335567144"/>
    <b v="1"/>
    <n v="89"/>
    <b v="1"/>
    <x v="6"/>
    <n v="62.92"/>
    <x v="1"/>
    <x v="6"/>
  </r>
  <r>
    <n v="3157"/>
    <s v="Summer FourPlay"/>
    <s v="Four Directors.  Four One Acts.  Four Genres.  For You."/>
    <n v="4000"/>
    <n v="4040"/>
    <n v="101"/>
    <x v="0"/>
    <x v="0"/>
    <s v="USD"/>
    <n v="1405746000"/>
    <n v="1404932105"/>
    <b v="1"/>
    <n v="41"/>
    <b v="1"/>
    <x v="6"/>
    <n v="98.54"/>
    <x v="1"/>
    <x v="6"/>
  </r>
  <r>
    <n v="3158"/>
    <s v="Nursery Crimes"/>
    <s v="A 40s crime-noir play using nursery rhyme characters."/>
    <n v="5000"/>
    <n v="5700"/>
    <n v="114"/>
    <x v="0"/>
    <x v="0"/>
    <s v="USD"/>
    <n v="1374523752"/>
    <n v="1371931752"/>
    <b v="1"/>
    <n v="69"/>
    <b v="1"/>
    <x v="6"/>
    <n v="82.61"/>
    <x v="1"/>
    <x v="6"/>
  </r>
  <r>
    <n v="3159"/>
    <s v="Waxwing: A New Play"/>
    <s v="WAXWING is an exciting new world premiere of mythic (perhaps even apocalyptic!) proportions."/>
    <n v="1500"/>
    <n v="2002.22"/>
    <n v="133"/>
    <x v="0"/>
    <x v="0"/>
    <s v="USD"/>
    <n v="1326927600"/>
    <n v="1323221761"/>
    <b v="1"/>
    <n v="52"/>
    <b v="1"/>
    <x v="6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x v="0"/>
    <x v="0"/>
    <s v="USD"/>
    <n v="1407905940"/>
    <n v="1405923687"/>
    <b v="1"/>
    <n v="57"/>
    <b v="1"/>
    <x v="6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x v="1"/>
    <s v="GBP"/>
    <n v="1413377522"/>
    <n v="1410785522"/>
    <b v="1"/>
    <n v="74"/>
    <b v="1"/>
    <x v="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x v="0"/>
    <s v="USD"/>
    <n v="1404698400"/>
    <n v="1402331262"/>
    <b v="1"/>
    <n v="63"/>
    <b v="1"/>
    <x v="6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x v="0"/>
    <s v="USD"/>
    <n v="1402855525"/>
    <n v="1400263525"/>
    <b v="1"/>
    <n v="72"/>
    <b v="1"/>
    <x v="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x v="0"/>
    <s v="USD"/>
    <n v="1402341615"/>
    <n v="1399490415"/>
    <b v="1"/>
    <n v="71"/>
    <b v="1"/>
    <x v="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x v="0"/>
    <s v="USD"/>
    <n v="1304395140"/>
    <n v="1302493760"/>
    <b v="1"/>
    <n v="21"/>
    <b v="1"/>
    <x v="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x v="0"/>
    <s v="USD"/>
    <n v="1416988740"/>
    <n v="1414514153"/>
    <b v="1"/>
    <n v="930"/>
    <b v="1"/>
    <x v="6"/>
    <n v="60.3"/>
    <x v="1"/>
    <x v="6"/>
  </r>
  <r>
    <n v="3167"/>
    <s v="Destiny is Judd Nelson: a new play at FringeNYC"/>
    <s v="What is destiny? Explore it with us this August at FringeNYC."/>
    <n v="3000"/>
    <n v="3485"/>
    <n v="116"/>
    <x v="0"/>
    <x v="0"/>
    <s v="USD"/>
    <n v="1406952781"/>
    <n v="1405743181"/>
    <b v="1"/>
    <n v="55"/>
    <b v="1"/>
    <x v="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x v="0"/>
    <x v="0"/>
    <s v="USD"/>
    <n v="1402696800"/>
    <n v="1399948353"/>
    <b v="1"/>
    <n v="61"/>
    <b v="1"/>
    <x v="6"/>
    <n v="50.9"/>
    <x v="1"/>
    <x v="6"/>
  </r>
  <r>
    <n v="3169"/>
    <s v="The Window"/>
    <s v="We're bringing The Window to the Cherry Lane Theater in January 2014."/>
    <n v="8000"/>
    <n v="8241"/>
    <n v="103"/>
    <x v="0"/>
    <x v="0"/>
    <s v="USD"/>
    <n v="1386910740"/>
    <n v="1384364561"/>
    <b v="1"/>
    <n v="82"/>
    <b v="1"/>
    <x v="6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x v="0"/>
    <x v="0"/>
    <s v="USD"/>
    <n v="1404273600"/>
    <n v="1401414944"/>
    <b v="1"/>
    <n v="71"/>
    <b v="1"/>
    <x v="6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x v="1"/>
    <s v="GBP"/>
    <n v="1462545358"/>
    <n v="1459953358"/>
    <b v="1"/>
    <n v="117"/>
    <b v="1"/>
    <x v="6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x v="0"/>
    <s v="USD"/>
    <n v="1329240668"/>
    <n v="1326648668"/>
    <b v="1"/>
    <n v="29"/>
    <b v="1"/>
    <x v="6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x v="0"/>
    <s v="USD"/>
    <n v="1411765492"/>
    <n v="1409173492"/>
    <b v="1"/>
    <n v="74"/>
    <b v="1"/>
    <x v="6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x v="0"/>
    <s v="USD"/>
    <n v="1408999508"/>
    <n v="1407789908"/>
    <b v="1"/>
    <n v="23"/>
    <b v="1"/>
    <x v="6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x v="0"/>
    <s v="USD"/>
    <n v="1297977427"/>
    <n v="1292793427"/>
    <b v="1"/>
    <n v="60"/>
    <b v="1"/>
    <x v="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x v="0"/>
    <s v="USD"/>
    <n v="1376838000"/>
    <n v="1374531631"/>
    <b v="1"/>
    <n v="55"/>
    <b v="1"/>
    <x v="6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x v="0"/>
    <s v="USD"/>
    <n v="1403366409"/>
    <n v="1400774409"/>
    <b v="1"/>
    <n v="51"/>
    <b v="1"/>
    <x v="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x v="1"/>
    <s v="GBP"/>
    <n v="1405521075"/>
    <n v="1402929075"/>
    <b v="1"/>
    <n v="78"/>
    <b v="1"/>
    <x v="6"/>
    <n v="33.03"/>
    <x v="1"/>
    <x v="6"/>
  </r>
  <r>
    <n v="3179"/>
    <s v="I Do Wonder"/>
    <s v="A Sci-fi play in several vignettes that will narrate an alternate history in the mid-20th century."/>
    <n v="4200"/>
    <n v="4794.82"/>
    <n v="114"/>
    <x v="0"/>
    <x v="0"/>
    <s v="USD"/>
    <n v="1367859071"/>
    <n v="1365699071"/>
    <b v="1"/>
    <n v="62"/>
    <b v="1"/>
    <x v="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x v="0"/>
    <x v="1"/>
    <s v="GBP"/>
    <n v="1403258049"/>
    <n v="1400666049"/>
    <b v="1"/>
    <n v="45"/>
    <b v="1"/>
    <x v="6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x v="1"/>
    <s v="GBP"/>
    <n v="1402848000"/>
    <n v="1400570787"/>
    <b v="1"/>
    <n v="15"/>
    <b v="1"/>
    <x v="6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x v="0"/>
    <s v="USD"/>
    <n v="1328029200"/>
    <n v="1323211621"/>
    <b v="1"/>
    <n v="151"/>
    <b v="1"/>
    <x v="6"/>
    <n v="46.77"/>
    <x v="1"/>
    <x v="6"/>
  </r>
  <r>
    <n v="3183"/>
    <s v="The Seagull on The River"/>
    <s v="Anton Chekhov's The Seagull. An outdoor Amphitheater in Manhattan. Trees. A River. Daybreak."/>
    <n v="2500"/>
    <n v="2725"/>
    <n v="109"/>
    <x v="0"/>
    <x v="0"/>
    <s v="USD"/>
    <n v="1377284669"/>
    <n v="1375729469"/>
    <b v="1"/>
    <n v="68"/>
    <b v="1"/>
    <x v="6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n v="107"/>
    <x v="0"/>
    <x v="0"/>
    <s v="USD"/>
    <n v="1404258631"/>
    <n v="1401666631"/>
    <b v="1"/>
    <n v="46"/>
    <b v="1"/>
    <x v="6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x v="1"/>
    <s v="GBP"/>
    <n v="1405553241"/>
    <n v="1404948441"/>
    <b v="1"/>
    <n v="24"/>
    <b v="1"/>
    <x v="6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x v="0"/>
    <x v="1"/>
    <s v="GBP"/>
    <n v="1410901200"/>
    <n v="1408313438"/>
    <b v="1"/>
    <n v="70"/>
    <b v="1"/>
    <x v="6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x v="0"/>
    <s v="USD"/>
    <n v="1407167973"/>
    <n v="1405439973"/>
    <b v="1"/>
    <n v="244"/>
    <b v="1"/>
    <x v="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x v="1"/>
    <s v="GBP"/>
    <n v="1433930302"/>
    <n v="1432115902"/>
    <b v="0"/>
    <n v="9"/>
    <b v="0"/>
    <x v="40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x v="11"/>
    <s v="SEK"/>
    <n v="1432455532"/>
    <n v="1429863532"/>
    <b v="0"/>
    <n v="19"/>
    <b v="0"/>
    <x v="40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x v="4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x v="2"/>
    <x v="0"/>
    <s v="USD"/>
    <n v="1471370869"/>
    <n v="1466186869"/>
    <b v="0"/>
    <n v="4"/>
    <b v="0"/>
    <x v="4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x v="2"/>
    <x v="1"/>
    <s v="GBP"/>
    <n v="1425160800"/>
    <n v="1421274859"/>
    <b v="0"/>
    <n v="8"/>
    <b v="0"/>
    <x v="4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x v="1"/>
    <s v="GBP"/>
    <n v="1424474056"/>
    <n v="1420586056"/>
    <b v="0"/>
    <n v="24"/>
    <b v="0"/>
    <x v="4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x v="4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x v="0"/>
    <s v="USD"/>
    <n v="1423750542"/>
    <n v="1421158542"/>
    <b v="0"/>
    <n v="39"/>
    <b v="0"/>
    <x v="4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x v="0"/>
    <s v="USD"/>
    <n v="1438437600"/>
    <n v="1433254875"/>
    <b v="0"/>
    <n v="6"/>
    <b v="0"/>
    <x v="40"/>
    <n v="300"/>
    <x v="1"/>
    <x v="40"/>
  </r>
  <r>
    <n v="3197"/>
    <s v="Mirror, mirror on the wall"/>
    <s v="This years most important stage project for young artists in our region. www.ungespor.no"/>
    <n v="10000"/>
    <n v="1145"/>
    <n v="11"/>
    <x v="2"/>
    <x v="10"/>
    <s v="NOK"/>
    <n v="1423050618"/>
    <n v="1420458618"/>
    <b v="0"/>
    <n v="4"/>
    <b v="0"/>
    <x v="4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x v="8"/>
    <s v="DKK"/>
    <n v="1424081477"/>
    <n v="1420798277"/>
    <b v="0"/>
    <n v="3"/>
    <b v="0"/>
    <x v="4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x v="0"/>
    <s v="USD"/>
    <n v="1410037200"/>
    <n v="1407435418"/>
    <b v="0"/>
    <n v="53"/>
    <b v="0"/>
    <x v="40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x v="0"/>
    <s v="USD"/>
    <n v="1461994440"/>
    <n v="1459410101"/>
    <b v="0"/>
    <n v="1"/>
    <b v="0"/>
    <x v="4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x v="1"/>
    <s v="GBP"/>
    <n v="1409509477"/>
    <n v="1407695077"/>
    <b v="0"/>
    <n v="2"/>
    <b v="0"/>
    <x v="4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x v="0"/>
    <s v="USD"/>
    <n v="1450072740"/>
    <n v="1445027346"/>
    <b v="0"/>
    <n v="25"/>
    <b v="0"/>
    <x v="4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x v="0"/>
    <s v="USD"/>
    <n v="1443224622"/>
    <n v="1440632622"/>
    <b v="0"/>
    <n v="6"/>
    <b v="0"/>
    <x v="4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x v="4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x v="1"/>
    <s v="GBP"/>
    <n v="1430470772"/>
    <n v="1427878772"/>
    <b v="0"/>
    <n v="12"/>
    <b v="0"/>
    <x v="4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x v="4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x v="0"/>
    <s v="USD"/>
    <n v="1429767607"/>
    <n v="1424587207"/>
    <b v="0"/>
    <n v="36"/>
    <b v="0"/>
    <x v="40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x v="0"/>
    <s v="USD"/>
    <n v="1406557877"/>
    <n v="1404743477"/>
    <b v="1"/>
    <n v="82"/>
    <b v="1"/>
    <x v="6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x v="0"/>
    <s v="USD"/>
    <n v="1403305200"/>
    <n v="1400512658"/>
    <b v="1"/>
    <n v="226"/>
    <b v="1"/>
    <x v="6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x v="0"/>
    <s v="USD"/>
    <n v="1338523140"/>
    <n v="1334442519"/>
    <b v="1"/>
    <n v="60"/>
    <b v="1"/>
    <x v="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x v="0"/>
    <s v="USD"/>
    <n v="1408068000"/>
    <n v="1405346680"/>
    <b v="1"/>
    <n v="322"/>
    <b v="1"/>
    <x v="6"/>
    <n v="85.53"/>
    <x v="1"/>
    <x v="6"/>
  </r>
  <r>
    <n v="3212"/>
    <s v="Campo Maldito"/>
    <s v="Help us bring our production of Campo Maldito to New York AND San Francisco!"/>
    <n v="4000"/>
    <n v="5050"/>
    <n v="126"/>
    <x v="0"/>
    <x v="0"/>
    <s v="USD"/>
    <n v="1407524751"/>
    <n v="1404932751"/>
    <b v="1"/>
    <n v="94"/>
    <b v="1"/>
    <x v="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x v="1"/>
    <s v="GBP"/>
    <n v="1437934759"/>
    <n v="1434478759"/>
    <b v="1"/>
    <n v="47"/>
    <b v="1"/>
    <x v="6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x v="1"/>
    <s v="GBP"/>
    <n v="1452038100"/>
    <n v="1448823673"/>
    <b v="1"/>
    <n v="115"/>
    <b v="1"/>
    <x v="6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x v="0"/>
    <s v="USD"/>
    <n v="1441857540"/>
    <n v="1438617471"/>
    <b v="1"/>
    <n v="134"/>
    <b v="1"/>
    <x v="6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x v="0"/>
    <x v="1"/>
    <s v="GBP"/>
    <n v="1436625000"/>
    <n v="1433934371"/>
    <b v="1"/>
    <n v="35"/>
    <b v="1"/>
    <x v="6"/>
    <n v="57.17"/>
    <x v="1"/>
    <x v="6"/>
  </r>
  <r>
    <n v="3217"/>
    <s v="Wake Up Call @ IRT Theater"/>
    <s v="Wake Up Call is a comedic play about a group of hotel employees working on Christmas Eve."/>
    <n v="4500"/>
    <n v="5221"/>
    <n v="116"/>
    <x v="0"/>
    <x v="0"/>
    <s v="USD"/>
    <n v="1478264784"/>
    <n v="1475672784"/>
    <b v="1"/>
    <n v="104"/>
    <b v="1"/>
    <x v="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x v="1"/>
    <s v="GBP"/>
    <n v="1419984000"/>
    <n v="1417132986"/>
    <b v="1"/>
    <n v="184"/>
    <b v="1"/>
    <x v="6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x v="0"/>
    <x v="0"/>
    <s v="USD"/>
    <n v="1427063747"/>
    <n v="1424043347"/>
    <b v="1"/>
    <n v="119"/>
    <b v="1"/>
    <x v="6"/>
    <n v="168.25"/>
    <x v="1"/>
    <x v="6"/>
  </r>
  <r>
    <n v="3220"/>
    <s v="Burners"/>
    <s v="A sci-fi thriller for the stage opening March 10 in Los Angeles."/>
    <n v="15000"/>
    <n v="15126"/>
    <n v="101"/>
    <x v="0"/>
    <x v="0"/>
    <s v="USD"/>
    <n v="1489352400"/>
    <n v="1486411204"/>
    <b v="1"/>
    <n v="59"/>
    <b v="1"/>
    <x v="6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x v="1"/>
    <s v="GBP"/>
    <n v="1436114603"/>
    <n v="1433090603"/>
    <b v="1"/>
    <n v="113"/>
    <b v="1"/>
    <x v="6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x v="0"/>
    <x v="0"/>
    <s v="USD"/>
    <n v="1445722140"/>
    <n v="1443016697"/>
    <b v="1"/>
    <n v="84"/>
    <b v="1"/>
    <x v="6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x v="0"/>
    <x v="0"/>
    <s v="USD"/>
    <n v="1440100976"/>
    <n v="1437508976"/>
    <b v="1"/>
    <n v="74"/>
    <b v="1"/>
    <x v="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x v="0"/>
    <s v="USD"/>
    <n v="1484024400"/>
    <n v="1479932713"/>
    <b v="1"/>
    <n v="216"/>
    <b v="1"/>
    <x v="6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x v="0"/>
    <s v="USD"/>
    <n v="1464987600"/>
    <n v="1463145938"/>
    <b v="1"/>
    <n v="39"/>
    <b v="1"/>
    <x v="6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x v="1"/>
    <s v="GBP"/>
    <n v="1446213612"/>
    <n v="1443621612"/>
    <b v="1"/>
    <n v="21"/>
    <b v="1"/>
    <x v="6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x v="1"/>
    <s v="GBP"/>
    <n v="1484687436"/>
    <n v="1482095436"/>
    <b v="0"/>
    <n v="30"/>
    <b v="1"/>
    <x v="6"/>
    <n v="50"/>
    <x v="1"/>
    <x v="6"/>
  </r>
  <r>
    <n v="3228"/>
    <s v="Hear Me Roar: A Season of Powerful Women"/>
    <s v="A Season of Powerful Women. A Season of Defiance."/>
    <n v="7000"/>
    <n v="7164"/>
    <n v="102"/>
    <x v="0"/>
    <x v="0"/>
    <s v="USD"/>
    <n v="1450328340"/>
    <n v="1447606884"/>
    <b v="1"/>
    <n v="37"/>
    <b v="1"/>
    <x v="6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x v="0"/>
    <s v="USD"/>
    <n v="1416470398"/>
    <n v="1413874798"/>
    <b v="1"/>
    <n v="202"/>
    <b v="1"/>
    <x v="6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x v="0"/>
    <s v="USD"/>
    <n v="1412135940"/>
    <n v="1410840126"/>
    <b v="1"/>
    <n v="37"/>
    <b v="1"/>
    <x v="6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x v="0"/>
    <s v="USD"/>
    <n v="1460846347"/>
    <n v="1458254347"/>
    <b v="0"/>
    <n v="28"/>
    <b v="1"/>
    <x v="6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x v="0"/>
    <s v="USD"/>
    <n v="1462334340"/>
    <n v="1459711917"/>
    <b v="1"/>
    <n v="26"/>
    <b v="1"/>
    <x v="6"/>
    <n v="50.46"/>
    <x v="1"/>
    <x v="6"/>
  </r>
  <r>
    <n v="3233"/>
    <s v="64 Squares"/>
    <s v="64 Squares is an autobiographical one-man exploration of the internal chess game played to reconcile relationships."/>
    <n v="5000"/>
    <n v="5940"/>
    <n v="119"/>
    <x v="0"/>
    <x v="0"/>
    <s v="USD"/>
    <n v="1488482355"/>
    <n v="1485890355"/>
    <b v="0"/>
    <n v="61"/>
    <b v="1"/>
    <x v="6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x v="1"/>
    <s v="GBP"/>
    <n v="1485991860"/>
    <n v="1483124208"/>
    <b v="0"/>
    <n v="115"/>
    <b v="1"/>
    <x v="6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x v="0"/>
    <s v="USD"/>
    <n v="1467361251"/>
    <n v="1464769251"/>
    <b v="1"/>
    <n v="181"/>
    <b v="1"/>
    <x v="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x v="0"/>
    <s v="USD"/>
    <n v="1482962433"/>
    <n v="1480370433"/>
    <b v="0"/>
    <n v="110"/>
    <b v="1"/>
    <x v="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x v="0"/>
    <x v="0"/>
    <s v="USD"/>
    <n v="1443499140"/>
    <n v="1441452184"/>
    <b v="1"/>
    <n v="269"/>
    <b v="1"/>
    <x v="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x v="1"/>
    <s v="GBP"/>
    <n v="1435752898"/>
    <n v="1433160898"/>
    <b v="1"/>
    <n v="79"/>
    <b v="1"/>
    <x v="6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x v="1"/>
    <s v="GBP"/>
    <n v="1445817540"/>
    <n v="1443665293"/>
    <b v="1"/>
    <n v="104"/>
    <b v="1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x v="1"/>
    <s v="GBP"/>
    <n v="1487286000"/>
    <n v="1484843948"/>
    <b v="0"/>
    <n v="34"/>
    <b v="1"/>
    <x v="6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x v="0"/>
    <s v="USD"/>
    <n v="1413269940"/>
    <n v="1410421670"/>
    <b v="1"/>
    <n v="167"/>
    <b v="1"/>
    <x v="6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x v="0"/>
    <x v="0"/>
    <s v="USD"/>
    <n v="1411150092"/>
    <n v="1408558092"/>
    <b v="1"/>
    <n v="183"/>
    <b v="1"/>
    <x v="6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x v="0"/>
    <s v="USD"/>
    <n v="1444348800"/>
    <n v="1442283562"/>
    <b v="1"/>
    <n v="71"/>
    <b v="1"/>
    <x v="6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x v="0"/>
    <x v="1"/>
    <s v="GBP"/>
    <n v="1480613982"/>
    <n v="1478018382"/>
    <b v="0"/>
    <n v="69"/>
    <b v="1"/>
    <x v="6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x v="0"/>
    <s v="USD"/>
    <n v="1434074400"/>
    <n v="1431354258"/>
    <b v="0"/>
    <n v="270"/>
    <b v="1"/>
    <x v="6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x v="0"/>
    <x v="0"/>
    <s v="USD"/>
    <n v="1442030340"/>
    <n v="1439551200"/>
    <b v="1"/>
    <n v="193"/>
    <b v="1"/>
    <x v="6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x v="1"/>
    <s v="GBP"/>
    <n v="1436696712"/>
    <n v="1434104712"/>
    <b v="1"/>
    <n v="57"/>
    <b v="1"/>
    <x v="6"/>
    <n v="46.43"/>
    <x v="1"/>
    <x v="6"/>
  </r>
  <r>
    <n v="3248"/>
    <s v="Honest Accomplice Theatre 2015-16 Season"/>
    <s v="Honest Accomplice Theatre produces theatre for social change."/>
    <n v="12000"/>
    <n v="12095"/>
    <n v="101"/>
    <x v="0"/>
    <x v="0"/>
    <s v="USD"/>
    <n v="1428178757"/>
    <n v="1425590357"/>
    <b v="1"/>
    <n v="200"/>
    <b v="1"/>
    <x v="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x v="0"/>
    <s v="USD"/>
    <n v="1434822914"/>
    <n v="1432230914"/>
    <b v="1"/>
    <n v="88"/>
    <b v="1"/>
    <x v="6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x v="0"/>
    <s v="USD"/>
    <n v="1415213324"/>
    <n v="1412617724"/>
    <b v="1"/>
    <n v="213"/>
    <b v="1"/>
    <x v="6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x v="0"/>
    <s v="USD"/>
    <n v="1434907966"/>
    <n v="1432315966"/>
    <b v="1"/>
    <n v="20"/>
    <b v="1"/>
    <x v="6"/>
    <n v="83.05"/>
    <x v="1"/>
    <x v="6"/>
  </r>
  <r>
    <n v="3252"/>
    <s v="Modern Love"/>
    <s v="How do we navigate the boundaries between friendship, sexual intimacy and obsessive desire?"/>
    <n v="2250"/>
    <n v="2876"/>
    <n v="128"/>
    <x v="0"/>
    <x v="1"/>
    <s v="GBP"/>
    <n v="1473247240"/>
    <n v="1470655240"/>
    <b v="1"/>
    <n v="50"/>
    <b v="1"/>
    <x v="6"/>
    <n v="57.52"/>
    <x v="1"/>
    <x v="6"/>
  </r>
  <r>
    <n v="3253"/>
    <s v="EMPATHITRAX, a new play by Ana Nogueira"/>
    <s v="Can you ever truly feel what someone else is feeling?_x000a_Do you want to?"/>
    <n v="20000"/>
    <n v="20365"/>
    <n v="102"/>
    <x v="0"/>
    <x v="0"/>
    <s v="USD"/>
    <n v="1473306300"/>
    <n v="1471701028"/>
    <b v="1"/>
    <n v="115"/>
    <b v="1"/>
    <x v="6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x v="1"/>
    <s v="GBP"/>
    <n v="1427331809"/>
    <n v="1424743409"/>
    <b v="1"/>
    <n v="186"/>
    <b v="1"/>
    <x v="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x v="1"/>
    <s v="GBP"/>
    <n v="1412706375"/>
    <n v="1410114375"/>
    <b v="1"/>
    <n v="18"/>
    <b v="1"/>
    <x v="6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x v="0"/>
    <s v="USD"/>
    <n v="1433995140"/>
    <n v="1432129577"/>
    <b v="1"/>
    <n v="176"/>
    <b v="1"/>
    <x v="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x v="1"/>
    <s v="GBP"/>
    <n v="1487769952"/>
    <n v="1485177952"/>
    <b v="0"/>
    <n v="41"/>
    <b v="1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n v="105"/>
    <x v="0"/>
    <x v="0"/>
    <s v="USD"/>
    <n v="1420751861"/>
    <n v="1418159861"/>
    <b v="1"/>
    <n v="75"/>
    <b v="1"/>
    <x v="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x v="0"/>
    <s v="USD"/>
    <n v="1475294340"/>
    <n v="1472753745"/>
    <b v="1"/>
    <n v="97"/>
    <b v="1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x v="0"/>
    <s v="USD"/>
    <n v="1448903318"/>
    <n v="1445875718"/>
    <b v="1"/>
    <n v="73"/>
    <b v="1"/>
    <x v="6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x v="0"/>
    <s v="USD"/>
    <n v="1437067476"/>
    <n v="1434475476"/>
    <b v="1"/>
    <n v="49"/>
    <b v="1"/>
    <x v="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n v="103"/>
    <x v="0"/>
    <x v="0"/>
    <s v="USD"/>
    <n v="1419220800"/>
    <n v="1416555262"/>
    <b v="1"/>
    <n v="134"/>
    <b v="1"/>
    <x v="6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x v="0"/>
    <x v="0"/>
    <s v="USD"/>
    <n v="1446238800"/>
    <n v="1444220588"/>
    <b v="1"/>
    <n v="68"/>
    <b v="1"/>
    <x v="6"/>
    <n v="41.24"/>
    <x v="1"/>
    <x v="6"/>
  </r>
  <r>
    <n v="3264"/>
    <s v="Kapow-i GoGo at The PIT"/>
    <s v="The three part comedic saga of Kapow-i GoGo, who saves the world.  Again.  And again."/>
    <n v="2500"/>
    <n v="2575"/>
    <n v="103"/>
    <x v="0"/>
    <x v="0"/>
    <s v="USD"/>
    <n v="1422482400"/>
    <n v="1421089938"/>
    <b v="1"/>
    <n v="49"/>
    <b v="1"/>
    <x v="6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x v="17"/>
    <s v="EUR"/>
    <n v="1449162000"/>
    <n v="1446570315"/>
    <b v="1"/>
    <n v="63"/>
    <b v="1"/>
    <x v="6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n v="131"/>
    <x v="0"/>
    <x v="0"/>
    <s v="USD"/>
    <n v="1434142800"/>
    <n v="1431435122"/>
    <b v="1"/>
    <n v="163"/>
    <b v="1"/>
    <x v="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x v="0"/>
    <s v="USD"/>
    <n v="1437156660"/>
    <n v="1434564660"/>
    <b v="1"/>
    <n v="288"/>
    <b v="1"/>
    <x v="6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x v="0"/>
    <s v="USD"/>
    <n v="1472074928"/>
    <n v="1470692528"/>
    <b v="1"/>
    <n v="42"/>
    <b v="1"/>
    <x v="6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x v="1"/>
    <s v="GBP"/>
    <n v="1434452400"/>
    <n v="1431509397"/>
    <b v="1"/>
    <n v="70"/>
    <b v="1"/>
    <x v="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x v="1"/>
    <s v="GBP"/>
    <n v="1436705265"/>
    <n v="1434113265"/>
    <b v="1"/>
    <n v="30"/>
    <b v="1"/>
    <x v="6"/>
    <n v="61"/>
    <x v="1"/>
    <x v="6"/>
  </r>
  <r>
    <n v="3271"/>
    <s v="Saxon Court at Southwark Playhouse"/>
    <s v="A razor sharp satire to darken your Christmas."/>
    <n v="1500"/>
    <n v="1950"/>
    <n v="130"/>
    <x v="0"/>
    <x v="1"/>
    <s v="GBP"/>
    <n v="1414927775"/>
    <n v="1412332175"/>
    <b v="1"/>
    <n v="51"/>
    <b v="1"/>
    <x v="6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x v="0"/>
    <s v="USD"/>
    <n v="1446814809"/>
    <n v="1444219209"/>
    <b v="1"/>
    <n v="145"/>
    <b v="1"/>
    <x v="6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x v="0"/>
    <s v="USD"/>
    <n v="1473879600"/>
    <n v="1472498042"/>
    <b v="1"/>
    <n v="21"/>
    <b v="1"/>
    <x v="6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x v="0"/>
    <s v="USD"/>
    <n v="1458075600"/>
    <n v="1454259272"/>
    <b v="1"/>
    <n v="286"/>
    <b v="1"/>
    <x v="6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x v="0"/>
    <s v="USD"/>
    <n v="1423456200"/>
    <n v="1421183271"/>
    <b v="1"/>
    <n v="12"/>
    <b v="1"/>
    <x v="6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x v="5"/>
    <s v="CAD"/>
    <n v="1459483140"/>
    <n v="1456526879"/>
    <b v="1"/>
    <n v="100"/>
    <b v="1"/>
    <x v="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x v="1"/>
    <s v="GBP"/>
    <n v="1416331406"/>
    <n v="1413735806"/>
    <b v="1"/>
    <n v="100"/>
    <b v="1"/>
    <x v="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x v="1"/>
    <s v="GBP"/>
    <n v="1433017303"/>
    <n v="1430425303"/>
    <b v="1"/>
    <n v="34"/>
    <b v="1"/>
    <x v="6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x v="0"/>
    <s v="USD"/>
    <n v="1459474059"/>
    <n v="1456885659"/>
    <b v="0"/>
    <n v="63"/>
    <b v="1"/>
    <x v="6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x v="0"/>
    <s v="USD"/>
    <n v="1433134800"/>
    <n v="1430158198"/>
    <b v="0"/>
    <n v="30"/>
    <b v="1"/>
    <x v="6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x v="0"/>
    <s v="USD"/>
    <n v="1441153705"/>
    <n v="1438561705"/>
    <b v="0"/>
    <n v="47"/>
    <b v="1"/>
    <x v="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x v="0"/>
    <s v="USD"/>
    <n v="1461904788"/>
    <n v="1458103188"/>
    <b v="0"/>
    <n v="237"/>
    <b v="1"/>
    <x v="6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x v="1"/>
    <s v="GBP"/>
    <n v="1455138000"/>
    <n v="1452448298"/>
    <b v="0"/>
    <n v="47"/>
    <b v="1"/>
    <x v="6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x v="0"/>
    <x v="0"/>
    <s v="USD"/>
    <n v="1454047140"/>
    <n v="1452546853"/>
    <b v="0"/>
    <n v="15"/>
    <b v="1"/>
    <x v="6"/>
    <n v="203.2"/>
    <x v="1"/>
    <x v="6"/>
  </r>
  <r>
    <n v="3285"/>
    <s v="By Morning"/>
    <s v="A new play by Matthew Gasda"/>
    <n v="4999"/>
    <n v="5604"/>
    <n v="112"/>
    <x v="0"/>
    <x v="0"/>
    <s v="USD"/>
    <n v="1488258000"/>
    <n v="1485556626"/>
    <b v="0"/>
    <n v="81"/>
    <b v="1"/>
    <x v="6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x v="0"/>
    <s v="USD"/>
    <n v="1471291782"/>
    <n v="1468699782"/>
    <b v="0"/>
    <n v="122"/>
    <b v="1"/>
    <x v="6"/>
    <n v="125.12"/>
    <x v="1"/>
    <x v="6"/>
  </r>
  <r>
    <n v="3287"/>
    <s v="Three Things: Stories About Life"/>
    <s v="An inspirational one-man play about crisis, community, and the search for wholeness."/>
    <n v="2500"/>
    <n v="2500"/>
    <n v="100"/>
    <x v="0"/>
    <x v="5"/>
    <s v="CAD"/>
    <n v="1448733628"/>
    <n v="1446573628"/>
    <b v="0"/>
    <n v="34"/>
    <b v="1"/>
    <x v="6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x v="1"/>
    <s v="GBP"/>
    <n v="1466463600"/>
    <n v="1463337315"/>
    <b v="0"/>
    <n v="207"/>
    <b v="1"/>
    <x v="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x v="1"/>
    <s v="GBP"/>
    <n v="1487580602"/>
    <n v="1485161402"/>
    <b v="0"/>
    <n v="25"/>
    <b v="1"/>
    <x v="6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x v="1"/>
    <s v="GBP"/>
    <n v="1489234891"/>
    <n v="1486642891"/>
    <b v="0"/>
    <n v="72"/>
    <b v="1"/>
    <x v="6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x v="0"/>
    <s v="USD"/>
    <n v="1442462340"/>
    <n v="1439743900"/>
    <b v="0"/>
    <n v="14"/>
    <b v="1"/>
    <x v="6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x v="1"/>
    <s v="GBP"/>
    <n v="1449257348"/>
    <n v="1444069748"/>
    <b v="0"/>
    <n v="15"/>
    <b v="1"/>
    <x v="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x v="4"/>
    <s v="NZD"/>
    <n v="1488622352"/>
    <n v="1486030352"/>
    <b v="0"/>
    <n v="91"/>
    <b v="1"/>
    <x v="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x v="1"/>
    <s v="GBP"/>
    <n v="1434459554"/>
    <n v="1431867554"/>
    <b v="0"/>
    <n v="24"/>
    <b v="1"/>
    <x v="6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x v="1"/>
    <s v="GBP"/>
    <n v="1474886229"/>
    <n v="1472294229"/>
    <b v="0"/>
    <n v="27"/>
    <b v="1"/>
    <x v="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x v="1"/>
    <s v="GBP"/>
    <n v="1448229600"/>
    <n v="1446401372"/>
    <b v="0"/>
    <n v="47"/>
    <b v="1"/>
    <x v="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x v="0"/>
    <x v="1"/>
    <s v="GBP"/>
    <n v="1438037940"/>
    <n v="1436380256"/>
    <b v="0"/>
    <n v="44"/>
    <b v="1"/>
    <x v="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x v="0"/>
    <s v="USD"/>
    <n v="1442102400"/>
    <n v="1440370768"/>
    <b v="0"/>
    <n v="72"/>
    <b v="1"/>
    <x v="6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x v="0"/>
    <s v="USD"/>
    <n v="1444860063"/>
    <n v="1442268063"/>
    <b v="0"/>
    <n v="63"/>
    <b v="1"/>
    <x v="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x v="0"/>
    <x v="0"/>
    <s v="USD"/>
    <n v="1430329862"/>
    <n v="1428515462"/>
    <b v="0"/>
    <n v="88"/>
    <b v="1"/>
    <x v="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x v="0"/>
    <s v="USD"/>
    <n v="1470034740"/>
    <n v="1466185176"/>
    <b v="0"/>
    <n v="70"/>
    <b v="1"/>
    <x v="6"/>
    <n v="57.2"/>
    <x v="1"/>
    <x v="6"/>
  </r>
  <r>
    <n v="3302"/>
    <s v="El muro de BorÃ­s KiÃ©n"/>
    <s v="FilosofÃ­a de los anÃ³nimos"/>
    <n v="8400"/>
    <n v="8685"/>
    <n v="103"/>
    <x v="0"/>
    <x v="3"/>
    <s v="EUR"/>
    <n v="1481099176"/>
    <n v="1478507176"/>
    <b v="0"/>
    <n v="50"/>
    <b v="1"/>
    <x v="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x v="0"/>
    <s v="USD"/>
    <n v="1427553484"/>
    <n v="1424533084"/>
    <b v="0"/>
    <n v="35"/>
    <b v="1"/>
    <x v="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x v="0"/>
    <x v="0"/>
    <s v="USD"/>
    <n v="1482418752"/>
    <n v="1479826752"/>
    <b v="0"/>
    <n v="175"/>
    <b v="1"/>
    <x v="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x v="0"/>
    <s v="USD"/>
    <n v="1438374748"/>
    <n v="1435782748"/>
    <b v="0"/>
    <n v="20"/>
    <b v="1"/>
    <x v="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x v="0"/>
    <s v="USD"/>
    <n v="1465527600"/>
    <n v="1462252542"/>
    <b v="0"/>
    <n v="54"/>
    <b v="1"/>
    <x v="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x v="0"/>
    <s v="USD"/>
    <n v="1463275339"/>
    <n v="1460683339"/>
    <b v="0"/>
    <n v="20"/>
    <b v="1"/>
    <x v="6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x v="0"/>
    <x v="0"/>
    <s v="USD"/>
    <n v="1460581365"/>
    <n v="1458766965"/>
    <b v="0"/>
    <n v="57"/>
    <b v="1"/>
    <x v="6"/>
    <n v="75.09"/>
    <x v="1"/>
    <x v="6"/>
  </r>
  <r>
    <n v="3309"/>
    <s v="Collision Course"/>
    <s v="Two unlikely friends, a garage, tinned beans &amp; the end of the world."/>
    <n v="350"/>
    <n v="558"/>
    <n v="159"/>
    <x v="0"/>
    <x v="1"/>
    <s v="GBP"/>
    <n v="1476632178"/>
    <n v="1473953778"/>
    <b v="0"/>
    <n v="31"/>
    <b v="1"/>
    <x v="6"/>
    <n v="18"/>
    <x v="1"/>
    <x v="6"/>
  </r>
  <r>
    <n v="3310"/>
    <s v="The Island Boys: A New Play"/>
    <s v="A new play about coming coming home, recovery, and trying to find God in the process."/>
    <n v="6500"/>
    <n v="6505"/>
    <n v="100"/>
    <x v="0"/>
    <x v="0"/>
    <s v="USD"/>
    <n v="1444169825"/>
    <n v="1441577825"/>
    <b v="0"/>
    <n v="31"/>
    <b v="1"/>
    <x v="6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x v="0"/>
    <s v="USD"/>
    <n v="1445065210"/>
    <n v="1442473210"/>
    <b v="0"/>
    <n v="45"/>
    <b v="1"/>
    <x v="6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x v="0"/>
    <x v="0"/>
    <s v="USD"/>
    <n v="1478901600"/>
    <n v="1477077946"/>
    <b v="0"/>
    <n v="41"/>
    <b v="1"/>
    <x v="6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x v="0"/>
    <x v="0"/>
    <s v="USD"/>
    <n v="1453856400"/>
    <n v="1452664317"/>
    <b v="0"/>
    <n v="29"/>
    <b v="1"/>
    <x v="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x v="0"/>
    <x v="1"/>
    <s v="GBP"/>
    <n v="1431115500"/>
    <n v="1428733511"/>
    <b v="0"/>
    <n v="58"/>
    <b v="1"/>
    <x v="6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x v="1"/>
    <s v="GBP"/>
    <n v="1462519041"/>
    <n v="1459927041"/>
    <b v="0"/>
    <n v="89"/>
    <b v="1"/>
    <x v="6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x v="0"/>
    <s v="USD"/>
    <n v="1407506040"/>
    <n v="1404680075"/>
    <b v="0"/>
    <n v="125"/>
    <b v="1"/>
    <x v="6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x v="0"/>
    <x v="0"/>
    <s v="USD"/>
    <n v="1465347424"/>
    <n v="1462755424"/>
    <b v="0"/>
    <n v="18"/>
    <b v="1"/>
    <x v="6"/>
    <n v="61.94"/>
    <x v="1"/>
    <x v="6"/>
  </r>
  <r>
    <n v="3318"/>
    <s v="ROOMIES - Atlantic Canada Tour 2016-17"/>
    <s v="Help us strengthen and inspire disability arts in Atlantic Canada"/>
    <n v="2000"/>
    <n v="2512"/>
    <n v="126"/>
    <x v="0"/>
    <x v="5"/>
    <s v="CAD"/>
    <n v="1460341800"/>
    <n v="1456902893"/>
    <b v="0"/>
    <n v="32"/>
    <b v="1"/>
    <x v="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x v="1"/>
    <s v="GBP"/>
    <n v="1422712986"/>
    <n v="1418824986"/>
    <b v="0"/>
    <n v="16"/>
    <b v="1"/>
    <x v="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x v="0"/>
    <x v="0"/>
    <s v="USD"/>
    <n v="1466557557"/>
    <n v="1463965557"/>
    <b v="0"/>
    <n v="38"/>
    <b v="1"/>
    <x v="6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x v="0"/>
    <s v="USD"/>
    <n v="1413431940"/>
    <n v="1412216665"/>
    <b v="0"/>
    <n v="15"/>
    <b v="1"/>
    <x v="6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x v="0"/>
    <s v="USD"/>
    <n v="1466567700"/>
    <n v="1464653696"/>
    <b v="0"/>
    <n v="23"/>
    <b v="1"/>
    <x v="6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x v="1"/>
    <s v="GBP"/>
    <n v="1474793208"/>
    <n v="1472201208"/>
    <b v="0"/>
    <n v="49"/>
    <b v="1"/>
    <x v="6"/>
    <n v="25.69"/>
    <x v="1"/>
    <x v="6"/>
  </r>
  <r>
    <n v="3324"/>
    <s v="At Swim, Two Boys"/>
    <s v="The play tells the story of Jim and Doyler and their friendship on the brink of Irish independence."/>
    <n v="1500"/>
    <n v="1525"/>
    <n v="102"/>
    <x v="0"/>
    <x v="17"/>
    <s v="EUR"/>
    <n v="1465135190"/>
    <n v="1463925590"/>
    <b v="0"/>
    <n v="10"/>
    <b v="1"/>
    <x v="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x v="1"/>
    <s v="GBP"/>
    <n v="1428256277"/>
    <n v="1425235877"/>
    <b v="0"/>
    <n v="15"/>
    <b v="1"/>
    <x v="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x v="0"/>
    <s v="USD"/>
    <n v="1425830905"/>
    <n v="1423242505"/>
    <b v="0"/>
    <n v="57"/>
    <b v="1"/>
    <x v="6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x v="1"/>
    <s v="GBP"/>
    <n v="1462697966"/>
    <n v="1460105966"/>
    <b v="0"/>
    <n v="33"/>
    <b v="1"/>
    <x v="6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x v="0"/>
    <s v="USD"/>
    <n v="1404522000"/>
    <n v="1404308883"/>
    <b v="0"/>
    <n v="9"/>
    <b v="1"/>
    <x v="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n v="117"/>
    <x v="0"/>
    <x v="1"/>
    <s v="GBP"/>
    <n v="1406502000"/>
    <n v="1405583108"/>
    <b v="0"/>
    <n v="26"/>
    <b v="1"/>
    <x v="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x v="1"/>
    <s v="GBP"/>
    <n v="1427919468"/>
    <n v="1425331068"/>
    <b v="0"/>
    <n v="69"/>
    <b v="1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x v="0"/>
    <s v="USD"/>
    <n v="1444149886"/>
    <n v="1441125886"/>
    <b v="0"/>
    <n v="65"/>
    <b v="1"/>
    <x v="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00"/>
    <x v="0"/>
    <x v="0"/>
    <s v="USD"/>
    <n v="1405802330"/>
    <n v="1403210330"/>
    <b v="0"/>
    <n v="83"/>
    <b v="1"/>
    <x v="6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x v="0"/>
    <s v="USD"/>
    <n v="1434384880"/>
    <n v="1432484080"/>
    <b v="0"/>
    <n v="111"/>
    <b v="1"/>
    <x v="6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x v="0"/>
    <x v="0"/>
    <s v="USD"/>
    <n v="1438259422"/>
    <n v="1435667422"/>
    <b v="0"/>
    <n v="46"/>
    <b v="1"/>
    <x v="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x v="1"/>
    <s v="GBP"/>
    <n v="1407106800"/>
    <n v="1404749446"/>
    <b v="0"/>
    <n v="63"/>
    <b v="1"/>
    <x v="6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n v="100"/>
    <x v="0"/>
    <x v="1"/>
    <s v="GBP"/>
    <n v="1459845246"/>
    <n v="1457429646"/>
    <b v="0"/>
    <n v="9"/>
    <b v="1"/>
    <x v="6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x v="1"/>
    <s v="GBP"/>
    <n v="1412974800"/>
    <n v="1411109167"/>
    <b v="0"/>
    <n v="34"/>
    <b v="1"/>
    <x v="6"/>
    <n v="81.03"/>
    <x v="1"/>
    <x v="6"/>
  </r>
  <r>
    <n v="3338"/>
    <s v="The Last Days of Judas Iscariot"/>
    <s v="Join Estelle Parsons in support of Theater That Looks and Sounds Like America"/>
    <n v="15000"/>
    <n v="15327"/>
    <n v="102"/>
    <x v="0"/>
    <x v="0"/>
    <s v="USD"/>
    <n v="1487944080"/>
    <n v="1486129680"/>
    <b v="0"/>
    <n v="112"/>
    <b v="1"/>
    <x v="6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x v="0"/>
    <s v="USD"/>
    <n v="1469721518"/>
    <n v="1467129518"/>
    <b v="0"/>
    <n v="47"/>
    <b v="1"/>
    <x v="6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x v="0"/>
    <s v="USD"/>
    <n v="1481066554"/>
    <n v="1478906554"/>
    <b v="0"/>
    <n v="38"/>
    <b v="1"/>
    <x v="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x v="1"/>
    <s v="GBP"/>
    <n v="1465750800"/>
    <n v="1463771421"/>
    <b v="0"/>
    <n v="28"/>
    <b v="1"/>
    <x v="6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x v="0"/>
    <x v="0"/>
    <s v="USD"/>
    <n v="1427864340"/>
    <n v="1425020810"/>
    <b v="0"/>
    <n v="78"/>
    <b v="1"/>
    <x v="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x v="0"/>
    <x v="1"/>
    <s v="GBP"/>
    <n v="1460553480"/>
    <n v="1458770384"/>
    <b v="0"/>
    <n v="23"/>
    <b v="1"/>
    <x v="6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x v="0"/>
    <s v="USD"/>
    <n v="1409374093"/>
    <n v="1406782093"/>
    <b v="0"/>
    <n v="40"/>
    <b v="1"/>
    <x v="6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x v="0"/>
    <s v="USD"/>
    <n v="1429317420"/>
    <n v="1424226768"/>
    <b v="0"/>
    <n v="13"/>
    <b v="1"/>
    <x v="6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x v="0"/>
    <s v="USD"/>
    <n v="1424910910"/>
    <n v="1424306110"/>
    <b v="0"/>
    <n v="18"/>
    <b v="1"/>
    <x v="6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x v="1"/>
    <s v="GBP"/>
    <n v="1462741200"/>
    <n v="1461503654"/>
    <b v="0"/>
    <n v="22"/>
    <b v="1"/>
    <x v="6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x v="0"/>
    <x v="0"/>
    <s v="USD"/>
    <n v="1461988740"/>
    <n v="1459949080"/>
    <b v="0"/>
    <n v="79"/>
    <b v="1"/>
    <x v="6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x v="0"/>
    <s v="USD"/>
    <n v="1465837200"/>
    <n v="1463971172"/>
    <b v="0"/>
    <n v="14"/>
    <b v="1"/>
    <x v="6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x v="19"/>
    <s v="EUR"/>
    <n v="1448838000"/>
    <n v="1445791811"/>
    <b v="0"/>
    <n v="51"/>
    <b v="1"/>
    <x v="6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x v="1"/>
    <s v="GBP"/>
    <n v="1406113200"/>
    <n v="1402910965"/>
    <b v="0"/>
    <n v="54"/>
    <b v="1"/>
    <x v="6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x v="1"/>
    <s v="GBP"/>
    <n v="1467414000"/>
    <n v="1462492178"/>
    <b v="0"/>
    <n v="70"/>
    <b v="1"/>
    <x v="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x v="1"/>
    <s v="GBP"/>
    <n v="1462230000"/>
    <n v="1461061350"/>
    <b v="0"/>
    <n v="44"/>
    <b v="1"/>
    <x v="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x v="0"/>
    <x v="0"/>
    <s v="USD"/>
    <n v="1446091260"/>
    <n v="1443029206"/>
    <b v="0"/>
    <n v="55"/>
    <b v="1"/>
    <x v="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x v="1"/>
    <s v="GBP"/>
    <n v="1462879020"/>
    <n v="1461941527"/>
    <b v="0"/>
    <n v="15"/>
    <b v="1"/>
    <x v="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x v="1"/>
    <s v="GBP"/>
    <n v="1468611272"/>
    <n v="1466019272"/>
    <b v="0"/>
    <n v="27"/>
    <b v="1"/>
    <x v="6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x v="1"/>
    <s v="GBP"/>
    <n v="1406887310"/>
    <n v="1404295310"/>
    <b v="0"/>
    <n v="21"/>
    <b v="1"/>
    <x v="6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x v="0"/>
    <s v="USD"/>
    <n v="1416385679"/>
    <n v="1413790079"/>
    <b v="0"/>
    <n v="162"/>
    <b v="1"/>
    <x v="6"/>
    <n v="63.57"/>
    <x v="1"/>
    <x v="6"/>
  </r>
  <r>
    <n v="3359"/>
    <s v="BEIRUT, LADY OF LEBANON"/>
    <s v="A Theatrical Production Celebrating the Lebanese Culture and the Human Spirit in Time of War."/>
    <n v="4000"/>
    <n v="4250"/>
    <n v="106"/>
    <x v="0"/>
    <x v="0"/>
    <s v="USD"/>
    <n v="1487985734"/>
    <n v="1484097734"/>
    <b v="0"/>
    <n v="23"/>
    <b v="1"/>
    <x v="6"/>
    <n v="184.78"/>
    <x v="1"/>
    <x v="6"/>
  </r>
  <r>
    <n v="3360"/>
    <s v="Pretty Butch"/>
    <s v="World Premiere, an M1 Singapore Fringe Festival 2017 commission."/>
    <n v="9000"/>
    <n v="9124"/>
    <n v="101"/>
    <x v="0"/>
    <x v="20"/>
    <s v="SGD"/>
    <n v="1481731140"/>
    <n v="1479866343"/>
    <b v="0"/>
    <n v="72"/>
    <b v="1"/>
    <x v="6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x v="0"/>
    <s v="USD"/>
    <n v="1409587140"/>
    <n v="1408062990"/>
    <b v="0"/>
    <n v="68"/>
    <b v="1"/>
    <x v="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x v="0"/>
    <s v="USD"/>
    <n v="1425704100"/>
    <n v="1424484717"/>
    <b v="0"/>
    <n v="20"/>
    <b v="1"/>
    <x v="6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x v="0"/>
    <s v="USD"/>
    <n v="1408464000"/>
    <n v="1406831445"/>
    <b v="0"/>
    <n v="26"/>
    <b v="1"/>
    <x v="6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x v="1"/>
    <s v="GBP"/>
    <n v="1458075600"/>
    <n v="1456183649"/>
    <b v="0"/>
    <n v="72"/>
    <b v="1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x v="0"/>
    <s v="USD"/>
    <n v="1449973592"/>
    <n v="1447381592"/>
    <b v="0"/>
    <n v="3"/>
    <b v="1"/>
    <x v="6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x v="0"/>
    <s v="USD"/>
    <n v="1431481037"/>
    <n v="1428889037"/>
    <b v="0"/>
    <n v="18"/>
    <b v="1"/>
    <x v="6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x v="1"/>
    <s v="GBP"/>
    <n v="1438467894"/>
    <n v="1436307894"/>
    <b v="0"/>
    <n v="30"/>
    <b v="1"/>
    <x v="6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x v="0"/>
    <x v="0"/>
    <s v="USD"/>
    <n v="1420088400"/>
    <n v="1416977259"/>
    <b v="0"/>
    <n v="23"/>
    <b v="1"/>
    <x v="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x v="17"/>
    <s v="EUR"/>
    <n v="1484441980"/>
    <n v="1479257980"/>
    <b v="0"/>
    <n v="54"/>
    <b v="1"/>
    <x v="6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x v="0"/>
    <x v="0"/>
    <s v="USD"/>
    <n v="1481961600"/>
    <n v="1479283285"/>
    <b v="0"/>
    <n v="26"/>
    <b v="1"/>
    <x v="6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x v="0"/>
    <x v="0"/>
    <s v="USD"/>
    <n v="1449089965"/>
    <n v="1446670765"/>
    <b v="0"/>
    <n v="9"/>
    <b v="1"/>
    <x v="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n v="104"/>
    <x v="0"/>
    <x v="0"/>
    <s v="USD"/>
    <n v="1408942740"/>
    <n v="1407157756"/>
    <b v="0"/>
    <n v="27"/>
    <b v="1"/>
    <x v="6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x v="1"/>
    <s v="GBP"/>
    <n v="1437235200"/>
    <n v="1435177840"/>
    <b v="0"/>
    <n v="30"/>
    <b v="1"/>
    <x v="6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x v="5"/>
    <s v="CAD"/>
    <n v="1446053616"/>
    <n v="1443461616"/>
    <b v="0"/>
    <n v="52"/>
    <b v="1"/>
    <x v="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x v="1"/>
    <s v="GBP"/>
    <n v="1400423973"/>
    <n v="1399387173"/>
    <b v="0"/>
    <n v="17"/>
    <b v="1"/>
    <x v="6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x v="0"/>
    <x v="0"/>
    <s v="USD"/>
    <n v="1429976994"/>
    <n v="1424796594"/>
    <b v="0"/>
    <n v="19"/>
    <b v="1"/>
    <x v="6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x v="1"/>
    <s v="GBP"/>
    <n v="1426870560"/>
    <n v="1424280899"/>
    <b v="0"/>
    <n v="77"/>
    <b v="1"/>
    <x v="6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x v="1"/>
    <s v="GBP"/>
    <n v="1409490480"/>
    <n v="1407400306"/>
    <b v="0"/>
    <n v="21"/>
    <b v="1"/>
    <x v="6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x v="1"/>
    <s v="GBP"/>
    <n v="1440630000"/>
    <n v="1439122800"/>
    <b v="0"/>
    <n v="38"/>
    <b v="1"/>
    <x v="6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x v="0"/>
    <s v="USD"/>
    <n v="1417305178"/>
    <n v="1414277578"/>
    <b v="0"/>
    <n v="28"/>
    <b v="1"/>
    <x v="6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x v="0"/>
    <s v="USD"/>
    <n v="1426044383"/>
    <n v="1423455983"/>
    <b v="0"/>
    <n v="48"/>
    <b v="1"/>
    <x v="6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x v="1"/>
    <s v="GBP"/>
    <n v="1470092340"/>
    <n v="1467973256"/>
    <b v="0"/>
    <n v="46"/>
    <b v="1"/>
    <x v="6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x v="0"/>
    <s v="USD"/>
    <n v="1466707620"/>
    <n v="1464979620"/>
    <b v="0"/>
    <n v="30"/>
    <b v="1"/>
    <x v="6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x v="0"/>
    <x v="0"/>
    <s v="USD"/>
    <n v="1448074800"/>
    <n v="1444874768"/>
    <b v="0"/>
    <n v="64"/>
    <b v="1"/>
    <x v="6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x v="0"/>
    <s v="USD"/>
    <n v="1418244552"/>
    <n v="1415652552"/>
    <b v="0"/>
    <n v="15"/>
    <b v="1"/>
    <x v="6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x v="0"/>
    <s v="USD"/>
    <n v="1417620506"/>
    <n v="1415028506"/>
    <b v="0"/>
    <n v="41"/>
    <b v="1"/>
    <x v="6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x v="0"/>
    <s v="USD"/>
    <n v="1418581088"/>
    <n v="1415125088"/>
    <b v="0"/>
    <n v="35"/>
    <b v="1"/>
    <x v="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x v="0"/>
    <x v="1"/>
    <s v="GBP"/>
    <n v="1434625441"/>
    <n v="1432033441"/>
    <b v="0"/>
    <n v="45"/>
    <b v="1"/>
    <x v="6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x v="0"/>
    <x v="0"/>
    <s v="USD"/>
    <n v="1464960682"/>
    <n v="1462368682"/>
    <b v="0"/>
    <n v="62"/>
    <b v="1"/>
    <x v="6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x v="0"/>
    <s v="USD"/>
    <n v="1405017345"/>
    <n v="1403721345"/>
    <b v="0"/>
    <n v="22"/>
    <b v="1"/>
    <x v="6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x v="0"/>
    <s v="USD"/>
    <n v="1407536880"/>
    <n v="1404997548"/>
    <b v="0"/>
    <n v="18"/>
    <b v="1"/>
    <x v="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x v="0"/>
    <x v="1"/>
    <s v="GBP"/>
    <n v="1462565855"/>
    <n v="1458245855"/>
    <b v="0"/>
    <n v="12"/>
    <b v="1"/>
    <x v="6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x v="0"/>
    <x v="0"/>
    <s v="USD"/>
    <n v="1415234760"/>
    <n v="1413065230"/>
    <b v="0"/>
    <n v="44"/>
    <b v="1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x v="1"/>
    <s v="GBP"/>
    <n v="1406470645"/>
    <n v="1403878645"/>
    <b v="0"/>
    <n v="27"/>
    <b v="1"/>
    <x v="6"/>
    <n v="29"/>
    <x v="1"/>
    <x v="6"/>
  </r>
  <r>
    <n v="3395"/>
    <s v="MIRAMAR"/>
    <s v="Miramar is a a darkly funny play exploring what it is we call â€˜homeâ€™."/>
    <n v="500"/>
    <n v="920"/>
    <n v="184"/>
    <x v="0"/>
    <x v="1"/>
    <s v="GBP"/>
    <n v="1433009400"/>
    <n v="1431795944"/>
    <b v="0"/>
    <n v="38"/>
    <b v="1"/>
    <x v="6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x v="0"/>
    <x v="0"/>
    <s v="USD"/>
    <n v="1401595140"/>
    <n v="1399286589"/>
    <b v="0"/>
    <n v="28"/>
    <b v="1"/>
    <x v="6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x v="0"/>
    <x v="1"/>
    <s v="GBP"/>
    <n v="1455832800"/>
    <n v="1452338929"/>
    <b v="0"/>
    <n v="24"/>
    <b v="1"/>
    <x v="6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x v="0"/>
    <s v="USD"/>
    <n v="1416589200"/>
    <n v="1414605776"/>
    <b v="0"/>
    <n v="65"/>
    <b v="1"/>
    <x v="6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x v="0"/>
    <x v="1"/>
    <s v="GBP"/>
    <n v="1424556325"/>
    <n v="1421964325"/>
    <b v="0"/>
    <n v="46"/>
    <b v="1"/>
    <x v="6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x v="0"/>
    <s v="USD"/>
    <n v="1409266414"/>
    <n v="1405378414"/>
    <b v="0"/>
    <n v="85"/>
    <b v="1"/>
    <x v="6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x v="1"/>
    <s v="GBP"/>
    <n v="1438968146"/>
    <n v="1436376146"/>
    <b v="0"/>
    <n v="66"/>
    <b v="1"/>
    <x v="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x v="0"/>
    <s v="USD"/>
    <n v="1447295460"/>
    <n v="1444747843"/>
    <b v="0"/>
    <n v="165"/>
    <b v="1"/>
    <x v="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x v="1"/>
    <s v="GBP"/>
    <n v="1435230324"/>
    <n v="1432638324"/>
    <b v="0"/>
    <n v="17"/>
    <b v="1"/>
    <x v="6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x v="0"/>
    <s v="USD"/>
    <n v="1434542702"/>
    <n v="1432814702"/>
    <b v="0"/>
    <n v="3"/>
    <b v="1"/>
    <x v="6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x v="1"/>
    <s v="GBP"/>
    <n v="1456876740"/>
    <n v="1455063886"/>
    <b v="0"/>
    <n v="17"/>
    <b v="1"/>
    <x v="6"/>
    <n v="28.32"/>
    <x v="1"/>
    <x v="6"/>
  </r>
  <r>
    <n v="3406"/>
    <s v="Voices of Swords"/>
    <s v="A funny and moving new play about two families dealing with aging parents in very different ways!"/>
    <n v="10000"/>
    <n v="10031"/>
    <n v="100"/>
    <x v="0"/>
    <x v="0"/>
    <s v="USD"/>
    <n v="1405511376"/>
    <n v="1401623376"/>
    <b v="0"/>
    <n v="91"/>
    <b v="1"/>
    <x v="6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x v="1"/>
    <s v="GBP"/>
    <n v="1404641289"/>
    <n v="1402049289"/>
    <b v="0"/>
    <n v="67"/>
    <b v="1"/>
    <x v="6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x v="0"/>
    <s v="USD"/>
    <n v="1405727304"/>
    <n v="1403135304"/>
    <b v="0"/>
    <n v="18"/>
    <b v="1"/>
    <x v="6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x v="0"/>
    <x v="1"/>
    <s v="GBP"/>
    <n v="1469998680"/>
    <n v="1466710358"/>
    <b v="0"/>
    <n v="21"/>
    <b v="1"/>
    <x v="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x v="0"/>
    <s v="USD"/>
    <n v="1465196400"/>
    <n v="1462841990"/>
    <b v="0"/>
    <n v="40"/>
    <b v="1"/>
    <x v="6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x v="0"/>
    <s v="USD"/>
    <n v="1444264372"/>
    <n v="1442536372"/>
    <b v="0"/>
    <n v="78"/>
    <b v="1"/>
    <x v="6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x v="1"/>
    <s v="GBP"/>
    <n v="1411858862"/>
    <n v="1409266862"/>
    <b v="0"/>
    <n v="26"/>
    <b v="1"/>
    <x v="6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x v="0"/>
    <s v="USD"/>
    <n v="1425099540"/>
    <n v="1424280938"/>
    <b v="0"/>
    <n v="14"/>
    <b v="1"/>
    <x v="6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x v="0"/>
    <x v="0"/>
    <s v="USD"/>
    <n v="1480579140"/>
    <n v="1478030325"/>
    <b v="0"/>
    <n v="44"/>
    <b v="1"/>
    <x v="6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n v="100"/>
    <x v="0"/>
    <x v="0"/>
    <s v="USD"/>
    <n v="1460935800"/>
    <n v="1459999656"/>
    <b v="0"/>
    <n v="9"/>
    <b v="1"/>
    <x v="6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x v="1"/>
    <s v="GBP"/>
    <n v="1429813800"/>
    <n v="1427363645"/>
    <b v="0"/>
    <n v="30"/>
    <b v="1"/>
    <x v="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x v="0"/>
    <s v="USD"/>
    <n v="1414284180"/>
    <n v="1410558948"/>
    <b v="0"/>
    <n v="45"/>
    <b v="1"/>
    <x v="6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x v="0"/>
    <s v="USD"/>
    <n v="1400875307"/>
    <n v="1398283307"/>
    <b v="0"/>
    <n v="56"/>
    <b v="1"/>
    <x v="6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x v="17"/>
    <s v="EUR"/>
    <n v="1459978200"/>
    <n v="1458416585"/>
    <b v="0"/>
    <n v="46"/>
    <b v="1"/>
    <x v="6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x v="0"/>
    <x v="1"/>
    <s v="GBP"/>
    <n v="1455408000"/>
    <n v="1454638202"/>
    <b v="0"/>
    <n v="34"/>
    <b v="1"/>
    <x v="6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x v="0"/>
    <s v="USD"/>
    <n v="1425495563"/>
    <n v="1422903563"/>
    <b v="0"/>
    <n v="98"/>
    <b v="1"/>
    <x v="6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x v="1"/>
    <s v="GBP"/>
    <n v="1450051200"/>
    <n v="1447594176"/>
    <b v="0"/>
    <n v="46"/>
    <b v="1"/>
    <x v="6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x v="0"/>
    <x v="0"/>
    <s v="USD"/>
    <n v="1429912341"/>
    <n v="1427320341"/>
    <b v="0"/>
    <n v="10"/>
    <b v="1"/>
    <x v="6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x v="0"/>
    <s v="USD"/>
    <n v="1423119540"/>
    <n v="1421252084"/>
    <b v="0"/>
    <n v="76"/>
    <b v="1"/>
    <x v="6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x v="0"/>
    <s v="USD"/>
    <n v="1412434136"/>
    <n v="1409669336"/>
    <b v="0"/>
    <n v="104"/>
    <b v="1"/>
    <x v="6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n v="108"/>
    <x v="0"/>
    <x v="0"/>
    <s v="USD"/>
    <n v="1411264800"/>
    <n v="1409620903"/>
    <b v="0"/>
    <n v="87"/>
    <b v="1"/>
    <x v="6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x v="0"/>
    <x v="1"/>
    <s v="GBP"/>
    <n v="1404314952"/>
    <n v="1401722952"/>
    <b v="0"/>
    <n v="29"/>
    <b v="1"/>
    <x v="6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x v="1"/>
    <s v="GBP"/>
    <n v="1425142800"/>
    <n v="1422983847"/>
    <b v="0"/>
    <n v="51"/>
    <b v="1"/>
    <x v="6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x v="1"/>
    <s v="GBP"/>
    <n v="1478046661"/>
    <n v="1476837061"/>
    <b v="0"/>
    <n v="12"/>
    <b v="1"/>
    <x v="6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x v="1"/>
    <s v="GBP"/>
    <n v="1406760101"/>
    <n v="1404168101"/>
    <b v="0"/>
    <n v="72"/>
    <b v="1"/>
    <x v="6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x v="0"/>
    <s v="USD"/>
    <n v="1408383153"/>
    <n v="1405791153"/>
    <b v="0"/>
    <n v="21"/>
    <b v="1"/>
    <x v="6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x v="0"/>
    <x v="0"/>
    <s v="USD"/>
    <n v="1454709600"/>
    <n v="1452520614"/>
    <b v="0"/>
    <n v="42"/>
    <b v="1"/>
    <x v="6"/>
    <n v="52.21"/>
    <x v="1"/>
    <x v="6"/>
  </r>
  <r>
    <n v="3433"/>
    <s v="The Dybbuk"/>
    <s v="death&amp;pretzels presents their first Chicago based project:_x000a_The Dybbuk by S. Ansky"/>
    <n v="9500"/>
    <n v="9525"/>
    <n v="100"/>
    <x v="0"/>
    <x v="0"/>
    <s v="USD"/>
    <n v="1402974000"/>
    <n v="1400290255"/>
    <b v="0"/>
    <n v="71"/>
    <b v="1"/>
    <x v="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x v="0"/>
    <s v="USD"/>
    <n v="1404983269"/>
    <n v="1402391269"/>
    <b v="0"/>
    <n v="168"/>
    <b v="1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x v="0"/>
    <s v="USD"/>
    <n v="1470538800"/>
    <n v="1469112493"/>
    <b v="0"/>
    <n v="19"/>
    <b v="1"/>
    <x v="6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x v="0"/>
    <s v="USD"/>
    <n v="1408638480"/>
    <n v="1406811593"/>
    <b v="0"/>
    <n v="37"/>
    <b v="1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x v="0"/>
    <s v="USD"/>
    <n v="1440003820"/>
    <n v="1437411820"/>
    <b v="0"/>
    <n v="36"/>
    <b v="1"/>
    <x v="6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x v="0"/>
    <x v="1"/>
    <s v="GBP"/>
    <n v="1430600400"/>
    <n v="1428358567"/>
    <b v="0"/>
    <n v="14"/>
    <b v="1"/>
    <x v="6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x v="0"/>
    <x v="0"/>
    <s v="USD"/>
    <n v="1453179540"/>
    <n v="1452030730"/>
    <b v="0"/>
    <n v="18"/>
    <b v="1"/>
    <x v="6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x v="0"/>
    <s v="USD"/>
    <n v="1405095300"/>
    <n v="1403146628"/>
    <b v="0"/>
    <n v="82"/>
    <b v="1"/>
    <x v="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x v="0"/>
    <s v="USD"/>
    <n v="1447445820"/>
    <n v="1445077121"/>
    <b v="0"/>
    <n v="43"/>
    <b v="1"/>
    <x v="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x v="0"/>
    <s v="USD"/>
    <n v="1433016672"/>
    <n v="1430424672"/>
    <b v="0"/>
    <n v="8"/>
    <b v="1"/>
    <x v="6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x v="0"/>
    <s v="USD"/>
    <n v="1410266146"/>
    <n v="1407674146"/>
    <b v="0"/>
    <n v="45"/>
    <b v="1"/>
    <x v="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x v="2"/>
    <s v="AUD"/>
    <n v="1465394340"/>
    <n v="1464677986"/>
    <b v="0"/>
    <n v="20"/>
    <b v="1"/>
    <x v="6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x v="1"/>
    <s v="GBP"/>
    <n v="1445604236"/>
    <n v="1443185036"/>
    <b v="0"/>
    <n v="31"/>
    <b v="1"/>
    <x v="6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x v="1"/>
    <s v="GBP"/>
    <n v="1423138800"/>
    <n v="1421092725"/>
    <b v="0"/>
    <n v="25"/>
    <b v="1"/>
    <x v="6"/>
    <n v="43.28"/>
    <x v="1"/>
    <x v="6"/>
  </r>
  <r>
    <n v="3447"/>
    <s v="The Vagabond Halfback"/>
    <s v="&quot;He was a poet, a vagrant, a philosopher, a lady's man and a hard drinker&quot;"/>
    <n v="1000"/>
    <n v="1078"/>
    <n v="108"/>
    <x v="0"/>
    <x v="0"/>
    <s v="USD"/>
    <n v="1458332412"/>
    <n v="1454448012"/>
    <b v="0"/>
    <n v="14"/>
    <b v="1"/>
    <x v="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x v="0"/>
    <s v="USD"/>
    <n v="1418784689"/>
    <n v="1416192689"/>
    <b v="0"/>
    <n v="45"/>
    <b v="1"/>
    <x v="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x v="0"/>
    <s v="USD"/>
    <n v="1468036800"/>
    <n v="1465607738"/>
    <b v="0"/>
    <n v="20"/>
    <b v="1"/>
    <x v="6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x v="1"/>
    <s v="GBP"/>
    <n v="1427990071"/>
    <n v="1422809671"/>
    <b v="0"/>
    <n v="39"/>
    <b v="1"/>
    <x v="6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x v="0"/>
    <s v="USD"/>
    <n v="1429636927"/>
    <n v="1427304127"/>
    <b v="0"/>
    <n v="16"/>
    <b v="1"/>
    <x v="6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x v="0"/>
    <s v="USD"/>
    <n v="1406087940"/>
    <n v="1404141626"/>
    <b v="0"/>
    <n v="37"/>
    <b v="1"/>
    <x v="6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x v="1"/>
    <s v="GBP"/>
    <n v="1471130956"/>
    <n v="1465946956"/>
    <b v="0"/>
    <n v="14"/>
    <b v="1"/>
    <x v="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x v="1"/>
    <s v="GBP"/>
    <n v="1406825159"/>
    <n v="1404233159"/>
    <b v="0"/>
    <n v="21"/>
    <b v="1"/>
    <x v="6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x v="0"/>
    <s v="USD"/>
    <n v="1476381627"/>
    <n v="1473789627"/>
    <b v="0"/>
    <n v="69"/>
    <b v="1"/>
    <x v="6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x v="0"/>
    <s v="USD"/>
    <n v="1406876340"/>
    <n v="1404190567"/>
    <b v="0"/>
    <n v="16"/>
    <b v="1"/>
    <x v="6"/>
    <n v="358.69"/>
    <x v="1"/>
    <x v="6"/>
  </r>
  <r>
    <n v="3457"/>
    <s v="The Impossible Adventures Of Supernova Jones"/>
    <s v="Robots, Space Battles, Mystery, and Intrigue. Nothing is Impossible..."/>
    <n v="2000"/>
    <n v="2804"/>
    <n v="140"/>
    <x v="0"/>
    <x v="0"/>
    <s v="USD"/>
    <n v="1423720740"/>
    <n v="1421081857"/>
    <b v="0"/>
    <n v="55"/>
    <b v="1"/>
    <x v="6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x v="0"/>
    <s v="USD"/>
    <n v="1422937620"/>
    <n v="1420606303"/>
    <b v="0"/>
    <n v="27"/>
    <b v="1"/>
    <x v="6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x v="1"/>
    <s v="GBP"/>
    <n v="1463743860"/>
    <n v="1461151860"/>
    <b v="0"/>
    <n v="36"/>
    <b v="1"/>
    <x v="6"/>
    <n v="17.53"/>
    <x v="1"/>
    <x v="6"/>
  </r>
  <r>
    <n v="3460"/>
    <s v="Pushers"/>
    <s v="'Pushers' is an exciting new play and the first project for brand new theatre company, Ain't Got No Home Productions."/>
    <n v="500"/>
    <n v="950"/>
    <n v="190"/>
    <x v="0"/>
    <x v="1"/>
    <s v="GBP"/>
    <n v="1408106352"/>
    <n v="1406896752"/>
    <b v="0"/>
    <n v="19"/>
    <b v="1"/>
    <x v="6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x v="0"/>
    <s v="USD"/>
    <n v="1477710000"/>
    <n v="1475248279"/>
    <b v="0"/>
    <n v="12"/>
    <b v="1"/>
    <x v="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x v="0"/>
    <s v="USD"/>
    <n v="1436551200"/>
    <n v="1435181628"/>
    <b v="0"/>
    <n v="17"/>
    <b v="1"/>
    <x v="6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x v="5"/>
    <s v="CAD"/>
    <n v="1476158340"/>
    <n v="1472594585"/>
    <b v="0"/>
    <n v="114"/>
    <b v="1"/>
    <x v="6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x v="0"/>
    <s v="USD"/>
    <n v="1471921637"/>
    <n v="1469329637"/>
    <b v="0"/>
    <n v="93"/>
    <b v="1"/>
    <x v="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x v="1"/>
    <s v="GBP"/>
    <n v="1439136000"/>
    <n v="1436972472"/>
    <b v="0"/>
    <n v="36"/>
    <b v="1"/>
    <x v="6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x v="0"/>
    <x v="0"/>
    <s v="USD"/>
    <n v="1461108450"/>
    <n v="1455928050"/>
    <b v="0"/>
    <n v="61"/>
    <b v="1"/>
    <x v="6"/>
    <n v="72.95"/>
    <x v="1"/>
    <x v="6"/>
  </r>
  <r>
    <n v="3467"/>
    <s v="Venus in Fur, Los Angeles."/>
    <s v="Venus in Fur, By David Ives."/>
    <n v="3000"/>
    <n v="3030"/>
    <n v="101"/>
    <x v="0"/>
    <x v="0"/>
    <s v="USD"/>
    <n v="1426864032"/>
    <n v="1424275632"/>
    <b v="0"/>
    <n v="47"/>
    <b v="1"/>
    <x v="6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x v="0"/>
    <s v="USD"/>
    <n v="1474426800"/>
    <n v="1471976529"/>
    <b v="0"/>
    <n v="17"/>
    <b v="1"/>
    <x v="6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x v="0"/>
    <s v="USD"/>
    <n v="1461857045"/>
    <n v="1459265045"/>
    <b v="0"/>
    <n v="63"/>
    <b v="1"/>
    <x v="6"/>
    <n v="50.4"/>
    <x v="1"/>
    <x v="6"/>
  </r>
  <r>
    <n v="3470"/>
    <s v="She Kills Monsters"/>
    <s v="The New Artist's Circle is a theatre company dedicated to bringing the arts to young people."/>
    <n v="250"/>
    <n v="375"/>
    <n v="150"/>
    <x v="0"/>
    <x v="0"/>
    <s v="USD"/>
    <n v="1468618680"/>
    <n v="1465345902"/>
    <b v="0"/>
    <n v="9"/>
    <b v="1"/>
    <x v="6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x v="1"/>
    <s v="GBP"/>
    <n v="1409515200"/>
    <n v="1405971690"/>
    <b v="0"/>
    <n v="30"/>
    <b v="1"/>
    <x v="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x v="0"/>
    <s v="USD"/>
    <n v="1415253540"/>
    <n v="1413432331"/>
    <b v="0"/>
    <n v="23"/>
    <b v="1"/>
    <x v="6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x v="0"/>
    <s v="USD"/>
    <n v="1426883220"/>
    <n v="1425067296"/>
    <b v="0"/>
    <n v="33"/>
    <b v="1"/>
    <x v="6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x v="0"/>
    <x v="1"/>
    <s v="GBP"/>
    <n v="1469016131"/>
    <n v="1466424131"/>
    <b v="0"/>
    <n v="39"/>
    <b v="1"/>
    <x v="6"/>
    <n v="51.79"/>
    <x v="1"/>
    <x v="6"/>
  </r>
  <r>
    <n v="3475"/>
    <s v="Score"/>
    <s v="Score is a musical play inspired by true stories of parents who have recovered from addiction and regained their children."/>
    <n v="300"/>
    <n v="340"/>
    <n v="113"/>
    <x v="0"/>
    <x v="1"/>
    <s v="GBP"/>
    <n v="1414972800"/>
    <n v="1412629704"/>
    <b v="0"/>
    <n v="17"/>
    <b v="1"/>
    <x v="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x v="0"/>
    <s v="USD"/>
    <n v="1414378800"/>
    <n v="1412836990"/>
    <b v="0"/>
    <n v="6"/>
    <b v="1"/>
    <x v="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x v="0"/>
    <s v="USD"/>
    <n v="1431831600"/>
    <n v="1430761243"/>
    <b v="0"/>
    <n v="39"/>
    <b v="1"/>
    <x v="6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x v="0"/>
    <s v="USD"/>
    <n v="1426539600"/>
    <n v="1424296822"/>
    <b v="0"/>
    <n v="57"/>
    <b v="1"/>
    <x v="6"/>
    <n v="39.6"/>
    <x v="1"/>
    <x v="6"/>
  </r>
  <r>
    <n v="3479"/>
    <s v="Civil Rogues"/>
    <s v="A new comedy about what happened to a band of foolhardy actors when the Puritans closed the theatres in the 1640s."/>
    <n v="1500"/>
    <n v="1918"/>
    <n v="128"/>
    <x v="0"/>
    <x v="1"/>
    <s v="GBP"/>
    <n v="1403382680"/>
    <n v="1400790680"/>
    <b v="0"/>
    <n v="56"/>
    <b v="1"/>
    <x v="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x v="0"/>
    <s v="USD"/>
    <n v="1436562000"/>
    <n v="1434440227"/>
    <b v="0"/>
    <n v="13"/>
    <b v="1"/>
    <x v="6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x v="2"/>
    <s v="AUD"/>
    <n v="1420178188"/>
    <n v="1418709388"/>
    <b v="0"/>
    <n v="95"/>
    <b v="1"/>
    <x v="6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x v="1"/>
    <s v="GBP"/>
    <n v="1404671466"/>
    <n v="1402079466"/>
    <b v="0"/>
    <n v="80"/>
    <b v="1"/>
    <x v="6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x v="0"/>
    <x v="0"/>
    <s v="USD"/>
    <n v="1404403381"/>
    <n v="1401811381"/>
    <b v="0"/>
    <n v="133"/>
    <b v="1"/>
    <x v="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x v="0"/>
    <s v="USD"/>
    <n v="1466014499"/>
    <n v="1463422499"/>
    <b v="0"/>
    <n v="44"/>
    <b v="1"/>
    <x v="6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x v="0"/>
    <s v="USD"/>
    <n v="1454431080"/>
    <n v="1451839080"/>
    <b v="0"/>
    <n v="30"/>
    <b v="1"/>
    <x v="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x v="0"/>
    <s v="USD"/>
    <n v="1433314740"/>
    <n v="1430600401"/>
    <b v="0"/>
    <n v="56"/>
    <b v="1"/>
    <x v="6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x v="0"/>
    <x v="1"/>
    <s v="GBP"/>
    <n v="1435185252"/>
    <n v="1432593252"/>
    <b v="0"/>
    <n v="66"/>
    <b v="1"/>
    <x v="6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x v="0"/>
    <s v="USD"/>
    <n v="1429286400"/>
    <n v="1427221560"/>
    <b v="0"/>
    <n v="29"/>
    <b v="1"/>
    <x v="6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x v="1"/>
    <s v="GBP"/>
    <n v="1400965200"/>
    <n v="1398352531"/>
    <b v="0"/>
    <n v="72"/>
    <b v="1"/>
    <x v="6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x v="0"/>
    <s v="USD"/>
    <n v="1460574924"/>
    <n v="1457982924"/>
    <b v="0"/>
    <n v="27"/>
    <b v="1"/>
    <x v="6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x v="0"/>
    <s v="USD"/>
    <n v="1431928784"/>
    <n v="1430114384"/>
    <b v="0"/>
    <n v="10"/>
    <b v="1"/>
    <x v="6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x v="0"/>
    <s v="USD"/>
    <n v="1445818397"/>
    <n v="1442794397"/>
    <b v="0"/>
    <n v="35"/>
    <b v="1"/>
    <x v="6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x v="0"/>
    <s v="USD"/>
    <n v="1408252260"/>
    <n v="1406580436"/>
    <b v="0"/>
    <n v="29"/>
    <b v="1"/>
    <x v="6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x v="0"/>
    <s v="USD"/>
    <n v="1480140000"/>
    <n v="1479186575"/>
    <b v="0"/>
    <n v="13"/>
    <b v="1"/>
    <x v="6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x v="5"/>
    <s v="CAD"/>
    <n v="1414862280"/>
    <n v="1412360309"/>
    <b v="0"/>
    <n v="72"/>
    <b v="1"/>
    <x v="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x v="0"/>
    <s v="USD"/>
    <n v="1473625166"/>
    <n v="1470169166"/>
    <b v="0"/>
    <n v="78"/>
    <b v="1"/>
    <x v="6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x v="0"/>
    <s v="USD"/>
    <n v="1464904800"/>
    <n v="1463852904"/>
    <b v="0"/>
    <n v="49"/>
    <b v="1"/>
    <x v="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x v="5"/>
    <s v="CAD"/>
    <n v="1464471840"/>
    <n v="1459309704"/>
    <b v="0"/>
    <n v="42"/>
    <b v="1"/>
    <x v="6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x v="0"/>
    <x v="0"/>
    <s v="USD"/>
    <n v="1435733940"/>
    <n v="1431046325"/>
    <b v="0"/>
    <n v="35"/>
    <b v="1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x v="0"/>
    <s v="USD"/>
    <n v="1457326740"/>
    <n v="1455919438"/>
    <b v="0"/>
    <n v="42"/>
    <b v="1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x v="1"/>
    <s v="GBP"/>
    <n v="1441995595"/>
    <n v="1439835595"/>
    <b v="0"/>
    <n v="42"/>
    <b v="1"/>
    <x v="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x v="0"/>
    <x v="0"/>
    <s v="USD"/>
    <n v="1458100740"/>
    <n v="1456862924"/>
    <b v="0"/>
    <n v="31"/>
    <b v="1"/>
    <x v="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x v="0"/>
    <x v="1"/>
    <s v="GBP"/>
    <n v="1469359728"/>
    <n v="1466767728"/>
    <b v="0"/>
    <n v="38"/>
    <b v="1"/>
    <x v="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x v="0"/>
    <s v="USD"/>
    <n v="1447959491"/>
    <n v="1445363891"/>
    <b v="0"/>
    <n v="8"/>
    <b v="1"/>
    <x v="6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x v="0"/>
    <s v="USD"/>
    <n v="1399953600"/>
    <n v="1398983245"/>
    <b v="0"/>
    <n v="39"/>
    <b v="1"/>
    <x v="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x v="0"/>
    <s v="USD"/>
    <n v="1408815440"/>
    <n v="1404927440"/>
    <b v="0"/>
    <n v="29"/>
    <b v="1"/>
    <x v="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x v="0"/>
    <s v="USD"/>
    <n v="1464732537"/>
    <n v="1462140537"/>
    <b v="0"/>
    <n v="72"/>
    <b v="1"/>
    <x v="6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x v="1"/>
    <s v="GBP"/>
    <n v="1462914000"/>
    <n v="1460914253"/>
    <b v="0"/>
    <n v="15"/>
    <b v="1"/>
    <x v="6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x v="0"/>
    <s v="USD"/>
    <n v="1416545700"/>
    <n v="1415392666"/>
    <b v="0"/>
    <n v="33"/>
    <b v="1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x v="0"/>
    <s v="USD"/>
    <n v="1404312846"/>
    <n v="1402584846"/>
    <b v="0"/>
    <n v="15"/>
    <b v="1"/>
    <x v="6"/>
    <n v="60.33"/>
    <x v="1"/>
    <x v="6"/>
  </r>
  <r>
    <n v="3511"/>
    <s v="Silent Planet"/>
    <s v="The world premiere of the first full-length play by Eve Leigh, at the intimate Finborough Theatre in London."/>
    <n v="1500"/>
    <n v="1518"/>
    <n v="101"/>
    <x v="0"/>
    <x v="1"/>
    <s v="GBP"/>
    <n v="1415385000"/>
    <n v="1413406695"/>
    <b v="0"/>
    <n v="19"/>
    <b v="1"/>
    <x v="6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x v="1"/>
    <s v="GBP"/>
    <n v="1429789992"/>
    <n v="1424609592"/>
    <b v="0"/>
    <n v="17"/>
    <b v="1"/>
    <x v="6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x v="0"/>
    <s v="USD"/>
    <n v="1401857940"/>
    <n v="1400725112"/>
    <b v="0"/>
    <n v="44"/>
    <b v="1"/>
    <x v="6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x v="0"/>
    <s v="USD"/>
    <n v="1422853140"/>
    <n v="1421439552"/>
    <b v="0"/>
    <n v="10"/>
    <b v="1"/>
    <x v="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x v="0"/>
    <s v="USD"/>
    <n v="1433097171"/>
    <n v="1430505171"/>
    <b v="0"/>
    <n v="46"/>
    <b v="1"/>
    <x v="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x v="0"/>
    <s v="USD"/>
    <n v="1410145200"/>
    <n v="1407197670"/>
    <b v="0"/>
    <n v="11"/>
    <b v="1"/>
    <x v="6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x v="1"/>
    <s v="GBP"/>
    <n v="1404471600"/>
    <n v="1401910634"/>
    <b v="0"/>
    <n v="13"/>
    <b v="1"/>
    <x v="6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x v="0"/>
    <s v="USD"/>
    <n v="1412259660"/>
    <n v="1410461299"/>
    <b v="0"/>
    <n v="33"/>
    <b v="1"/>
    <x v="6"/>
    <n v="50.02"/>
    <x v="1"/>
    <x v="6"/>
  </r>
  <r>
    <n v="3519"/>
    <s v="Bookstory"/>
    <s v="Bookstory is a tiny puppet musical with some very big ideas that tells the story of the story in the digital age"/>
    <n v="2000"/>
    <n v="2027"/>
    <n v="101"/>
    <x v="0"/>
    <x v="1"/>
    <s v="GBP"/>
    <n v="1425478950"/>
    <n v="1422886950"/>
    <b v="0"/>
    <n v="28"/>
    <b v="1"/>
    <x v="6"/>
    <n v="72.39"/>
    <x v="1"/>
    <x v="6"/>
  </r>
  <r>
    <n v="3520"/>
    <s v="Protocols"/>
    <s v="Help us to bring &quot;Protocols&quot; at the 2015 Camden Fringe. The most controversial play of the year."/>
    <n v="2000"/>
    <n v="2015"/>
    <n v="101"/>
    <x v="0"/>
    <x v="1"/>
    <s v="GBP"/>
    <n v="1441547220"/>
    <n v="1439322412"/>
    <b v="0"/>
    <n v="21"/>
    <b v="1"/>
    <x v="6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x v="0"/>
    <s v="USD"/>
    <n v="1411980020"/>
    <n v="1409388020"/>
    <b v="0"/>
    <n v="13"/>
    <b v="1"/>
    <x v="6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x v="1"/>
    <s v="GBP"/>
    <n v="1442311560"/>
    <n v="1439924246"/>
    <b v="0"/>
    <n v="34"/>
    <b v="1"/>
    <x v="6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x v="0"/>
    <x v="1"/>
    <s v="GBP"/>
    <n v="1474844400"/>
    <n v="1469871148"/>
    <b v="0"/>
    <n v="80"/>
    <b v="1"/>
    <x v="6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x v="0"/>
    <s v="USD"/>
    <n v="1410580800"/>
    <n v="1409336373"/>
    <b v="0"/>
    <n v="74"/>
    <b v="1"/>
    <x v="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x v="0"/>
    <s v="USD"/>
    <n v="1439136000"/>
    <n v="1438188106"/>
    <b v="0"/>
    <n v="7"/>
    <b v="1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x v="0"/>
    <s v="USD"/>
    <n v="1461823140"/>
    <n v="1459411371"/>
    <b v="0"/>
    <n v="34"/>
    <b v="1"/>
    <x v="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x v="0"/>
    <s v="USD"/>
    <n v="1436587140"/>
    <n v="1434069205"/>
    <b v="0"/>
    <n v="86"/>
    <b v="1"/>
    <x v="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x v="1"/>
    <s v="GBP"/>
    <n v="1484740918"/>
    <n v="1483012918"/>
    <b v="0"/>
    <n v="37"/>
    <b v="1"/>
    <x v="6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x v="0"/>
    <s v="USD"/>
    <n v="1436749200"/>
    <n v="1434997018"/>
    <b v="0"/>
    <n v="18"/>
    <b v="1"/>
    <x v="6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x v="1"/>
    <s v="GBP"/>
    <n v="1460318400"/>
    <n v="1457881057"/>
    <b v="0"/>
    <n v="22"/>
    <b v="1"/>
    <x v="6"/>
    <n v="125"/>
    <x v="1"/>
    <x v="6"/>
  </r>
  <r>
    <n v="3531"/>
    <s v="The Reinvention of Lily Johnson"/>
    <s v="A political comedy for a crazy election year"/>
    <n v="1000"/>
    <n v="1280"/>
    <n v="128"/>
    <x v="0"/>
    <x v="0"/>
    <s v="USD"/>
    <n v="1467301334"/>
    <n v="1464709334"/>
    <b v="0"/>
    <n v="26"/>
    <b v="1"/>
    <x v="6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x v="0"/>
    <s v="USD"/>
    <n v="1411012740"/>
    <n v="1409667827"/>
    <b v="0"/>
    <n v="27"/>
    <b v="1"/>
    <x v="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x v="0"/>
    <s v="USD"/>
    <n v="1447269367"/>
    <n v="1444673767"/>
    <b v="0"/>
    <n v="8"/>
    <b v="1"/>
    <x v="6"/>
    <n v="78.88"/>
    <x v="1"/>
    <x v="6"/>
  </r>
  <r>
    <n v="3534"/>
    <s v="Night of Ashes"/>
    <s v="A Theatrical Prequel to Hell's Rebels, the current Pathfinder Adventure Path from Paizo Publishing"/>
    <n v="5000"/>
    <n v="7810"/>
    <n v="156"/>
    <x v="0"/>
    <x v="0"/>
    <s v="USD"/>
    <n v="1443711623"/>
    <n v="1440687623"/>
    <b v="0"/>
    <n v="204"/>
    <b v="1"/>
    <x v="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x v="0"/>
    <x v="1"/>
    <s v="GBP"/>
    <n v="1443808800"/>
    <n v="1441120910"/>
    <b v="0"/>
    <n v="46"/>
    <b v="1"/>
    <x v="6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x v="1"/>
    <s v="GBP"/>
    <n v="1450612740"/>
    <n v="1448040425"/>
    <b v="0"/>
    <n v="17"/>
    <b v="1"/>
    <x v="6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x v="5"/>
    <s v="CAD"/>
    <n v="1416211140"/>
    <n v="1413016216"/>
    <b v="0"/>
    <n v="28"/>
    <b v="1"/>
    <x v="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x v="1"/>
    <s v="GBP"/>
    <n v="1471428340"/>
    <n v="1469009140"/>
    <b v="0"/>
    <n v="83"/>
    <b v="1"/>
    <x v="6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x v="0"/>
    <x v="0"/>
    <s v="USD"/>
    <n v="1473358122"/>
    <n v="1471543722"/>
    <b v="0"/>
    <n v="13"/>
    <b v="1"/>
    <x v="6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x v="1"/>
    <s v="GBP"/>
    <n v="1466899491"/>
    <n v="1464307491"/>
    <b v="0"/>
    <n v="8"/>
    <b v="1"/>
    <x v="6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x v="1"/>
    <s v="GBP"/>
    <n v="1441042275"/>
    <n v="1438882275"/>
    <b v="0"/>
    <n v="32"/>
    <b v="1"/>
    <x v="6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x v="0"/>
    <x v="0"/>
    <s v="USD"/>
    <n v="1410099822"/>
    <n v="1404915822"/>
    <b v="0"/>
    <n v="85"/>
    <b v="1"/>
    <x v="6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x v="12"/>
    <s v="EUR"/>
    <n v="1435255659"/>
    <n v="1432663659"/>
    <b v="0"/>
    <n v="29"/>
    <b v="1"/>
    <x v="6"/>
    <n v="54.14"/>
    <x v="1"/>
    <x v="6"/>
  </r>
  <r>
    <n v="3544"/>
    <s v="Gruoch, or Lady Macbeth"/>
    <s v="Death &amp; Pretzels presents the world premiere of Paul Pasulka's Gruoch, or Lady Macbeth"/>
    <n v="2500"/>
    <n v="2500"/>
    <n v="100"/>
    <x v="0"/>
    <x v="0"/>
    <s v="USD"/>
    <n v="1425758257"/>
    <n v="1423166257"/>
    <b v="0"/>
    <n v="24"/>
    <b v="1"/>
    <x v="6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x v="0"/>
    <s v="USD"/>
    <n v="1428780159"/>
    <n v="1426188159"/>
    <b v="0"/>
    <n v="8"/>
    <b v="1"/>
    <x v="6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x v="0"/>
    <s v="USD"/>
    <n v="1427860740"/>
    <n v="1426002684"/>
    <b v="0"/>
    <n v="19"/>
    <b v="1"/>
    <x v="6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x v="0"/>
    <s v="USD"/>
    <n v="1463198340"/>
    <n v="1461117201"/>
    <b v="0"/>
    <n v="336"/>
    <b v="1"/>
    <x v="6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x v="0"/>
    <x v="0"/>
    <s v="USD"/>
    <n v="1457139600"/>
    <n v="1455230214"/>
    <b v="0"/>
    <n v="13"/>
    <b v="1"/>
    <x v="6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x v="0"/>
    <x v="1"/>
    <s v="GBP"/>
    <n v="1441358873"/>
    <n v="1438939673"/>
    <b v="0"/>
    <n v="42"/>
    <b v="1"/>
    <x v="6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x v="0"/>
    <x v="1"/>
    <s v="GBP"/>
    <n v="1462224398"/>
    <n v="1459632398"/>
    <b v="0"/>
    <n v="64"/>
    <b v="1"/>
    <x v="6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x v="0"/>
    <s v="USD"/>
    <n v="1400796420"/>
    <n v="1398342170"/>
    <b v="0"/>
    <n v="25"/>
    <b v="1"/>
    <x v="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x v="1"/>
    <s v="GBP"/>
    <n v="1403964324"/>
    <n v="1401372324"/>
    <b v="0"/>
    <n v="20"/>
    <b v="1"/>
    <x v="6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x v="0"/>
    <s v="USD"/>
    <n v="1439337600"/>
    <n v="1436575280"/>
    <b v="0"/>
    <n v="104"/>
    <b v="1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x v="0"/>
    <s v="USD"/>
    <n v="1423674000"/>
    <n v="1421025159"/>
    <b v="0"/>
    <n v="53"/>
    <b v="1"/>
    <x v="6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x v="13"/>
    <s v="EUR"/>
    <n v="1479382594"/>
    <n v="1476786994"/>
    <b v="0"/>
    <n v="14"/>
    <b v="1"/>
    <x v="6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x v="0"/>
    <x v="1"/>
    <s v="GBP"/>
    <n v="1408289724"/>
    <n v="1403105724"/>
    <b v="0"/>
    <n v="20"/>
    <b v="1"/>
    <x v="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x v="0"/>
    <s v="USD"/>
    <n v="1399271911"/>
    <n v="1396334311"/>
    <b v="0"/>
    <n v="558"/>
    <b v="1"/>
    <x v="6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x v="1"/>
    <s v="GBP"/>
    <n v="1435352400"/>
    <n v="1431718575"/>
    <b v="0"/>
    <n v="22"/>
    <b v="1"/>
    <x v="6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x v="2"/>
    <s v="AUD"/>
    <n v="1438333080"/>
    <n v="1436408308"/>
    <b v="0"/>
    <n v="24"/>
    <b v="1"/>
    <x v="6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x v="5"/>
    <s v="CAD"/>
    <n v="1432694700"/>
    <n v="1429651266"/>
    <b v="0"/>
    <n v="74"/>
    <b v="1"/>
    <x v="6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x v="0"/>
    <s v="USD"/>
    <n v="1438799760"/>
    <n v="1437236378"/>
    <b v="0"/>
    <n v="54"/>
    <b v="1"/>
    <x v="6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x v="1"/>
    <s v="GBP"/>
    <n v="1457906400"/>
    <n v="1457115427"/>
    <b v="0"/>
    <n v="31"/>
    <b v="1"/>
    <x v="6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x v="1"/>
    <s v="GBP"/>
    <n v="1470078000"/>
    <n v="1467648456"/>
    <b v="0"/>
    <n v="25"/>
    <b v="1"/>
    <x v="6"/>
    <n v="21.1"/>
    <x v="1"/>
    <x v="6"/>
  </r>
  <r>
    <n v="3564"/>
    <s v="The Pillowman Aberdeen"/>
    <s v="Multi Award-Winng play THE PILLOWMAN coming to the Arts Centre Theatre, Aberdeen"/>
    <n v="1000"/>
    <n v="1005"/>
    <n v="101"/>
    <x v="0"/>
    <x v="1"/>
    <s v="GBP"/>
    <n v="1444060800"/>
    <n v="1440082649"/>
    <b v="0"/>
    <n v="17"/>
    <b v="1"/>
    <x v="6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x v="0"/>
    <s v="USD"/>
    <n v="1420048208"/>
    <n v="1417456208"/>
    <b v="0"/>
    <n v="12"/>
    <b v="1"/>
    <x v="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x v="1"/>
    <s v="GBP"/>
    <n v="1422015083"/>
    <n v="1419423083"/>
    <b v="0"/>
    <n v="38"/>
    <b v="1"/>
    <x v="6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x v="1"/>
    <s v="GBP"/>
    <n v="1433964444"/>
    <n v="1431372444"/>
    <b v="0"/>
    <n v="41"/>
    <b v="1"/>
    <x v="6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x v="0"/>
    <s v="USD"/>
    <n v="1410975994"/>
    <n v="1408383994"/>
    <b v="0"/>
    <n v="19"/>
    <b v="1"/>
    <x v="6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x v="0"/>
    <s v="USD"/>
    <n v="1420734696"/>
    <n v="1418142696"/>
    <b v="0"/>
    <n v="41"/>
    <b v="1"/>
    <x v="6"/>
    <n v="122.54"/>
    <x v="1"/>
    <x v="6"/>
  </r>
  <r>
    <n v="3570"/>
    <s v="The Lower Depths"/>
    <s v="Theatre Machine presents an all-new adaptation of Maxim Gorky's classic of Russian theatre, The Lower Depths."/>
    <n v="2000"/>
    <n v="2287"/>
    <n v="114"/>
    <x v="0"/>
    <x v="0"/>
    <s v="USD"/>
    <n v="1420009200"/>
    <n v="1417593483"/>
    <b v="0"/>
    <n v="26"/>
    <b v="1"/>
    <x v="6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x v="1"/>
    <s v="GBP"/>
    <n v="1414701413"/>
    <n v="1412109413"/>
    <b v="0"/>
    <n v="25"/>
    <b v="1"/>
    <x v="6"/>
    <n v="73.239999999999995"/>
    <x v="1"/>
    <x v="6"/>
  </r>
  <r>
    <n v="3572"/>
    <s v="Monster"/>
    <s v="A darkly comic one woman show by Abram Rooney as part of The Camden Fringe 2015."/>
    <n v="500"/>
    <n v="500"/>
    <n v="100"/>
    <x v="0"/>
    <x v="1"/>
    <s v="GBP"/>
    <n v="1434894082"/>
    <n v="1432302082"/>
    <b v="0"/>
    <n v="9"/>
    <b v="1"/>
    <x v="6"/>
    <n v="55.56"/>
    <x v="1"/>
    <x v="6"/>
  </r>
  <r>
    <n v="3573"/>
    <s v="Licensed To Ill"/>
    <s v="London based theatre makers collaborating to create a new show about the history of HipHop."/>
    <n v="3000"/>
    <n v="3084"/>
    <n v="103"/>
    <x v="0"/>
    <x v="1"/>
    <s v="GBP"/>
    <n v="1415440846"/>
    <n v="1412845246"/>
    <b v="0"/>
    <n v="78"/>
    <b v="1"/>
    <x v="6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x v="0"/>
    <s v="USD"/>
    <n v="1415921848"/>
    <n v="1413326248"/>
    <b v="0"/>
    <n v="45"/>
    <b v="1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x v="0"/>
    <s v="USD"/>
    <n v="1470887940"/>
    <n v="1468176527"/>
    <b v="0"/>
    <n v="102"/>
    <b v="1"/>
    <x v="6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x v="0"/>
    <s v="USD"/>
    <n v="1480947054"/>
    <n v="1475759454"/>
    <b v="0"/>
    <n v="5"/>
    <b v="1"/>
    <x v="6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x v="0"/>
    <s v="USD"/>
    <n v="1430029680"/>
    <n v="1427741583"/>
    <b v="0"/>
    <n v="27"/>
    <b v="1"/>
    <x v="6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n v="100"/>
    <x v="0"/>
    <x v="1"/>
    <s v="GBP"/>
    <n v="1462037777"/>
    <n v="1459445777"/>
    <b v="0"/>
    <n v="37"/>
    <b v="1"/>
    <x v="6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x v="1"/>
    <s v="GBP"/>
    <n v="1459444656"/>
    <n v="1456856256"/>
    <b v="0"/>
    <n v="14"/>
    <b v="1"/>
    <x v="6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x v="0"/>
    <x v="0"/>
    <s v="USD"/>
    <n v="1425185940"/>
    <n v="1421900022"/>
    <b v="0"/>
    <n v="27"/>
    <b v="1"/>
    <x v="6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x v="1"/>
    <s v="GBP"/>
    <n v="1406719110"/>
    <n v="1405509510"/>
    <b v="0"/>
    <n v="45"/>
    <b v="1"/>
    <x v="6"/>
    <n v="33.33"/>
    <x v="1"/>
    <x v="6"/>
  </r>
  <r>
    <n v="3582"/>
    <s v="REALLY REALLY"/>
    <s v="A contemporary American play touching on the scorching realities of growing up in the Millennial generation."/>
    <n v="1000"/>
    <n v="2870"/>
    <n v="287"/>
    <x v="0"/>
    <x v="0"/>
    <s v="USD"/>
    <n v="1459822682"/>
    <n v="1458613082"/>
    <b v="0"/>
    <n v="49"/>
    <b v="1"/>
    <x v="6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x v="0"/>
    <s v="USD"/>
    <n v="1460970805"/>
    <n v="1455790405"/>
    <b v="0"/>
    <n v="24"/>
    <b v="1"/>
    <x v="6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x v="1"/>
    <s v="GBP"/>
    <n v="1436772944"/>
    <n v="1434180944"/>
    <b v="0"/>
    <n v="112"/>
    <b v="1"/>
    <x v="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x v="0"/>
    <s v="USD"/>
    <n v="1419181890"/>
    <n v="1416589890"/>
    <b v="0"/>
    <n v="23"/>
    <b v="1"/>
    <x v="6"/>
    <n v="176.09"/>
    <x v="1"/>
    <x v="6"/>
  </r>
  <r>
    <n v="3586"/>
    <s v="Actors &amp; Musicians who are Blind or Autistic"/>
    <s v="See Theatre In A New Light"/>
    <n v="7500"/>
    <n v="8207"/>
    <n v="109"/>
    <x v="0"/>
    <x v="0"/>
    <s v="USD"/>
    <n v="1474649070"/>
    <n v="1469465070"/>
    <b v="0"/>
    <n v="54"/>
    <b v="1"/>
    <x v="6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x v="1"/>
    <s v="GBP"/>
    <n v="1467054000"/>
    <n v="1463144254"/>
    <b v="0"/>
    <n v="28"/>
    <b v="1"/>
    <x v="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x v="0"/>
    <x v="1"/>
    <s v="GBP"/>
    <n v="1430348400"/>
    <n v="1428436410"/>
    <b v="0"/>
    <n v="11"/>
    <b v="1"/>
    <x v="6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x v="0"/>
    <s v="USD"/>
    <n v="1432654347"/>
    <n v="1430494347"/>
    <b v="0"/>
    <n v="62"/>
    <b v="1"/>
    <x v="6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x v="1"/>
    <s v="GBP"/>
    <n v="1413792034"/>
    <n v="1411200034"/>
    <b v="0"/>
    <n v="73"/>
    <b v="1"/>
    <x v="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x v="0"/>
    <s v="USD"/>
    <n v="1422075540"/>
    <n v="1419979544"/>
    <b v="0"/>
    <n v="18"/>
    <b v="1"/>
    <x v="6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x v="0"/>
    <s v="USD"/>
    <n v="1423630740"/>
    <n v="1418673307"/>
    <b v="0"/>
    <n v="35"/>
    <b v="1"/>
    <x v="6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x v="0"/>
    <s v="USD"/>
    <n v="1420489560"/>
    <n v="1417469639"/>
    <b v="0"/>
    <n v="43"/>
    <b v="1"/>
    <x v="6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x v="0"/>
    <s v="USD"/>
    <n v="1472952982"/>
    <n v="1470792982"/>
    <b v="0"/>
    <n v="36"/>
    <b v="1"/>
    <x v="6"/>
    <n v="55.97"/>
    <x v="1"/>
    <x v="6"/>
  </r>
  <r>
    <n v="3595"/>
    <s v="The Flu Season"/>
    <s v="A new theatre company staging Will Eno's The Flu Season in Seattle"/>
    <n v="2600"/>
    <n v="3081"/>
    <n v="119"/>
    <x v="0"/>
    <x v="0"/>
    <s v="USD"/>
    <n v="1426229940"/>
    <n v="1423959123"/>
    <b v="0"/>
    <n v="62"/>
    <b v="1"/>
    <x v="6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x v="5"/>
    <s v="CAD"/>
    <n v="1409072982"/>
    <n v="1407258582"/>
    <b v="0"/>
    <n v="15"/>
    <b v="1"/>
    <x v="6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x v="0"/>
    <s v="USD"/>
    <n v="1456984740"/>
    <n v="1455717790"/>
    <b v="0"/>
    <n v="33"/>
    <b v="1"/>
    <x v="6"/>
    <n v="77.73"/>
    <x v="1"/>
    <x v="6"/>
  </r>
  <r>
    <n v="3598"/>
    <s v="Cinderella"/>
    <s v="River City Theatre Company needs your support as we embark on our thirteenth production, CINDERELLA!"/>
    <n v="1000"/>
    <n v="1101"/>
    <n v="110"/>
    <x v="0"/>
    <x v="0"/>
    <s v="USD"/>
    <n v="1409720340"/>
    <n v="1408129822"/>
    <b v="0"/>
    <n v="27"/>
    <b v="1"/>
    <x v="6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x v="0"/>
    <x v="0"/>
    <s v="USD"/>
    <n v="1440892800"/>
    <n v="1438715077"/>
    <b v="0"/>
    <n v="17"/>
    <b v="1"/>
    <x v="6"/>
    <n v="59.41"/>
    <x v="1"/>
    <x v="6"/>
  </r>
  <r>
    <n v="3600"/>
    <s v="Pariah"/>
    <s v="The First Play From The Man Who Brought You The Black James Bond!"/>
    <n v="10"/>
    <n v="13"/>
    <n v="130"/>
    <x v="0"/>
    <x v="0"/>
    <s v="USD"/>
    <n v="1476390164"/>
    <n v="1473970964"/>
    <b v="0"/>
    <n v="4"/>
    <b v="1"/>
    <x v="6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x v="1"/>
    <s v="GBP"/>
    <n v="1421452682"/>
    <n v="1418860682"/>
    <b v="0"/>
    <n v="53"/>
    <b v="1"/>
    <x v="6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x v="0"/>
    <s v="USD"/>
    <n v="1463520479"/>
    <n v="1458336479"/>
    <b v="0"/>
    <n v="49"/>
    <b v="1"/>
    <x v="6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x v="0"/>
    <s v="USD"/>
    <n v="1446759880"/>
    <n v="1444164280"/>
    <b v="0"/>
    <n v="57"/>
    <b v="1"/>
    <x v="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x v="0"/>
    <s v="USD"/>
    <n v="1461913140"/>
    <n v="1461370956"/>
    <b v="0"/>
    <n v="69"/>
    <b v="1"/>
    <x v="6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x v="1"/>
    <s v="GBP"/>
    <n v="1455390126"/>
    <n v="1452798126"/>
    <b v="0"/>
    <n v="15"/>
    <b v="1"/>
    <x v="6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x v="1"/>
    <s v="GBP"/>
    <n v="1471185057"/>
    <n v="1468593057"/>
    <b v="0"/>
    <n v="64"/>
    <b v="1"/>
    <x v="6"/>
    <n v="61.06"/>
    <x v="1"/>
    <x v="6"/>
  </r>
  <r>
    <n v="3607"/>
    <s v="E15 at The Pleasance and CPT"/>
    <s v="'E15' is a verbatim project that looks at the story of the Focus E15 Campaign"/>
    <n v="550"/>
    <n v="580"/>
    <n v="105"/>
    <x v="0"/>
    <x v="1"/>
    <s v="GBP"/>
    <n v="1450137600"/>
    <n v="1448924882"/>
    <b v="0"/>
    <n v="20"/>
    <b v="1"/>
    <x v="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x v="0"/>
    <x v="1"/>
    <s v="GBP"/>
    <n v="1466172000"/>
    <n v="1463418090"/>
    <b v="0"/>
    <n v="27"/>
    <b v="1"/>
    <x v="6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x v="1"/>
    <s v="GBP"/>
    <n v="1459378085"/>
    <n v="1456789685"/>
    <b v="0"/>
    <n v="21"/>
    <b v="1"/>
    <x v="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x v="1"/>
    <s v="GBP"/>
    <n v="1439806936"/>
    <n v="1437214936"/>
    <b v="0"/>
    <n v="31"/>
    <b v="1"/>
    <x v="6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x v="1"/>
    <s v="GBP"/>
    <n v="1428483201"/>
    <n v="1425891201"/>
    <b v="0"/>
    <n v="51"/>
    <b v="1"/>
    <x v="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x v="5"/>
    <s v="CAD"/>
    <n v="1402334811"/>
    <n v="1401470811"/>
    <b v="0"/>
    <n v="57"/>
    <b v="1"/>
    <x v="6"/>
    <n v="126.67"/>
    <x v="1"/>
    <x v="6"/>
  </r>
  <r>
    <n v="3613"/>
    <s v="HIS NAME IS ARTHUR HOLMBERG"/>
    <s v="a woman walks into a bar except she looks like a man and no one's serving drinks. one night only"/>
    <n v="1250"/>
    <n v="1250"/>
    <n v="100"/>
    <x v="0"/>
    <x v="0"/>
    <s v="USD"/>
    <n v="1403964574"/>
    <n v="1401372574"/>
    <b v="0"/>
    <n v="20"/>
    <b v="1"/>
    <x v="6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x v="0"/>
    <s v="USD"/>
    <n v="1434675616"/>
    <n v="1432083616"/>
    <b v="0"/>
    <n v="71"/>
    <b v="1"/>
    <x v="6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x v="1"/>
    <s v="GBP"/>
    <n v="1449756896"/>
    <n v="1447164896"/>
    <b v="0"/>
    <n v="72"/>
    <b v="1"/>
    <x v="6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x v="1"/>
    <s v="GBP"/>
    <n v="1426801664"/>
    <n v="1424213264"/>
    <b v="0"/>
    <n v="45"/>
    <b v="1"/>
    <x v="6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x v="1"/>
    <s v="GBP"/>
    <n v="1488240000"/>
    <n v="1486996729"/>
    <b v="0"/>
    <n v="51"/>
    <b v="1"/>
    <x v="6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x v="1"/>
    <s v="GBP"/>
    <n v="1433343850"/>
    <n v="1430751850"/>
    <b v="0"/>
    <n v="56"/>
    <b v="1"/>
    <x v="6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x v="0"/>
    <s v="USD"/>
    <n v="1479592800"/>
    <n v="1476760226"/>
    <b v="0"/>
    <n v="17"/>
    <b v="1"/>
    <x v="6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x v="0"/>
    <s v="USD"/>
    <n v="1425528000"/>
    <n v="1422916261"/>
    <b v="0"/>
    <n v="197"/>
    <b v="1"/>
    <x v="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x v="0"/>
    <x v="0"/>
    <s v="USD"/>
    <n v="1475269200"/>
    <n v="1473200844"/>
    <b v="0"/>
    <n v="70"/>
    <b v="1"/>
    <x v="6"/>
    <n v="47.03"/>
    <x v="1"/>
    <x v="6"/>
  </r>
  <r>
    <n v="3622"/>
    <s v="Shakespeare's Pericles, Prince of Tyre"/>
    <s v="5 actors. 39 characters. 1 epic adventure. Presented by the Cradle Theatre Company."/>
    <n v="1000"/>
    <n v="1000.99"/>
    <n v="100"/>
    <x v="0"/>
    <x v="0"/>
    <s v="USD"/>
    <n v="1411874580"/>
    <n v="1409030371"/>
    <b v="0"/>
    <n v="21"/>
    <b v="1"/>
    <x v="6"/>
    <n v="47.67"/>
    <x v="1"/>
    <x v="6"/>
  </r>
  <r>
    <n v="3623"/>
    <s v="Since I've Been Here"/>
    <s v="An original play exploring the complications of romantic relationships in all forms."/>
    <n v="2500"/>
    <n v="3000"/>
    <n v="120"/>
    <x v="0"/>
    <x v="0"/>
    <s v="USD"/>
    <n v="1406358000"/>
    <n v="1404841270"/>
    <b v="0"/>
    <n v="34"/>
    <b v="1"/>
    <x v="6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x v="0"/>
    <s v="USD"/>
    <n v="1471977290"/>
    <n v="1466793290"/>
    <b v="0"/>
    <n v="39"/>
    <b v="1"/>
    <x v="6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x v="1"/>
    <s v="GBP"/>
    <n v="1435851577"/>
    <n v="1433259577"/>
    <b v="0"/>
    <n v="78"/>
    <b v="1"/>
    <x v="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x v="1"/>
    <s v="GBP"/>
    <n v="1408204857"/>
    <n v="1406390457"/>
    <b v="0"/>
    <n v="48"/>
    <b v="1"/>
    <x v="6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x v="0"/>
    <s v="USD"/>
    <n v="1463803140"/>
    <n v="1459446487"/>
    <b v="0"/>
    <n v="29"/>
    <b v="1"/>
    <x v="6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x v="4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x v="0"/>
    <s v="USD"/>
    <n v="1462467600"/>
    <n v="1457403364"/>
    <b v="0"/>
    <n v="2"/>
    <b v="0"/>
    <x v="4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x v="1"/>
    <s v="GBP"/>
    <n v="1417295990"/>
    <n v="1414700390"/>
    <b v="0"/>
    <n v="1"/>
    <b v="0"/>
    <x v="4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x v="0"/>
    <s v="USD"/>
    <n v="1411444740"/>
    <n v="1409335497"/>
    <b v="0"/>
    <n v="59"/>
    <b v="0"/>
    <x v="40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x v="1"/>
    <s v="GBP"/>
    <n v="1416781749"/>
    <n v="1415053749"/>
    <b v="0"/>
    <n v="1"/>
    <b v="0"/>
    <x v="4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x v="2"/>
    <x v="0"/>
    <s v="USD"/>
    <n v="1479517200"/>
    <n v="1475765867"/>
    <b v="0"/>
    <n v="31"/>
    <b v="0"/>
    <x v="40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x v="5"/>
    <s v="CAD"/>
    <n v="1484366340"/>
    <n v="1480219174"/>
    <b v="0"/>
    <n v="18"/>
    <b v="0"/>
    <x v="40"/>
    <n v="176.94"/>
    <x v="1"/>
    <x v="40"/>
  </r>
  <r>
    <n v="3635"/>
    <s v="Mary's Son"/>
    <s v="Mary's Son is a pop opera about Jesus and the hope he brings to all people."/>
    <n v="3500"/>
    <n v="1276"/>
    <n v="36"/>
    <x v="2"/>
    <x v="0"/>
    <s v="USD"/>
    <n v="1461186676"/>
    <n v="1458594676"/>
    <b v="0"/>
    <n v="10"/>
    <b v="0"/>
    <x v="4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x v="4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x v="0"/>
    <s v="USD"/>
    <n v="1420130935"/>
    <n v="1417538935"/>
    <b v="0"/>
    <n v="14"/>
    <b v="0"/>
    <x v="40"/>
    <n v="66.14"/>
    <x v="1"/>
    <x v="40"/>
  </r>
  <r>
    <n v="3638"/>
    <s v="Project Hedwig and the Angry Inch"/>
    <s v="A rock and roll journey that explores love, loss, redemption, duality and ascension."/>
    <n v="3300"/>
    <n v="216"/>
    <n v="7"/>
    <x v="2"/>
    <x v="5"/>
    <s v="CAD"/>
    <n v="1429456132"/>
    <n v="1424275732"/>
    <b v="0"/>
    <n v="2"/>
    <b v="0"/>
    <x v="4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x v="2"/>
    <x v="0"/>
    <s v="USD"/>
    <n v="1475853060"/>
    <n v="1470672906"/>
    <b v="0"/>
    <n v="1"/>
    <b v="0"/>
    <x v="4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x v="0"/>
    <s v="USD"/>
    <n v="1431283530"/>
    <n v="1428691530"/>
    <b v="0"/>
    <n v="3"/>
    <b v="0"/>
    <x v="40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x v="4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x v="12"/>
    <s v="EUR"/>
    <n v="1448902800"/>
    <n v="1445369727"/>
    <b v="0"/>
    <n v="2"/>
    <b v="0"/>
    <x v="4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x v="4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x v="0"/>
    <s v="USD"/>
    <n v="1457413140"/>
    <n v="1454996887"/>
    <b v="0"/>
    <n v="12"/>
    <b v="0"/>
    <x v="40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x v="2"/>
    <x v="5"/>
    <s v="CAD"/>
    <n v="1479773838"/>
    <n v="1477178238"/>
    <b v="0"/>
    <n v="1"/>
    <b v="0"/>
    <x v="40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5"/>
    <x v="2"/>
    <x v="0"/>
    <s v="USD"/>
    <n v="1434497400"/>
    <n v="1431770802"/>
    <b v="0"/>
    <n v="8"/>
    <b v="0"/>
    <x v="40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x v="1"/>
    <s v="GBP"/>
    <n v="1475258327"/>
    <n v="1471370327"/>
    <b v="0"/>
    <n v="2"/>
    <b v="0"/>
    <x v="40"/>
    <n v="15"/>
    <x v="1"/>
    <x v="40"/>
  </r>
  <r>
    <n v="3648"/>
    <s v="Moth Theater Lives"/>
    <s v="Help Moth Live! Support Moth and its artist collective to achieve its 2014/15 season."/>
    <n v="40000"/>
    <n v="40153"/>
    <n v="100"/>
    <x v="0"/>
    <x v="0"/>
    <s v="USD"/>
    <n v="1412492445"/>
    <n v="1409900445"/>
    <b v="0"/>
    <n v="73"/>
    <b v="1"/>
    <x v="6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x v="5"/>
    <s v="CAD"/>
    <n v="1402938394"/>
    <n v="1400691994"/>
    <b v="0"/>
    <n v="8"/>
    <b v="1"/>
    <x v="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x v="1"/>
    <s v="GBP"/>
    <n v="1454412584"/>
    <n v="1452598184"/>
    <b v="0"/>
    <n v="17"/>
    <b v="1"/>
    <x v="6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x v="0"/>
    <s v="USD"/>
    <n v="1407686340"/>
    <n v="1404833442"/>
    <b v="0"/>
    <n v="9"/>
    <b v="1"/>
    <x v="6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x v="5"/>
    <s v="CAD"/>
    <n v="1472097540"/>
    <n v="1471188502"/>
    <b v="0"/>
    <n v="17"/>
    <b v="1"/>
    <x v="6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x v="0"/>
    <x v="1"/>
    <s v="GBP"/>
    <n v="1438764207"/>
    <n v="1436172207"/>
    <b v="0"/>
    <n v="33"/>
    <b v="1"/>
    <x v="6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x v="1"/>
    <s v="GBP"/>
    <n v="1459702800"/>
    <n v="1457690386"/>
    <b v="0"/>
    <n v="38"/>
    <b v="1"/>
    <x v="6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x v="0"/>
    <s v="USD"/>
    <n v="1437202740"/>
    <n v="1434654998"/>
    <b v="0"/>
    <n v="79"/>
    <b v="1"/>
    <x v="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x v="16"/>
    <s v="CHF"/>
    <n v="1485989940"/>
    <n v="1483393836"/>
    <b v="0"/>
    <n v="46"/>
    <b v="1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x v="8"/>
    <s v="DKK"/>
    <n v="1464817320"/>
    <n v="1462806419"/>
    <b v="0"/>
    <n v="20"/>
    <b v="1"/>
    <x v="6"/>
    <n v="110.75"/>
    <x v="1"/>
    <x v="6"/>
  </r>
  <r>
    <n v="3658"/>
    <s v="Mr. Marmalade"/>
    <s v="Life is hard when your own imaginary friend can't make time for you."/>
    <n v="1500"/>
    <n v="1510"/>
    <n v="101"/>
    <x v="0"/>
    <x v="0"/>
    <s v="USD"/>
    <n v="1404273540"/>
    <n v="1400272580"/>
    <b v="0"/>
    <n v="20"/>
    <b v="1"/>
    <x v="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x v="0"/>
    <s v="USD"/>
    <n v="1426775940"/>
    <n v="1424414350"/>
    <b v="0"/>
    <n v="13"/>
    <b v="1"/>
    <x v="6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x v="1"/>
    <s v="GBP"/>
    <n v="1419368925"/>
    <n v="1417208925"/>
    <b v="0"/>
    <n v="22"/>
    <b v="1"/>
    <x v="6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x v="0"/>
    <s v="USD"/>
    <n v="1460260800"/>
    <n v="1458336672"/>
    <b v="0"/>
    <n v="36"/>
    <b v="1"/>
    <x v="6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x v="5"/>
    <s v="CAD"/>
    <n v="1427775414"/>
    <n v="1425187014"/>
    <b v="0"/>
    <n v="40"/>
    <b v="1"/>
    <x v="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x v="1"/>
    <s v="GBP"/>
    <n v="1482321030"/>
    <n v="1477133430"/>
    <b v="0"/>
    <n v="9"/>
    <b v="1"/>
    <x v="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x v="0"/>
    <s v="USD"/>
    <n v="1466056689"/>
    <n v="1464847089"/>
    <b v="0"/>
    <n v="19"/>
    <b v="1"/>
    <x v="6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x v="6"/>
    <s v="EUR"/>
    <n v="1446062040"/>
    <n v="1445109822"/>
    <b v="0"/>
    <n v="14"/>
    <b v="1"/>
    <x v="6"/>
    <n v="51"/>
    <x v="1"/>
    <x v="6"/>
  </r>
  <r>
    <n v="3666"/>
    <s v="Israel LÃ³pez @ Ojai Playwrights Conference"/>
    <s v="Artistic Internship @ Ojai Playwrights Conference"/>
    <n v="1200"/>
    <n v="1200"/>
    <n v="100"/>
    <x v="0"/>
    <x v="0"/>
    <s v="USD"/>
    <n v="1406185200"/>
    <n v="1404337382"/>
    <b v="0"/>
    <n v="38"/>
    <b v="1"/>
    <x v="6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x v="1"/>
    <s v="GBP"/>
    <n v="1437261419"/>
    <n v="1434669419"/>
    <b v="0"/>
    <n v="58"/>
    <b v="1"/>
    <x v="6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x v="0"/>
    <s v="USD"/>
    <n v="1437676380"/>
    <n v="1435670452"/>
    <b v="0"/>
    <n v="28"/>
    <b v="1"/>
    <x v="6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x v="1"/>
    <s v="GBP"/>
    <n v="1434039137"/>
    <n v="1431447137"/>
    <b v="0"/>
    <n v="17"/>
    <b v="1"/>
    <x v="6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x v="1"/>
    <s v="GBP"/>
    <n v="1433113200"/>
    <n v="1431951611"/>
    <b v="0"/>
    <n v="12"/>
    <b v="1"/>
    <x v="6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x v="0"/>
    <s v="USD"/>
    <n v="1405915140"/>
    <n v="1404140667"/>
    <b v="0"/>
    <n v="40"/>
    <b v="1"/>
    <x v="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x v="1"/>
    <s v="GBP"/>
    <n v="1411771384"/>
    <n v="1409179384"/>
    <b v="0"/>
    <n v="57"/>
    <b v="1"/>
    <x v="6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x v="0"/>
    <x v="1"/>
    <s v="GBP"/>
    <n v="1415191920"/>
    <n v="1412233497"/>
    <b v="0"/>
    <n v="114"/>
    <b v="1"/>
    <x v="6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x v="12"/>
    <s v="EUR"/>
    <n v="1472936229"/>
    <n v="1467752229"/>
    <b v="0"/>
    <n v="31"/>
    <b v="1"/>
    <x v="6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x v="1"/>
    <s v="GBP"/>
    <n v="1463353200"/>
    <n v="1462285182"/>
    <b v="0"/>
    <n v="3"/>
    <b v="1"/>
    <x v="6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x v="0"/>
    <s v="USD"/>
    <n v="1410550484"/>
    <n v="1408995284"/>
    <b v="0"/>
    <n v="16"/>
    <b v="1"/>
    <x v="6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n v="103"/>
    <x v="0"/>
    <x v="0"/>
    <s v="USD"/>
    <n v="1404359940"/>
    <n v="1402580818"/>
    <b v="0"/>
    <n v="199"/>
    <b v="1"/>
    <x v="6"/>
    <n v="62.05"/>
    <x v="1"/>
    <x v="6"/>
  </r>
  <r>
    <n v="3678"/>
    <s v="Some big Some bang"/>
    <s v="The Ugly Collective takes Some big Some bang to the Underbelly Venues at the Edinburgh Fringe!"/>
    <n v="2000"/>
    <n v="2050"/>
    <n v="103"/>
    <x v="0"/>
    <x v="1"/>
    <s v="GBP"/>
    <n v="1433076298"/>
    <n v="1430052298"/>
    <b v="0"/>
    <n v="31"/>
    <b v="1"/>
    <x v="6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x v="0"/>
    <s v="USD"/>
    <n v="1404190740"/>
    <n v="1401214581"/>
    <b v="0"/>
    <n v="30"/>
    <b v="1"/>
    <x v="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x v="0"/>
    <s v="USD"/>
    <n v="1475664834"/>
    <n v="1473850434"/>
    <b v="0"/>
    <n v="34"/>
    <b v="1"/>
    <x v="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x v="0"/>
    <s v="USD"/>
    <n v="1452872290"/>
    <n v="1452008290"/>
    <b v="0"/>
    <n v="18"/>
    <b v="1"/>
    <x v="6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x v="0"/>
    <s v="USD"/>
    <n v="1402901940"/>
    <n v="1399998418"/>
    <b v="0"/>
    <n v="67"/>
    <b v="1"/>
    <x v="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x v="0"/>
    <x v="0"/>
    <s v="USD"/>
    <n v="1476931696"/>
    <n v="1474339696"/>
    <b v="0"/>
    <n v="66"/>
    <b v="1"/>
    <x v="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x v="0"/>
    <x v="0"/>
    <s v="USD"/>
    <n v="1441167586"/>
    <n v="1438575586"/>
    <b v="0"/>
    <n v="23"/>
    <b v="1"/>
    <x v="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x v="0"/>
    <s v="USD"/>
    <n v="1400533200"/>
    <n v="1398348859"/>
    <b v="0"/>
    <n v="126"/>
    <b v="1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x v="0"/>
    <x v="0"/>
    <s v="USD"/>
    <n v="1440820740"/>
    <n v="1439567660"/>
    <b v="0"/>
    <n v="6"/>
    <b v="1"/>
    <x v="6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x v="0"/>
    <s v="USD"/>
    <n v="1403846055"/>
    <n v="1401254055"/>
    <b v="0"/>
    <n v="25"/>
    <b v="1"/>
    <x v="6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x v="0"/>
    <x v="1"/>
    <s v="GBP"/>
    <n v="1407524004"/>
    <n v="1404932004"/>
    <b v="0"/>
    <n v="39"/>
    <b v="1"/>
    <x v="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x v="0"/>
    <s v="USD"/>
    <n v="1434925500"/>
    <n v="1432410639"/>
    <b v="0"/>
    <n v="62"/>
    <b v="1"/>
    <x v="6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x v="0"/>
    <x v="0"/>
    <s v="USD"/>
    <n v="1417101683"/>
    <n v="1414506083"/>
    <b v="0"/>
    <n v="31"/>
    <b v="1"/>
    <x v="6"/>
    <n v="58.06"/>
    <x v="1"/>
    <x v="6"/>
  </r>
  <r>
    <n v="3691"/>
    <s v="Most Dangerous Man in America (WEB DuBois) by Amiri  Baraka"/>
    <s v="World Premiere of last play written by Amiri Baraka"/>
    <n v="40000"/>
    <n v="51184"/>
    <n v="128"/>
    <x v="0"/>
    <x v="0"/>
    <s v="USD"/>
    <n v="1425272340"/>
    <n v="1421426929"/>
    <b v="0"/>
    <n v="274"/>
    <b v="1"/>
    <x v="6"/>
    <n v="186.8"/>
    <x v="1"/>
    <x v="6"/>
  </r>
  <r>
    <n v="3692"/>
    <s v="An Evening With Durang"/>
    <s v="Help us independently produce two great comedies by Christopher Durang."/>
    <n v="1000"/>
    <n v="1260"/>
    <n v="126"/>
    <x v="0"/>
    <x v="0"/>
    <s v="USD"/>
    <n v="1411084800"/>
    <n v="1410304179"/>
    <b v="0"/>
    <n v="17"/>
    <b v="1"/>
    <x v="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x v="1"/>
    <s v="GBP"/>
    <n v="1448922600"/>
    <n v="1446352529"/>
    <b v="0"/>
    <n v="14"/>
    <b v="1"/>
    <x v="6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x v="0"/>
    <s v="USD"/>
    <n v="1465178400"/>
    <n v="1461985967"/>
    <b v="0"/>
    <n v="60"/>
    <b v="1"/>
    <x v="6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x v="0"/>
    <s v="USD"/>
    <n v="1421009610"/>
    <n v="1419281610"/>
    <b v="0"/>
    <n v="33"/>
    <b v="1"/>
    <x v="6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x v="1"/>
    <s v="GBP"/>
    <n v="1423838916"/>
    <n v="1418654916"/>
    <b v="0"/>
    <n v="78"/>
    <b v="1"/>
    <x v="6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x v="1"/>
    <s v="GBP"/>
    <n v="1462878648"/>
    <n v="1461064248"/>
    <b v="0"/>
    <n v="30"/>
    <b v="1"/>
    <x v="6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x v="0"/>
    <s v="USD"/>
    <n v="1456946487"/>
    <n v="1454354487"/>
    <b v="0"/>
    <n v="136"/>
    <b v="1"/>
    <x v="6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x v="0"/>
    <s v="USD"/>
    <n v="1413383216"/>
    <n v="1410791216"/>
    <b v="0"/>
    <n v="40"/>
    <b v="1"/>
    <x v="6"/>
    <n v="63"/>
    <x v="1"/>
    <x v="6"/>
  </r>
  <r>
    <n v="3700"/>
    <s v="Generations (Senior Project)"/>
    <s v="Help me produce the play I have written for my senior project!"/>
    <n v="500"/>
    <n v="606"/>
    <n v="121"/>
    <x v="0"/>
    <x v="0"/>
    <s v="USD"/>
    <n v="1412092800"/>
    <n v="1409493800"/>
    <b v="0"/>
    <n v="18"/>
    <b v="1"/>
    <x v="6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x v="0"/>
    <x v="1"/>
    <s v="GBP"/>
    <n v="1433422793"/>
    <n v="1430830793"/>
    <b v="0"/>
    <n v="39"/>
    <b v="1"/>
    <x v="6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x v="1"/>
    <s v="GBP"/>
    <n v="1468191540"/>
    <n v="1464958484"/>
    <b v="0"/>
    <n v="21"/>
    <b v="1"/>
    <x v="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x v="0"/>
    <s v="USD"/>
    <n v="1471071540"/>
    <n v="1467720388"/>
    <b v="0"/>
    <n v="30"/>
    <b v="1"/>
    <x v="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x v="1"/>
    <s v="GBP"/>
    <n v="1464712394"/>
    <n v="1459528394"/>
    <b v="0"/>
    <n v="27"/>
    <b v="1"/>
    <x v="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x v="0"/>
    <s v="USD"/>
    <n v="1403546400"/>
    <n v="1401714114"/>
    <b v="0"/>
    <n v="35"/>
    <b v="1"/>
    <x v="6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x v="0"/>
    <s v="USD"/>
    <n v="1410558949"/>
    <n v="1409262949"/>
    <b v="0"/>
    <n v="13"/>
    <b v="1"/>
    <x v="6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x v="0"/>
    <s v="USD"/>
    <n v="1469165160"/>
    <n v="1467335378"/>
    <b v="0"/>
    <n v="23"/>
    <b v="1"/>
    <x v="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x v="0"/>
    <s v="USD"/>
    <n v="1404444286"/>
    <n v="1403234686"/>
    <b v="0"/>
    <n v="39"/>
    <b v="1"/>
    <x v="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x v="0"/>
    <x v="1"/>
    <s v="GBP"/>
    <n v="1403715546"/>
    <n v="1401123546"/>
    <b v="0"/>
    <n v="35"/>
    <b v="1"/>
    <x v="6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n v="141"/>
    <x v="0"/>
    <x v="0"/>
    <s v="USD"/>
    <n v="1428068988"/>
    <n v="1425908988"/>
    <b v="0"/>
    <n v="27"/>
    <b v="1"/>
    <x v="6"/>
    <n v="67.959999999999994"/>
    <x v="1"/>
    <x v="6"/>
  </r>
  <r>
    <n v="3711"/>
    <s v="The Youth Shakespeare Project 2014"/>
    <s v="Two teachers and twenty kids bring one of Shakespeare's plays to life!"/>
    <n v="500"/>
    <n v="570"/>
    <n v="114"/>
    <x v="0"/>
    <x v="0"/>
    <s v="USD"/>
    <n v="1402848000"/>
    <n v="1400606573"/>
    <b v="0"/>
    <n v="21"/>
    <b v="1"/>
    <x v="6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x v="0"/>
    <s v="USD"/>
    <n v="1433055540"/>
    <n v="1431230867"/>
    <b v="0"/>
    <n v="104"/>
    <b v="1"/>
    <x v="6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x v="0"/>
    <s v="USD"/>
    <n v="1465062166"/>
    <n v="1463334166"/>
    <b v="0"/>
    <n v="19"/>
    <b v="1"/>
    <x v="6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x v="0"/>
    <s v="USD"/>
    <n v="1432612740"/>
    <n v="1429881667"/>
    <b v="0"/>
    <n v="97"/>
    <b v="1"/>
    <x v="6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x v="1"/>
    <s v="GBP"/>
    <n v="1427806320"/>
    <n v="1422834819"/>
    <b v="0"/>
    <n v="27"/>
    <b v="1"/>
    <x v="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x v="0"/>
    <s v="USD"/>
    <n v="1453411109"/>
    <n v="1450819109"/>
    <b v="0"/>
    <n v="24"/>
    <b v="1"/>
    <x v="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x v="1"/>
    <s v="GBP"/>
    <n v="1431204449"/>
    <n v="1428526049"/>
    <b v="0"/>
    <n v="13"/>
    <b v="1"/>
    <x v="6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39"/>
    <x v="0"/>
    <x v="1"/>
    <s v="GBP"/>
    <n v="1425057075"/>
    <n v="1422465075"/>
    <b v="0"/>
    <n v="46"/>
    <b v="1"/>
    <x v="6"/>
    <n v="26.02"/>
    <x v="1"/>
    <x v="6"/>
  </r>
  <r>
    <n v="3719"/>
    <s v="Corium"/>
    <s v="A new piece of physical theatre about love, regret and longing."/>
    <n v="200"/>
    <n v="420"/>
    <n v="210"/>
    <x v="0"/>
    <x v="1"/>
    <s v="GBP"/>
    <n v="1434994266"/>
    <n v="1432402266"/>
    <b v="0"/>
    <n v="4"/>
    <b v="1"/>
    <x v="6"/>
    <n v="105"/>
    <x v="1"/>
    <x v="6"/>
  </r>
  <r>
    <n v="3720"/>
    <s v="Lakotas and the American Theatre"/>
    <s v="Breaking the American Indian stereotype in the American Theatre."/>
    <n v="3300"/>
    <n v="3449"/>
    <n v="105"/>
    <x v="0"/>
    <x v="0"/>
    <s v="USD"/>
    <n v="1435881006"/>
    <n v="1433980206"/>
    <b v="0"/>
    <n v="40"/>
    <b v="1"/>
    <x v="6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x v="0"/>
    <s v="USD"/>
    <n v="1415230084"/>
    <n v="1413412084"/>
    <b v="0"/>
    <n v="44"/>
    <b v="1"/>
    <x v="6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x v="5"/>
    <s v="CAD"/>
    <n v="1455231540"/>
    <n v="1452614847"/>
    <b v="0"/>
    <n v="35"/>
    <b v="1"/>
    <x v="6"/>
    <n v="47.66"/>
    <x v="1"/>
    <x v="6"/>
  </r>
  <r>
    <n v="3723"/>
    <s v="Beauty and the Beast"/>
    <s v="Saltmine Theatre Company present Beauty and the Beast:"/>
    <n v="4500"/>
    <n v="4592"/>
    <n v="102"/>
    <x v="0"/>
    <x v="1"/>
    <s v="GBP"/>
    <n v="1417374262"/>
    <n v="1414778662"/>
    <b v="0"/>
    <n v="63"/>
    <b v="1"/>
    <x v="6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x v="1"/>
    <s v="GBP"/>
    <n v="1462402800"/>
    <n v="1459856860"/>
    <b v="0"/>
    <n v="89"/>
    <b v="1"/>
    <x v="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x v="1"/>
    <s v="GBP"/>
    <n v="1455831000"/>
    <n v="1454366467"/>
    <b v="0"/>
    <n v="15"/>
    <b v="1"/>
    <x v="6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x v="0"/>
    <s v="USD"/>
    <n v="1461963600"/>
    <n v="1459567371"/>
    <b v="0"/>
    <n v="46"/>
    <b v="1"/>
    <x v="6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x v="0"/>
    <s v="USD"/>
    <n v="1476939300"/>
    <n v="1474273294"/>
    <b v="0"/>
    <n v="33"/>
    <b v="1"/>
    <x v="6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x v="2"/>
    <x v="0"/>
    <s v="USD"/>
    <n v="1439957176"/>
    <n v="1437365176"/>
    <b v="0"/>
    <n v="31"/>
    <b v="0"/>
    <x v="6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x v="0"/>
    <s v="USD"/>
    <n v="1427082912"/>
    <n v="1423198512"/>
    <b v="0"/>
    <n v="5"/>
    <b v="0"/>
    <x v="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x v="0"/>
    <s v="USD"/>
    <n v="1439828159"/>
    <n v="1437236159"/>
    <b v="0"/>
    <n v="1"/>
    <b v="0"/>
    <x v="6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x v="0"/>
    <s v="USD"/>
    <n v="1420860180"/>
    <n v="1418234646"/>
    <b v="0"/>
    <n v="12"/>
    <b v="0"/>
    <x v="6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x v="2"/>
    <x v="9"/>
    <s v="EUR"/>
    <n v="1422100800"/>
    <n v="1416932133"/>
    <b v="0"/>
    <n v="4"/>
    <b v="0"/>
    <x v="6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x v="6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x v="0"/>
    <s v="USD"/>
    <n v="1432589896"/>
    <n v="1427405896"/>
    <b v="0"/>
    <n v="7"/>
    <b v="0"/>
    <x v="6"/>
    <n v="61"/>
    <x v="1"/>
    <x v="6"/>
  </r>
  <r>
    <n v="3735"/>
    <s v="Women Beware Women"/>
    <s v="Young Actor's taking on a Jacobean tragedy. Family, betrayal, love, lust, sex and death."/>
    <n v="150"/>
    <n v="20"/>
    <n v="13"/>
    <x v="2"/>
    <x v="1"/>
    <s v="GBP"/>
    <n v="1432831089"/>
    <n v="1430239089"/>
    <b v="0"/>
    <n v="2"/>
    <b v="0"/>
    <x v="6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x v="1"/>
    <s v="GBP"/>
    <n v="1427133600"/>
    <n v="1423847093"/>
    <b v="0"/>
    <n v="1"/>
    <b v="0"/>
    <x v="6"/>
    <n v="10"/>
    <x v="1"/>
    <x v="6"/>
  </r>
  <r>
    <n v="3737"/>
    <s v="Measure For Measure"/>
    <s v="The ASU Theatre and Shakespeare Club presents Measure For Measure directed by Jordyn Ochser."/>
    <n v="700"/>
    <n v="150"/>
    <n v="21"/>
    <x v="2"/>
    <x v="0"/>
    <s v="USD"/>
    <n v="1447311540"/>
    <n v="1445358903"/>
    <b v="0"/>
    <n v="4"/>
    <b v="0"/>
    <x v="6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x v="2"/>
    <x v="1"/>
    <s v="GBP"/>
    <n v="1405461600"/>
    <n v="1403562705"/>
    <b v="0"/>
    <n v="6"/>
    <b v="0"/>
    <x v="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x v="1"/>
    <s v="GBP"/>
    <n v="1468752468"/>
    <n v="1467024468"/>
    <b v="0"/>
    <n v="8"/>
    <b v="0"/>
    <x v="6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x v="0"/>
    <s v="USD"/>
    <n v="1407808438"/>
    <n v="1405217355"/>
    <b v="0"/>
    <n v="14"/>
    <b v="0"/>
    <x v="6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x v="6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x v="0"/>
    <s v="USD"/>
    <n v="1409980144"/>
    <n v="1407388144"/>
    <b v="0"/>
    <n v="4"/>
    <b v="0"/>
    <x v="6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x v="6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x v="6"/>
    <n v="0"/>
    <x v="1"/>
    <x v="6"/>
  </r>
  <r>
    <n v="3745"/>
    <s v="Tyke Theatre Web Show"/>
    <s v="Tyke wants to expand her puppet theater show to weekly online web shows and is looking for backers."/>
    <n v="100"/>
    <n v="10"/>
    <n v="10"/>
    <x v="2"/>
    <x v="0"/>
    <s v="USD"/>
    <n v="1407689102"/>
    <n v="1405097102"/>
    <b v="0"/>
    <n v="1"/>
    <b v="0"/>
    <x v="6"/>
    <n v="10"/>
    <x v="1"/>
    <x v="6"/>
  </r>
  <r>
    <n v="3746"/>
    <s v="Stage Play Production - &quot;I Love You to Death&quot;"/>
    <s v="Generational curses CAN be broken...right?"/>
    <n v="8500"/>
    <n v="202"/>
    <n v="2"/>
    <x v="2"/>
    <x v="0"/>
    <s v="USD"/>
    <n v="1475918439"/>
    <n v="1473326439"/>
    <b v="0"/>
    <n v="1"/>
    <b v="0"/>
    <x v="6"/>
    <n v="202"/>
    <x v="1"/>
    <x v="6"/>
  </r>
  <r>
    <n v="3747"/>
    <s v="Counting Stars"/>
    <s v="The world premiere of an astonishing new play by acclaimed writer Atiha Sen Gupta."/>
    <n v="2500"/>
    <n v="25"/>
    <n v="1"/>
    <x v="2"/>
    <x v="1"/>
    <s v="GBP"/>
    <n v="1436137140"/>
    <n v="1433833896"/>
    <b v="0"/>
    <n v="1"/>
    <b v="0"/>
    <x v="6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x v="0"/>
    <s v="USD"/>
    <n v="1455602340"/>
    <n v="1453827436"/>
    <b v="0"/>
    <n v="52"/>
    <b v="1"/>
    <x v="40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x v="0"/>
    <s v="USD"/>
    <n v="1461902340"/>
    <n v="1459220588"/>
    <b v="0"/>
    <n v="7"/>
    <b v="1"/>
    <x v="4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x v="0"/>
    <s v="USD"/>
    <n v="1423555140"/>
    <n v="1421105608"/>
    <b v="0"/>
    <n v="28"/>
    <b v="1"/>
    <x v="4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33"/>
    <x v="0"/>
    <x v="0"/>
    <s v="USD"/>
    <n v="1459641073"/>
    <n v="1454460673"/>
    <b v="0"/>
    <n v="11"/>
    <b v="1"/>
    <x v="40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x v="1"/>
    <s v="GBP"/>
    <n v="1476651600"/>
    <n v="1473189335"/>
    <b v="0"/>
    <n v="15"/>
    <b v="1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x v="0"/>
    <s v="USD"/>
    <n v="1433289600"/>
    <n v="1430768800"/>
    <b v="0"/>
    <n v="30"/>
    <b v="1"/>
    <x v="40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x v="0"/>
    <s v="USD"/>
    <n v="1406350740"/>
    <n v="1403125737"/>
    <b v="0"/>
    <n v="27"/>
    <b v="1"/>
    <x v="4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x v="0"/>
    <x v="1"/>
    <s v="GBP"/>
    <n v="1460753307"/>
    <n v="1458161307"/>
    <b v="0"/>
    <n v="28"/>
    <b v="1"/>
    <x v="4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x v="0"/>
    <s v="USD"/>
    <n v="1402515198"/>
    <n v="1399923198"/>
    <b v="0"/>
    <n v="17"/>
    <b v="1"/>
    <x v="40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x v="0"/>
    <s v="USD"/>
    <n v="1417465515"/>
    <n v="1415737515"/>
    <b v="0"/>
    <n v="50"/>
    <b v="1"/>
    <x v="40"/>
    <n v="75.959999999999994"/>
    <x v="1"/>
    <x v="40"/>
  </r>
  <r>
    <n v="3758"/>
    <s v="Luigi's Ladies"/>
    <s v="LUIGI'S LADIES: an original one-woman musical comedy"/>
    <n v="1500"/>
    <n v="1535"/>
    <n v="102"/>
    <x v="0"/>
    <x v="0"/>
    <s v="USD"/>
    <n v="1400475600"/>
    <n v="1397819938"/>
    <b v="0"/>
    <n v="26"/>
    <b v="1"/>
    <x v="40"/>
    <n v="59.04"/>
    <x v="1"/>
    <x v="40"/>
  </r>
  <r>
    <n v="3759"/>
    <s v="Pared Down Productions"/>
    <s v="A production company specializing in small-scale musicals"/>
    <n v="4000"/>
    <n v="4409.7700000000004"/>
    <n v="110"/>
    <x v="0"/>
    <x v="0"/>
    <s v="USD"/>
    <n v="1440556553"/>
    <n v="1435372553"/>
    <b v="0"/>
    <n v="88"/>
    <b v="1"/>
    <x v="4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x v="0"/>
    <s v="USD"/>
    <n v="1399293386"/>
    <n v="1397133386"/>
    <b v="0"/>
    <n v="91"/>
    <b v="1"/>
    <x v="40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x v="1"/>
    <s v="GBP"/>
    <n v="1439247600"/>
    <n v="1434625937"/>
    <b v="0"/>
    <n v="3"/>
    <b v="1"/>
    <x v="4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x v="1"/>
    <s v="GBP"/>
    <n v="1438543889"/>
    <n v="1436383889"/>
    <b v="0"/>
    <n v="28"/>
    <b v="1"/>
    <x v="40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x v="0"/>
    <x v="0"/>
    <s v="USD"/>
    <n v="1427907626"/>
    <n v="1425319226"/>
    <b v="0"/>
    <n v="77"/>
    <b v="1"/>
    <x v="4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x v="0"/>
    <s v="USD"/>
    <n v="1464482160"/>
    <n v="1462824832"/>
    <b v="0"/>
    <n v="27"/>
    <b v="1"/>
    <x v="4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x v="0"/>
    <s v="USD"/>
    <n v="1406745482"/>
    <n v="1404153482"/>
    <b v="0"/>
    <n v="107"/>
    <b v="1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x v="0"/>
    <s v="USD"/>
    <n v="1404360045"/>
    <n v="1401336045"/>
    <b v="0"/>
    <n v="96"/>
    <b v="1"/>
    <x v="40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x v="0"/>
    <s v="USD"/>
    <n v="1425185940"/>
    <n v="1423960097"/>
    <b v="0"/>
    <n v="56"/>
    <b v="1"/>
    <x v="40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x v="0"/>
    <s v="USD"/>
    <n v="1402594090"/>
    <n v="1400002090"/>
    <b v="0"/>
    <n v="58"/>
    <b v="1"/>
    <x v="40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x v="0"/>
    <s v="USD"/>
    <n v="1460730079"/>
    <n v="1458138079"/>
    <b v="0"/>
    <n v="15"/>
    <b v="1"/>
    <x v="4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x v="1"/>
    <s v="GBP"/>
    <n v="1434234010"/>
    <n v="1431642010"/>
    <b v="0"/>
    <n v="20"/>
    <b v="1"/>
    <x v="40"/>
    <n v="100"/>
    <x v="1"/>
    <x v="40"/>
  </r>
  <r>
    <n v="3771"/>
    <s v="COME OUT SWINGIN'!"/>
    <s v="I would like to make a demo recording of six songs from COME OUT SWINGIN'!"/>
    <n v="1000"/>
    <n v="1460"/>
    <n v="146"/>
    <x v="0"/>
    <x v="0"/>
    <s v="USD"/>
    <n v="1463529600"/>
    <n v="1462307652"/>
    <b v="0"/>
    <n v="38"/>
    <b v="1"/>
    <x v="40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x v="0"/>
    <s v="USD"/>
    <n v="1480399200"/>
    <n v="1478616506"/>
    <b v="0"/>
    <n v="33"/>
    <b v="1"/>
    <x v="40"/>
    <n v="166.97"/>
    <x v="1"/>
    <x v="40"/>
  </r>
  <r>
    <n v="3773"/>
    <s v="Dundee: A Hip-Hopera"/>
    <s v="A dramatic hip-hopera, inspired from monologues written by the performers."/>
    <n v="5000"/>
    <n v="5410"/>
    <n v="108"/>
    <x v="0"/>
    <x v="0"/>
    <s v="USD"/>
    <n v="1479175680"/>
    <n v="1476317247"/>
    <b v="0"/>
    <n v="57"/>
    <b v="1"/>
    <x v="40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x v="5"/>
    <s v="CAD"/>
    <n v="1428606055"/>
    <n v="1427223655"/>
    <b v="0"/>
    <n v="25"/>
    <b v="1"/>
    <x v="4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x v="0"/>
    <s v="USD"/>
    <n v="1428552000"/>
    <n v="1426199843"/>
    <b v="0"/>
    <n v="14"/>
    <b v="1"/>
    <x v="4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x v="0"/>
    <s v="USD"/>
    <n v="1406854800"/>
    <n v="1403599778"/>
    <b v="0"/>
    <n v="94"/>
    <b v="1"/>
    <x v="40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x v="0"/>
    <s v="USD"/>
    <n v="1411790400"/>
    <n v="1409884821"/>
    <b v="0"/>
    <n v="59"/>
    <b v="1"/>
    <x v="40"/>
    <n v="48.54"/>
    <x v="1"/>
    <x v="40"/>
  </r>
  <r>
    <n v="3778"/>
    <s v="Give a Puppet a Hand"/>
    <s v="Sponsor an AVENUE Q puppet for The Barn Players April 2015 production."/>
    <n v="2400"/>
    <n v="2521"/>
    <n v="105"/>
    <x v="0"/>
    <x v="0"/>
    <s v="USD"/>
    <n v="1423942780"/>
    <n v="1418758780"/>
    <b v="0"/>
    <n v="36"/>
    <b v="1"/>
    <x v="40"/>
    <n v="70.03"/>
    <x v="1"/>
    <x v="40"/>
  </r>
  <r>
    <n v="3779"/>
    <s v="&quot;The Last Adam&quot; A New Musical, NYC reading"/>
    <s v="A fresh, re-telling of the Jesus story for a new generation."/>
    <n v="15000"/>
    <n v="15597"/>
    <n v="104"/>
    <x v="0"/>
    <x v="0"/>
    <s v="USD"/>
    <n v="1459010340"/>
    <n v="1456421940"/>
    <b v="0"/>
    <n v="115"/>
    <b v="1"/>
    <x v="4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x v="0"/>
    <s v="USD"/>
    <n v="1436817960"/>
    <n v="1433999785"/>
    <b v="0"/>
    <n v="30"/>
    <b v="1"/>
    <x v="4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x v="0"/>
    <s v="USD"/>
    <n v="1410210685"/>
    <n v="1408050685"/>
    <b v="0"/>
    <n v="52"/>
    <b v="1"/>
    <x v="4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x v="1"/>
    <s v="GBP"/>
    <n v="1469401200"/>
    <n v="1466887297"/>
    <b v="0"/>
    <n v="27"/>
    <b v="1"/>
    <x v="40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x v="0"/>
    <s v="USD"/>
    <n v="1458057600"/>
    <n v="1455938520"/>
    <b v="0"/>
    <n v="24"/>
    <b v="1"/>
    <x v="40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x v="5"/>
    <s v="CAD"/>
    <n v="1468193532"/>
    <n v="1465601532"/>
    <b v="0"/>
    <n v="10"/>
    <b v="1"/>
    <x v="4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x v="1"/>
    <s v="GBP"/>
    <n v="1470132180"/>
    <n v="1467040769"/>
    <b v="0"/>
    <n v="30"/>
    <b v="1"/>
    <x v="4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x v="0"/>
    <s v="USD"/>
    <n v="1464310475"/>
    <n v="1461718475"/>
    <b v="0"/>
    <n v="71"/>
    <b v="1"/>
    <x v="4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x v="0"/>
    <s v="USD"/>
    <n v="1436587140"/>
    <n v="1434113406"/>
    <b v="0"/>
    <n v="10"/>
    <b v="1"/>
    <x v="4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x v="0"/>
    <s v="USD"/>
    <n v="1450887480"/>
    <n v="1448469719"/>
    <b v="0"/>
    <n v="1"/>
    <b v="0"/>
    <x v="4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x v="2"/>
    <x v="1"/>
    <s v="GBP"/>
    <n v="1434395418"/>
    <n v="1431630618"/>
    <b v="0"/>
    <n v="4"/>
    <b v="0"/>
    <x v="4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x v="40"/>
    <n v="0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x v="40"/>
    <n v="0"/>
    <x v="1"/>
    <x v="40"/>
  </r>
  <r>
    <n v="3792"/>
    <s v="BorikÃ©n: The Show"/>
    <s v="A cultural and historic journey through Puerto Rico's music and dance!"/>
    <n v="12500"/>
    <n v="35"/>
    <n v="0"/>
    <x v="2"/>
    <x v="0"/>
    <s v="USD"/>
    <n v="1436957022"/>
    <n v="1434365022"/>
    <b v="0"/>
    <n v="2"/>
    <b v="0"/>
    <x v="4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x v="0"/>
    <s v="USD"/>
    <n v="1418769129"/>
    <n v="1416954729"/>
    <b v="0"/>
    <n v="24"/>
    <b v="0"/>
    <x v="4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x v="1"/>
    <s v="GBP"/>
    <n v="1433685354"/>
    <n v="1431093354"/>
    <b v="0"/>
    <n v="1"/>
    <b v="0"/>
    <x v="40"/>
    <n v="50"/>
    <x v="1"/>
    <x v="40"/>
  </r>
  <r>
    <n v="3795"/>
    <s v="Duodeca"/>
    <s v="Poppin Productions are currently entering the development stage of their very first production -  &quot;Duodeca&quot;."/>
    <n v="600"/>
    <n v="10"/>
    <n v="2"/>
    <x v="2"/>
    <x v="1"/>
    <s v="GBP"/>
    <n v="1440801000"/>
    <n v="1437042490"/>
    <b v="0"/>
    <n v="2"/>
    <b v="0"/>
    <x v="4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x v="0"/>
    <s v="USD"/>
    <n v="1484354556"/>
    <n v="1479170556"/>
    <b v="0"/>
    <n v="1"/>
    <b v="0"/>
    <x v="4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x v="0"/>
    <s v="USD"/>
    <n v="1429564165"/>
    <n v="1426972165"/>
    <b v="0"/>
    <n v="37"/>
    <b v="0"/>
    <x v="4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x v="0"/>
    <s v="USD"/>
    <n v="1407691248"/>
    <n v="1405099248"/>
    <b v="0"/>
    <n v="5"/>
    <b v="0"/>
    <x v="40"/>
    <n v="205"/>
    <x v="1"/>
    <x v="40"/>
  </r>
  <r>
    <n v="3799"/>
    <s v="A Story Once Told"/>
    <s v="An original musical on it's way to the stage in Minneapolis, MN. Feel free to ask any questions."/>
    <n v="10000"/>
    <n v="402"/>
    <n v="4"/>
    <x v="2"/>
    <x v="0"/>
    <s v="USD"/>
    <n v="1457734843"/>
    <n v="1455142843"/>
    <b v="0"/>
    <n v="4"/>
    <b v="0"/>
    <x v="4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x v="0"/>
    <s v="USD"/>
    <n v="1420952340"/>
    <n v="1418146883"/>
    <b v="0"/>
    <n v="16"/>
    <b v="0"/>
    <x v="40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x v="0"/>
    <s v="USD"/>
    <n v="1420215216"/>
    <n v="1417536816"/>
    <b v="0"/>
    <n v="9"/>
    <b v="0"/>
    <x v="40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x v="40"/>
    <n v="0"/>
    <x v="1"/>
    <x v="40"/>
  </r>
  <r>
    <n v="3803"/>
    <s v="Benjamin Button the Musical Concept Album"/>
    <s v="A fully orchestrated concept album of Benjamin Button the Musical!"/>
    <n v="12000"/>
    <n v="2358"/>
    <n v="20"/>
    <x v="2"/>
    <x v="0"/>
    <s v="USD"/>
    <n v="1457133568"/>
    <n v="1454541568"/>
    <b v="0"/>
    <n v="40"/>
    <b v="0"/>
    <x v="4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x v="4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x v="0"/>
    <s v="USD"/>
    <n v="1411852640"/>
    <n v="1406668640"/>
    <b v="0"/>
    <n v="2"/>
    <b v="0"/>
    <x v="4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x v="2"/>
    <s v="AUD"/>
    <n v="1404022381"/>
    <n v="1402294381"/>
    <b v="0"/>
    <n v="1"/>
    <b v="0"/>
    <x v="4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x v="0"/>
    <s v="USD"/>
    <n v="1428097739"/>
    <n v="1427492939"/>
    <b v="0"/>
    <n v="9"/>
    <b v="0"/>
    <x v="4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x v="1"/>
    <s v="GBP"/>
    <n v="1429955619"/>
    <n v="1424775219"/>
    <b v="0"/>
    <n v="24"/>
    <b v="1"/>
    <x v="6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x v="1"/>
    <s v="GBP"/>
    <n v="1406761200"/>
    <n v="1402403907"/>
    <b v="0"/>
    <n v="38"/>
    <b v="1"/>
    <x v="6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x v="0"/>
    <x v="0"/>
    <s v="USD"/>
    <n v="1426965758"/>
    <n v="1424377358"/>
    <b v="0"/>
    <n v="26"/>
    <b v="1"/>
    <x v="6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x v="0"/>
    <x v="1"/>
    <s v="GBP"/>
    <n v="1464692400"/>
    <n v="1461769373"/>
    <b v="0"/>
    <n v="19"/>
    <b v="1"/>
    <x v="6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x v="5"/>
    <s v="CAD"/>
    <n v="1433131140"/>
    <n v="1429120908"/>
    <b v="0"/>
    <n v="11"/>
    <b v="1"/>
    <x v="6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x v="0"/>
    <s v="USD"/>
    <n v="1465940580"/>
    <n v="1462603021"/>
    <b v="0"/>
    <n v="27"/>
    <b v="1"/>
    <x v="6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x v="0"/>
    <s v="USD"/>
    <n v="1427860740"/>
    <n v="1424727712"/>
    <b v="0"/>
    <n v="34"/>
    <b v="1"/>
    <x v="6"/>
    <n v="61.82"/>
    <x v="1"/>
    <x v="6"/>
  </r>
  <r>
    <n v="3815"/>
    <s v="The Canterbury Shakespeare Festival - first season"/>
    <s v="Come and help us make the Canterbury Shakespeare Festival a reality"/>
    <n v="1000"/>
    <n v="1000.01"/>
    <n v="100"/>
    <x v="0"/>
    <x v="1"/>
    <s v="GBP"/>
    <n v="1440111600"/>
    <n v="1437545657"/>
    <b v="0"/>
    <n v="20"/>
    <b v="1"/>
    <x v="6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x v="0"/>
    <s v="USD"/>
    <n v="1405614823"/>
    <n v="1403022823"/>
    <b v="0"/>
    <n v="37"/>
    <b v="1"/>
    <x v="6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x v="0"/>
    <s v="USD"/>
    <n v="1445659140"/>
    <n v="1444236216"/>
    <b v="0"/>
    <n v="20"/>
    <b v="1"/>
    <x v="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x v="0"/>
    <s v="USD"/>
    <n v="1426187582"/>
    <n v="1423599182"/>
    <b v="0"/>
    <n v="10"/>
    <b v="1"/>
    <x v="6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x v="0"/>
    <s v="USD"/>
    <n v="1437166920"/>
    <n v="1435554104"/>
    <b v="0"/>
    <n v="26"/>
    <b v="1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x v="0"/>
    <x v="1"/>
    <s v="GBP"/>
    <n v="1436110717"/>
    <n v="1433518717"/>
    <b v="0"/>
    <n v="20"/>
    <b v="1"/>
    <x v="6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x v="0"/>
    <s v="USD"/>
    <n v="1451881207"/>
    <n v="1449116407"/>
    <b v="0"/>
    <n v="46"/>
    <b v="1"/>
    <x v="6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x v="12"/>
    <s v="EUR"/>
    <n v="1453244340"/>
    <n v="1448136417"/>
    <b v="0"/>
    <n v="76"/>
    <b v="1"/>
    <x v="6"/>
    <n v="72.38"/>
    <x v="1"/>
    <x v="6"/>
  </r>
  <r>
    <n v="3823"/>
    <s v="FEED"/>
    <s v="Feed, a new play by Garrett Markgraf (based on the novel by M.T. Anderson), Directed by Anna Marck at Oakland University."/>
    <n v="2500"/>
    <n v="2650"/>
    <n v="106"/>
    <x v="0"/>
    <x v="0"/>
    <s v="USD"/>
    <n v="1437364740"/>
    <n v="1434405044"/>
    <b v="0"/>
    <n v="41"/>
    <b v="1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x v="1"/>
    <s v="GBP"/>
    <n v="1470058860"/>
    <n v="1469026903"/>
    <b v="0"/>
    <n v="7"/>
    <b v="1"/>
    <x v="6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x v="0"/>
    <s v="USD"/>
    <n v="1434505214"/>
    <n v="1432690814"/>
    <b v="0"/>
    <n v="49"/>
    <b v="1"/>
    <x v="6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x v="0"/>
    <x v="1"/>
    <s v="GBP"/>
    <n v="1430993394"/>
    <n v="1428401394"/>
    <b v="0"/>
    <n v="26"/>
    <b v="1"/>
    <x v="6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x v="1"/>
    <s v="GBP"/>
    <n v="1427414400"/>
    <n v="1422656201"/>
    <b v="0"/>
    <n v="65"/>
    <b v="1"/>
    <x v="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x v="0"/>
    <s v="USD"/>
    <n v="1420033187"/>
    <n v="1414845587"/>
    <b v="0"/>
    <n v="28"/>
    <b v="1"/>
    <x v="6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x v="0"/>
    <s v="USD"/>
    <n v="1472676371"/>
    <n v="1470948371"/>
    <b v="0"/>
    <n v="8"/>
    <b v="1"/>
    <x v="6"/>
    <n v="62.63"/>
    <x v="1"/>
    <x v="6"/>
  </r>
  <r>
    <n v="3830"/>
    <s v="Run Away"/>
    <s v="The Aeon Theatre company is producing another original play by Parker Hale at the Manhattan Reportory Theatre"/>
    <n v="100"/>
    <n v="225"/>
    <n v="225"/>
    <x v="0"/>
    <x v="0"/>
    <s v="USD"/>
    <n v="1464371211"/>
    <n v="1463161611"/>
    <b v="0"/>
    <n v="3"/>
    <b v="1"/>
    <x v="6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x v="0"/>
    <s v="USD"/>
    <n v="1415222545"/>
    <n v="1413404545"/>
    <b v="0"/>
    <n v="9"/>
    <b v="1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x v="0"/>
    <s v="USD"/>
    <n v="1455936335"/>
    <n v="1452048335"/>
    <b v="0"/>
    <n v="9"/>
    <b v="1"/>
    <x v="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x v="5"/>
    <s v="CAD"/>
    <n v="1417460940"/>
    <n v="1416516972"/>
    <b v="0"/>
    <n v="20"/>
    <b v="1"/>
    <x v="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x v="1"/>
    <s v="GBP"/>
    <n v="1434624067"/>
    <n v="1432032067"/>
    <b v="0"/>
    <n v="57"/>
    <b v="1"/>
    <x v="6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x v="1"/>
    <s v="GBP"/>
    <n v="1461278208"/>
    <n v="1459463808"/>
    <b v="0"/>
    <n v="8"/>
    <b v="1"/>
    <x v="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x v="0"/>
    <s v="USD"/>
    <n v="1470197340"/>
    <n v="1467497652"/>
    <b v="0"/>
    <n v="14"/>
    <b v="1"/>
    <x v="6"/>
    <n v="64.290000000000006"/>
    <x v="1"/>
    <x v="6"/>
  </r>
  <r>
    <n v="3837"/>
    <s v="Farcical Elements Presents Boeing-Boeing"/>
    <s v="A high-flying French farce with the thrust of a well-tuned jet engine"/>
    <n v="2000"/>
    <n v="2042"/>
    <n v="102"/>
    <x v="0"/>
    <x v="1"/>
    <s v="GBP"/>
    <n v="1435947758"/>
    <n v="1432837358"/>
    <b v="0"/>
    <n v="17"/>
    <b v="1"/>
    <x v="6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x v="11"/>
    <s v="SEK"/>
    <n v="1432314209"/>
    <n v="1429722209"/>
    <b v="0"/>
    <n v="100"/>
    <b v="1"/>
    <x v="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x v="0"/>
    <s v="USD"/>
    <n v="1438226724"/>
    <n v="1433042724"/>
    <b v="0"/>
    <n v="32"/>
    <b v="1"/>
    <x v="6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x v="0"/>
    <x v="1"/>
    <s v="GBP"/>
    <n v="1459180229"/>
    <n v="1457023829"/>
    <b v="0"/>
    <n v="3"/>
    <b v="1"/>
    <x v="6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x v="0"/>
    <s v="USD"/>
    <n v="1405882287"/>
    <n v="1400698287"/>
    <b v="1"/>
    <n v="34"/>
    <b v="0"/>
    <x v="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x v="1"/>
    <s v="GBP"/>
    <n v="1399809052"/>
    <n v="1397217052"/>
    <b v="1"/>
    <n v="23"/>
    <b v="0"/>
    <x v="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x v="0"/>
    <s v="USD"/>
    <n v="1401587064"/>
    <n v="1399427064"/>
    <b v="1"/>
    <n v="19"/>
    <b v="0"/>
    <x v="6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x v="0"/>
    <s v="USD"/>
    <n v="1401778740"/>
    <n v="1399474134"/>
    <b v="1"/>
    <n v="50"/>
    <b v="0"/>
    <x v="6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x v="0"/>
    <s v="USD"/>
    <n v="1443711774"/>
    <n v="1441119774"/>
    <b v="1"/>
    <n v="12"/>
    <b v="0"/>
    <x v="6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x v="2"/>
    <x v="0"/>
    <s v="USD"/>
    <n v="1412405940"/>
    <n v="1409721542"/>
    <b v="1"/>
    <n v="8"/>
    <b v="0"/>
    <x v="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x v="2"/>
    <x v="0"/>
    <s v="USD"/>
    <n v="1437283391"/>
    <n v="1433395391"/>
    <b v="1"/>
    <n v="9"/>
    <b v="0"/>
    <x v="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x v="0"/>
    <s v="USD"/>
    <n v="1445196989"/>
    <n v="1442604989"/>
    <b v="1"/>
    <n v="43"/>
    <b v="0"/>
    <x v="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x v="12"/>
    <s v="EUR"/>
    <n v="1434047084"/>
    <n v="1431455084"/>
    <b v="1"/>
    <n v="28"/>
    <b v="0"/>
    <x v="6"/>
    <n v="75.459999999999994"/>
    <x v="1"/>
    <x v="6"/>
  </r>
  <r>
    <n v="3850"/>
    <s v="The Vagina Monologues 2015"/>
    <s v="V-Day is a global activist movement to end violence against women and girls."/>
    <n v="1000"/>
    <n v="38"/>
    <n v="4"/>
    <x v="2"/>
    <x v="0"/>
    <s v="USD"/>
    <n v="1420081143"/>
    <n v="1417489143"/>
    <b v="1"/>
    <n v="4"/>
    <b v="0"/>
    <x v="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34"/>
    <x v="2"/>
    <x v="1"/>
    <s v="GBP"/>
    <n v="1437129179"/>
    <n v="1434537179"/>
    <b v="1"/>
    <n v="24"/>
    <b v="0"/>
    <x v="6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x v="0"/>
    <s v="USD"/>
    <n v="1427427276"/>
    <n v="1425270876"/>
    <b v="0"/>
    <n v="2"/>
    <b v="0"/>
    <x v="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0"/>
    <x v="2"/>
    <x v="0"/>
    <s v="USD"/>
    <n v="1409602178"/>
    <n v="1406578178"/>
    <b v="0"/>
    <n v="2"/>
    <b v="0"/>
    <x v="6"/>
    <n v="13"/>
    <x v="1"/>
    <x v="6"/>
  </r>
  <r>
    <n v="3854"/>
    <s v="The Case Of Soghomon Tehlirian"/>
    <s v="A play dedicated to the 100th anniversary of the Armenian Genocide."/>
    <n v="11000"/>
    <n v="1788"/>
    <n v="16"/>
    <x v="2"/>
    <x v="0"/>
    <s v="USD"/>
    <n v="1431206058"/>
    <n v="1428614058"/>
    <b v="0"/>
    <n v="20"/>
    <b v="0"/>
    <x v="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x v="0"/>
    <s v="USD"/>
    <n v="1427408271"/>
    <n v="1424819871"/>
    <b v="0"/>
    <n v="1"/>
    <b v="0"/>
    <x v="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x v="0"/>
    <s v="USD"/>
    <n v="1425833403"/>
    <n v="1423245003"/>
    <b v="0"/>
    <n v="1"/>
    <b v="0"/>
    <x v="6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x v="0"/>
    <s v="USD"/>
    <n v="1406913120"/>
    <n v="1404927690"/>
    <b v="0"/>
    <n v="4"/>
    <b v="0"/>
    <x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x v="1"/>
    <s v="GBP"/>
    <n v="1432328400"/>
    <n v="1430734844"/>
    <b v="0"/>
    <n v="1"/>
    <b v="0"/>
    <x v="6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x v="2"/>
    <x v="0"/>
    <s v="USD"/>
    <n v="1403730000"/>
    <n v="1401485207"/>
    <b v="0"/>
    <n v="1"/>
    <b v="0"/>
    <x v="6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x v="0"/>
    <s v="USD"/>
    <n v="1407858710"/>
    <n v="1405266710"/>
    <b v="0"/>
    <n v="13"/>
    <b v="0"/>
    <x v="6"/>
    <n v="81.540000000000006"/>
    <x v="1"/>
    <x v="6"/>
  </r>
  <r>
    <n v="3861"/>
    <s v="READY OR NOT HERE I COME"/>
    <s v="THE COMING OF THE LORD!"/>
    <n v="2000"/>
    <n v="100"/>
    <n v="5"/>
    <x v="2"/>
    <x v="0"/>
    <s v="USD"/>
    <n v="1415828820"/>
    <n v="1412258977"/>
    <b v="0"/>
    <n v="1"/>
    <b v="0"/>
    <x v="6"/>
    <n v="100"/>
    <x v="1"/>
    <x v="6"/>
  </r>
  <r>
    <n v="3862"/>
    <s v="The Container Play"/>
    <s v="The hit immersive theatre experience of England comes to Corpus Christi!"/>
    <n v="7500"/>
    <n v="1"/>
    <n v="0"/>
    <x v="2"/>
    <x v="0"/>
    <s v="USD"/>
    <n v="1473699540"/>
    <n v="1472451356"/>
    <b v="0"/>
    <n v="1"/>
    <b v="0"/>
    <x v="6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x v="6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x v="0"/>
    <s v="USD"/>
    <n v="1447799054"/>
    <n v="1445203454"/>
    <b v="0"/>
    <n v="3"/>
    <b v="0"/>
    <x v="6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x v="5"/>
    <s v="CAD"/>
    <n v="1409376600"/>
    <n v="1405957098"/>
    <b v="0"/>
    <n v="14"/>
    <b v="0"/>
    <x v="6"/>
    <n v="46.43"/>
    <x v="1"/>
    <x v="6"/>
  </r>
  <r>
    <n v="3866"/>
    <s v="a feminine ending, brought to you by the East End Theatre Co"/>
    <s v="A funny, moving, witty piece about a girl, her oboe, and her dreams."/>
    <n v="2000"/>
    <n v="11"/>
    <n v="1"/>
    <x v="2"/>
    <x v="0"/>
    <s v="USD"/>
    <n v="1458703740"/>
    <n v="1454453021"/>
    <b v="0"/>
    <n v="2"/>
    <b v="0"/>
    <x v="6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x v="0"/>
    <s v="USD"/>
    <n v="1466278339"/>
    <n v="1463686339"/>
    <b v="0"/>
    <n v="5"/>
    <b v="0"/>
    <x v="6"/>
    <n v="50.2"/>
    <x v="1"/>
    <x v="6"/>
  </r>
  <r>
    <n v="3868"/>
    <s v="1000 words (Canceled)"/>
    <s v="New collection of music by Scott Evan Davis!"/>
    <n v="5000"/>
    <n v="10"/>
    <n v="0"/>
    <x v="1"/>
    <x v="1"/>
    <s v="GBP"/>
    <n v="1410191405"/>
    <n v="1408031405"/>
    <b v="0"/>
    <n v="1"/>
    <b v="0"/>
    <x v="40"/>
    <n v="10"/>
    <x v="1"/>
    <x v="40"/>
  </r>
  <r>
    <n v="3869"/>
    <s v="The Masturbation Musical (Canceled)"/>
    <s v="A Musical about 3 women who pursue their Pleasure and end up finding themselves."/>
    <n v="13111"/>
    <n v="452"/>
    <n v="3"/>
    <x v="1"/>
    <x v="0"/>
    <s v="USD"/>
    <n v="1426302660"/>
    <n v="1423761792"/>
    <b v="0"/>
    <n v="15"/>
    <b v="0"/>
    <x v="4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x v="0"/>
    <s v="USD"/>
    <n v="1404360478"/>
    <n v="1401768478"/>
    <b v="0"/>
    <n v="10"/>
    <b v="0"/>
    <x v="4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x v="1"/>
    <x v="0"/>
    <s v="USD"/>
    <n v="1490809450"/>
    <n v="1485629050"/>
    <b v="0"/>
    <n v="3"/>
    <b v="0"/>
    <x v="4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x v="4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x v="4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x v="4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x v="4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x v="1"/>
    <s v="GBP"/>
    <n v="1454425128"/>
    <n v="1451833128"/>
    <b v="0"/>
    <n v="46"/>
    <b v="0"/>
    <x v="40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x v="0"/>
    <s v="USD"/>
    <n v="1481213752"/>
    <n v="1478621752"/>
    <b v="0"/>
    <n v="14"/>
    <b v="0"/>
    <x v="40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x v="0"/>
    <s v="USD"/>
    <n v="1435636740"/>
    <n v="1433014746"/>
    <b v="0"/>
    <n v="1"/>
    <b v="0"/>
    <x v="4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x v="4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x v="1"/>
    <s v="GBP"/>
    <n v="1406761200"/>
    <n v="1403724820"/>
    <b v="0"/>
    <n v="17"/>
    <b v="0"/>
    <x v="40"/>
    <n v="57.65"/>
    <x v="1"/>
    <x v="40"/>
  </r>
  <r>
    <n v="3881"/>
    <s v="My Real Mother's Name is... (Canceled)"/>
    <s v="A musical journey coming to the Blue Venue at the 2017 Orlando Fringe Festival!"/>
    <n v="500"/>
    <n v="25"/>
    <n v="5"/>
    <x v="1"/>
    <x v="0"/>
    <s v="USD"/>
    <n v="1487550399"/>
    <n v="1484958399"/>
    <b v="0"/>
    <n v="1"/>
    <b v="0"/>
    <x v="4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x v="4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x v="4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x v="4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x v="40"/>
    <n v="0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x v="4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x v="0"/>
    <s v="USD"/>
    <n v="1430517600"/>
    <n v="1426538129"/>
    <b v="0"/>
    <n v="2"/>
    <b v="0"/>
    <x v="4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x v="1"/>
    <s v="GBP"/>
    <n v="1488114358"/>
    <n v="1485522358"/>
    <b v="0"/>
    <n v="14"/>
    <b v="0"/>
    <x v="6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x v="0"/>
    <s v="USD"/>
    <n v="1420413960"/>
    <n v="1417651630"/>
    <b v="0"/>
    <n v="9"/>
    <b v="0"/>
    <x v="6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x v="0"/>
    <s v="USD"/>
    <n v="1439662344"/>
    <n v="1434478344"/>
    <b v="0"/>
    <n v="8"/>
    <b v="0"/>
    <x v="6"/>
    <n v="315.5"/>
    <x v="1"/>
    <x v="6"/>
  </r>
  <r>
    <n v="3891"/>
    <s v="Out of the Box: A Mime Story"/>
    <s v="A comedy about a mime who dreams of becoming a stand up comedian."/>
    <n v="800"/>
    <n v="260"/>
    <n v="33"/>
    <x v="2"/>
    <x v="0"/>
    <s v="USD"/>
    <n v="1427086740"/>
    <n v="1424488244"/>
    <b v="0"/>
    <n v="7"/>
    <b v="0"/>
    <x v="6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x v="6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x v="0"/>
    <s v="USD"/>
    <n v="1404194400"/>
    <n v="1400600840"/>
    <b v="0"/>
    <n v="84"/>
    <b v="0"/>
    <x v="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x v="0"/>
    <s v="USD"/>
    <n v="1481000340"/>
    <n v="1478386812"/>
    <b v="0"/>
    <n v="11"/>
    <b v="0"/>
    <x v="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x v="2"/>
    <x v="0"/>
    <s v="USD"/>
    <n v="1425103218"/>
    <n v="1422424818"/>
    <b v="0"/>
    <n v="1"/>
    <b v="0"/>
    <x v="6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x v="2"/>
    <x v="0"/>
    <s v="USD"/>
    <n v="1402979778"/>
    <n v="1401770178"/>
    <b v="0"/>
    <n v="4"/>
    <b v="0"/>
    <x v="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x v="4"/>
    <s v="NZD"/>
    <n v="1420750683"/>
    <n v="1418158683"/>
    <b v="0"/>
    <n v="10"/>
    <b v="0"/>
    <x v="6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x v="1"/>
    <s v="GBP"/>
    <n v="1439827200"/>
    <n v="1436355270"/>
    <b v="0"/>
    <n v="16"/>
    <b v="0"/>
    <x v="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x v="0"/>
    <s v="USD"/>
    <n v="1407868561"/>
    <n v="1406140561"/>
    <b v="0"/>
    <n v="2"/>
    <b v="0"/>
    <x v="6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x v="2"/>
    <x v="0"/>
    <s v="USD"/>
    <n v="1433988791"/>
    <n v="1431396791"/>
    <b v="0"/>
    <n v="5"/>
    <b v="0"/>
    <x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x v="0"/>
    <s v="USD"/>
    <n v="1450554599"/>
    <n v="1447098599"/>
    <b v="0"/>
    <n v="1"/>
    <b v="0"/>
    <x v="6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x v="1"/>
    <s v="GBP"/>
    <n v="1479125642"/>
    <n v="1476962042"/>
    <b v="0"/>
    <n v="31"/>
    <b v="0"/>
    <x v="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x v="6"/>
    <n v="0"/>
    <x v="1"/>
    <x v="6"/>
  </r>
  <r>
    <n v="3904"/>
    <s v="Black America from Prophets to Pimps"/>
    <s v="A play that will cover 4000 years of black history."/>
    <n v="10000"/>
    <n v="3"/>
    <n v="0"/>
    <x v="2"/>
    <x v="0"/>
    <s v="USD"/>
    <n v="1429074240"/>
    <n v="1427866200"/>
    <b v="0"/>
    <n v="2"/>
    <b v="0"/>
    <x v="6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x v="1"/>
    <s v="GBP"/>
    <n v="1434063600"/>
    <n v="1430405903"/>
    <b v="0"/>
    <n v="7"/>
    <b v="0"/>
    <x v="6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x v="1"/>
    <s v="GBP"/>
    <n v="1435325100"/>
    <n v="1432072893"/>
    <b v="0"/>
    <n v="16"/>
    <b v="0"/>
    <x v="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x v="0"/>
    <s v="USD"/>
    <n v="1414354080"/>
    <n v="1411587606"/>
    <b v="0"/>
    <n v="4"/>
    <b v="0"/>
    <x v="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x v="0"/>
    <s v="USD"/>
    <n v="1406603696"/>
    <n v="1405307696"/>
    <b v="0"/>
    <n v="4"/>
    <b v="0"/>
    <x v="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x v="0"/>
    <s v="USD"/>
    <n v="1410424642"/>
    <n v="1407832642"/>
    <b v="0"/>
    <n v="4"/>
    <b v="0"/>
    <x v="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x v="0"/>
    <s v="USD"/>
    <n v="1441649397"/>
    <n v="1439057397"/>
    <b v="0"/>
    <n v="3"/>
    <b v="0"/>
    <x v="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x v="2"/>
    <x v="0"/>
    <s v="USD"/>
    <n v="1417033777"/>
    <n v="1414438177"/>
    <b v="0"/>
    <n v="36"/>
    <b v="0"/>
    <x v="6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x v="2"/>
    <x v="0"/>
    <s v="USD"/>
    <n v="1429936500"/>
    <n v="1424759330"/>
    <b v="0"/>
    <n v="1"/>
    <b v="0"/>
    <x v="6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x v="0"/>
    <s v="USD"/>
    <n v="1448863449"/>
    <n v="1446267849"/>
    <b v="0"/>
    <n v="7"/>
    <b v="0"/>
    <x v="6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x v="1"/>
    <s v="GBP"/>
    <n v="1431298740"/>
    <n v="1429558756"/>
    <b v="0"/>
    <n v="27"/>
    <b v="0"/>
    <x v="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n v="0"/>
    <x v="2"/>
    <x v="1"/>
    <s v="GBP"/>
    <n v="1464824309"/>
    <n v="1462232309"/>
    <b v="0"/>
    <n v="1"/>
    <b v="0"/>
    <x v="6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x v="6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x v="1"/>
    <s v="GBP"/>
    <n v="1410439161"/>
    <n v="1407847161"/>
    <b v="0"/>
    <n v="1"/>
    <b v="0"/>
    <x v="6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x v="1"/>
    <s v="GBP"/>
    <n v="1407168000"/>
    <n v="1406131023"/>
    <b v="0"/>
    <n v="3"/>
    <b v="0"/>
    <x v="6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x v="2"/>
    <x v="1"/>
    <s v="GBP"/>
    <n v="1453075200"/>
    <n v="1450628773"/>
    <b v="0"/>
    <n v="3"/>
    <b v="0"/>
    <x v="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x v="1"/>
    <s v="GBP"/>
    <n v="1479032260"/>
    <n v="1476436660"/>
    <b v="0"/>
    <n v="3"/>
    <b v="0"/>
    <x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x v="6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x v="0"/>
    <s v="USD"/>
    <n v="1425337200"/>
    <n v="1421432810"/>
    <b v="0"/>
    <n v="6"/>
    <b v="0"/>
    <x v="6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x v="1"/>
    <s v="GBP"/>
    <n v="1428622271"/>
    <n v="1426203071"/>
    <b v="0"/>
    <n v="17"/>
    <b v="0"/>
    <x v="6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x v="0"/>
    <s v="USD"/>
    <n v="1403823722"/>
    <n v="1401231722"/>
    <b v="0"/>
    <n v="40"/>
    <b v="0"/>
    <x v="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x v="2"/>
    <x v="0"/>
    <s v="USD"/>
    <n v="1406753639"/>
    <n v="1404161639"/>
    <b v="0"/>
    <n v="3"/>
    <b v="0"/>
    <x v="6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0"/>
    <x v="2"/>
    <x v="2"/>
    <s v="AUD"/>
    <n v="1419645748"/>
    <n v="1417053748"/>
    <b v="0"/>
    <n v="1"/>
    <b v="0"/>
    <x v="6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x v="1"/>
    <s v="GBP"/>
    <n v="1407565504"/>
    <n v="1404973504"/>
    <b v="0"/>
    <n v="2"/>
    <b v="0"/>
    <x v="6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x v="0"/>
    <s v="USD"/>
    <n v="1444971540"/>
    <n v="1442593427"/>
    <b v="0"/>
    <n v="7"/>
    <b v="0"/>
    <x v="6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x v="0"/>
    <s v="USD"/>
    <n v="1474228265"/>
    <n v="1471636265"/>
    <b v="0"/>
    <n v="14"/>
    <b v="0"/>
    <x v="6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x v="6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x v="6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x v="0"/>
    <s v="USD"/>
    <n v="1458097364"/>
    <n v="1455508964"/>
    <b v="0"/>
    <n v="1"/>
    <b v="0"/>
    <x v="6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x v="0"/>
    <s v="USD"/>
    <n v="1468716180"/>
    <n v="1466205262"/>
    <b v="0"/>
    <n v="12"/>
    <b v="0"/>
    <x v="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x v="0"/>
    <s v="USD"/>
    <n v="1443704400"/>
    <n v="1439827639"/>
    <b v="0"/>
    <n v="12"/>
    <b v="0"/>
    <x v="6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x v="1"/>
    <s v="GBP"/>
    <n v="1443973546"/>
    <n v="1438789546"/>
    <b v="0"/>
    <n v="23"/>
    <b v="0"/>
    <x v="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x v="6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x v="0"/>
    <s v="USD"/>
    <n v="1468249760"/>
    <n v="1465830560"/>
    <b v="0"/>
    <n v="10"/>
    <b v="0"/>
    <x v="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x v="0"/>
    <s v="USD"/>
    <n v="1435441454"/>
    <n v="1432763054"/>
    <b v="0"/>
    <n v="5"/>
    <b v="0"/>
    <x v="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x v="2"/>
    <s v="AUD"/>
    <n v="1412656200"/>
    <n v="1412328979"/>
    <b v="0"/>
    <n v="1"/>
    <b v="0"/>
    <x v="6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x v="2"/>
    <x v="0"/>
    <s v="USD"/>
    <n v="1420199351"/>
    <n v="1416311351"/>
    <b v="0"/>
    <n v="2"/>
    <b v="0"/>
    <x v="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x v="0"/>
    <s v="USD"/>
    <n v="1416877200"/>
    <n v="1414505137"/>
    <b v="0"/>
    <n v="2"/>
    <b v="0"/>
    <x v="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x v="6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x v="0"/>
    <s v="USD"/>
    <n v="1446483000"/>
    <n v="1443811268"/>
    <b v="0"/>
    <n v="13"/>
    <b v="0"/>
    <x v="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x v="6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x v="0"/>
    <s v="USD"/>
    <n v="1431717268"/>
    <n v="1429125268"/>
    <b v="0"/>
    <n v="1"/>
    <b v="0"/>
    <x v="6"/>
    <n v="5"/>
    <x v="1"/>
    <x v="6"/>
  </r>
  <r>
    <n v="3946"/>
    <s v="DR. Mecurio's Mythical Marvels &amp; Beastiry"/>
    <s v="Dr. Mecurio's is an original work of fantasy designed and written for the stage."/>
    <n v="6000"/>
    <n v="195"/>
    <n v="3"/>
    <x v="2"/>
    <x v="0"/>
    <s v="USD"/>
    <n v="1425110400"/>
    <n v="1422388822"/>
    <b v="0"/>
    <n v="5"/>
    <b v="0"/>
    <x v="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x v="0"/>
    <s v="USD"/>
    <n v="1475378744"/>
    <n v="1472786744"/>
    <b v="0"/>
    <n v="2"/>
    <b v="0"/>
    <x v="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x v="6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x v="2"/>
    <s v="AUD"/>
    <n v="1423623221"/>
    <n v="1421031221"/>
    <b v="0"/>
    <n v="32"/>
    <b v="0"/>
    <x v="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x v="0"/>
    <s v="USD"/>
    <n v="1460140500"/>
    <n v="1457628680"/>
    <b v="0"/>
    <n v="1"/>
    <b v="0"/>
    <x v="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x v="17"/>
    <s v="EUR"/>
    <n v="1462301342"/>
    <n v="1457120942"/>
    <b v="0"/>
    <n v="1"/>
    <b v="0"/>
    <x v="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x v="0"/>
    <s v="USD"/>
    <n v="1445885890"/>
    <n v="1440701890"/>
    <b v="0"/>
    <n v="1"/>
    <b v="0"/>
    <x v="6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x v="6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x v="6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x v="0"/>
    <s v="USD"/>
    <n v="1448745741"/>
    <n v="1446150141"/>
    <b v="0"/>
    <n v="8"/>
    <b v="0"/>
    <x v="6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x v="6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x v="0"/>
    <s v="USD"/>
    <n v="1468020354"/>
    <n v="1464045954"/>
    <b v="0"/>
    <n v="1"/>
    <b v="0"/>
    <x v="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x v="0"/>
    <s v="USD"/>
    <n v="1406988000"/>
    <n v="1403822912"/>
    <b v="0"/>
    <n v="16"/>
    <b v="0"/>
    <x v="6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x v="0"/>
    <s v="USD"/>
    <n v="1411930556"/>
    <n v="1409338556"/>
    <b v="0"/>
    <n v="12"/>
    <b v="0"/>
    <x v="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x v="0"/>
    <s v="USD"/>
    <n v="1451852256"/>
    <n v="1449260256"/>
    <b v="0"/>
    <n v="4"/>
    <b v="0"/>
    <x v="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x v="1"/>
    <s v="GBP"/>
    <n v="1399584210"/>
    <n v="1397683410"/>
    <b v="0"/>
    <n v="2"/>
    <b v="0"/>
    <x v="6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x v="1"/>
    <s v="GBP"/>
    <n v="1448722494"/>
    <n v="1446562494"/>
    <b v="0"/>
    <n v="3"/>
    <b v="0"/>
    <x v="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x v="6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x v="2"/>
    <x v="0"/>
    <s v="USD"/>
    <n v="1429460386"/>
    <n v="1424279986"/>
    <b v="0"/>
    <n v="3"/>
    <b v="0"/>
    <x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x v="0"/>
    <s v="USD"/>
    <n v="1460608780"/>
    <n v="1455428380"/>
    <b v="0"/>
    <n v="4"/>
    <b v="0"/>
    <x v="6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x v="0"/>
    <s v="USD"/>
    <n v="1406170740"/>
    <n v="1402506278"/>
    <b v="0"/>
    <n v="2"/>
    <b v="0"/>
    <x v="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x v="0"/>
    <s v="USD"/>
    <n v="1488783507"/>
    <n v="1486191507"/>
    <b v="0"/>
    <n v="10"/>
    <b v="0"/>
    <x v="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x v="0"/>
    <s v="USD"/>
    <n v="1463945673"/>
    <n v="1458761673"/>
    <b v="0"/>
    <n v="11"/>
    <b v="0"/>
    <x v="6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x v="0"/>
    <s v="USD"/>
    <n v="1472442900"/>
    <n v="1471638646"/>
    <b v="0"/>
    <n v="6"/>
    <b v="0"/>
    <x v="6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x v="0"/>
    <s v="USD"/>
    <n v="1460925811"/>
    <n v="1458333811"/>
    <b v="0"/>
    <n v="2"/>
    <b v="0"/>
    <x v="6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x v="0"/>
    <s v="USD"/>
    <n v="1405947126"/>
    <n v="1403355126"/>
    <b v="0"/>
    <n v="6"/>
    <b v="0"/>
    <x v="6"/>
    <n v="22.67"/>
    <x v="1"/>
    <x v="6"/>
  </r>
  <r>
    <n v="3972"/>
    <s v="Valkyrie Theatre Company"/>
    <s v="We're a horror based theatre company in Oklahoma City beginning our first season of shows."/>
    <n v="1000"/>
    <n v="211"/>
    <n v="21"/>
    <x v="2"/>
    <x v="0"/>
    <s v="USD"/>
    <n v="1423186634"/>
    <n v="1418002634"/>
    <b v="0"/>
    <n v="8"/>
    <b v="0"/>
    <x v="6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x v="0"/>
    <s v="USD"/>
    <n v="1462766400"/>
    <n v="1460219110"/>
    <b v="0"/>
    <n v="37"/>
    <b v="0"/>
    <x v="6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x v="1"/>
    <s v="GBP"/>
    <n v="1464872848"/>
    <n v="1462280848"/>
    <b v="0"/>
    <n v="11"/>
    <b v="0"/>
    <x v="6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x v="6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x v="0"/>
    <s v="USD"/>
    <n v="1406876400"/>
    <n v="1405024561"/>
    <b v="0"/>
    <n v="10"/>
    <b v="0"/>
    <x v="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x v="0"/>
    <s v="USD"/>
    <n v="1469213732"/>
    <n v="1466621732"/>
    <b v="0"/>
    <n v="6"/>
    <b v="0"/>
    <x v="6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x v="0"/>
    <s v="USD"/>
    <n v="1422717953"/>
    <n v="1417533953"/>
    <b v="0"/>
    <n v="8"/>
    <b v="0"/>
    <x v="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x v="1"/>
    <s v="GBP"/>
    <n v="1427659200"/>
    <n v="1425678057"/>
    <b v="0"/>
    <n v="6"/>
    <b v="0"/>
    <x v="6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x v="0"/>
    <s v="USD"/>
    <n v="1404570147"/>
    <n v="1401978147"/>
    <b v="0"/>
    <n v="7"/>
    <b v="0"/>
    <x v="6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n v="4"/>
    <x v="2"/>
    <x v="0"/>
    <s v="USD"/>
    <n v="1468729149"/>
    <n v="1463545149"/>
    <b v="0"/>
    <n v="7"/>
    <b v="0"/>
    <x v="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x v="1"/>
    <s v="GBP"/>
    <n v="1436297180"/>
    <n v="1431113180"/>
    <b v="0"/>
    <n v="5"/>
    <b v="0"/>
    <x v="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x v="0"/>
    <s v="USD"/>
    <n v="1400569140"/>
    <n v="1397854356"/>
    <b v="0"/>
    <n v="46"/>
    <b v="0"/>
    <x v="6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x v="1"/>
    <s v="GBP"/>
    <n v="1415404800"/>
    <n v="1412809644"/>
    <b v="0"/>
    <n v="10"/>
    <b v="0"/>
    <x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x v="0"/>
    <s v="USD"/>
    <n v="1456002300"/>
    <n v="1454173120"/>
    <b v="0"/>
    <n v="19"/>
    <b v="0"/>
    <x v="6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x v="1"/>
    <s v="GBP"/>
    <n v="1462539840"/>
    <n v="1460034594"/>
    <b v="0"/>
    <n v="13"/>
    <b v="0"/>
    <x v="6"/>
    <n v="37.54"/>
    <x v="1"/>
    <x v="6"/>
  </r>
  <r>
    <n v="3987"/>
    <s v="Write Now 5"/>
    <s v="Write Now 5 is a new writing festival in south east London promoting new work from emerging playwrights."/>
    <n v="400"/>
    <n v="151"/>
    <n v="38"/>
    <x v="2"/>
    <x v="1"/>
    <s v="GBP"/>
    <n v="1400278290"/>
    <n v="1399414290"/>
    <b v="0"/>
    <n v="13"/>
    <b v="0"/>
    <x v="6"/>
    <n v="11.62"/>
    <x v="1"/>
    <x v="6"/>
  </r>
  <r>
    <n v="3988"/>
    <s v="Folk-Tales: What Stories Do Your Folks Tell?"/>
    <s v="An evening of of stories based both in myth and truth."/>
    <n v="1500"/>
    <n v="32"/>
    <n v="2"/>
    <x v="2"/>
    <x v="0"/>
    <s v="USD"/>
    <n v="1440813413"/>
    <n v="1439517413"/>
    <b v="0"/>
    <n v="4"/>
    <b v="0"/>
    <x v="6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x v="6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x v="1"/>
    <s v="GBP"/>
    <n v="1456934893"/>
    <n v="1454342893"/>
    <b v="0"/>
    <n v="3"/>
    <b v="0"/>
    <x v="6"/>
    <n v="23"/>
    <x v="1"/>
    <x v="6"/>
  </r>
  <r>
    <n v="3991"/>
    <s v="NTACTheatre - North Texas Actor's Collaborative Theatre"/>
    <s v="North Texas first actor-driven theatre company needs your help"/>
    <n v="500"/>
    <n v="100"/>
    <n v="20"/>
    <x v="2"/>
    <x v="0"/>
    <s v="USD"/>
    <n v="1433086082"/>
    <n v="1430494082"/>
    <b v="0"/>
    <n v="1"/>
    <b v="0"/>
    <x v="6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x v="0"/>
    <s v="USD"/>
    <n v="1449876859"/>
    <n v="1444689259"/>
    <b v="0"/>
    <n v="9"/>
    <b v="0"/>
    <x v="6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x v="0"/>
    <s v="USD"/>
    <n v="1431549912"/>
    <n v="1428957912"/>
    <b v="0"/>
    <n v="1"/>
    <b v="0"/>
    <x v="6"/>
    <n v="3"/>
    <x v="1"/>
    <x v="6"/>
  </r>
  <r>
    <n v="3994"/>
    <s v="Poles Apart - A Play in 2 Acts"/>
    <s v="Is Henson willing to dare risk a theatrical speaking tour of his North Pole adventures...and more?"/>
    <n v="2000"/>
    <n v="5"/>
    <n v="0"/>
    <x v="2"/>
    <x v="0"/>
    <s v="USD"/>
    <n v="1405761690"/>
    <n v="1403169690"/>
    <b v="0"/>
    <n v="1"/>
    <b v="0"/>
    <x v="6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x v="1"/>
    <s v="GBP"/>
    <n v="1423913220"/>
    <n v="1421339077"/>
    <b v="0"/>
    <n v="4"/>
    <b v="0"/>
    <x v="6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x v="0"/>
    <s v="USD"/>
    <n v="1416499440"/>
    <n v="1415341464"/>
    <b v="0"/>
    <n v="17"/>
    <b v="0"/>
    <x v="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x v="6"/>
    <n v="0"/>
    <x v="1"/>
    <x v="6"/>
  </r>
  <r>
    <n v="3998"/>
    <s v="Forsaken Angels-A New Play"/>
    <s v="Forsaken Angels, a powerful new play by William Leary, author of DCMTA's Best Of 2014 Play Masquerade."/>
    <n v="1250"/>
    <n v="715"/>
    <n v="57"/>
    <x v="2"/>
    <x v="0"/>
    <s v="USD"/>
    <n v="1427580426"/>
    <n v="1424992026"/>
    <b v="0"/>
    <n v="12"/>
    <b v="0"/>
    <x v="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x v="0"/>
    <s v="USD"/>
    <n v="1409514709"/>
    <n v="1406058798"/>
    <b v="0"/>
    <n v="14"/>
    <b v="0"/>
    <x v="6"/>
    <n v="82.57"/>
    <x v="1"/>
    <x v="6"/>
  </r>
  <r>
    <n v="4000"/>
    <s v="The Escorts"/>
    <s v="An Enticing Trip into the World of Assisted Dying"/>
    <n v="8000"/>
    <n v="10"/>
    <n v="0"/>
    <x v="2"/>
    <x v="0"/>
    <s v="USD"/>
    <n v="1462631358"/>
    <n v="1457450958"/>
    <b v="0"/>
    <n v="1"/>
    <b v="0"/>
    <x v="6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x v="1"/>
    <s v="GBP"/>
    <n v="1488394800"/>
    <n v="1486681708"/>
    <b v="0"/>
    <n v="14"/>
    <b v="0"/>
    <x v="6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x v="0"/>
    <s v="USD"/>
    <n v="1411779761"/>
    <n v="1409187761"/>
    <b v="0"/>
    <n v="4"/>
    <b v="0"/>
    <x v="6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x v="2"/>
    <x v="0"/>
    <s v="USD"/>
    <n v="1424009147"/>
    <n v="1421417147"/>
    <b v="0"/>
    <n v="2"/>
    <b v="0"/>
    <x v="6"/>
    <n v="100.5"/>
    <x v="1"/>
    <x v="6"/>
  </r>
  <r>
    <n v="4004"/>
    <s v="South Florida Tours"/>
    <s v="Help Launch The Queen Into South Florida!"/>
    <n v="500"/>
    <n v="1"/>
    <n v="0"/>
    <x v="2"/>
    <x v="0"/>
    <s v="USD"/>
    <n v="1412740457"/>
    <n v="1410148457"/>
    <b v="0"/>
    <n v="1"/>
    <b v="0"/>
    <x v="6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x v="0"/>
    <s v="USD"/>
    <n v="1413832985"/>
    <n v="1408648985"/>
    <b v="0"/>
    <n v="2"/>
    <b v="0"/>
    <x v="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x v="0"/>
    <s v="USD"/>
    <n v="1455647587"/>
    <n v="1453487587"/>
    <b v="0"/>
    <n v="1"/>
    <b v="0"/>
    <x v="6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x v="0"/>
    <s v="USD"/>
    <n v="1409070480"/>
    <n v="1406572381"/>
    <b v="0"/>
    <n v="1"/>
    <b v="0"/>
    <x v="6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x v="1"/>
    <s v="GBP"/>
    <n v="1437606507"/>
    <n v="1435014507"/>
    <b v="0"/>
    <n v="4"/>
    <b v="0"/>
    <x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x v="1"/>
    <s v="GBP"/>
    <n v="1410281360"/>
    <n v="1406825360"/>
    <b v="0"/>
    <n v="3"/>
    <b v="0"/>
    <x v="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x v="2"/>
    <x v="0"/>
    <s v="USD"/>
    <n v="1414348166"/>
    <n v="1412879366"/>
    <b v="0"/>
    <n v="38"/>
    <b v="0"/>
    <x v="6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x v="1"/>
    <s v="GBP"/>
    <n v="1422450278"/>
    <n v="1419858278"/>
    <b v="0"/>
    <n v="4"/>
    <b v="0"/>
    <x v="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x v="6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x v="0"/>
    <s v="USD"/>
    <n v="1424070823"/>
    <n v="1421478823"/>
    <b v="0"/>
    <n v="2"/>
    <b v="0"/>
    <x v="6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x v="6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x v="0"/>
    <s v="USD"/>
    <n v="1437331463"/>
    <n v="1434739463"/>
    <b v="0"/>
    <n v="1"/>
    <b v="0"/>
    <x v="6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x v="2"/>
    <x v="1"/>
    <s v="GBP"/>
    <n v="1410987400"/>
    <n v="1408395400"/>
    <b v="0"/>
    <n v="7"/>
    <b v="0"/>
    <x v="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x v="0"/>
    <s v="USD"/>
    <n v="1409846874"/>
    <n v="1407254874"/>
    <b v="0"/>
    <n v="2"/>
    <b v="0"/>
    <x v="6"/>
    <n v="52.5"/>
    <x v="1"/>
    <x v="6"/>
  </r>
  <r>
    <n v="4018"/>
    <s v="Time Please Fringe"/>
    <s v="Funding for a production of Time Please at the Brighton Fringe 2017... and beyond."/>
    <n v="1500"/>
    <n v="130"/>
    <n v="9"/>
    <x v="2"/>
    <x v="1"/>
    <s v="GBP"/>
    <n v="1475877108"/>
    <n v="1473285108"/>
    <b v="0"/>
    <n v="4"/>
    <b v="0"/>
    <x v="6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x v="0"/>
    <s v="USD"/>
    <n v="1460737680"/>
    <n v="1455725596"/>
    <b v="0"/>
    <n v="4"/>
    <b v="0"/>
    <x v="6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x v="0"/>
    <s v="USD"/>
    <n v="1427168099"/>
    <n v="1424579699"/>
    <b v="0"/>
    <n v="3"/>
    <b v="0"/>
    <x v="6"/>
    <n v="33.33"/>
    <x v="1"/>
    <x v="6"/>
  </r>
  <r>
    <n v="4021"/>
    <s v="Angels in Houston"/>
    <s v="Help a group of actors end bigotry in Houston, TX by supporting a  full production of Angels in America."/>
    <n v="15000"/>
    <n v="125"/>
    <n v="1"/>
    <x v="2"/>
    <x v="0"/>
    <s v="USD"/>
    <n v="1414360358"/>
    <n v="1409176358"/>
    <b v="0"/>
    <n v="2"/>
    <b v="0"/>
    <x v="6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70"/>
    <x v="2"/>
    <x v="0"/>
    <s v="USD"/>
    <n v="1422759240"/>
    <n v="1418824867"/>
    <b v="0"/>
    <n v="197"/>
    <b v="0"/>
    <x v="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x v="6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x v="0"/>
    <s v="USD"/>
    <n v="1441037097"/>
    <n v="1438445097"/>
    <b v="0"/>
    <n v="1"/>
    <b v="0"/>
    <x v="6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x v="6"/>
    <s v="EUR"/>
    <n v="1437889336"/>
    <n v="1432705336"/>
    <b v="0"/>
    <n v="4"/>
    <b v="0"/>
    <x v="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x v="6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x v="0"/>
    <s v="USD"/>
    <n v="1487811600"/>
    <n v="1486077481"/>
    <b v="0"/>
    <n v="7"/>
    <b v="0"/>
    <x v="6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x v="0"/>
    <s v="USD"/>
    <n v="1402007500"/>
    <n v="1399415500"/>
    <b v="0"/>
    <n v="11"/>
    <b v="0"/>
    <x v="6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x v="6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x v="0"/>
    <s v="USD"/>
    <n v="1454525340"/>
    <n v="1452008599"/>
    <b v="0"/>
    <n v="6"/>
    <b v="0"/>
    <x v="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x v="6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x v="0"/>
    <s v="USD"/>
    <n v="1450211116"/>
    <n v="1445023516"/>
    <b v="0"/>
    <n v="7"/>
    <b v="0"/>
    <x v="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x v="1"/>
    <s v="GBP"/>
    <n v="1475398800"/>
    <n v="1472711224"/>
    <b v="0"/>
    <n v="94"/>
    <b v="0"/>
    <x v="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x v="0"/>
    <s v="USD"/>
    <n v="1428097450"/>
    <n v="1425509050"/>
    <b v="0"/>
    <n v="2"/>
    <b v="0"/>
    <x v="6"/>
    <n v="100"/>
    <x v="1"/>
    <x v="6"/>
  </r>
  <r>
    <n v="4035"/>
    <s v="The Lost Boy"/>
    <s v="&quot;Stories are where you go to look for the truth of your own life.&quot; (Frank Delaney)"/>
    <n v="10000"/>
    <n v="3685"/>
    <n v="37"/>
    <x v="2"/>
    <x v="0"/>
    <s v="USD"/>
    <n v="1413925887"/>
    <n v="1411333887"/>
    <b v="0"/>
    <n v="25"/>
    <b v="0"/>
    <x v="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x v="0"/>
    <s v="USD"/>
    <n v="1404253800"/>
    <n v="1402784964"/>
    <b v="0"/>
    <n v="17"/>
    <b v="0"/>
    <x v="6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x v="0"/>
    <s v="USD"/>
    <n v="1464099900"/>
    <n v="1462585315"/>
    <b v="0"/>
    <n v="2"/>
    <b v="0"/>
    <x v="6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x v="0"/>
    <s v="USD"/>
    <n v="1413573010"/>
    <n v="1408389010"/>
    <b v="0"/>
    <n v="4"/>
    <b v="0"/>
    <x v="6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x v="2"/>
    <x v="0"/>
    <s v="USD"/>
    <n v="1448949540"/>
    <n v="1446048367"/>
    <b v="0"/>
    <n v="5"/>
    <b v="0"/>
    <x v="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x v="0"/>
    <s v="USD"/>
    <n v="1437188400"/>
    <n v="1432100004"/>
    <b v="0"/>
    <n v="2"/>
    <b v="0"/>
    <x v="6"/>
    <n v="1250"/>
    <x v="1"/>
    <x v="6"/>
  </r>
  <r>
    <n v="4041"/>
    <s v="In the Land of Gold"/>
    <s v="A bold, colouful, vibrant play centred around the last remaining monarchy of Africa."/>
    <n v="5000"/>
    <n v="21"/>
    <n v="0"/>
    <x v="2"/>
    <x v="1"/>
    <s v="GBP"/>
    <n v="1473160954"/>
    <n v="1467976954"/>
    <b v="0"/>
    <n v="2"/>
    <b v="0"/>
    <x v="6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0"/>
    <x v="2"/>
    <x v="0"/>
    <s v="USD"/>
    <n v="1421781360"/>
    <n v="1419213664"/>
    <b v="0"/>
    <n v="3"/>
    <b v="0"/>
    <x v="6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x v="6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x v="0"/>
    <s v="USD"/>
    <n v="1428642000"/>
    <n v="1426050982"/>
    <b v="0"/>
    <n v="4"/>
    <b v="0"/>
    <x v="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x v="2"/>
    <s v="AUD"/>
    <n v="1408596589"/>
    <n v="1406004589"/>
    <b v="0"/>
    <n v="1"/>
    <b v="0"/>
    <x v="6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x v="0"/>
    <s v="USD"/>
    <n v="1413992210"/>
    <n v="1411400210"/>
    <b v="0"/>
    <n v="12"/>
    <b v="0"/>
    <x v="6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x v="0"/>
    <s v="USD"/>
    <n v="1420938000"/>
    <n v="1418862743"/>
    <b v="0"/>
    <n v="4"/>
    <b v="0"/>
    <x v="6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x v="1"/>
    <s v="GBP"/>
    <n v="1460373187"/>
    <n v="1457352787"/>
    <b v="0"/>
    <n v="91"/>
    <b v="0"/>
    <x v="6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x v="0"/>
    <s v="USD"/>
    <n v="1436914815"/>
    <n v="1434322815"/>
    <b v="0"/>
    <n v="1"/>
    <b v="0"/>
    <x v="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x v="0"/>
    <s v="USD"/>
    <n v="1414077391"/>
    <n v="1411485391"/>
    <b v="0"/>
    <n v="1"/>
    <b v="0"/>
    <x v="6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x v="6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x v="0"/>
    <s v="USD"/>
    <n v="1413234316"/>
    <n v="1408050316"/>
    <b v="0"/>
    <n v="13"/>
    <b v="0"/>
    <x v="6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x v="1"/>
    <s v="GBP"/>
    <n v="1416081600"/>
    <n v="1413477228"/>
    <b v="0"/>
    <n v="2"/>
    <b v="0"/>
    <x v="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x v="6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x v="1"/>
    <s v="GBP"/>
    <n v="1403192031"/>
    <n v="1400600031"/>
    <b v="0"/>
    <n v="21"/>
    <b v="0"/>
    <x v="6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x v="2"/>
    <x v="0"/>
    <s v="USD"/>
    <n v="1467575940"/>
    <n v="1465856639"/>
    <b v="0"/>
    <n v="9"/>
    <b v="0"/>
    <x v="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x v="1"/>
    <s v="GBP"/>
    <n v="1448492400"/>
    <n v="1446506080"/>
    <b v="0"/>
    <n v="6"/>
    <b v="0"/>
    <x v="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x v="0"/>
    <s v="USD"/>
    <n v="1459483140"/>
    <n v="1458178044"/>
    <b v="0"/>
    <n v="4"/>
    <b v="0"/>
    <x v="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x v="2"/>
    <x v="5"/>
    <s v="CAD"/>
    <n v="1410836400"/>
    <n v="1408116152"/>
    <b v="0"/>
    <n v="7"/>
    <b v="0"/>
    <x v="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x v="5"/>
    <s v="CAD"/>
    <n v="1403539200"/>
    <n v="1400604056"/>
    <b v="0"/>
    <n v="5"/>
    <b v="0"/>
    <x v="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x v="6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x v="0"/>
    <s v="USD"/>
    <n v="1467481468"/>
    <n v="1464889468"/>
    <b v="0"/>
    <n v="3"/>
    <b v="0"/>
    <x v="6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x v="1"/>
    <s v="GBP"/>
    <n v="1403886084"/>
    <n v="1401294084"/>
    <b v="0"/>
    <n v="9"/>
    <b v="0"/>
    <x v="6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x v="2"/>
    <s v="AUD"/>
    <n v="1430316426"/>
    <n v="1427724426"/>
    <b v="0"/>
    <n v="6"/>
    <b v="0"/>
    <x v="6"/>
    <n v="64.17"/>
    <x v="1"/>
    <x v="6"/>
  </r>
  <r>
    <n v="4065"/>
    <s v="A Midsummer's Night's Dream"/>
    <s v="A classical/ fantasy version of midsummers done by professionally trained actors in Tulsa!"/>
    <n v="4000"/>
    <n v="27"/>
    <n v="1"/>
    <x v="2"/>
    <x v="0"/>
    <s v="USD"/>
    <n v="1407883811"/>
    <n v="1405291811"/>
    <b v="0"/>
    <n v="4"/>
    <b v="0"/>
    <x v="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x v="0"/>
    <s v="USD"/>
    <n v="1463619388"/>
    <n v="1461027388"/>
    <b v="0"/>
    <n v="1"/>
    <b v="0"/>
    <x v="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x v="0"/>
    <s v="USD"/>
    <n v="1443408550"/>
    <n v="1439952550"/>
    <b v="0"/>
    <n v="17"/>
    <b v="0"/>
    <x v="6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x v="0"/>
    <s v="USD"/>
    <n v="1484348700"/>
    <n v="1481756855"/>
    <b v="0"/>
    <n v="1"/>
    <b v="0"/>
    <x v="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x v="2"/>
    <x v="1"/>
    <s v="GBP"/>
    <n v="1425124800"/>
    <n v="1421596356"/>
    <b v="0"/>
    <n v="13"/>
    <b v="0"/>
    <x v="6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n v="17"/>
    <x v="2"/>
    <x v="0"/>
    <s v="USD"/>
    <n v="1425178800"/>
    <n v="1422374420"/>
    <b v="0"/>
    <n v="6"/>
    <b v="0"/>
    <x v="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x v="6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x v="1"/>
    <s v="GBP"/>
    <n v="1408646111"/>
    <n v="1403462111"/>
    <b v="0"/>
    <n v="2"/>
    <b v="0"/>
    <x v="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x v="0"/>
    <s v="USD"/>
    <n v="1431144000"/>
    <n v="1426407426"/>
    <b v="0"/>
    <n v="2"/>
    <b v="0"/>
    <x v="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x v="1"/>
    <s v="GBP"/>
    <n v="1446732975"/>
    <n v="1444137375"/>
    <b v="0"/>
    <n v="21"/>
    <b v="0"/>
    <x v="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x v="1"/>
    <s v="GBP"/>
    <n v="1404149280"/>
    <n v="1400547969"/>
    <b v="0"/>
    <n v="13"/>
    <b v="0"/>
    <x v="6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x v="6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x v="0"/>
    <s v="USD"/>
    <n v="1482339794"/>
    <n v="1479747794"/>
    <b v="0"/>
    <n v="6"/>
    <b v="0"/>
    <x v="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x v="6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x v="0"/>
    <s v="USD"/>
    <n v="1466375521"/>
    <n v="1463783521"/>
    <b v="0"/>
    <n v="1"/>
    <b v="0"/>
    <x v="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x v="6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x v="0"/>
    <s v="USD"/>
    <n v="1425819425"/>
    <n v="1423231025"/>
    <b v="0"/>
    <n v="12"/>
    <b v="0"/>
    <x v="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x v="0"/>
    <s v="USD"/>
    <n v="1447542000"/>
    <n v="1446179553"/>
    <b v="0"/>
    <n v="2"/>
    <b v="0"/>
    <x v="6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x v="0"/>
    <s v="USD"/>
    <n v="1452795416"/>
    <n v="1450203416"/>
    <b v="0"/>
    <n v="6"/>
    <b v="0"/>
    <x v="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x v="13"/>
    <s v="EUR"/>
    <n v="1476008906"/>
    <n v="1473416906"/>
    <b v="0"/>
    <n v="1"/>
    <b v="0"/>
    <x v="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x v="0"/>
    <s v="USD"/>
    <n v="1427169540"/>
    <n v="1424701775"/>
    <b v="0"/>
    <n v="1"/>
    <b v="0"/>
    <x v="6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x v="0"/>
    <s v="USD"/>
    <n v="1448078400"/>
    <n v="1445985299"/>
    <b v="0"/>
    <n v="5"/>
    <b v="0"/>
    <x v="6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x v="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x v="1"/>
    <s v="GBP"/>
    <n v="1421403960"/>
    <n v="1418827324"/>
    <b v="0"/>
    <n v="3"/>
    <b v="0"/>
    <x v="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x v="0"/>
    <s v="USD"/>
    <n v="1433093700"/>
    <n v="1430242488"/>
    <b v="0"/>
    <n v="8"/>
    <b v="0"/>
    <x v="6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x v="0"/>
    <s v="USD"/>
    <n v="1438959600"/>
    <n v="1437754137"/>
    <b v="0"/>
    <n v="3"/>
    <b v="0"/>
    <x v="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x v="0"/>
    <s v="USD"/>
    <n v="1421410151"/>
    <n v="1418818151"/>
    <b v="0"/>
    <n v="8"/>
    <b v="0"/>
    <x v="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x v="0"/>
    <s v="USD"/>
    <n v="1428205247"/>
    <n v="1423024847"/>
    <b v="0"/>
    <n v="1"/>
    <b v="0"/>
    <x v="6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x v="1"/>
    <s v="GBP"/>
    <n v="1440272093"/>
    <n v="1435088093"/>
    <b v="0"/>
    <n v="4"/>
    <b v="0"/>
    <x v="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x v="0"/>
    <s v="USD"/>
    <n v="1413953940"/>
    <n v="1410141900"/>
    <b v="0"/>
    <n v="8"/>
    <b v="0"/>
    <x v="6"/>
    <n v="91.25"/>
    <x v="1"/>
    <x v="6"/>
  </r>
  <r>
    <n v="4095"/>
    <s v="LOPE ENAMORADO"/>
    <s v="Proyecto teatral dirigido por MartÃ­n Acosta que habla y reflexiona sobre el amor y su naturaleza."/>
    <n v="30000"/>
    <n v="800"/>
    <n v="3"/>
    <x v="2"/>
    <x v="14"/>
    <s v="MXN"/>
    <n v="1482108350"/>
    <n v="1479516350"/>
    <b v="0"/>
    <n v="1"/>
    <b v="0"/>
    <x v="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x v="1"/>
    <s v="GBP"/>
    <n v="1488271860"/>
    <n v="1484484219"/>
    <b v="0"/>
    <n v="5"/>
    <b v="0"/>
    <x v="6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x v="6"/>
    <n v="0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x v="6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x v="0"/>
    <s v="USD"/>
    <n v="1472847873"/>
    <n v="1468959873"/>
    <b v="0"/>
    <n v="1"/>
    <b v="0"/>
    <x v="6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x v="6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x v="6"/>
    <n v="0"/>
    <x v="1"/>
    <x v="6"/>
  </r>
  <r>
    <n v="4102"/>
    <s v="4th Wall Theatre Project"/>
    <s v="Local Community theater to get up and running in the Idaho Falls area. Something new, something different!"/>
    <n v="500"/>
    <n v="137"/>
    <n v="27"/>
    <x v="2"/>
    <x v="0"/>
    <s v="USD"/>
    <n v="1463343673"/>
    <n v="1460751673"/>
    <b v="0"/>
    <n v="6"/>
    <b v="0"/>
    <x v="6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x v="2"/>
    <x v="0"/>
    <s v="USD"/>
    <n v="1440613920"/>
    <n v="1435953566"/>
    <b v="0"/>
    <n v="6"/>
    <b v="0"/>
    <x v="6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x v="2"/>
    <s v="AUD"/>
    <n v="1477550434"/>
    <n v="1474958434"/>
    <b v="0"/>
    <n v="14"/>
    <b v="0"/>
    <x v="6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x v="14"/>
    <s v="MXN"/>
    <n v="1482711309"/>
    <n v="1479860109"/>
    <b v="0"/>
    <n v="6"/>
    <b v="0"/>
    <x v="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x v="0"/>
    <s v="USD"/>
    <n v="1427936400"/>
    <n v="1424221866"/>
    <b v="0"/>
    <n v="33"/>
    <b v="0"/>
    <x v="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x v="2"/>
    <x v="0"/>
    <s v="USD"/>
    <n v="1411596001"/>
    <n v="1409608801"/>
    <b v="0"/>
    <n v="4"/>
    <b v="0"/>
    <x v="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x v="0"/>
    <s v="USD"/>
    <n v="1488517200"/>
    <n v="1485909937"/>
    <b v="0"/>
    <n v="1"/>
    <b v="0"/>
    <x v="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x v="6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x v="1"/>
    <s v="GBP"/>
    <n v="1469113351"/>
    <n v="1463929351"/>
    <b v="0"/>
    <n v="6"/>
    <b v="0"/>
    <x v="6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x v="2"/>
    <x v="0"/>
    <s v="USD"/>
    <n v="1424747740"/>
    <n v="1422155740"/>
    <b v="0"/>
    <n v="6"/>
    <b v="0"/>
    <x v="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x v="17"/>
    <s v="EUR"/>
    <n v="1456617600"/>
    <n v="1454280186"/>
    <b v="0"/>
    <n v="1"/>
    <b v="0"/>
    <x v="6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x v="0"/>
    <s v="USD"/>
    <n v="1452234840"/>
    <n v="1450619123"/>
    <b v="0"/>
    <n v="3"/>
    <b v="0"/>
    <x v="6"/>
    <n v="1"/>
    <x v="1"/>
    <x v="6"/>
  </r>
  <r>
    <m/>
    <m/>
    <m/>
    <m/>
    <m/>
    <m/>
    <x v="4"/>
    <x v="21"/>
    <m/>
    <m/>
    <m/>
    <m/>
    <m/>
    <m/>
    <x v="41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x v="0"/>
    <s v="US"/>
    <s v="USD"/>
    <n v="1437620400"/>
    <n v="1434931811"/>
    <b v="0"/>
    <n v="182"/>
    <b v="1"/>
    <s v="film &amp; video/television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n v="143"/>
    <x v="0"/>
    <s v="US"/>
    <s v="USD"/>
    <n v="1488464683"/>
    <n v="1485872683"/>
    <b v="0"/>
    <n v="79"/>
    <b v="1"/>
    <s v="film &amp; video/television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05"/>
    <x v="0"/>
    <s v="GB"/>
    <s v="GBP"/>
    <n v="1455555083"/>
    <n v="1454691083"/>
    <b v="0"/>
    <n v="35"/>
    <b v="1"/>
    <s v="film &amp; video/television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04"/>
    <x v="0"/>
    <s v="US"/>
    <s v="USD"/>
    <n v="1407414107"/>
    <n v="1404822107"/>
    <b v="0"/>
    <n v="150"/>
    <b v="1"/>
    <s v="film &amp; video/television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23"/>
    <x v="0"/>
    <s v="US"/>
    <s v="USD"/>
    <n v="1450555279"/>
    <n v="1447963279"/>
    <b v="0"/>
    <n v="284"/>
    <b v="1"/>
    <s v="film &amp; video/television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x v="0"/>
    <s v="US"/>
    <s v="USD"/>
    <n v="1469770500"/>
    <n v="1468362207"/>
    <b v="0"/>
    <n v="47"/>
    <b v="1"/>
    <s v="film &amp; video/television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06"/>
    <x v="0"/>
    <s v="US"/>
    <s v="USD"/>
    <n v="1402710250"/>
    <n v="1401846250"/>
    <b v="0"/>
    <n v="58"/>
    <b v="1"/>
    <s v="film &amp; video/television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x v="0"/>
    <s v="US"/>
    <s v="USD"/>
    <n v="1467680867"/>
    <n v="1464224867"/>
    <b v="0"/>
    <n v="57"/>
    <b v="1"/>
    <s v="film &amp; video/television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n v="100"/>
    <x v="0"/>
    <s v="US"/>
    <s v="USD"/>
    <n v="1460754000"/>
    <n v="1460155212"/>
    <b v="0"/>
    <n v="12"/>
    <b v="1"/>
    <s v="film &amp; video/television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x v="0"/>
    <s v="US"/>
    <s v="USD"/>
    <n v="1460860144"/>
    <n v="1458268144"/>
    <b v="0"/>
    <n v="20"/>
    <b v="1"/>
    <s v="film &amp; video/television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x v="0"/>
    <s v="US"/>
    <s v="USD"/>
    <n v="1403660279"/>
    <n v="1400636279"/>
    <b v="0"/>
    <n v="19"/>
    <b v="1"/>
    <s v="film &amp; video/television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x v="0"/>
    <s v="US"/>
    <s v="USD"/>
    <n v="1471834800"/>
    <n v="1469126462"/>
    <b v="0"/>
    <n v="75"/>
    <b v="1"/>
    <s v="film &amp; video/television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x v="0"/>
    <s v="US"/>
    <s v="USD"/>
    <n v="1405479600"/>
    <n v="1401642425"/>
    <b v="0"/>
    <n v="827"/>
    <b v="1"/>
    <s v="film &amp; video/television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n v="160"/>
    <x v="0"/>
    <s v="US"/>
    <s v="USD"/>
    <n v="1466713620"/>
    <n v="1463588109"/>
    <b v="0"/>
    <n v="51"/>
    <b v="1"/>
    <s v="film &amp; video/television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n v="101"/>
    <x v="0"/>
    <s v="AU"/>
    <s v="AUD"/>
    <n v="1405259940"/>
    <n v="1403051888"/>
    <b v="0"/>
    <n v="41"/>
    <b v="1"/>
    <s v="film &amp; video/television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07"/>
    <x v="0"/>
    <s v="ES"/>
    <s v="EUR"/>
    <n v="1443384840"/>
    <n v="1441790658"/>
    <b v="0"/>
    <n v="98"/>
    <b v="1"/>
    <s v="film &amp; video/television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00"/>
    <x v="0"/>
    <s v="US"/>
    <s v="USD"/>
    <n v="1402896600"/>
    <n v="1398971211"/>
    <b v="0"/>
    <n v="70"/>
    <b v="1"/>
    <s v="film &amp; video/television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01"/>
    <x v="0"/>
    <s v="GB"/>
    <s v="GBP"/>
    <n v="1415126022"/>
    <n v="1412530422"/>
    <b v="0"/>
    <n v="36"/>
    <b v="1"/>
    <s v="film &amp; video/television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06"/>
    <x v="0"/>
    <s v="US"/>
    <s v="USD"/>
    <n v="1410958856"/>
    <n v="1408366856"/>
    <b v="0"/>
    <n v="342"/>
    <b v="1"/>
    <s v="film &amp; video/television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45"/>
    <x v="0"/>
    <s v="US"/>
    <s v="USD"/>
    <n v="1437420934"/>
    <n v="1434828934"/>
    <b v="0"/>
    <n v="22"/>
    <b v="1"/>
    <s v="film &amp; video/television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00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x v="0"/>
    <s v="US"/>
    <s v="USD"/>
    <n v="1411743789"/>
    <n v="1409151789"/>
    <b v="0"/>
    <n v="101"/>
    <b v="1"/>
    <s v="film &amp; video/television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n v="117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x v="0"/>
    <s v="US"/>
    <s v="USD"/>
    <n v="1430407200"/>
    <n v="1428086501"/>
    <b v="0"/>
    <n v="23"/>
    <b v="1"/>
    <s v="film &amp; video/television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n v="109"/>
    <x v="0"/>
    <s v="US"/>
    <s v="USD"/>
    <n v="1442345940"/>
    <n v="1439494863"/>
    <b v="0"/>
    <n v="574"/>
    <b v="1"/>
    <s v="film &amp; video/television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x v="0"/>
    <s v="US"/>
    <s v="USD"/>
    <n v="1452299761"/>
    <n v="1447115761"/>
    <b v="0"/>
    <n v="14"/>
    <b v="1"/>
    <s v="film &amp; video/television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55"/>
    <x v="0"/>
    <s v="US"/>
    <s v="USD"/>
    <n v="1408278144"/>
    <n v="1404822144"/>
    <b v="0"/>
    <n v="19"/>
    <b v="1"/>
    <s v="film &amp; video/television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12"/>
    <x v="0"/>
    <s v="NZ"/>
    <s v="NZD"/>
    <n v="1416113833"/>
    <n v="1413518233"/>
    <b v="0"/>
    <n v="150"/>
    <b v="1"/>
    <s v="film &amp; video/television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00"/>
    <x v="0"/>
    <s v="US"/>
    <s v="USD"/>
    <n v="1450307284"/>
    <n v="1447715284"/>
    <b v="0"/>
    <n v="71"/>
    <b v="1"/>
    <s v="film &amp; video/television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23"/>
    <x v="0"/>
    <s v="GB"/>
    <s v="GBP"/>
    <n v="1406045368"/>
    <n v="1403453368"/>
    <b v="0"/>
    <n v="117"/>
    <b v="1"/>
    <s v="film &amp; video/television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01"/>
    <x v="0"/>
    <s v="US"/>
    <s v="USD"/>
    <n v="1408604515"/>
    <n v="1406012515"/>
    <b v="0"/>
    <n v="53"/>
    <b v="1"/>
    <s v="film &amp; video/television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00"/>
    <x v="0"/>
    <s v="US"/>
    <s v="USD"/>
    <n v="1453748434"/>
    <n v="1452193234"/>
    <b v="0"/>
    <n v="1"/>
    <b v="1"/>
    <s v="film &amp; video/television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00"/>
    <x v="0"/>
    <s v="US"/>
    <s v="USD"/>
    <n v="1463111940"/>
    <n v="1459523017"/>
    <b v="0"/>
    <n v="89"/>
    <b v="1"/>
    <s v="film &amp; video/television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02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x v="0"/>
    <s v="US"/>
    <s v="USD"/>
    <n v="1407224601"/>
    <n v="1405928601"/>
    <b v="0"/>
    <n v="68"/>
    <b v="1"/>
    <s v="film &amp; video/television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67"/>
    <x v="0"/>
    <s v="US"/>
    <s v="USD"/>
    <n v="1430179200"/>
    <n v="1428130814"/>
    <b v="0"/>
    <n v="28"/>
    <b v="1"/>
    <s v="film &amp; video/television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n v="142"/>
    <x v="0"/>
    <s v="US"/>
    <s v="USD"/>
    <n v="1428128525"/>
    <n v="1425540125"/>
    <b v="0"/>
    <n v="44"/>
    <b v="1"/>
    <s v="film &amp; video/television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83"/>
    <x v="0"/>
    <s v="US"/>
    <s v="USD"/>
    <n v="1425055079"/>
    <n v="1422463079"/>
    <b v="0"/>
    <n v="253"/>
    <b v="1"/>
    <s v="film &amp; video/television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10"/>
    <x v="0"/>
    <s v="US"/>
    <s v="USD"/>
    <n v="1368235344"/>
    <n v="1365643344"/>
    <b v="0"/>
    <n v="66"/>
    <b v="1"/>
    <s v="film &amp; video/television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31"/>
    <x v="0"/>
    <s v="GB"/>
    <s v="GBP"/>
    <n v="1401058740"/>
    <n v="1398388068"/>
    <b v="0"/>
    <n v="217"/>
    <b v="1"/>
    <s v="film &amp; video/television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01"/>
    <x v="0"/>
    <s v="US"/>
    <s v="USD"/>
    <n v="1403150400"/>
    <n v="1401426488"/>
    <b v="0"/>
    <n v="16"/>
    <b v="1"/>
    <s v="film &amp; video/television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x v="0"/>
    <s v="US"/>
    <s v="USD"/>
    <n v="1412516354"/>
    <n v="1409924354"/>
    <b v="0"/>
    <n v="19"/>
    <b v="1"/>
    <s v="film &amp; video/television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42"/>
    <x v="0"/>
    <s v="US"/>
    <s v="USD"/>
    <n v="1419780026"/>
    <n v="1417188026"/>
    <b v="0"/>
    <n v="169"/>
    <b v="1"/>
    <s v="film &amp; video/television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x v="0"/>
    <s v="US"/>
    <s v="USD"/>
    <n v="1405209600"/>
    <n v="1402599486"/>
    <b v="0"/>
    <n v="263"/>
    <b v="1"/>
    <s v="film &amp; video/television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00"/>
    <x v="0"/>
    <s v="US"/>
    <s v="USD"/>
    <n v="1412648537"/>
    <n v="1408760537"/>
    <b v="0"/>
    <n v="15"/>
    <b v="1"/>
    <s v="film &amp; video/television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20"/>
    <x v="0"/>
    <s v="US"/>
    <s v="USD"/>
    <n v="1461769107"/>
    <n v="1459177107"/>
    <b v="0"/>
    <n v="61"/>
    <b v="1"/>
    <s v="film &amp; video/television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04"/>
    <x v="0"/>
    <s v="AU"/>
    <s v="AUD"/>
    <n v="1450220974"/>
    <n v="1447628974"/>
    <b v="0"/>
    <n v="45"/>
    <b v="1"/>
    <s v="film &amp; video/television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x v="0"/>
    <s v="US"/>
    <s v="USD"/>
    <n v="1419021607"/>
    <n v="1413834007"/>
    <b v="0"/>
    <n v="70"/>
    <b v="1"/>
    <s v="film &amp; video/television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x v="0"/>
    <s v="GB"/>
    <s v="GBP"/>
    <n v="1425211200"/>
    <n v="1422534260"/>
    <b v="0"/>
    <n v="38"/>
    <b v="1"/>
    <s v="film &amp; video/television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n v="100"/>
    <x v="0"/>
    <s v="US"/>
    <s v="USD"/>
    <n v="1445660045"/>
    <n v="1443068045"/>
    <b v="0"/>
    <n v="87"/>
    <b v="1"/>
    <s v="film &amp; video/television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00"/>
    <x v="0"/>
    <s v="GB"/>
    <s v="GBP"/>
    <n v="1422637200"/>
    <n v="1419271458"/>
    <b v="0"/>
    <n v="22"/>
    <b v="1"/>
    <s v="film &amp; video/television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28"/>
    <x v="0"/>
    <s v="US"/>
    <s v="USD"/>
    <n v="1439245037"/>
    <n v="1436653037"/>
    <b v="0"/>
    <n v="119"/>
    <b v="1"/>
    <s v="film &amp; video/television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16"/>
    <x v="0"/>
    <s v="US"/>
    <s v="USD"/>
    <n v="1405615846"/>
    <n v="1403023846"/>
    <b v="0"/>
    <n v="52"/>
    <b v="1"/>
    <s v="film &amp; video/television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n v="110"/>
    <x v="0"/>
    <s v="US"/>
    <s v="USD"/>
    <n v="1396648800"/>
    <n v="1395407445"/>
    <b v="0"/>
    <n v="117"/>
    <b v="1"/>
    <s v="film &amp; video/television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x v="0"/>
    <s v="US"/>
    <s v="USD"/>
    <n v="1451063221"/>
    <n v="1448471221"/>
    <b v="0"/>
    <n v="52"/>
    <b v="1"/>
    <s v="film &amp; video/television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29"/>
    <x v="0"/>
    <s v="US"/>
    <s v="USD"/>
    <n v="1464390916"/>
    <n v="1462576516"/>
    <b v="0"/>
    <n v="86"/>
    <b v="1"/>
    <s v="film &amp; video/television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n v="107"/>
    <x v="0"/>
    <s v="GB"/>
    <s v="GBP"/>
    <n v="1433779200"/>
    <n v="1432559424"/>
    <b v="0"/>
    <n v="174"/>
    <b v="1"/>
    <s v="film &amp; video/television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x v="0"/>
    <s v="US"/>
    <s v="USD"/>
    <n v="1429991962"/>
    <n v="1427399962"/>
    <b v="0"/>
    <n v="69"/>
    <b v="1"/>
    <s v="film &amp; video/television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n v="103"/>
    <x v="0"/>
    <s v="US"/>
    <s v="USD"/>
    <n v="1416423172"/>
    <n v="1413827572"/>
    <b v="0"/>
    <n v="75"/>
    <b v="1"/>
    <s v="film &amp; video/television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x v="0"/>
    <s v="US"/>
    <s v="USD"/>
    <n v="1442264400"/>
    <n v="1439530776"/>
    <b v="0"/>
    <n v="33"/>
    <b v="1"/>
    <s v="film &amp; video/television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03"/>
    <x v="0"/>
    <s v="GB"/>
    <s v="GBP"/>
    <n v="1395532800"/>
    <n v="1393882717"/>
    <b v="0"/>
    <n v="108"/>
    <b v="1"/>
    <s v="film &amp; video/shorts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48"/>
    <x v="0"/>
    <s v="US"/>
    <s v="USD"/>
    <n v="1370547157"/>
    <n v="1368646357"/>
    <b v="0"/>
    <n v="23"/>
    <b v="1"/>
    <s v="film &amp; video/shorts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x v="0"/>
    <s v="US"/>
    <s v="USD"/>
    <n v="1362337878"/>
    <n v="1360177878"/>
    <b v="0"/>
    <n v="48"/>
    <b v="1"/>
    <s v="film &amp; video/shorts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14"/>
    <x v="0"/>
    <s v="US"/>
    <s v="USD"/>
    <n v="1388206740"/>
    <n v="1386194013"/>
    <b v="0"/>
    <n v="64"/>
    <b v="1"/>
    <s v="film &amp; video/shorts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73"/>
    <x v="0"/>
    <s v="US"/>
    <s v="USD"/>
    <n v="1373243181"/>
    <n v="1370651181"/>
    <b v="0"/>
    <n v="24"/>
    <b v="1"/>
    <s v="film &amp; video/shorts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08"/>
    <x v="0"/>
    <s v="CA"/>
    <s v="CAD"/>
    <n v="1407736740"/>
    <n v="1405453354"/>
    <b v="0"/>
    <n v="57"/>
    <b v="1"/>
    <s v="film &amp; video/shorts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n v="119"/>
    <x v="0"/>
    <s v="US"/>
    <s v="USD"/>
    <n v="1468873420"/>
    <n v="1466281420"/>
    <b v="0"/>
    <n v="26"/>
    <b v="1"/>
    <s v="film &amp; video/shorts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16"/>
    <x v="0"/>
    <s v="US"/>
    <s v="USD"/>
    <n v="1342360804"/>
    <n v="1339768804"/>
    <b v="0"/>
    <n v="20"/>
    <b v="1"/>
    <s v="film &amp; video/shorts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27"/>
    <x v="0"/>
    <s v="GB"/>
    <s v="GBP"/>
    <n v="1393162791"/>
    <n v="1390570791"/>
    <b v="0"/>
    <n v="36"/>
    <b v="1"/>
    <s v="film &amp; video/shorts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x v="0"/>
    <s v="US"/>
    <s v="USD"/>
    <n v="1317538740"/>
    <n v="1314765025"/>
    <b v="0"/>
    <n v="178"/>
    <b v="1"/>
    <s v="film &amp; video/shorts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27"/>
    <x v="0"/>
    <s v="US"/>
    <s v="USD"/>
    <n v="1315171845"/>
    <n v="1309987845"/>
    <b v="0"/>
    <n v="17"/>
    <b v="1"/>
    <s v="film &amp; video/shorts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x v="0"/>
    <s v="US"/>
    <s v="USD"/>
    <n v="1338186657"/>
    <n v="1333002657"/>
    <b v="0"/>
    <n v="32"/>
    <b v="1"/>
    <s v="film &amp; video/shorts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08"/>
    <x v="0"/>
    <s v="US"/>
    <s v="USD"/>
    <n v="1352937600"/>
    <n v="1351210481"/>
    <b v="0"/>
    <n v="41"/>
    <b v="1"/>
    <s v="film &amp; video/shorts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x v="0"/>
    <s v="US"/>
    <s v="USD"/>
    <n v="1304395140"/>
    <n v="1297620584"/>
    <b v="0"/>
    <n v="18"/>
    <b v="1"/>
    <s v="film &amp; video/shorts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x v="0"/>
    <s v="FR"/>
    <s v="EUR"/>
    <n v="1453376495"/>
    <n v="1450784495"/>
    <b v="0"/>
    <n v="29"/>
    <b v="1"/>
    <s v="film &amp; video/shorts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15"/>
    <x v="0"/>
    <s v="US"/>
    <s v="USD"/>
    <n v="1366693272"/>
    <n v="1364101272"/>
    <b v="0"/>
    <n v="47"/>
    <b v="1"/>
    <s v="film &amp; video/shorts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53"/>
    <x v="0"/>
    <s v="US"/>
    <s v="USD"/>
    <n v="1325007358"/>
    <n v="1319819758"/>
    <b v="0"/>
    <n v="15"/>
    <b v="1"/>
    <s v="film &amp; video/shorts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n v="393"/>
    <x v="0"/>
    <s v="US"/>
    <s v="USD"/>
    <n v="1337569140"/>
    <n v="1332991717"/>
    <b v="0"/>
    <n v="26"/>
    <b v="1"/>
    <s v="film &amp; video/shorts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x v="0"/>
    <s v="FR"/>
    <s v="EUR"/>
    <n v="1472751121"/>
    <n v="1471887121"/>
    <b v="0"/>
    <n v="35"/>
    <b v="1"/>
    <s v="film &amp; video/shorts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27"/>
    <x v="0"/>
    <s v="GB"/>
    <s v="GBP"/>
    <n v="1398451093"/>
    <n v="1395859093"/>
    <b v="0"/>
    <n v="41"/>
    <b v="1"/>
    <s v="film &amp; video/shorts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n v="107"/>
    <x v="0"/>
    <s v="US"/>
    <s v="USD"/>
    <n v="1386640856"/>
    <n v="1383616856"/>
    <b v="0"/>
    <n v="47"/>
    <b v="1"/>
    <s v="film &amp; video/shorts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x v="0"/>
    <s v="US"/>
    <s v="USD"/>
    <n v="1342234920"/>
    <n v="1341892127"/>
    <b v="0"/>
    <n v="28"/>
    <b v="1"/>
    <s v="film &amp; video/shorts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x v="0"/>
    <s v="US"/>
    <s v="USD"/>
    <n v="1318189261"/>
    <n v="1315597261"/>
    <b v="0"/>
    <n v="100"/>
    <b v="1"/>
    <s v="film &amp; video/shorts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x v="0"/>
    <s v="GB"/>
    <s v="GBP"/>
    <n v="1424604600"/>
    <n v="1423320389"/>
    <b v="0"/>
    <n v="13"/>
    <b v="1"/>
    <s v="film &amp; video/shorts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00"/>
    <x v="0"/>
    <s v="US"/>
    <s v="USD"/>
    <n v="1305483086"/>
    <n v="1302891086"/>
    <b v="0"/>
    <n v="7"/>
    <b v="1"/>
    <s v="film &amp; video/shorts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26"/>
    <x v="0"/>
    <s v="US"/>
    <s v="USD"/>
    <n v="1316746837"/>
    <n v="1314154837"/>
    <b v="0"/>
    <n v="21"/>
    <b v="1"/>
    <s v="film &amp; video/shorts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x v="0"/>
    <s v="FR"/>
    <s v="EUR"/>
    <n v="1451226045"/>
    <n v="1444828845"/>
    <b v="0"/>
    <n v="17"/>
    <b v="1"/>
    <s v="film &amp; video/shorts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05"/>
    <x v="0"/>
    <s v="US"/>
    <s v="USD"/>
    <n v="1275529260"/>
    <n v="1274705803"/>
    <b v="0"/>
    <n v="25"/>
    <b v="1"/>
    <s v="film &amp; video/shorts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x v="0"/>
    <s v="US"/>
    <s v="USD"/>
    <n v="1403452131"/>
    <n v="1401205731"/>
    <b v="0"/>
    <n v="60"/>
    <b v="1"/>
    <s v="film &amp; video/shorts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15"/>
    <x v="0"/>
    <s v="US"/>
    <s v="USD"/>
    <n v="1370196192"/>
    <n v="1368036192"/>
    <b v="0"/>
    <n v="56"/>
    <b v="1"/>
    <s v="film &amp; video/shorts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00"/>
    <x v="0"/>
    <s v="US"/>
    <s v="USD"/>
    <n v="1310454499"/>
    <n v="1307862499"/>
    <b v="0"/>
    <n v="16"/>
    <b v="1"/>
    <s v="film &amp; video/shorts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x v="0"/>
    <s v="US"/>
    <s v="USD"/>
    <n v="1305625164"/>
    <n v="1300354764"/>
    <b v="0"/>
    <n v="46"/>
    <b v="1"/>
    <s v="film &amp; video/shorts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05"/>
    <x v="0"/>
    <s v="CA"/>
    <s v="CAD"/>
    <n v="1485936000"/>
    <n v="1481949983"/>
    <b v="0"/>
    <n v="43"/>
    <b v="1"/>
    <s v="film &amp; video/shorts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x v="0"/>
    <s v="US"/>
    <s v="USD"/>
    <n v="1341349200"/>
    <n v="1338928537"/>
    <b v="0"/>
    <n v="15"/>
    <b v="1"/>
    <s v="film &amp; video/shorts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x v="0"/>
    <s v="GB"/>
    <s v="GBP"/>
    <n v="1396890822"/>
    <n v="1395162822"/>
    <b v="0"/>
    <n v="12"/>
    <b v="1"/>
    <s v="film &amp; video/shorts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x v="0"/>
    <s v="US"/>
    <s v="USD"/>
    <n v="1330214841"/>
    <n v="1327622841"/>
    <b v="0"/>
    <n v="21"/>
    <b v="1"/>
    <s v="film &amp; video/shorts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15"/>
    <x v="0"/>
    <s v="US"/>
    <s v="USD"/>
    <n v="1280631600"/>
    <n v="1274889241"/>
    <b v="0"/>
    <n v="34"/>
    <b v="1"/>
    <s v="film &amp; video/shorts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x v="0"/>
    <s v="US"/>
    <s v="USD"/>
    <n v="1310440482"/>
    <n v="1307848482"/>
    <b v="0"/>
    <n v="8"/>
    <b v="1"/>
    <s v="film &amp; video/shorts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06"/>
    <x v="0"/>
    <s v="US"/>
    <s v="USD"/>
    <n v="1354923000"/>
    <n v="1351796674"/>
    <b v="0"/>
    <n v="60"/>
    <b v="1"/>
    <s v="film &amp; video/shorts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06"/>
    <x v="0"/>
    <s v="US"/>
    <s v="USD"/>
    <n v="1390426799"/>
    <n v="1387834799"/>
    <b v="0"/>
    <n v="39"/>
    <b v="1"/>
    <s v="film &amp; video/shorts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00"/>
    <x v="0"/>
    <s v="US"/>
    <s v="USD"/>
    <n v="1352055886"/>
    <n v="1350324286"/>
    <b v="0"/>
    <n v="26"/>
    <b v="1"/>
    <s v="film &amp; video/shorts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28"/>
    <x v="0"/>
    <s v="US"/>
    <s v="USD"/>
    <n v="1293073733"/>
    <n v="1290481733"/>
    <b v="0"/>
    <n v="65"/>
    <b v="1"/>
    <s v="film &amp; video/shorts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n v="105"/>
    <x v="0"/>
    <s v="GB"/>
    <s v="GBP"/>
    <n v="1394220030"/>
    <n v="1392232830"/>
    <b v="0"/>
    <n v="49"/>
    <b v="1"/>
    <s v="film &amp; video/shorts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n v="120"/>
    <x v="0"/>
    <s v="US"/>
    <s v="USD"/>
    <n v="1301792400"/>
    <n v="1299775266"/>
    <b v="0"/>
    <n v="10"/>
    <b v="1"/>
    <s v="film &amp; video/shorts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07"/>
    <x v="0"/>
    <s v="US"/>
    <s v="USD"/>
    <n v="1463184000"/>
    <n v="1461605020"/>
    <b v="0"/>
    <n v="60"/>
    <b v="1"/>
    <s v="film &amp; video/shorts"/>
    <n v="39.380000000000003"/>
    <x v="0"/>
    <s v="shorts"/>
    <x v="105"/>
    <d v="2016-05-14T00:00:00"/>
  </r>
  <r>
    <n v="106"/>
    <s v="LOST WEEKEND"/>
    <s v="A Boy. A Girl. A Car. A Serial Killer."/>
    <n v="5000"/>
    <n v="5025"/>
    <n v="101"/>
    <x v="0"/>
    <s v="US"/>
    <s v="USD"/>
    <n v="1333391901"/>
    <n v="1332182301"/>
    <b v="0"/>
    <n v="27"/>
    <b v="1"/>
    <s v="film &amp; video/shorts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x v="0"/>
    <s v="US"/>
    <s v="USD"/>
    <n v="1303688087"/>
    <n v="1301787287"/>
    <b v="0"/>
    <n v="69"/>
    <b v="1"/>
    <s v="film &amp; video/shorts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47"/>
    <x v="0"/>
    <s v="US"/>
    <s v="USD"/>
    <n v="1370011370"/>
    <n v="1364827370"/>
    <b v="0"/>
    <n v="47"/>
    <b v="1"/>
    <s v="film &amp; video/shorts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x v="0"/>
    <s v="US"/>
    <s v="USD"/>
    <n v="1298680630"/>
    <n v="1296088630"/>
    <b v="0"/>
    <n v="47"/>
    <b v="1"/>
    <s v="film &amp; video/shorts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31"/>
    <x v="0"/>
    <s v="US"/>
    <s v="USD"/>
    <n v="1384408740"/>
    <n v="1381445253"/>
    <b v="0"/>
    <n v="26"/>
    <b v="1"/>
    <s v="film &amp; video/shorts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55"/>
    <x v="0"/>
    <s v="AU"/>
    <s v="AUD"/>
    <n v="1433059187"/>
    <n v="1430467187"/>
    <b v="0"/>
    <n v="53"/>
    <b v="1"/>
    <s v="film &amp; video/shorts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x v="0"/>
    <s v="US"/>
    <s v="USD"/>
    <n v="1397354400"/>
    <n v="1395277318"/>
    <b v="0"/>
    <n v="81"/>
    <b v="1"/>
    <s v="film &amp; video/shorts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41"/>
    <x v="0"/>
    <s v="US"/>
    <s v="USD"/>
    <n v="1312642800"/>
    <n v="1311963128"/>
    <b v="0"/>
    <n v="78"/>
    <b v="1"/>
    <s v="film &amp; video/shorts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x v="0"/>
    <s v="US"/>
    <s v="USD"/>
    <n v="1326436488"/>
    <n v="1321252488"/>
    <b v="0"/>
    <n v="35"/>
    <b v="1"/>
    <s v="film &amp; video/shorts"/>
    <n v="88.57"/>
    <x v="0"/>
    <s v="shorts"/>
    <x v="114"/>
    <d v="2012-01-13T06:34:48"/>
  </r>
  <r>
    <n v="115"/>
    <s v="The World's Greatest Lover"/>
    <s v="Never judge a book (or a lover) by their cover."/>
    <n v="450"/>
    <n v="632"/>
    <n v="140"/>
    <x v="0"/>
    <s v="US"/>
    <s v="USD"/>
    <n v="1328377444"/>
    <n v="1326217444"/>
    <b v="0"/>
    <n v="22"/>
    <b v="1"/>
    <s v="film &amp; video/shorts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14"/>
    <x v="0"/>
    <s v="US"/>
    <s v="USD"/>
    <n v="1302260155"/>
    <n v="1298289355"/>
    <b v="0"/>
    <n v="57"/>
    <b v="1"/>
    <s v="film &amp; video/shorts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x v="0"/>
    <s v="US"/>
    <s v="USD"/>
    <n v="1276110000"/>
    <n v="1268337744"/>
    <b v="0"/>
    <n v="27"/>
    <b v="1"/>
    <s v="film &amp; video/shorts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n v="113"/>
    <x v="0"/>
    <s v="US"/>
    <s v="USD"/>
    <n v="1311902236"/>
    <n v="1309310236"/>
    <b v="0"/>
    <n v="39"/>
    <b v="1"/>
    <s v="film &amp; video/shorts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x v="0"/>
    <s v="US"/>
    <s v="USD"/>
    <n v="1313276400"/>
    <n v="1310693986"/>
    <b v="0"/>
    <n v="37"/>
    <b v="1"/>
    <s v="film &amp; video/shorts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x v="1"/>
    <s v="CA"/>
    <s v="CAD"/>
    <n v="1486165880"/>
    <n v="1480981880"/>
    <b v="0"/>
    <n v="6"/>
    <b v="0"/>
    <s v="film &amp; video/science fiction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x v="1"/>
    <s v="US"/>
    <s v="USD"/>
    <n v="1433988000"/>
    <n v="1431353337"/>
    <b v="0"/>
    <n v="13"/>
    <b v="0"/>
    <s v="film &amp; video/science fiction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2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n v="2"/>
    <x v="1"/>
    <s v="US"/>
    <s v="USD"/>
    <n v="1476941293"/>
    <n v="1473917293"/>
    <b v="0"/>
    <n v="6"/>
    <b v="0"/>
    <s v="film &amp; video/science fiction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n v="0"/>
    <x v="0"/>
    <s v="science fiction"/>
    <x v="130"/>
    <d v="2014-06-16T20:16:00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10"/>
    <x v="1"/>
    <s v="US"/>
    <s v="USD"/>
    <n v="1415392207"/>
    <n v="1411500607"/>
    <b v="0"/>
    <n v="81"/>
    <b v="0"/>
    <s v="film &amp; video/science fiction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x v="1"/>
    <s v="US"/>
    <s v="USD"/>
    <n v="1438405140"/>
    <n v="1435731041"/>
    <b v="0"/>
    <n v="58"/>
    <b v="0"/>
    <s v="film &amp; video/science fiction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n v="100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x v="1"/>
    <s v="US"/>
    <s v="USD"/>
    <n v="1433043623"/>
    <n v="1429155623"/>
    <b v="0"/>
    <n v="28"/>
    <b v="0"/>
    <s v="film &amp; video/science fiction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x v="1"/>
    <s v="CA"/>
    <s v="CAD"/>
    <n v="1428945472"/>
    <n v="1423765072"/>
    <b v="0"/>
    <n v="37"/>
    <b v="0"/>
    <s v="film &amp; video/science fiction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8"/>
    <x v="1"/>
    <s v="US"/>
    <s v="USD"/>
    <n v="1439298052"/>
    <n v="1436965252"/>
    <b v="0"/>
    <n v="9"/>
    <b v="0"/>
    <s v="film &amp; video/science fiction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x v="1"/>
    <s v="US"/>
    <s v="USD"/>
    <n v="1484698998"/>
    <n v="1479514998"/>
    <b v="0"/>
    <n v="3"/>
    <b v="0"/>
    <s v="film &amp; video/science fiction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1"/>
    <x v="1"/>
    <s v="US"/>
    <s v="USD"/>
    <n v="1419494400"/>
    <n v="1416888470"/>
    <b v="0"/>
    <n v="6"/>
    <b v="0"/>
    <s v="film &amp; video/science fiction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23"/>
    <x v="1"/>
    <s v="US"/>
    <s v="USD"/>
    <n v="1432612382"/>
    <n v="1427428382"/>
    <b v="0"/>
    <n v="67"/>
    <b v="0"/>
    <s v="film &amp; video/science fiction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1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3"/>
    <x v="1"/>
    <s v="US"/>
    <s v="USD"/>
    <n v="1433336895"/>
    <n v="1429621695"/>
    <b v="0"/>
    <n v="3"/>
    <b v="0"/>
    <s v="film &amp; video/science fiction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5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s v="film &amp; video/drama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16"/>
    <x v="2"/>
    <s v="US"/>
    <s v="USD"/>
    <n v="1408232520"/>
    <n v="1405393356"/>
    <b v="0"/>
    <n v="10"/>
    <b v="0"/>
    <s v="film &amp; video/drama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1"/>
    <x v="2"/>
    <s v="US"/>
    <s v="USD"/>
    <n v="1411150701"/>
    <n v="1405966701"/>
    <b v="0"/>
    <n v="7"/>
    <b v="0"/>
    <s v="film &amp; video/drama"/>
    <n v="91.43"/>
    <x v="0"/>
    <s v="drama"/>
    <x v="164"/>
    <d v="2014-09-19T18:18:21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60"/>
    <x v="2"/>
    <s v="US"/>
    <s v="USD"/>
    <n v="1484531362"/>
    <n v="1481939362"/>
    <b v="0"/>
    <n v="1"/>
    <b v="0"/>
    <s v="film &amp; video/drama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s v="film &amp; video/drama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4"/>
    <x v="2"/>
    <s v="US"/>
    <s v="USD"/>
    <n v="1426791770"/>
    <n v="1424203370"/>
    <b v="0"/>
    <n v="3"/>
    <b v="0"/>
    <s v="film &amp; video/drama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22"/>
    <x v="2"/>
    <s v="GB"/>
    <s v="GBP"/>
    <n v="1413634059"/>
    <n v="1411042059"/>
    <b v="0"/>
    <n v="10"/>
    <b v="0"/>
    <s v="film &amp; video/drama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3"/>
    <x v="2"/>
    <s v="US"/>
    <s v="USD"/>
    <n v="1440912480"/>
    <n v="1438385283"/>
    <b v="0"/>
    <n v="10"/>
    <b v="0"/>
    <s v="film &amp; video/drama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s v="film &amp; video/drama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x v="2"/>
    <s v="GB"/>
    <s v="GBP"/>
    <n v="1409337611"/>
    <n v="1407177611"/>
    <b v="0"/>
    <n v="26"/>
    <b v="0"/>
    <s v="film &amp; video/drama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n v="40"/>
    <x v="2"/>
    <s v="US"/>
    <s v="USD"/>
    <n v="1427155726"/>
    <n v="1425690526"/>
    <b v="0"/>
    <n v="7"/>
    <b v="0"/>
    <s v="film &amp; video/drama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n v="20"/>
    <x v="2"/>
    <s v="US"/>
    <s v="USD"/>
    <n v="1457056555"/>
    <n v="1454464555"/>
    <b v="0"/>
    <n v="2"/>
    <b v="0"/>
    <s v="film &amp; video/drama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33"/>
    <x v="2"/>
    <s v="GB"/>
    <s v="GBP"/>
    <n v="1428951600"/>
    <n v="1425512843"/>
    <b v="0"/>
    <n v="13"/>
    <b v="0"/>
    <s v="film &amp; video/drama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21"/>
    <x v="2"/>
    <s v="GB"/>
    <s v="GBP"/>
    <n v="1434995295"/>
    <n v="1432403295"/>
    <b v="0"/>
    <n v="4"/>
    <b v="0"/>
    <s v="film &amp; video/drama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n v="0"/>
    <x v="0"/>
    <s v="drama"/>
    <x v="182"/>
    <d v="2017-01-07T00:17:12"/>
  </r>
  <r>
    <n v="183"/>
    <s v="Three Little Words"/>
    <s v="Don't kill me until I meet my Dad"/>
    <n v="12500"/>
    <n v="4482"/>
    <n v="36"/>
    <x v="2"/>
    <s v="GB"/>
    <s v="GBP"/>
    <n v="1417033610"/>
    <n v="1414438010"/>
    <b v="0"/>
    <n v="12"/>
    <b v="0"/>
    <s v="film &amp; video/drama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3"/>
    <x v="2"/>
    <s v="CA"/>
    <s v="CAD"/>
    <n v="1409543940"/>
    <n v="1404586762"/>
    <b v="0"/>
    <n v="2"/>
    <b v="0"/>
    <s v="film &amp; video/drama"/>
    <n v="25.5"/>
    <x v="0"/>
    <s v="drama"/>
    <x v="184"/>
    <d v="2014-09-01T03:59:00"/>
  </r>
  <r>
    <n v="185"/>
    <s v="BLANK Short Movie"/>
    <s v="Love has no boundaries!"/>
    <n v="40000"/>
    <n v="2200"/>
    <n v="6"/>
    <x v="2"/>
    <s v="NO"/>
    <s v="NOK"/>
    <n v="1471557139"/>
    <n v="1468965139"/>
    <b v="0"/>
    <n v="10"/>
    <b v="0"/>
    <s v="film &amp; video/drama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16"/>
    <x v="2"/>
    <s v="US"/>
    <s v="USD"/>
    <n v="1437461940"/>
    <n v="1435383457"/>
    <b v="0"/>
    <n v="5"/>
    <b v="0"/>
    <s v="film &amp; video/drama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s v="film &amp; video/drama"/>
    <n v="69"/>
    <x v="0"/>
    <s v="drama"/>
    <x v="189"/>
    <d v="2016-09-03T16:34:37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s v="film &amp; video/drama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5"/>
    <x v="2"/>
    <s v="AU"/>
    <s v="AUD"/>
    <n v="1443782138"/>
    <n v="1440326138"/>
    <b v="0"/>
    <n v="3"/>
    <b v="0"/>
    <s v="film &amp; video/drama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s v="film &amp; video/drama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s v="film &amp; video/drama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42"/>
    <x v="2"/>
    <s v="GB"/>
    <s v="GBP"/>
    <n v="1444510800"/>
    <n v="1442062898"/>
    <b v="0"/>
    <n v="19"/>
    <b v="0"/>
    <s v="film &amp; video/drama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x v="2"/>
    <s v="GB"/>
    <s v="GBP"/>
    <n v="1487365200"/>
    <n v="1483734100"/>
    <b v="0"/>
    <n v="8"/>
    <b v="0"/>
    <s v="film &amp; video/drama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1"/>
    <x v="2"/>
    <s v="US"/>
    <s v="USD"/>
    <n v="1412500322"/>
    <n v="1409908322"/>
    <b v="0"/>
    <n v="6"/>
    <b v="0"/>
    <s v="film &amp; video/drama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n v="26"/>
    <x v="2"/>
    <s v="US"/>
    <s v="USD"/>
    <n v="1410746403"/>
    <n v="1408154403"/>
    <b v="0"/>
    <n v="18"/>
    <b v="0"/>
    <s v="film &amp; video/drama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58"/>
    <x v="2"/>
    <s v="US"/>
    <s v="USD"/>
    <n v="1423424329"/>
    <n v="1421696329"/>
    <b v="0"/>
    <n v="7"/>
    <b v="0"/>
    <s v="film &amp; video/drama"/>
    <n v="54.29"/>
    <x v="0"/>
    <s v="drama"/>
    <x v="201"/>
    <d v="2015-02-08T19:38:49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n v="30"/>
    <x v="2"/>
    <s v="GB"/>
    <s v="GBP"/>
    <n v="1422562864"/>
    <n v="1417378864"/>
    <b v="0"/>
    <n v="8"/>
    <b v="0"/>
    <s v="film &amp; video/drama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x v="2"/>
    <s v="AU"/>
    <s v="AUD"/>
    <n v="1470319203"/>
    <n v="1467727203"/>
    <b v="0"/>
    <n v="1293"/>
    <b v="0"/>
    <s v="film &amp; video/drama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x v="2"/>
    <s v="US"/>
    <s v="USD"/>
    <n v="1444144222"/>
    <n v="1441120222"/>
    <b v="0"/>
    <n v="17"/>
    <b v="0"/>
    <s v="film &amp; video/drama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15"/>
    <x v="2"/>
    <s v="CA"/>
    <s v="CAD"/>
    <n v="1420346638"/>
    <n v="1417754638"/>
    <b v="0"/>
    <n v="13"/>
    <b v="0"/>
    <s v="film &amp; video/drama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25"/>
    <x v="2"/>
    <s v="US"/>
    <s v="USD"/>
    <n v="1443675600"/>
    <n v="1441157592"/>
    <b v="0"/>
    <n v="33"/>
    <b v="0"/>
    <s v="film &amp; video/drama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x v="2"/>
    <s v="US"/>
    <s v="USD"/>
    <n v="1442634617"/>
    <n v="1440042617"/>
    <b v="0"/>
    <n v="12"/>
    <b v="0"/>
    <s v="film &amp; video/drama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s v="film &amp; video/drama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s v="film &amp; video/drama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s v="film &amp; video/drama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s v="film &amp; video/drama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x v="2"/>
    <s v="US"/>
    <s v="USD"/>
    <n v="1429740037"/>
    <n v="1425423637"/>
    <b v="0"/>
    <n v="84"/>
    <b v="0"/>
    <s v="film &amp; video/drama"/>
    <n v="331.54"/>
    <x v="0"/>
    <s v="drama"/>
    <x v="216"/>
    <d v="2015-04-22T22:00:37"/>
  </r>
  <r>
    <n v="217"/>
    <s v="Bitch"/>
    <s v="A roadmovie by paw"/>
    <n v="100000"/>
    <n v="11943"/>
    <n v="12"/>
    <x v="2"/>
    <s v="SE"/>
    <s v="SEK"/>
    <n v="1419780149"/>
    <n v="1417101749"/>
    <b v="0"/>
    <n v="38"/>
    <b v="0"/>
    <s v="film &amp; video/drama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x v="2"/>
    <s v="US"/>
    <s v="USD"/>
    <n v="1431702289"/>
    <n v="1426518289"/>
    <b v="0"/>
    <n v="1"/>
    <b v="0"/>
    <s v="film &amp; video/drama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n v="18"/>
    <x v="2"/>
    <s v="US"/>
    <s v="USD"/>
    <n v="1459493940"/>
    <n v="1456732225"/>
    <b v="0"/>
    <n v="76"/>
    <b v="0"/>
    <s v="film &amp; video/drama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1"/>
    <x v="2"/>
    <s v="US"/>
    <s v="USD"/>
    <n v="1440101160"/>
    <n v="1436542030"/>
    <b v="0"/>
    <n v="3"/>
    <b v="0"/>
    <s v="film &amp; video/drama"/>
    <n v="120"/>
    <x v="0"/>
    <s v="drama"/>
    <x v="220"/>
    <d v="2015-08-20T20:06:0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x v="2"/>
    <s v="US"/>
    <s v="USD"/>
    <n v="1427423940"/>
    <n v="1422383318"/>
    <b v="0"/>
    <n v="2"/>
    <b v="0"/>
    <s v="film &amp; video/drama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n v="1"/>
    <x v="2"/>
    <s v="GB"/>
    <s v="GBP"/>
    <n v="1433064540"/>
    <n v="1428854344"/>
    <b v="0"/>
    <n v="2"/>
    <b v="0"/>
    <s v="film &amp; video/drama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s v="film &amp; video/drama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3"/>
    <x v="2"/>
    <s v="GB"/>
    <s v="GBP"/>
    <n v="1425066546"/>
    <n v="1422474546"/>
    <b v="0"/>
    <n v="7"/>
    <b v="0"/>
    <s v="film &amp; video/drama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x v="2"/>
    <s v="US"/>
    <s v="USD"/>
    <n v="1434847859"/>
    <n v="1431391859"/>
    <b v="0"/>
    <n v="5"/>
    <b v="0"/>
    <s v="film &amp; video/drama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n v="0"/>
    <x v="0"/>
    <s v="drama"/>
    <x v="236"/>
    <d v="2016-01-05T00:00:0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s v="film &amp; video/drama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25"/>
    <x v="2"/>
    <s v="AU"/>
    <s v="AUD"/>
    <n v="1446984000"/>
    <n v="1445308730"/>
    <b v="0"/>
    <n v="5"/>
    <b v="0"/>
    <s v="film &amp; video/drama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x v="0"/>
    <s v="US"/>
    <s v="USD"/>
    <n v="1367773211"/>
    <n v="1363885211"/>
    <b v="1"/>
    <n v="137"/>
    <b v="1"/>
    <s v="film &amp; video/documentary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x v="0"/>
    <s v="US"/>
    <s v="USD"/>
    <n v="1419180304"/>
    <n v="1415292304"/>
    <b v="1"/>
    <n v="376"/>
    <b v="1"/>
    <s v="film &amp; video/documentary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113"/>
    <x v="0"/>
    <s v="US"/>
    <s v="USD"/>
    <n v="1324381790"/>
    <n v="1321357790"/>
    <b v="1"/>
    <n v="202"/>
    <b v="1"/>
    <s v="film &amp; video/documentary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03"/>
    <x v="0"/>
    <s v="US"/>
    <s v="USD"/>
    <n v="1393031304"/>
    <n v="1390439304"/>
    <b v="1"/>
    <n v="328"/>
    <b v="1"/>
    <s v="film &amp; video/documentary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x v="0"/>
    <s v="US"/>
    <s v="USD"/>
    <n v="1268723160"/>
    <n v="1265269559"/>
    <b v="1"/>
    <n v="84"/>
    <b v="1"/>
    <s v="film &amp; video/documentary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x v="0"/>
    <s v="US"/>
    <s v="USD"/>
    <n v="1345079785"/>
    <n v="1342487785"/>
    <b v="1"/>
    <n v="96"/>
    <b v="1"/>
    <s v="film &amp; video/documentary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05"/>
    <x v="0"/>
    <s v="US"/>
    <s v="USD"/>
    <n v="1292665405"/>
    <n v="1288341805"/>
    <b v="1"/>
    <n v="223"/>
    <b v="1"/>
    <s v="film &amp; video/documentary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34"/>
    <x v="0"/>
    <s v="US"/>
    <s v="USD"/>
    <n v="1287200340"/>
    <n v="1284042614"/>
    <b v="1"/>
    <n v="62"/>
    <b v="1"/>
    <s v="film &amp; video/documentary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x v="0"/>
    <s v="US"/>
    <s v="USD"/>
    <n v="1325961309"/>
    <n v="1322073309"/>
    <b v="1"/>
    <n v="146"/>
    <b v="1"/>
    <s v="film &amp; video/documentary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x v="0"/>
    <s v="US"/>
    <s v="USD"/>
    <n v="1282498800"/>
    <n v="1275603020"/>
    <b v="1"/>
    <n v="235"/>
    <b v="1"/>
    <s v="film &amp; video/documentary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06"/>
    <x v="0"/>
    <s v="US"/>
    <s v="USD"/>
    <n v="1370525691"/>
    <n v="1367933691"/>
    <b v="1"/>
    <n v="437"/>
    <b v="1"/>
    <s v="film &amp; video/documentary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x v="0"/>
    <s v="US"/>
    <s v="USD"/>
    <n v="1337194800"/>
    <n v="1334429646"/>
    <b v="1"/>
    <n v="77"/>
    <b v="1"/>
    <s v="film &amp; video/documentary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x v="0"/>
    <s v="US"/>
    <s v="USD"/>
    <n v="1275364740"/>
    <n v="1269878058"/>
    <b v="1"/>
    <n v="108"/>
    <b v="1"/>
    <s v="film &amp; video/documentary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x v="0"/>
    <s v="US"/>
    <s v="USD"/>
    <n v="1329320235"/>
    <n v="1326728235"/>
    <b v="1"/>
    <n v="7"/>
    <b v="1"/>
    <s v="film &amp; video/documentary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17"/>
    <x v="0"/>
    <s v="US"/>
    <s v="USD"/>
    <n v="1445047200"/>
    <n v="1442443910"/>
    <b v="1"/>
    <n v="314"/>
    <b v="1"/>
    <s v="film &amp; video/documentary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107"/>
    <x v="0"/>
    <s v="US"/>
    <s v="USD"/>
    <n v="1300275482"/>
    <n v="1297687082"/>
    <b v="1"/>
    <n v="188"/>
    <b v="1"/>
    <s v="film &amp; video/documentary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x v="0"/>
    <s v="US"/>
    <s v="USD"/>
    <n v="1363458467"/>
    <n v="1360866467"/>
    <b v="1"/>
    <n v="275"/>
    <b v="1"/>
    <s v="film &amp; video/documentary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x v="0"/>
    <s v="US"/>
    <s v="USD"/>
    <n v="1463670162"/>
    <n v="1461078162"/>
    <b v="1"/>
    <n v="560"/>
    <b v="1"/>
    <s v="film &amp; video/documentary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x v="0"/>
    <s v="US"/>
    <s v="USD"/>
    <n v="1308359666"/>
    <n v="1305767666"/>
    <b v="1"/>
    <n v="688"/>
    <b v="1"/>
    <s v="film &amp; video/documentary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x v="0"/>
    <s v="US"/>
    <s v="USD"/>
    <n v="1428514969"/>
    <n v="1425922969"/>
    <b v="1"/>
    <n v="942"/>
    <b v="1"/>
    <s v="film &amp; video/documentary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x v="0"/>
    <s v="US"/>
    <s v="USD"/>
    <n v="1279360740"/>
    <n v="1275415679"/>
    <b v="1"/>
    <n v="88"/>
    <b v="1"/>
    <s v="film &amp; video/documentary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n v="107"/>
    <x v="0"/>
    <s v="US"/>
    <s v="USD"/>
    <n v="1339080900"/>
    <n v="1334783704"/>
    <b v="1"/>
    <n v="220"/>
    <b v="1"/>
    <s v="film &amp; video/documentary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n v="240"/>
    <x v="0"/>
    <s v="US"/>
    <s v="USD"/>
    <n v="1298699828"/>
    <n v="1294811828"/>
    <b v="1"/>
    <n v="145"/>
    <b v="1"/>
    <s v="film &amp; video/documentary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x v="0"/>
    <s v="US"/>
    <s v="USD"/>
    <n v="1348786494"/>
    <n v="1346194494"/>
    <b v="1"/>
    <n v="963"/>
    <b v="1"/>
    <s v="film &amp; video/documentary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x v="0"/>
    <s v="US"/>
    <s v="USD"/>
    <n v="1336747995"/>
    <n v="1334155995"/>
    <b v="1"/>
    <n v="91"/>
    <b v="1"/>
    <s v="film &amp; video/documentary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x v="0"/>
    <s v="US"/>
    <s v="USD"/>
    <n v="1273522560"/>
    <n v="1269928430"/>
    <b v="1"/>
    <n v="58"/>
    <b v="1"/>
    <s v="film &amp; video/documentary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x v="0"/>
    <s v="US"/>
    <s v="USD"/>
    <n v="1271994660"/>
    <n v="1264565507"/>
    <b v="1"/>
    <n v="36"/>
    <b v="1"/>
    <s v="film &amp; video/documentary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32"/>
    <x v="0"/>
    <s v="GB"/>
    <s v="GBP"/>
    <n v="1403693499"/>
    <n v="1401101499"/>
    <b v="1"/>
    <n v="165"/>
    <b v="1"/>
    <s v="film &amp; video/documentary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11"/>
    <x v="0"/>
    <s v="US"/>
    <s v="USD"/>
    <n v="1320640778"/>
    <n v="1316749178"/>
    <b v="1"/>
    <n v="111"/>
    <b v="1"/>
    <s v="film &amp; video/documentary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x v="0"/>
    <s v="AU"/>
    <s v="AUD"/>
    <n v="1487738622"/>
    <n v="1485146622"/>
    <b v="1"/>
    <n v="1596"/>
    <b v="1"/>
    <s v="film &amp; video/documentary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x v="0"/>
    <s v="US"/>
    <s v="USD"/>
    <n v="1306296000"/>
    <n v="1301950070"/>
    <b v="1"/>
    <n v="61"/>
    <b v="1"/>
    <s v="film &amp; video/documentary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05"/>
    <x v="0"/>
    <s v="US"/>
    <s v="USD"/>
    <n v="1388649600"/>
    <n v="1386123861"/>
    <b v="1"/>
    <n v="287"/>
    <b v="1"/>
    <s v="film &amp; video/documentary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x v="0"/>
    <s v="US"/>
    <s v="USD"/>
    <n v="1272480540"/>
    <n v="1267220191"/>
    <b v="1"/>
    <n v="65"/>
    <b v="1"/>
    <s v="film &amp; video/documentary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x v="0"/>
    <s v="US"/>
    <s v="USD"/>
    <n v="1309694266"/>
    <n v="1307102266"/>
    <b v="1"/>
    <n v="118"/>
    <b v="1"/>
    <s v="film &amp; video/documentary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x v="0"/>
    <s v="US"/>
    <s v="USD"/>
    <n v="1333609140"/>
    <n v="1330638829"/>
    <b v="1"/>
    <n v="113"/>
    <b v="1"/>
    <s v="film &amp; video/documentary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108"/>
    <x v="0"/>
    <s v="US"/>
    <s v="USD"/>
    <n v="1352511966"/>
    <n v="1349916366"/>
    <b v="1"/>
    <n v="332"/>
    <b v="1"/>
    <s v="film &amp; video/documentary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48"/>
    <x v="0"/>
    <s v="US"/>
    <s v="USD"/>
    <n v="1335574674"/>
    <n v="1330394274"/>
    <b v="1"/>
    <n v="62"/>
    <b v="1"/>
    <s v="film &amp; video/documentary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x v="0"/>
    <s v="US"/>
    <s v="USD"/>
    <n v="1432416219"/>
    <n v="1429824219"/>
    <b v="1"/>
    <n v="951"/>
    <b v="1"/>
    <s v="film &amp; video/documentary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n v="150"/>
    <x v="0"/>
    <s v="US"/>
    <s v="USD"/>
    <n v="1350003539"/>
    <n v="1347411539"/>
    <b v="1"/>
    <n v="415"/>
    <b v="1"/>
    <s v="film &amp; video/documentary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x v="0"/>
    <s v="US"/>
    <s v="USD"/>
    <n v="1488160860"/>
    <n v="1485237096"/>
    <b v="1"/>
    <n v="305"/>
    <b v="1"/>
    <s v="film &amp; video/documentary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x v="0"/>
    <s v="US"/>
    <s v="USD"/>
    <n v="1401459035"/>
    <n v="1397571035"/>
    <b v="1"/>
    <n v="2139"/>
    <b v="1"/>
    <s v="film &amp; video/documentary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x v="0"/>
    <s v="US"/>
    <s v="USD"/>
    <n v="1249932360"/>
    <n v="1242532513"/>
    <b v="1"/>
    <n v="79"/>
    <b v="1"/>
    <s v="film &amp; video/documentary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01"/>
    <x v="0"/>
    <s v="US"/>
    <s v="USD"/>
    <n v="1266876000"/>
    <n v="1263679492"/>
    <b v="1"/>
    <n v="179"/>
    <b v="1"/>
    <s v="film &amp; video/documentary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n v="114"/>
    <x v="0"/>
    <s v="US"/>
    <s v="USD"/>
    <n v="1306904340"/>
    <n v="1305219744"/>
    <b v="1"/>
    <n v="202"/>
    <b v="1"/>
    <s v="film &amp; video/documentary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05"/>
    <x v="0"/>
    <s v="US"/>
    <s v="USD"/>
    <n v="1327167780"/>
    <n v="1325007780"/>
    <b v="1"/>
    <n v="760"/>
    <b v="1"/>
    <s v="film &amp; video/documentary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x v="0"/>
    <s v="US"/>
    <s v="USD"/>
    <n v="1379614128"/>
    <n v="1377022128"/>
    <b v="1"/>
    <n v="563"/>
    <b v="1"/>
    <s v="film &amp; video/documentary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09"/>
    <x v="0"/>
    <s v="US"/>
    <s v="USD"/>
    <n v="1364236524"/>
    <n v="1360352124"/>
    <b v="1"/>
    <n v="135"/>
    <b v="1"/>
    <s v="film &amp; video/documentary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n v="176"/>
    <x v="0"/>
    <s v="US"/>
    <s v="USD"/>
    <n v="1351828800"/>
    <n v="1349160018"/>
    <b v="1"/>
    <n v="290"/>
    <b v="1"/>
    <s v="film &amp; video/documentary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x v="0"/>
    <s v="US"/>
    <s v="USD"/>
    <n v="1340683393"/>
    <n v="1337659393"/>
    <b v="1"/>
    <n v="447"/>
    <b v="1"/>
    <s v="film &amp; video/documentary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x v="0"/>
    <s v="GB"/>
    <s v="GBP"/>
    <n v="1383389834"/>
    <n v="1380797834"/>
    <b v="1"/>
    <n v="232"/>
    <b v="1"/>
    <s v="film &amp; video/documentary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07"/>
    <x v="0"/>
    <s v="US"/>
    <s v="USD"/>
    <n v="1296633540"/>
    <n v="1292316697"/>
    <b v="1"/>
    <n v="168"/>
    <b v="1"/>
    <s v="film &amp; video/documentary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x v="0"/>
    <s v="US"/>
    <s v="USD"/>
    <n v="1367366460"/>
    <n v="1365791246"/>
    <b v="1"/>
    <n v="128"/>
    <b v="1"/>
    <s v="film &amp; video/documentary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02"/>
    <x v="0"/>
    <s v="US"/>
    <s v="USD"/>
    <n v="1319860740"/>
    <n v="1317064599"/>
    <b v="1"/>
    <n v="493"/>
    <b v="1"/>
    <s v="film &amp; video/documentary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x v="0"/>
    <s v="US"/>
    <s v="USD"/>
    <n v="1398009714"/>
    <n v="1395417714"/>
    <b v="1"/>
    <n v="131"/>
    <b v="1"/>
    <s v="film &amp; video/documentary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x v="0"/>
    <s v="US"/>
    <s v="USD"/>
    <n v="1383264000"/>
    <n v="1378080409"/>
    <b v="1"/>
    <n v="665"/>
    <b v="1"/>
    <s v="film &amp; video/documentary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119"/>
    <x v="0"/>
    <s v="US"/>
    <s v="USD"/>
    <n v="1347017083"/>
    <n v="1344857083"/>
    <b v="1"/>
    <n v="129"/>
    <b v="1"/>
    <s v="film &amp; video/documentary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01"/>
    <x v="0"/>
    <s v="US"/>
    <s v="USD"/>
    <n v="1430452740"/>
    <n v="1427390901"/>
    <b v="1"/>
    <n v="142"/>
    <b v="1"/>
    <s v="film &amp; video/documentary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n v="109"/>
    <x v="0"/>
    <s v="US"/>
    <s v="USD"/>
    <n v="1399669200"/>
    <n v="1394536048"/>
    <b v="1"/>
    <n v="2436"/>
    <b v="1"/>
    <s v="film &amp; video/documentary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x v="0"/>
    <s v="US"/>
    <s v="USD"/>
    <n v="1289975060"/>
    <n v="1287379460"/>
    <b v="1"/>
    <n v="244"/>
    <b v="1"/>
    <s v="film &amp; video/documentary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02"/>
    <x v="0"/>
    <s v="US"/>
    <s v="USD"/>
    <n v="1303686138"/>
    <n v="1301007738"/>
    <b v="1"/>
    <n v="298"/>
    <b v="1"/>
    <s v="film &amp; video/documentary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119"/>
    <x v="0"/>
    <s v="US"/>
    <s v="USD"/>
    <n v="1363711335"/>
    <n v="1360258935"/>
    <b v="1"/>
    <n v="251"/>
    <b v="1"/>
    <s v="film &amp; video/documentary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x v="0"/>
    <s v="US"/>
    <s v="USD"/>
    <n v="1330115638"/>
    <n v="1327523638"/>
    <b v="1"/>
    <n v="108"/>
    <b v="1"/>
    <s v="film &amp; video/documentary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37"/>
    <x v="0"/>
    <s v="US"/>
    <s v="USD"/>
    <n v="1338601346"/>
    <n v="1336009346"/>
    <b v="1"/>
    <n v="82"/>
    <b v="1"/>
    <s v="film &amp; video/documentary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32"/>
    <x v="0"/>
    <s v="US"/>
    <s v="USD"/>
    <n v="1346464800"/>
    <n v="1343096197"/>
    <b v="1"/>
    <n v="74"/>
    <b v="1"/>
    <s v="film &amp; video/documentary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n v="130"/>
    <x v="0"/>
    <s v="US"/>
    <s v="USD"/>
    <n v="1331392049"/>
    <n v="1328800049"/>
    <b v="1"/>
    <n v="189"/>
    <b v="1"/>
    <s v="film &amp; video/documentary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n v="293"/>
    <x v="0"/>
    <s v="US"/>
    <s v="USD"/>
    <n v="1363806333"/>
    <n v="1362081933"/>
    <b v="1"/>
    <n v="80"/>
    <b v="1"/>
    <s v="film &amp; video/documentary"/>
    <n v="36.61"/>
    <x v="0"/>
    <s v="documentary"/>
    <x v="306"/>
    <d v="2013-03-20T19:05:33"/>
  </r>
  <r>
    <n v="307"/>
    <s v="Grammar Revolution"/>
    <s v="Why is grammar important?"/>
    <n v="22000"/>
    <n v="24490"/>
    <n v="111"/>
    <x v="0"/>
    <s v="US"/>
    <s v="USD"/>
    <n v="1360276801"/>
    <n v="1357684801"/>
    <b v="1"/>
    <n v="576"/>
    <b v="1"/>
    <s v="film &amp; video/documentary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x v="0"/>
    <s v="US"/>
    <s v="USD"/>
    <n v="1299775210"/>
    <n v="1295887210"/>
    <b v="1"/>
    <n v="202"/>
    <b v="1"/>
    <s v="film &amp; video/documentary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x v="0"/>
    <s v="US"/>
    <s v="USD"/>
    <n v="1346695334"/>
    <n v="1344880934"/>
    <b v="1"/>
    <n v="238"/>
    <b v="1"/>
    <s v="film &amp; video/documentary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04"/>
    <x v="0"/>
    <s v="US"/>
    <s v="USD"/>
    <n v="1319076000"/>
    <n v="1317788623"/>
    <b v="1"/>
    <n v="36"/>
    <b v="1"/>
    <s v="film &amp; video/documentary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04"/>
    <x v="0"/>
    <s v="US"/>
    <s v="USD"/>
    <n v="1325404740"/>
    <n v="1321852592"/>
    <b v="1"/>
    <n v="150"/>
    <b v="1"/>
    <s v="film &amp; video/documentary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x v="0"/>
    <s v="US"/>
    <s v="USD"/>
    <n v="1365973432"/>
    <n v="1363381432"/>
    <b v="1"/>
    <n v="146"/>
    <b v="1"/>
    <s v="film &amp; video/documentary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x v="0"/>
    <s v="US"/>
    <s v="USD"/>
    <n v="1281542340"/>
    <n v="1277702894"/>
    <b v="1"/>
    <n v="222"/>
    <b v="1"/>
    <s v="film &amp; video/documentary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x v="0"/>
    <s v="US"/>
    <s v="USD"/>
    <n v="1362167988"/>
    <n v="1359575988"/>
    <b v="1"/>
    <n v="120"/>
    <b v="1"/>
    <s v="film &amp; video/documentary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01"/>
    <x v="0"/>
    <s v="US"/>
    <s v="USD"/>
    <n v="1345660334"/>
    <n v="1343068334"/>
    <b v="1"/>
    <n v="126"/>
    <b v="1"/>
    <s v="film &amp; video/documentary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14"/>
    <x v="0"/>
    <s v="CA"/>
    <s v="CAD"/>
    <n v="1418273940"/>
    <n v="1415398197"/>
    <b v="1"/>
    <n v="158"/>
    <b v="1"/>
    <s v="film &amp; video/documentary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01"/>
    <x v="0"/>
    <s v="US"/>
    <s v="USD"/>
    <n v="1386778483"/>
    <n v="1384186483"/>
    <b v="1"/>
    <n v="316"/>
    <b v="1"/>
    <s v="film &amp; video/documentary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83"/>
    <x v="0"/>
    <s v="US"/>
    <s v="USD"/>
    <n v="1364342151"/>
    <n v="1361753751"/>
    <b v="1"/>
    <n v="284"/>
    <b v="1"/>
    <s v="film &amp; video/documentary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x v="0"/>
    <s v="US"/>
    <s v="USD"/>
    <n v="1265097540"/>
    <n v="1257538029"/>
    <b v="1"/>
    <n v="51"/>
    <b v="1"/>
    <s v="film &amp; video/documentary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x v="0"/>
    <s v="GB"/>
    <s v="GBP"/>
    <n v="1450825200"/>
    <n v="1448284433"/>
    <b v="1"/>
    <n v="158"/>
    <b v="1"/>
    <s v="film &amp; video/documentary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03"/>
    <x v="0"/>
    <s v="DE"/>
    <s v="EUR"/>
    <n v="1478605386"/>
    <n v="1475577786"/>
    <b v="1"/>
    <n v="337"/>
    <b v="1"/>
    <s v="film &amp; video/documentary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08"/>
    <x v="0"/>
    <s v="US"/>
    <s v="USD"/>
    <n v="1463146848"/>
    <n v="1460554848"/>
    <b v="1"/>
    <n v="186"/>
    <b v="1"/>
    <s v="film &amp; video/documentary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x v="0"/>
    <s v="US"/>
    <s v="USD"/>
    <n v="1482307140"/>
    <n v="1479886966"/>
    <b v="1"/>
    <n v="58"/>
    <b v="1"/>
    <s v="film &amp; video/documentary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02"/>
    <x v="0"/>
    <s v="US"/>
    <s v="USD"/>
    <n v="1438441308"/>
    <n v="1435590108"/>
    <b v="1"/>
    <n v="82"/>
    <b v="1"/>
    <s v="film &amp; video/documentary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x v="0"/>
    <s v="US"/>
    <s v="USD"/>
    <n v="1482208233"/>
    <n v="1479184233"/>
    <b v="1"/>
    <n v="736"/>
    <b v="1"/>
    <s v="film &amp; video/documentary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x v="0"/>
    <s v="US"/>
    <s v="USD"/>
    <n v="1489532220"/>
    <n v="1486625606"/>
    <b v="1"/>
    <n v="1151"/>
    <b v="1"/>
    <s v="film &amp; video/documentary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36"/>
    <x v="0"/>
    <s v="US"/>
    <s v="USD"/>
    <n v="1427011200"/>
    <n v="1424669929"/>
    <b v="1"/>
    <n v="34"/>
    <b v="1"/>
    <s v="film &amp; video/documentary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04"/>
    <x v="0"/>
    <s v="US"/>
    <s v="USD"/>
    <n v="1446350400"/>
    <n v="1443739388"/>
    <b v="1"/>
    <n v="498"/>
    <b v="1"/>
    <s v="film &amp; video/documentary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x v="0"/>
    <s v="US"/>
    <s v="USD"/>
    <n v="1446868800"/>
    <n v="1444821127"/>
    <b v="1"/>
    <n v="167"/>
    <b v="1"/>
    <s v="film &amp; video/documentary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02"/>
    <x v="0"/>
    <s v="US"/>
    <s v="USD"/>
    <n v="1368763140"/>
    <n v="1366028563"/>
    <b v="1"/>
    <n v="340"/>
    <b v="1"/>
    <s v="film &amp; video/documentary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07"/>
    <x v="0"/>
    <s v="US"/>
    <s v="USD"/>
    <n v="1466171834"/>
    <n v="1463493434"/>
    <b v="1"/>
    <n v="438"/>
    <b v="1"/>
    <s v="film &amp; video/documentary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13"/>
    <x v="0"/>
    <s v="US"/>
    <s v="USD"/>
    <n v="1446019200"/>
    <n v="1442420377"/>
    <b v="1"/>
    <n v="555"/>
    <b v="1"/>
    <s v="film &amp; video/documentary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x v="0"/>
    <s v="US"/>
    <s v="USD"/>
    <n v="1460038591"/>
    <n v="1457450191"/>
    <b v="1"/>
    <n v="266"/>
    <b v="1"/>
    <s v="film &amp; video/documentary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x v="0"/>
    <s v="US"/>
    <s v="USD"/>
    <n v="1431716400"/>
    <n v="1428423757"/>
    <b v="1"/>
    <n v="69"/>
    <b v="1"/>
    <s v="film &amp; video/documentary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x v="0"/>
    <s v="US"/>
    <s v="USD"/>
    <n v="1431122400"/>
    <n v="1428428515"/>
    <b v="1"/>
    <n v="80"/>
    <b v="1"/>
    <s v="film &amp; video/documentary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x v="0"/>
    <s v="US"/>
    <s v="USD"/>
    <n v="1447427918"/>
    <n v="1444832318"/>
    <b v="1"/>
    <n v="493"/>
    <b v="1"/>
    <s v="film &amp; video/documentary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x v="0"/>
    <s v="US"/>
    <s v="USD"/>
    <n v="1426298708"/>
    <n v="1423710308"/>
    <b v="1"/>
    <n v="31"/>
    <b v="1"/>
    <s v="film &amp; video/documentary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10"/>
    <x v="0"/>
    <s v="US"/>
    <s v="USD"/>
    <n v="1472864400"/>
    <n v="1468001290"/>
    <b v="1"/>
    <n v="236"/>
    <b v="1"/>
    <s v="film &amp; video/documentary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08"/>
    <x v="0"/>
    <s v="US"/>
    <s v="USD"/>
    <n v="1430331268"/>
    <n v="1427739268"/>
    <b v="1"/>
    <n v="89"/>
    <b v="1"/>
    <s v="film &amp; video/documentary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25"/>
    <x v="0"/>
    <s v="US"/>
    <s v="USD"/>
    <n v="1489006800"/>
    <n v="1486397007"/>
    <b v="1"/>
    <n v="299"/>
    <b v="1"/>
    <s v="film &amp; video/documentary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x v="0"/>
    <s v="US"/>
    <s v="USD"/>
    <n v="1412135940"/>
    <n v="1410555998"/>
    <b v="1"/>
    <n v="55"/>
    <b v="1"/>
    <s v="film &amp; video/documentary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n v="100"/>
    <x v="0"/>
    <s v="US"/>
    <s v="USD"/>
    <n v="1461955465"/>
    <n v="1459363465"/>
    <b v="1"/>
    <n v="325"/>
    <b v="1"/>
    <s v="film &amp; video/documentary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x v="0"/>
    <s v="US"/>
    <s v="USD"/>
    <n v="1415934000"/>
    <n v="1413308545"/>
    <b v="1"/>
    <n v="524"/>
    <b v="1"/>
    <s v="film &amp; video/documentary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x v="0"/>
    <s v="US"/>
    <s v="USD"/>
    <n v="1433125200"/>
    <n v="1429312694"/>
    <b v="1"/>
    <n v="285"/>
    <b v="1"/>
    <s v="film &amp; video/documentary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x v="0"/>
    <s v="US"/>
    <s v="USD"/>
    <n v="1432161590"/>
    <n v="1429569590"/>
    <b v="1"/>
    <n v="179"/>
    <b v="1"/>
    <s v="film &amp; video/documentary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x v="0"/>
    <s v="US"/>
    <s v="USD"/>
    <n v="1444824021"/>
    <n v="1442232021"/>
    <b v="1"/>
    <n v="188"/>
    <b v="1"/>
    <s v="film &amp; video/documentary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x v="0"/>
    <s v="US"/>
    <s v="USD"/>
    <n v="1447505609"/>
    <n v="1444910009"/>
    <b v="1"/>
    <n v="379"/>
    <b v="1"/>
    <s v="film &amp; video/documentary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x v="0"/>
    <s v="US"/>
    <s v="USD"/>
    <n v="1440165916"/>
    <n v="1437573916"/>
    <b v="1"/>
    <n v="119"/>
    <b v="1"/>
    <s v="film &amp; video/documentary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07"/>
    <x v="0"/>
    <s v="US"/>
    <s v="USD"/>
    <n v="1487937508"/>
    <n v="1485345508"/>
    <b v="1"/>
    <n v="167"/>
    <b v="1"/>
    <s v="film &amp; video/documentary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x v="0"/>
    <s v="US"/>
    <s v="USD"/>
    <n v="1473566340"/>
    <n v="1470274509"/>
    <b v="1"/>
    <n v="221"/>
    <b v="1"/>
    <s v="film &amp; video/documentary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x v="0"/>
    <s v="ES"/>
    <s v="EUR"/>
    <n v="1460066954"/>
    <n v="1456614554"/>
    <b v="1"/>
    <n v="964"/>
    <b v="1"/>
    <s v="film &amp; video/documentary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x v="0"/>
    <s v="US"/>
    <s v="USD"/>
    <n v="1412740868"/>
    <n v="1410148868"/>
    <b v="1"/>
    <n v="286"/>
    <b v="1"/>
    <s v="film &amp; video/documentary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x v="0"/>
    <s v="US"/>
    <s v="USD"/>
    <n v="1447963219"/>
    <n v="1445367619"/>
    <b v="1"/>
    <n v="613"/>
    <b v="1"/>
    <s v="film &amp; video/documentary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x v="0"/>
    <s v="US"/>
    <s v="USD"/>
    <n v="1460141521"/>
    <n v="1457553121"/>
    <b v="1"/>
    <n v="29"/>
    <b v="1"/>
    <s v="film &amp; video/documentary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n v="116"/>
    <x v="0"/>
    <s v="US"/>
    <s v="USD"/>
    <n v="1417420994"/>
    <n v="1414738994"/>
    <b v="1"/>
    <n v="165"/>
    <b v="1"/>
    <s v="film &amp; video/documentary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n v="103"/>
    <x v="0"/>
    <s v="US"/>
    <s v="USD"/>
    <n v="1458152193"/>
    <n v="1455563793"/>
    <b v="1"/>
    <n v="97"/>
    <b v="1"/>
    <s v="film &amp; video/documentary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x v="0"/>
    <s v="US"/>
    <s v="USD"/>
    <n v="1429852797"/>
    <n v="1426396797"/>
    <b v="1"/>
    <n v="303"/>
    <b v="1"/>
    <s v="film &amp; video/documentary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03"/>
    <x v="0"/>
    <s v="US"/>
    <s v="USD"/>
    <n v="1466002800"/>
    <n v="1463517521"/>
    <b v="1"/>
    <n v="267"/>
    <b v="1"/>
    <s v="film &amp; video/documentary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x v="0"/>
    <s v="US"/>
    <s v="USD"/>
    <n v="1415941920"/>
    <n v="1414028490"/>
    <b v="1"/>
    <n v="302"/>
    <b v="1"/>
    <s v="film &amp; video/documentary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01"/>
    <x v="0"/>
    <s v="US"/>
    <s v="USD"/>
    <n v="1437621060"/>
    <n v="1433799180"/>
    <b v="0"/>
    <n v="87"/>
    <b v="1"/>
    <s v="film &amp; video/documentary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x v="0"/>
    <s v="US"/>
    <s v="USD"/>
    <n v="1416704506"/>
    <n v="1414108906"/>
    <b v="0"/>
    <n v="354"/>
    <b v="1"/>
    <s v="film &amp; video/documentary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24"/>
    <x v="0"/>
    <s v="US"/>
    <s v="USD"/>
    <n v="1407456000"/>
    <n v="1405573391"/>
    <b v="0"/>
    <n v="86"/>
    <b v="1"/>
    <s v="film &amp; video/documentary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x v="0"/>
    <s v="US"/>
    <s v="USD"/>
    <n v="1272828120"/>
    <n v="1268934736"/>
    <b v="0"/>
    <n v="26"/>
    <b v="1"/>
    <s v="film &amp; video/documentary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x v="0"/>
    <s v="US"/>
    <s v="USD"/>
    <n v="1403323140"/>
    <n v="1400704672"/>
    <b v="0"/>
    <n v="113"/>
    <b v="1"/>
    <s v="film &amp; video/documentary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04"/>
    <x v="0"/>
    <s v="GB"/>
    <s v="GBP"/>
    <n v="1393597999"/>
    <n v="1391005999"/>
    <b v="0"/>
    <n v="65"/>
    <b v="1"/>
    <s v="film &amp; video/documentary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101"/>
    <x v="0"/>
    <s v="US"/>
    <s v="USD"/>
    <n v="1337540518"/>
    <n v="1334948518"/>
    <b v="0"/>
    <n v="134"/>
    <b v="1"/>
    <s v="film &amp; video/documentary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x v="0"/>
    <s v="US"/>
    <s v="USD"/>
    <n v="1367384340"/>
    <n v="1363960278"/>
    <b v="0"/>
    <n v="119"/>
    <b v="1"/>
    <s v="film &amp; video/documentary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x v="0"/>
    <s v="US"/>
    <s v="USD"/>
    <n v="1426426322"/>
    <n v="1423405922"/>
    <b v="0"/>
    <n v="159"/>
    <b v="1"/>
    <s v="film &amp; video/documentary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10"/>
    <x v="0"/>
    <s v="US"/>
    <s v="USD"/>
    <n v="1326633269"/>
    <n v="1324041269"/>
    <b v="0"/>
    <n v="167"/>
    <b v="1"/>
    <s v="film &amp; video/documentary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x v="0"/>
    <s v="US"/>
    <s v="USD"/>
    <n v="1483729500"/>
    <n v="1481137500"/>
    <b v="0"/>
    <n v="43"/>
    <b v="1"/>
    <s v="film &amp; video/documentary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14"/>
    <x v="0"/>
    <s v="US"/>
    <s v="USD"/>
    <n v="1359743139"/>
    <n v="1355855139"/>
    <b v="0"/>
    <n v="1062"/>
    <b v="1"/>
    <s v="film &amp; video/documentary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n v="125"/>
    <x v="0"/>
    <s v="GB"/>
    <s v="GBP"/>
    <n v="1459872000"/>
    <n v="1456408244"/>
    <b v="0"/>
    <n v="9"/>
    <b v="1"/>
    <s v="film &amp; video/documentary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07"/>
    <x v="0"/>
    <s v="US"/>
    <s v="USD"/>
    <n v="1342648398"/>
    <n v="1340056398"/>
    <b v="0"/>
    <n v="89"/>
    <b v="1"/>
    <s v="film &amp; video/documentary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x v="0"/>
    <s v="US"/>
    <s v="USD"/>
    <n v="1316208031"/>
    <n v="1312320031"/>
    <b v="0"/>
    <n v="174"/>
    <b v="1"/>
    <s v="film &amp; video/documentary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x v="0"/>
    <s v="US"/>
    <s v="USD"/>
    <n v="1393694280"/>
    <n v="1390088311"/>
    <b v="0"/>
    <n v="14"/>
    <b v="1"/>
    <s v="film &amp; video/documentary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x v="0"/>
    <s v="GB"/>
    <s v="GBP"/>
    <n v="1472122316"/>
    <n v="1469443916"/>
    <b v="0"/>
    <n v="48"/>
    <b v="1"/>
    <s v="film &amp; video/documentary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x v="0"/>
    <s v="US"/>
    <s v="USD"/>
    <n v="1447484460"/>
    <n v="1444888868"/>
    <b v="0"/>
    <n v="133"/>
    <b v="1"/>
    <s v="film &amp; video/documentary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12"/>
    <x v="0"/>
    <s v="CA"/>
    <s v="CAD"/>
    <n v="1453765920"/>
    <n v="1451655808"/>
    <b v="0"/>
    <n v="83"/>
    <b v="1"/>
    <s v="film &amp; video/documentary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16"/>
    <x v="0"/>
    <s v="US"/>
    <s v="USD"/>
    <n v="1336062672"/>
    <n v="1332174672"/>
    <b v="0"/>
    <n v="149"/>
    <b v="1"/>
    <s v="film &amp; video/documentary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x v="0"/>
    <s v="US"/>
    <s v="USD"/>
    <n v="1453569392"/>
    <n v="1451409392"/>
    <b v="0"/>
    <n v="49"/>
    <b v="1"/>
    <s v="film &amp; video/documentary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05"/>
    <x v="0"/>
    <s v="US"/>
    <s v="USD"/>
    <n v="1343624400"/>
    <n v="1340642717"/>
    <b v="0"/>
    <n v="251"/>
    <b v="1"/>
    <s v="film &amp; video/documentary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56"/>
    <x v="0"/>
    <s v="US"/>
    <s v="USD"/>
    <n v="1346950900"/>
    <n v="1345741300"/>
    <b v="0"/>
    <n v="22"/>
    <b v="1"/>
    <s v="film &amp; video/documentary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x v="0"/>
    <s v="US"/>
    <s v="USD"/>
    <n v="1400467759"/>
    <n v="1398480559"/>
    <b v="0"/>
    <n v="48"/>
    <b v="1"/>
    <s v="film &amp; video/documentary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12"/>
    <x v="0"/>
    <s v="US"/>
    <s v="USD"/>
    <n v="1420569947"/>
    <n v="1417977947"/>
    <b v="0"/>
    <n v="383"/>
    <b v="1"/>
    <s v="film &amp; video/documentary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06"/>
    <x v="0"/>
    <s v="US"/>
    <s v="USD"/>
    <n v="1416582101"/>
    <n v="1413986501"/>
    <b v="0"/>
    <n v="237"/>
    <b v="1"/>
    <s v="film &amp; video/documentary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00"/>
    <x v="0"/>
    <s v="US"/>
    <s v="USD"/>
    <n v="1439246991"/>
    <n v="1437950991"/>
    <b v="0"/>
    <n v="13"/>
    <b v="1"/>
    <s v="film &amp; video/documentary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x v="0"/>
    <s v="US"/>
    <s v="USD"/>
    <n v="1439618400"/>
    <n v="1436976858"/>
    <b v="0"/>
    <n v="562"/>
    <b v="1"/>
    <s v="film &amp; video/documentary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26"/>
    <x v="0"/>
    <s v="US"/>
    <s v="USD"/>
    <n v="1469670580"/>
    <n v="1467078580"/>
    <b v="0"/>
    <n v="71"/>
    <b v="1"/>
    <s v="film &amp; video/documentary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82"/>
    <x v="0"/>
    <s v="US"/>
    <s v="USD"/>
    <n v="1394233140"/>
    <n v="1391477450"/>
    <b v="0"/>
    <n v="1510"/>
    <b v="1"/>
    <s v="film &amp; video/documentary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x v="0"/>
    <s v="US"/>
    <s v="USD"/>
    <n v="1431046372"/>
    <n v="1429318372"/>
    <b v="0"/>
    <n v="14"/>
    <b v="1"/>
    <s v="film &amp; video/documentary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01"/>
    <x v="0"/>
    <s v="US"/>
    <s v="USD"/>
    <n v="1324169940"/>
    <n v="1321578051"/>
    <b v="0"/>
    <n v="193"/>
    <b v="1"/>
    <s v="film &amp; video/documentary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x v="0"/>
    <s v="US"/>
    <s v="USD"/>
    <n v="1315450800"/>
    <n v="1312823571"/>
    <b v="0"/>
    <n v="206"/>
    <b v="1"/>
    <s v="film &amp; video/documentary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10"/>
    <x v="0"/>
    <s v="US"/>
    <s v="USD"/>
    <n v="1381424452"/>
    <n v="1378746052"/>
    <b v="0"/>
    <n v="351"/>
    <b v="1"/>
    <s v="film &amp; video/documentary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x v="0"/>
    <s v="US"/>
    <s v="USD"/>
    <n v="1335562320"/>
    <n v="1332452960"/>
    <b v="0"/>
    <n v="184"/>
    <b v="1"/>
    <s v="film &amp; video/documentary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07"/>
    <x v="0"/>
    <s v="US"/>
    <s v="USD"/>
    <n v="1341668006"/>
    <n v="1340372006"/>
    <b v="0"/>
    <n v="196"/>
    <b v="1"/>
    <s v="film &amp; video/documentary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x v="0"/>
    <s v="US"/>
    <s v="USD"/>
    <n v="1283312640"/>
    <n v="1279651084"/>
    <b v="0"/>
    <n v="229"/>
    <b v="1"/>
    <s v="film &amp; video/documentary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x v="0"/>
    <s v="US"/>
    <s v="USD"/>
    <n v="1430334126"/>
    <n v="1426446126"/>
    <b v="0"/>
    <n v="67"/>
    <b v="1"/>
    <s v="film &amp; video/documentary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x v="0"/>
    <s v="GB"/>
    <s v="GBP"/>
    <n v="1481716800"/>
    <n v="1479070867"/>
    <b v="0"/>
    <n v="95"/>
    <b v="1"/>
    <s v="film &amp; video/documentary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x v="0"/>
    <s v="US"/>
    <s v="USD"/>
    <n v="1400297400"/>
    <n v="1397661347"/>
    <b v="0"/>
    <n v="62"/>
    <b v="1"/>
    <s v="film &amp; video/documentary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x v="0"/>
    <s v="US"/>
    <s v="USD"/>
    <n v="1312747970"/>
    <n v="1310155970"/>
    <b v="0"/>
    <n v="73"/>
    <b v="1"/>
    <s v="film &amp; video/documentary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x v="0"/>
    <s v="US"/>
    <s v="USD"/>
    <n v="1446731817"/>
    <n v="1444913817"/>
    <b v="0"/>
    <n v="43"/>
    <b v="1"/>
    <s v="film &amp; video/documentary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105"/>
    <x v="0"/>
    <s v="US"/>
    <s v="USD"/>
    <n v="1312960080"/>
    <n v="1308900441"/>
    <b v="0"/>
    <n v="70"/>
    <b v="1"/>
    <s v="film &amp; video/documentary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03"/>
    <x v="0"/>
    <s v="US"/>
    <s v="USD"/>
    <n v="1391641440"/>
    <n v="1389107062"/>
    <b v="0"/>
    <n v="271"/>
    <b v="1"/>
    <s v="film &amp; video/documentary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n v="108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08"/>
    <x v="0"/>
    <s v="US"/>
    <s v="USD"/>
    <n v="1304920740"/>
    <n v="1301975637"/>
    <b v="0"/>
    <n v="35"/>
    <b v="1"/>
    <s v="film &amp; video/documentary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102"/>
    <x v="0"/>
    <s v="US"/>
    <s v="USD"/>
    <n v="1321739650"/>
    <n v="1316552050"/>
    <b v="0"/>
    <n v="22"/>
    <b v="1"/>
    <s v="film &amp; video/documentary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01"/>
    <x v="0"/>
    <s v="US"/>
    <s v="USD"/>
    <n v="1383676790"/>
    <n v="1380217190"/>
    <b v="0"/>
    <n v="38"/>
    <b v="1"/>
    <s v="film &amp; video/documentary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137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x v="0"/>
    <s v="CA"/>
    <s v="CAD"/>
    <n v="1434670397"/>
    <n v="1429486397"/>
    <b v="0"/>
    <n v="7"/>
    <b v="1"/>
    <s v="film &amp; video/documentary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x v="0"/>
    <s v="US"/>
    <s v="USD"/>
    <n v="1387688400"/>
    <n v="1384920804"/>
    <b v="0"/>
    <n v="241"/>
    <b v="1"/>
    <s v="film &amp; video/documentary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27"/>
    <x v="0"/>
    <s v="US"/>
    <s v="USD"/>
    <n v="1343238578"/>
    <n v="1341856178"/>
    <b v="0"/>
    <n v="55"/>
    <b v="1"/>
    <s v="film &amp; video/documentary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05"/>
    <x v="0"/>
    <s v="US"/>
    <s v="USD"/>
    <n v="1342731811"/>
    <n v="1340139811"/>
    <b v="0"/>
    <n v="171"/>
    <b v="1"/>
    <s v="film &amp; video/documentary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x v="0"/>
    <s v="US"/>
    <s v="USD"/>
    <n v="1381541465"/>
    <n v="1378949465"/>
    <b v="0"/>
    <n v="208"/>
    <b v="1"/>
    <s v="film &amp; video/documentary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x v="0"/>
    <s v="CA"/>
    <s v="CAD"/>
    <n v="1413547200"/>
    <n v="1411417602"/>
    <b v="0"/>
    <n v="21"/>
    <b v="1"/>
    <s v="film &amp; video/documentary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20"/>
    <x v="0"/>
    <s v="US"/>
    <s v="USD"/>
    <n v="1391851831"/>
    <n v="1389259831"/>
    <b v="0"/>
    <n v="25"/>
    <b v="1"/>
    <s v="film &amp; video/documentary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00"/>
    <x v="0"/>
    <s v="US"/>
    <s v="USD"/>
    <n v="1365395580"/>
    <n v="1364426260"/>
    <b v="0"/>
    <n v="52"/>
    <b v="1"/>
    <s v="film &amp; video/documentary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01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00"/>
    <x v="0"/>
    <s v="US"/>
    <s v="USD"/>
    <n v="1372536787"/>
    <n v="1367352787"/>
    <b v="0"/>
    <n v="73"/>
    <b v="1"/>
    <s v="film &amp; video/documentary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s v="film &amp; video/animation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2"/>
    <x v="2"/>
    <s v="US"/>
    <s v="USD"/>
    <n v="1440157656"/>
    <n v="1434973656"/>
    <b v="0"/>
    <n v="6"/>
    <b v="0"/>
    <s v="film &amp; video/animation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x v="2"/>
    <s v="US"/>
    <s v="USD"/>
    <n v="1410416097"/>
    <n v="1407824097"/>
    <b v="0"/>
    <n v="12"/>
    <b v="0"/>
    <s v="film &amp; video/animation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x v="2"/>
    <s v="US"/>
    <s v="USD"/>
    <n v="1370470430"/>
    <n v="1367878430"/>
    <b v="0"/>
    <n v="13"/>
    <b v="0"/>
    <s v="film &amp; video/animation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7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s v="film &amp; video/animation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1"/>
    <x v="2"/>
    <s v="US"/>
    <s v="USD"/>
    <n v="1456851914"/>
    <n v="1454259914"/>
    <b v="0"/>
    <n v="8"/>
    <b v="0"/>
    <s v="film &amp; video/animation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n v="6"/>
    <x v="2"/>
    <s v="US"/>
    <s v="USD"/>
    <n v="1402956000"/>
    <n v="1400523845"/>
    <b v="0"/>
    <n v="13"/>
    <b v="0"/>
    <s v="film &amp; video/animation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x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14"/>
    <x v="2"/>
    <s v="GB"/>
    <s v="GBP"/>
    <n v="1467752083"/>
    <n v="1465160083"/>
    <b v="0"/>
    <n v="8"/>
    <b v="0"/>
    <s v="film &amp; video/animation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10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s v="film &amp; video/animation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9"/>
    <x v="2"/>
    <s v="US"/>
    <s v="USD"/>
    <n v="1447830958"/>
    <n v="1445235358"/>
    <b v="0"/>
    <n v="11"/>
    <b v="0"/>
    <s v="film &amp; video/animation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s v="film &amp; video/animation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n v="0"/>
    <x v="0"/>
    <s v="animation"/>
    <x v="441"/>
    <d v="2013-11-02T19:03:16"/>
  </r>
  <r>
    <n v="442"/>
    <s v="The Paranormal Idiot"/>
    <s v="Doomsday is here"/>
    <n v="17000"/>
    <n v="6691"/>
    <n v="39"/>
    <x v="2"/>
    <s v="US"/>
    <s v="USD"/>
    <n v="1424380783"/>
    <n v="1421788783"/>
    <b v="0"/>
    <n v="17"/>
    <b v="0"/>
    <s v="film &amp; video/animation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s v="film &amp; video/animation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5"/>
    <x v="2"/>
    <s v="US"/>
    <s v="USD"/>
    <n v="1329342361"/>
    <n v="1324158361"/>
    <b v="0"/>
    <n v="1"/>
    <b v="0"/>
    <s v="film &amp; video/animation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s v="film &amp; video/animation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"/>
    <x v="2"/>
    <s v="US"/>
    <s v="USD"/>
    <n v="1425434420"/>
    <n v="1422842420"/>
    <b v="0"/>
    <n v="16"/>
    <b v="0"/>
    <s v="film &amp; video/animation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s v="film &amp; video/animation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3"/>
    <x v="2"/>
    <s v="US"/>
    <s v="USD"/>
    <n v="1400091095"/>
    <n v="1398363095"/>
    <b v="0"/>
    <n v="4"/>
    <b v="0"/>
    <s v="film &amp; video/animation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2"/>
    <x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1"/>
    <x v="2"/>
    <s v="US"/>
    <s v="USD"/>
    <n v="1392417800"/>
    <n v="1389825800"/>
    <b v="0"/>
    <n v="7"/>
    <b v="0"/>
    <s v="film &amp; video/animation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n v="64"/>
    <x v="2"/>
    <s v="US"/>
    <s v="USD"/>
    <n v="1431536015"/>
    <n v="1428944015"/>
    <b v="0"/>
    <n v="12"/>
    <b v="0"/>
    <s v="film &amp; video/animation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s v="film &amp; video/animation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1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s v="film &amp; video/animation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x v="2"/>
    <s v="US"/>
    <s v="USD"/>
    <n v="1382414340"/>
    <n v="1380559201"/>
    <b v="0"/>
    <n v="3"/>
    <b v="0"/>
    <s v="film &amp; video/animation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8"/>
    <x v="2"/>
    <s v="GB"/>
    <s v="GBP"/>
    <n v="1368550060"/>
    <n v="1365958060"/>
    <b v="0"/>
    <n v="49"/>
    <b v="0"/>
    <s v="film &amp; video/animation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s v="film &amp; video/animation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s v="film &amp; video/animation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2"/>
    <x v="2"/>
    <s v="US"/>
    <s v="USD"/>
    <n v="1316883753"/>
    <n v="1311699753"/>
    <b v="0"/>
    <n v="11"/>
    <b v="0"/>
    <s v="film &amp; video/animation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s v="film &amp; video/animation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n v="27"/>
    <x v="2"/>
    <s v="US"/>
    <s v="USD"/>
    <n v="1403837574"/>
    <n v="1402455174"/>
    <b v="0"/>
    <n v="8"/>
    <b v="0"/>
    <s v="film &amp; video/animation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1"/>
    <x v="2"/>
    <s v="US"/>
    <s v="USD"/>
    <n v="1347057464"/>
    <n v="1344465464"/>
    <b v="0"/>
    <n v="5"/>
    <b v="0"/>
    <s v="film &amp; video/animation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x v="2"/>
    <s v="US"/>
    <s v="USD"/>
    <n v="1348849134"/>
    <n v="1344961134"/>
    <b v="0"/>
    <n v="39"/>
    <b v="0"/>
    <s v="film &amp; video/animation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x v="2"/>
    <s v="US"/>
    <s v="USD"/>
    <n v="1389844800"/>
    <n v="1385524889"/>
    <b v="0"/>
    <n v="2"/>
    <b v="0"/>
    <s v="film &amp; video/animation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12"/>
    <x v="2"/>
    <s v="US"/>
    <s v="USD"/>
    <n v="1397924379"/>
    <n v="1394039979"/>
    <b v="0"/>
    <n v="170"/>
    <b v="0"/>
    <s v="film &amp; video/animation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x v="2"/>
    <s v="US"/>
    <s v="USD"/>
    <n v="1408831718"/>
    <n v="1406239718"/>
    <b v="0"/>
    <n v="5"/>
    <b v="0"/>
    <s v="film &amp; video/animation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s v="film &amp; video/animation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n v="2"/>
    <x v="2"/>
    <s v="US"/>
    <s v="USD"/>
    <n v="1401767940"/>
    <n v="1398727441"/>
    <b v="0"/>
    <n v="124"/>
    <b v="0"/>
    <s v="film &amp; video/animation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33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19"/>
    <x v="2"/>
    <s v="US"/>
    <s v="USD"/>
    <n v="1376049615"/>
    <n v="1373457615"/>
    <b v="0"/>
    <n v="140"/>
    <b v="0"/>
    <s v="film &amp; video/animation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6"/>
    <x v="2"/>
    <s v="US"/>
    <s v="USD"/>
    <n v="1349885289"/>
    <n v="1347293289"/>
    <b v="0"/>
    <n v="21"/>
    <b v="0"/>
    <s v="film &amp; video/animation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s v="film &amp; video/animation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x v="2"/>
    <s v="GB"/>
    <s v="GBP"/>
    <n v="1359434672"/>
    <n v="1354250672"/>
    <b v="0"/>
    <n v="147"/>
    <b v="0"/>
    <s v="film &amp; video/animation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s v="film &amp; video/animation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22"/>
    <x v="2"/>
    <s v="GB"/>
    <s v="GBP"/>
    <n v="1368792499"/>
    <n v="1366200499"/>
    <b v="0"/>
    <n v="125"/>
    <b v="0"/>
    <s v="film &amp; video/animation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s v="film &amp; video/animation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s v="film &amp; video/animation"/>
    <n v="71.67"/>
    <x v="0"/>
    <s v="animation"/>
    <x v="489"/>
    <d v="2012-01-05T11:33:00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s v="film &amp; video/animation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s v="film &amp; video/animation"/>
    <n v="1"/>
    <x v="0"/>
    <s v="animation"/>
    <x v="496"/>
    <d v="2014-02-10T22:21:14"/>
  </r>
  <r>
    <n v="497"/>
    <s v="Galaxy Probe Kids"/>
    <s v="live-action/animated series pilot."/>
    <n v="4480"/>
    <n v="30"/>
    <n v="1"/>
    <x v="2"/>
    <s v="US"/>
    <s v="USD"/>
    <n v="1419483600"/>
    <n v="1414889665"/>
    <b v="0"/>
    <n v="3"/>
    <b v="0"/>
    <s v="film &amp; video/animation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x v="2"/>
    <s v="US"/>
    <s v="USD"/>
    <n v="1324664249"/>
    <n v="1321035449"/>
    <b v="0"/>
    <n v="22"/>
    <b v="0"/>
    <s v="film &amp; video/animation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x v="2"/>
    <s v="US"/>
    <s v="USD"/>
    <n v="1255381140"/>
    <n v="1250630968"/>
    <b v="0"/>
    <n v="26"/>
    <b v="0"/>
    <s v="film &amp; video/animation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1"/>
    <x v="2"/>
    <s v="US"/>
    <s v="USD"/>
    <n v="1332073025"/>
    <n v="1329484625"/>
    <b v="0"/>
    <n v="4"/>
    <b v="0"/>
    <s v="film &amp; video/animation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x v="2"/>
    <s v="GB"/>
    <s v="GBP"/>
    <n v="1421498303"/>
    <n v="1418906303"/>
    <b v="0"/>
    <n v="9"/>
    <b v="0"/>
    <s v="film &amp; video/animation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x v="2"/>
    <s v="US"/>
    <s v="USD"/>
    <n v="1334097387"/>
    <n v="1328916987"/>
    <b v="0"/>
    <n v="5"/>
    <b v="0"/>
    <s v="film &amp; video/animation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s v="film &amp; video/animation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s v="film &amp; video/animation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x v="2"/>
    <s v="US"/>
    <s v="USD"/>
    <n v="1350687657"/>
    <n v="1346799657"/>
    <b v="0"/>
    <n v="10"/>
    <b v="0"/>
    <s v="film &amp; video/animation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x v="2"/>
    <s v="US"/>
    <s v="USD"/>
    <n v="1337955240"/>
    <n v="1332808501"/>
    <b v="0"/>
    <n v="3"/>
    <b v="0"/>
    <s v="film &amp; video/animation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s v="film &amp; video/animation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3"/>
    <x v="2"/>
    <s v="US"/>
    <s v="USD"/>
    <n v="1365228982"/>
    <n v="1362640582"/>
    <b v="0"/>
    <n v="5"/>
    <b v="0"/>
    <s v="film &amp; video/animation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s v="film &amp; video/animation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14"/>
    <x v="2"/>
    <s v="US"/>
    <s v="USD"/>
    <n v="1471244400"/>
    <n v="1467387705"/>
    <b v="0"/>
    <n v="68"/>
    <b v="0"/>
    <s v="film &amp; video/animation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3"/>
    <x v="2"/>
    <s v="CA"/>
    <s v="CAD"/>
    <n v="1407595447"/>
    <n v="1405003447"/>
    <b v="0"/>
    <n v="3"/>
    <b v="0"/>
    <s v="film &amp; video/animation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25"/>
    <x v="2"/>
    <s v="US"/>
    <s v="USD"/>
    <n v="1451389601"/>
    <n v="1447933601"/>
    <b v="0"/>
    <n v="34"/>
    <b v="0"/>
    <s v="film &amp; video/animation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x v="2"/>
    <s v="US"/>
    <s v="USD"/>
    <n v="1486046761"/>
    <n v="1483454761"/>
    <b v="0"/>
    <n v="3"/>
    <b v="0"/>
    <s v="film &amp; video/animation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x v="2"/>
    <s v="US"/>
    <s v="USD"/>
    <n v="1354699421"/>
    <n v="1352107421"/>
    <b v="0"/>
    <n v="70"/>
    <b v="0"/>
    <s v="film &amp; video/animation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02"/>
    <x v="0"/>
    <s v="GB"/>
    <s v="GBP"/>
    <n v="1449766261"/>
    <n v="1447174261"/>
    <b v="0"/>
    <n v="34"/>
    <b v="1"/>
    <s v="theater/plays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x v="0"/>
    <s v="US"/>
    <s v="USD"/>
    <n v="1477976340"/>
    <n v="1475460819"/>
    <b v="0"/>
    <n v="56"/>
    <b v="1"/>
    <s v="theater/plays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15"/>
    <x v="0"/>
    <s v="US"/>
    <s v="USD"/>
    <n v="1458518325"/>
    <n v="1456793925"/>
    <b v="0"/>
    <n v="31"/>
    <b v="1"/>
    <s v="theater/plays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x v="0"/>
    <s v="US"/>
    <s v="USD"/>
    <n v="1442805076"/>
    <n v="1440213076"/>
    <b v="0"/>
    <n v="84"/>
    <b v="1"/>
    <s v="theater/plays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09"/>
    <x v="0"/>
    <s v="GB"/>
    <s v="GBP"/>
    <n v="1464801169"/>
    <n v="1462209169"/>
    <b v="0"/>
    <n v="130"/>
    <b v="1"/>
    <s v="theater/plays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x v="0"/>
    <s v="US"/>
    <s v="USD"/>
    <n v="1410601041"/>
    <n v="1406713041"/>
    <b v="0"/>
    <n v="12"/>
    <b v="1"/>
    <s v="theater/plays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14"/>
    <x v="0"/>
    <s v="GB"/>
    <s v="GBP"/>
    <n v="1438966800"/>
    <n v="1436278344"/>
    <b v="0"/>
    <n v="23"/>
    <b v="1"/>
    <s v="theater/plays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x v="0"/>
    <s v="US"/>
    <s v="USD"/>
    <n v="1487347500"/>
    <n v="1484715366"/>
    <b v="0"/>
    <n v="158"/>
    <b v="1"/>
    <s v="theater/plays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n v="116"/>
    <x v="0"/>
    <s v="US"/>
    <s v="USD"/>
    <n v="1434921600"/>
    <n v="1433109907"/>
    <b v="0"/>
    <n v="30"/>
    <b v="1"/>
    <s v="theater/plays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x v="0"/>
    <s v="CA"/>
    <s v="CAD"/>
    <n v="1484110800"/>
    <n v="1482281094"/>
    <b v="0"/>
    <n v="18"/>
    <b v="1"/>
    <s v="theater/plays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08"/>
    <x v="0"/>
    <s v="US"/>
    <s v="USD"/>
    <n v="1435111200"/>
    <n v="1433254268"/>
    <b v="0"/>
    <n v="29"/>
    <b v="1"/>
    <s v="theater/plays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x v="0"/>
    <s v="US"/>
    <s v="USD"/>
    <n v="1481957940"/>
    <n v="1478050429"/>
    <b v="0"/>
    <n v="31"/>
    <b v="1"/>
    <s v="theater/plays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23"/>
    <x v="0"/>
    <s v="US"/>
    <s v="USD"/>
    <n v="1463098208"/>
    <n v="1460506208"/>
    <b v="0"/>
    <n v="173"/>
    <b v="1"/>
    <s v="theater/plays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00"/>
    <x v="0"/>
    <s v="GB"/>
    <s v="GBP"/>
    <n v="1463394365"/>
    <n v="1461320765"/>
    <b v="0"/>
    <n v="17"/>
    <b v="1"/>
    <s v="theater/plays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x v="0"/>
    <s v="NO"/>
    <s v="NOK"/>
    <n v="1446418800"/>
    <n v="1443036470"/>
    <b v="0"/>
    <n v="48"/>
    <b v="1"/>
    <s v="theater/plays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03"/>
    <x v="0"/>
    <s v="GB"/>
    <s v="GBP"/>
    <n v="1483707905"/>
    <n v="1481115905"/>
    <b v="0"/>
    <n v="59"/>
    <b v="1"/>
    <s v="theater/plays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x v="0"/>
    <s v="GB"/>
    <s v="GBP"/>
    <n v="1438624800"/>
    <n v="1435133807"/>
    <b v="0"/>
    <n v="39"/>
    <b v="1"/>
    <s v="theater/plays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x v="0"/>
    <s v="US"/>
    <s v="USD"/>
    <n v="1446665191"/>
    <n v="1444069591"/>
    <b v="0"/>
    <n v="59"/>
    <b v="1"/>
    <s v="theater/plays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x v="0"/>
    <s v="US"/>
    <s v="USD"/>
    <n v="1463166263"/>
    <n v="1460574263"/>
    <b v="0"/>
    <n v="60"/>
    <b v="1"/>
    <s v="theater/plays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x v="0"/>
    <s v="GB"/>
    <s v="GBP"/>
    <n v="1467681107"/>
    <n v="1465866707"/>
    <b v="0"/>
    <n v="20"/>
    <b v="1"/>
    <s v="theater/plays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s v="technology/web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n v="1"/>
    <x v="2"/>
    <s v="US"/>
    <s v="USD"/>
    <n v="1446080834"/>
    <n v="1443488834"/>
    <b v="0"/>
    <n v="1"/>
    <b v="0"/>
    <s v="technology/web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s v="technology/web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s v="technology/web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x v="2"/>
    <s v="US"/>
    <s v="USD"/>
    <n v="1467647160"/>
    <n v="1465055160"/>
    <b v="0"/>
    <n v="2"/>
    <b v="0"/>
    <s v="technology/web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x v="2"/>
    <s v="FR"/>
    <s v="EUR"/>
    <n v="1447600389"/>
    <n v="1444140789"/>
    <b v="0"/>
    <n v="34"/>
    <b v="0"/>
    <s v="technology/web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s v="technology/web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s v="technology/web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x v="2"/>
    <s v="GB"/>
    <s v="GBP"/>
    <n v="1436368622"/>
    <n v="1433776622"/>
    <b v="0"/>
    <n v="8"/>
    <b v="0"/>
    <s v="technology/web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x v="2"/>
    <s v="CA"/>
    <s v="CAD"/>
    <n v="1485838800"/>
    <n v="1484756245"/>
    <b v="0"/>
    <n v="4"/>
    <b v="0"/>
    <s v="technology/web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x v="2"/>
    <s v="US"/>
    <s v="USD"/>
    <n v="1438451580"/>
    <n v="1434609424"/>
    <b v="0"/>
    <n v="28"/>
    <b v="0"/>
    <s v="technology/web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s v="technology/web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x v="2"/>
    <s v="US"/>
    <s v="USD"/>
    <n v="1413735972"/>
    <n v="1411143972"/>
    <b v="0"/>
    <n v="22"/>
    <b v="0"/>
    <s v="technology/web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n v="0"/>
    <x v="2"/>
    <s v="web"/>
    <x v="555"/>
    <d v="2016-06-12T08:29:03"/>
  </r>
  <r>
    <n v="556"/>
    <s v="Braille Academy"/>
    <s v="An educational platform for learning Unified English Braille Code"/>
    <n v="8000"/>
    <n v="200"/>
    <n v="3"/>
    <x v="2"/>
    <s v="US"/>
    <s v="USD"/>
    <n v="1452112717"/>
    <n v="1449520717"/>
    <b v="0"/>
    <n v="1"/>
    <b v="0"/>
    <s v="technology/web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x v="2"/>
    <s v="DE"/>
    <s v="EUR"/>
    <n v="1480721803"/>
    <n v="1478126203"/>
    <b v="0"/>
    <n v="20"/>
    <b v="0"/>
    <s v="technology/web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s v="technology/web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s v="technology/web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s v="technology/web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s v="technology/web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s v="technology/web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s v="technology/web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x v="2"/>
    <s v="NZ"/>
    <s v="NZD"/>
    <n v="1452942000"/>
    <n v="1449785223"/>
    <b v="0"/>
    <n v="5"/>
    <b v="0"/>
    <s v="technology/web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n v="1"/>
    <x v="2"/>
    <s v="CA"/>
    <s v="CAD"/>
    <n v="1451679612"/>
    <n v="1449087612"/>
    <b v="0"/>
    <n v="1"/>
    <b v="0"/>
    <s v="technology/web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s v="technology/web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s v="technology/web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s v="technology/web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x v="2"/>
    <s v="GB"/>
    <s v="GBP"/>
    <n v="1476873507"/>
    <n v="1474281507"/>
    <b v="0"/>
    <n v="4"/>
    <b v="0"/>
    <s v="technology/web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s v="technology/web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s v="technology/web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s v="technology/web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s v="technology/web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n v="1"/>
    <x v="2"/>
    <s v="US"/>
    <s v="USD"/>
    <n v="1419539223"/>
    <n v="1416947223"/>
    <b v="0"/>
    <n v="5"/>
    <b v="0"/>
    <s v="technology/web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s v="technology/web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s v="technology/web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1"/>
    <x v="2"/>
    <s v="US"/>
    <s v="USD"/>
    <n v="1426522316"/>
    <n v="1423933916"/>
    <b v="0"/>
    <n v="2"/>
    <b v="0"/>
    <s v="technology/web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n v="1"/>
    <x v="2"/>
    <s v="US"/>
    <s v="USD"/>
    <n v="1424032207"/>
    <n v="1421440207"/>
    <b v="0"/>
    <n v="4"/>
    <b v="0"/>
    <s v="technology/web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9"/>
    <x v="2"/>
    <s v="CA"/>
    <s v="CAD"/>
    <n v="1429207833"/>
    <n v="1426615833"/>
    <b v="0"/>
    <n v="7"/>
    <b v="0"/>
    <s v="technology/web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x v="2"/>
    <s v="IT"/>
    <s v="EUR"/>
    <n v="1479410886"/>
    <n v="1474223286"/>
    <b v="0"/>
    <n v="2"/>
    <b v="0"/>
    <s v="technology/web"/>
    <n v="150.5"/>
    <x v="2"/>
    <s v="web"/>
    <x v="588"/>
    <d v="2016-11-17T19:28:06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s v="technology/web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x v="2"/>
    <s v="GB"/>
    <s v="GBP"/>
    <n v="1454936460"/>
    <n v="1452259131"/>
    <b v="0"/>
    <n v="9"/>
    <b v="0"/>
    <s v="technology/web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s v="technology/web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3"/>
    <x v="2"/>
    <s v="US"/>
    <s v="USD"/>
    <n v="1417584860"/>
    <n v="1414992860"/>
    <b v="0"/>
    <n v="1"/>
    <b v="0"/>
    <s v="technology/web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x v="2"/>
    <s v="GB"/>
    <s v="GBP"/>
    <n v="1428333345"/>
    <n v="1425744945"/>
    <b v="0"/>
    <n v="7"/>
    <b v="0"/>
    <s v="technology/web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s v="technology/web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s v="technology/web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s v="technology/web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s v="technology/web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n v="34"/>
    <x v="2"/>
    <s v="US"/>
    <s v="USD"/>
    <n v="1417737781"/>
    <n v="1415145781"/>
    <b v="0"/>
    <n v="7"/>
    <b v="0"/>
    <s v="technology/web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s v="technology/web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2"/>
    <x v="1"/>
    <s v="US"/>
    <s v="USD"/>
    <n v="1431198562"/>
    <n v="1426014562"/>
    <b v="0"/>
    <n v="1"/>
    <b v="0"/>
    <s v="technology/web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x v="1"/>
    <s v="CA"/>
    <s v="CAD"/>
    <n v="1419626139"/>
    <n v="1417034139"/>
    <b v="0"/>
    <n v="6"/>
    <b v="0"/>
    <s v="technology/web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x v="1"/>
    <s v="US"/>
    <s v="USD"/>
    <n v="1408029623"/>
    <n v="1405437623"/>
    <b v="0"/>
    <n v="13"/>
    <b v="0"/>
    <s v="technology/web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n v="3"/>
    <x v="1"/>
    <s v="US"/>
    <s v="USD"/>
    <n v="1440318908"/>
    <n v="1436430908"/>
    <b v="0"/>
    <n v="8"/>
    <b v="0"/>
    <s v="technology/web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x v="1"/>
    <s v="US"/>
    <s v="USD"/>
    <n v="1434405980"/>
    <n v="1431813980"/>
    <b v="0"/>
    <n v="5"/>
    <b v="0"/>
    <s v="technology/web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1"/>
    <x v="1"/>
    <s v="GB"/>
    <s v="GBP"/>
    <n v="1448761744"/>
    <n v="1446166144"/>
    <b v="0"/>
    <n v="1"/>
    <b v="0"/>
    <s v="technology/web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x v="1"/>
    <s v="US"/>
    <s v="USD"/>
    <n v="1443675540"/>
    <n v="1441022120"/>
    <b v="0"/>
    <n v="121"/>
    <b v="0"/>
    <s v="technology/web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x v="1"/>
    <s v="GB"/>
    <s v="GBP"/>
    <n v="1431072843"/>
    <n v="1427184843"/>
    <b v="0"/>
    <n v="3"/>
    <b v="0"/>
    <s v="technology/web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x v="1"/>
    <s v="CA"/>
    <s v="CAD"/>
    <n v="1408986738"/>
    <n v="1405098738"/>
    <b v="0"/>
    <n v="1"/>
    <b v="0"/>
    <s v="technology/web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x v="1"/>
    <s v="US"/>
    <s v="USD"/>
    <n v="1467934937"/>
    <n v="1465342937"/>
    <b v="0"/>
    <n v="3"/>
    <b v="0"/>
    <s v="technology/web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x v="1"/>
    <s v="US"/>
    <s v="USD"/>
    <n v="1467398138"/>
    <n v="1465670138"/>
    <b v="0"/>
    <n v="9"/>
    <b v="0"/>
    <s v="technology/web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x v="1"/>
    <s v="US"/>
    <s v="USD"/>
    <n v="1439644920"/>
    <n v="1436793939"/>
    <b v="0"/>
    <n v="39"/>
    <b v="0"/>
    <s v="technology/web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1"/>
    <x v="1"/>
    <s v="CA"/>
    <s v="CAD"/>
    <n v="1464460329"/>
    <n v="1461954729"/>
    <b v="0"/>
    <n v="9"/>
    <b v="0"/>
    <s v="technology/web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x v="1"/>
    <s v="US"/>
    <s v="USD"/>
    <n v="1466204400"/>
    <n v="1463469062"/>
    <b v="0"/>
    <n v="25"/>
    <b v="0"/>
    <s v="technology/web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n v="0"/>
    <x v="2"/>
    <s v="web"/>
    <x v="637"/>
    <d v="2017-02-25T23:04:00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x v="0"/>
    <s v="FR"/>
    <s v="EUR"/>
    <n v="1480028400"/>
    <n v="1478685915"/>
    <b v="0"/>
    <n v="2"/>
    <b v="1"/>
    <s v="technology/wearables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x v="0"/>
    <s v="US"/>
    <s v="USD"/>
    <n v="1439473248"/>
    <n v="1436881248"/>
    <b v="0"/>
    <n v="315"/>
    <b v="1"/>
    <s v="technology/wearables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x v="0"/>
    <s v="DE"/>
    <s v="EUR"/>
    <n v="1439998674"/>
    <n v="1436888274"/>
    <b v="0"/>
    <n v="2174"/>
    <b v="1"/>
    <s v="technology/wearables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06"/>
    <x v="0"/>
    <s v="US"/>
    <s v="USD"/>
    <n v="1433085875"/>
    <n v="1428333875"/>
    <b v="0"/>
    <n v="152"/>
    <b v="1"/>
    <s v="technology/wearables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x v="0"/>
    <s v="US"/>
    <s v="USD"/>
    <n v="1414544400"/>
    <n v="1410883139"/>
    <b v="0"/>
    <n v="1021"/>
    <b v="1"/>
    <s v="technology/wearables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n v="279"/>
    <x v="0"/>
    <s v="US"/>
    <s v="USD"/>
    <n v="1470962274"/>
    <n v="1468370274"/>
    <b v="0"/>
    <n v="237"/>
    <b v="1"/>
    <s v="technology/wearables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x v="0"/>
    <s v="US"/>
    <s v="USD"/>
    <n v="1407788867"/>
    <n v="1405196867"/>
    <b v="0"/>
    <n v="27"/>
    <b v="1"/>
    <s v="technology/wearables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x v="0"/>
    <s v="CA"/>
    <s v="CAD"/>
    <n v="1458235549"/>
    <n v="1455647149"/>
    <b v="0"/>
    <n v="17"/>
    <b v="1"/>
    <s v="technology/wearables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n v="127"/>
    <x v="0"/>
    <s v="US"/>
    <s v="USD"/>
    <n v="1413304708"/>
    <n v="1410280708"/>
    <b v="0"/>
    <n v="27"/>
    <b v="1"/>
    <s v="technology/wearables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40"/>
    <x v="0"/>
    <s v="US"/>
    <s v="USD"/>
    <n v="1410904413"/>
    <n v="1409090013"/>
    <b v="0"/>
    <n v="82"/>
    <b v="1"/>
    <s v="technology/wearables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x v="0"/>
    <s v="US"/>
    <s v="USD"/>
    <n v="1418953984"/>
    <n v="1413766384"/>
    <b v="0"/>
    <n v="48"/>
    <b v="1"/>
    <s v="technology/wearables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x v="0"/>
    <s v="US"/>
    <s v="USD"/>
    <n v="1418430311"/>
    <n v="1415838311"/>
    <b v="0"/>
    <n v="105"/>
    <b v="1"/>
    <s v="technology/wearables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00"/>
    <x v="0"/>
    <s v="US"/>
    <s v="USD"/>
    <n v="1480613650"/>
    <n v="1478018050"/>
    <b v="0"/>
    <n v="28"/>
    <b v="1"/>
    <s v="technology/wearables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x v="0"/>
    <s v="US"/>
    <s v="USD"/>
    <n v="1440082240"/>
    <n v="1436885440"/>
    <b v="0"/>
    <n v="1107"/>
    <b v="1"/>
    <s v="technology/wearables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x v="0"/>
    <s v="US"/>
    <s v="USD"/>
    <n v="1436396313"/>
    <n v="1433804313"/>
    <b v="0"/>
    <n v="1013"/>
    <b v="1"/>
    <s v="technology/wearables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47"/>
    <x v="0"/>
    <s v="US"/>
    <s v="USD"/>
    <n v="1426197512"/>
    <n v="1423609112"/>
    <b v="0"/>
    <n v="274"/>
    <b v="1"/>
    <s v="technology/wearables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x v="0"/>
    <s v="US"/>
    <s v="USD"/>
    <n v="1460917119"/>
    <n v="1455736719"/>
    <b v="0"/>
    <n v="87"/>
    <b v="1"/>
    <s v="technology/wearables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x v="0"/>
    <s v="US"/>
    <s v="USD"/>
    <n v="1450901872"/>
    <n v="1448309872"/>
    <b v="0"/>
    <n v="99"/>
    <b v="1"/>
    <s v="technology/wearables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x v="0"/>
    <s v="US"/>
    <s v="USD"/>
    <n v="1437933600"/>
    <n v="1435117889"/>
    <b v="0"/>
    <n v="276"/>
    <b v="1"/>
    <s v="technology/wearables"/>
    <n v="109.34"/>
    <x v="2"/>
    <s v="wearables"/>
    <x v="658"/>
    <d v="2015-07-26T18:00:00"/>
  </r>
  <r>
    <n v="659"/>
    <s v="Lulu Watch Designs - Apple Watch"/>
    <s v="Sync up your lifestyle"/>
    <n v="3000"/>
    <n v="3017"/>
    <n v="101"/>
    <x v="0"/>
    <s v="US"/>
    <s v="USD"/>
    <n v="1440339295"/>
    <n v="1437747295"/>
    <b v="0"/>
    <n v="21"/>
    <b v="1"/>
    <s v="technology/wearables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x v="2"/>
    <s v="US"/>
    <s v="USD"/>
    <n v="1415558879"/>
    <n v="1412963279"/>
    <b v="0"/>
    <n v="18"/>
    <b v="0"/>
    <s v="technology/wearables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1"/>
    <x v="2"/>
    <s v="US"/>
    <s v="USD"/>
    <n v="1477236559"/>
    <n v="1474644559"/>
    <b v="0"/>
    <n v="9"/>
    <b v="0"/>
    <s v="technology/wearables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s v="technology/wearables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s v="technology/wearables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8"/>
    <x v="2"/>
    <s v="US"/>
    <s v="USD"/>
    <n v="1428940775"/>
    <n v="1426348775"/>
    <b v="0"/>
    <n v="29"/>
    <b v="0"/>
    <s v="technology/wearables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x v="2"/>
    <s v="US"/>
    <s v="USD"/>
    <n v="1484327061"/>
    <n v="1479143061"/>
    <b v="0"/>
    <n v="12"/>
    <b v="0"/>
    <s v="technology/wearables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s v="technology/wearables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x v="2"/>
    <s v="IT"/>
    <s v="EUR"/>
    <n v="1477731463"/>
    <n v="1474275463"/>
    <b v="0"/>
    <n v="28"/>
    <b v="0"/>
    <s v="technology/wearables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x v="2"/>
    <s v="US"/>
    <s v="USD"/>
    <n v="1431374222"/>
    <n v="1427486222"/>
    <b v="0"/>
    <n v="25"/>
    <b v="0"/>
    <s v="technology/wearables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22"/>
    <x v="2"/>
    <s v="SE"/>
    <s v="SEK"/>
    <n v="1467817258"/>
    <n v="1465225258"/>
    <b v="0"/>
    <n v="28"/>
    <b v="0"/>
    <s v="technology/wearables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x v="2"/>
    <s v="IT"/>
    <s v="EUR"/>
    <n v="1466323800"/>
    <n v="1463418120"/>
    <b v="0"/>
    <n v="310"/>
    <b v="0"/>
    <s v="technology/wearables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x v="2"/>
    <s v="US"/>
    <s v="USD"/>
    <n v="1421208000"/>
    <n v="1418315852"/>
    <b v="0"/>
    <n v="15"/>
    <b v="0"/>
    <s v="technology/wearables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x v="2"/>
    <s v="US"/>
    <s v="USD"/>
    <n v="1420088340"/>
    <n v="1417410964"/>
    <b v="0"/>
    <n v="215"/>
    <b v="0"/>
    <s v="technology/wearables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s v="technology/wearables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s v="technology/wearables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x v="2"/>
    <s v="US"/>
    <s v="USD"/>
    <n v="1420095540"/>
    <n v="1417558804"/>
    <b v="0"/>
    <n v="26"/>
    <b v="0"/>
    <s v="technology/wearables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x v="2"/>
    <s v="CA"/>
    <s v="CAD"/>
    <n v="1423333581"/>
    <n v="1420741581"/>
    <b v="0"/>
    <n v="24"/>
    <b v="0"/>
    <s v="technology/wearables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x v="2"/>
    <s v="IT"/>
    <s v="EUR"/>
    <n v="1467106895"/>
    <n v="1463218895"/>
    <b v="0"/>
    <n v="96"/>
    <b v="0"/>
    <s v="technology/wearables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x v="2"/>
    <s v="US"/>
    <s v="USD"/>
    <n v="1463821338"/>
    <n v="1461229338"/>
    <b v="0"/>
    <n v="17"/>
    <b v="0"/>
    <s v="technology/wearables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15"/>
    <x v="2"/>
    <s v="US"/>
    <s v="USD"/>
    <n v="1472920909"/>
    <n v="1467736909"/>
    <b v="0"/>
    <n v="94"/>
    <b v="0"/>
    <s v="technology/wearables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x v="2"/>
    <s v="US"/>
    <s v="USD"/>
    <n v="1410955331"/>
    <n v="1407931331"/>
    <b v="0"/>
    <n v="129"/>
    <b v="0"/>
    <s v="technology/wearables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s v="technology/wearables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s v="technology/wearables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x v="2"/>
    <s v="US"/>
    <s v="USD"/>
    <n v="1477949764"/>
    <n v="1474493764"/>
    <b v="0"/>
    <n v="3"/>
    <b v="0"/>
    <s v="technology/wearables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n v="7"/>
    <x v="2"/>
    <s v="US"/>
    <s v="USD"/>
    <n v="1406257200"/>
    <n v="1403176891"/>
    <b v="0"/>
    <n v="135"/>
    <b v="0"/>
    <s v="technology/wearables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x v="2"/>
    <s v="US"/>
    <s v="USD"/>
    <n v="1421095672"/>
    <n v="1417207672"/>
    <b v="0"/>
    <n v="10"/>
    <b v="0"/>
    <s v="technology/wearables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x v="2"/>
    <s v="MX"/>
    <s v="MXN"/>
    <n v="1486317653"/>
    <n v="1481133653"/>
    <b v="0"/>
    <n v="6"/>
    <b v="0"/>
    <s v="technology/wearables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x v="2"/>
    <s v="US"/>
    <s v="USD"/>
    <n v="1444876253"/>
    <n v="1442284253"/>
    <b v="0"/>
    <n v="36"/>
    <b v="0"/>
    <s v="technology/wearables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x v="2"/>
    <s v="US"/>
    <s v="USD"/>
    <n v="1481173140"/>
    <n v="1478016097"/>
    <b v="0"/>
    <n v="336"/>
    <b v="0"/>
    <s v="technology/wearables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n v="12"/>
    <x v="2"/>
    <s v="US"/>
    <s v="USD"/>
    <n v="1473400800"/>
    <n v="1469718841"/>
    <b v="0"/>
    <n v="34"/>
    <b v="0"/>
    <s v="technology/wearables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x v="2"/>
    <s v="US"/>
    <s v="USD"/>
    <n v="1435711246"/>
    <n v="1433292046"/>
    <b v="0"/>
    <n v="10"/>
    <b v="0"/>
    <s v="technology/wearables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x v="2"/>
    <s v="GB"/>
    <s v="GBP"/>
    <n v="1482397263"/>
    <n v="1479805263"/>
    <b v="0"/>
    <n v="201"/>
    <b v="0"/>
    <s v="technology/wearables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35"/>
    <x v="2"/>
    <s v="US"/>
    <s v="USD"/>
    <n v="1430421827"/>
    <n v="1427829827"/>
    <b v="0"/>
    <n v="296"/>
    <b v="0"/>
    <s v="technology/wearables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s v="technology/wearables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x v="2"/>
    <s v="US"/>
    <s v="USD"/>
    <n v="1414758620"/>
    <n v="1412166620"/>
    <b v="0"/>
    <n v="7"/>
    <b v="0"/>
    <s v="technology/wearables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s v="technology/wearables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x v="2"/>
    <s v="DE"/>
    <s v="EUR"/>
    <n v="1454502789"/>
    <n v="1453206789"/>
    <b v="0"/>
    <n v="114"/>
    <b v="0"/>
    <s v="technology/wearables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x v="2"/>
    <s v="US"/>
    <s v="USD"/>
    <n v="1411005600"/>
    <n v="1408141245"/>
    <b v="0"/>
    <n v="29"/>
    <b v="0"/>
    <s v="technology/wearables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x v="2"/>
    <s v="US"/>
    <s v="USD"/>
    <n v="1385136000"/>
    <n v="1381923548"/>
    <b v="0"/>
    <n v="890"/>
    <b v="0"/>
    <s v="technology/wearables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x v="2"/>
    <s v="ES"/>
    <s v="EUR"/>
    <n v="1484065881"/>
    <n v="1481473881"/>
    <b v="0"/>
    <n v="31"/>
    <b v="0"/>
    <s v="technology/wearables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x v="2"/>
    <s v="GB"/>
    <s v="GBP"/>
    <n v="1406130880"/>
    <n v="1403538880"/>
    <b v="0"/>
    <n v="21"/>
    <b v="0"/>
    <s v="technology/wearables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x v="2"/>
    <s v="US"/>
    <s v="USD"/>
    <n v="1480011987"/>
    <n v="1477416387"/>
    <b v="0"/>
    <n v="37"/>
    <b v="0"/>
    <s v="technology/wearables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x v="2"/>
    <s v="US"/>
    <s v="USD"/>
    <n v="1485905520"/>
    <n v="1481150949"/>
    <b v="0"/>
    <n v="7"/>
    <b v="0"/>
    <s v="technology/wearables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1"/>
    <x v="2"/>
    <s v="CA"/>
    <s v="CAD"/>
    <n v="1487565468"/>
    <n v="1482381468"/>
    <b v="0"/>
    <n v="4"/>
    <b v="0"/>
    <s v="technology/wearables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n v="1"/>
    <x v="2"/>
    <s v="NL"/>
    <s v="EUR"/>
    <n v="1484999278"/>
    <n v="1482407278"/>
    <b v="0"/>
    <n v="5"/>
    <b v="0"/>
    <s v="technology/wearables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x v="2"/>
    <s v="GB"/>
    <s v="GBP"/>
    <n v="1483286127"/>
    <n v="1479830127"/>
    <b v="0"/>
    <n v="456"/>
    <b v="0"/>
    <s v="technology/wearables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x v="2"/>
    <s v="GB"/>
    <s v="GBP"/>
    <n v="1410616600"/>
    <n v="1405432600"/>
    <b v="0"/>
    <n v="369"/>
    <b v="0"/>
    <s v="technology/wearables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s v="technology/wearables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34"/>
    <x v="2"/>
    <s v="NL"/>
    <s v="EUR"/>
    <n v="1481716868"/>
    <n v="1478257268"/>
    <b v="0"/>
    <n v="338"/>
    <b v="0"/>
    <s v="technology/wearables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s v="technology/wearables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x v="2"/>
    <s v="IT"/>
    <s v="EUR"/>
    <n v="1465130532"/>
    <n v="1462538532"/>
    <b v="0"/>
    <n v="1"/>
    <b v="0"/>
    <s v="technology/wearables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15"/>
    <x v="2"/>
    <s v="US"/>
    <s v="USD"/>
    <n v="1488308082"/>
    <n v="1483124082"/>
    <b v="0"/>
    <n v="28"/>
    <b v="0"/>
    <s v="technology/wearables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5"/>
    <x v="2"/>
    <s v="US"/>
    <s v="USD"/>
    <n v="1446693040"/>
    <n v="1443233440"/>
    <b v="0"/>
    <n v="12"/>
    <b v="0"/>
    <s v="technology/wearables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10"/>
    <x v="2"/>
    <s v="US"/>
    <s v="USD"/>
    <n v="1417392000"/>
    <n v="1414511307"/>
    <b v="0"/>
    <n v="16"/>
    <b v="0"/>
    <s v="technology/wearables"/>
    <n v="44.69"/>
    <x v="2"/>
    <s v="wearables"/>
    <x v="716"/>
    <d v="2014-12-01T00:00:00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s v="technology/wearables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1"/>
    <x v="2"/>
    <s v="US"/>
    <s v="USD"/>
    <n v="1487397540"/>
    <n v="1484684247"/>
    <b v="0"/>
    <n v="4"/>
    <b v="0"/>
    <s v="technology/wearables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x v="0"/>
    <s v="US"/>
    <s v="USD"/>
    <n v="1327851291"/>
    <n v="1325432091"/>
    <b v="0"/>
    <n v="41"/>
    <b v="1"/>
    <s v="publishing/nonfiction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x v="0"/>
    <s v="US"/>
    <s v="USD"/>
    <n v="1406900607"/>
    <n v="1403012607"/>
    <b v="0"/>
    <n v="119"/>
    <b v="1"/>
    <s v="publishing/nonfiction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x v="0"/>
    <s v="US"/>
    <s v="USD"/>
    <n v="1333909178"/>
    <n v="1331320778"/>
    <b v="0"/>
    <n v="153"/>
    <b v="1"/>
    <s v="publishing/nonfiction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n v="109"/>
    <x v="0"/>
    <s v="US"/>
    <s v="USD"/>
    <n v="1438228740"/>
    <n v="1435606549"/>
    <b v="0"/>
    <n v="100"/>
    <b v="1"/>
    <s v="publishing/nonfiction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x v="0"/>
    <s v="US"/>
    <s v="USD"/>
    <n v="1309447163"/>
    <n v="1306855163"/>
    <b v="0"/>
    <n v="143"/>
    <b v="1"/>
    <s v="publishing/nonfiction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00"/>
    <x v="0"/>
    <s v="US"/>
    <s v="USD"/>
    <n v="1450018912"/>
    <n v="1447426912"/>
    <b v="0"/>
    <n v="140"/>
    <b v="1"/>
    <s v="publishing/nonfiction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x v="0"/>
    <s v="US"/>
    <s v="USD"/>
    <n v="1365728487"/>
    <n v="1363136487"/>
    <b v="0"/>
    <n v="35"/>
    <b v="1"/>
    <s v="publishing/nonfiction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x v="0"/>
    <s v="US"/>
    <s v="USD"/>
    <n v="1358198400"/>
    <n v="1354580949"/>
    <b v="0"/>
    <n v="149"/>
    <b v="1"/>
    <s v="publishing/nonfiction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06"/>
    <x v="0"/>
    <s v="US"/>
    <s v="USD"/>
    <n v="1313957157"/>
    <n v="1310069157"/>
    <b v="0"/>
    <n v="130"/>
    <b v="1"/>
    <s v="publishing/nonfiction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x v="0"/>
    <s v="US"/>
    <s v="USD"/>
    <n v="1348028861"/>
    <n v="1342844861"/>
    <b v="0"/>
    <n v="120"/>
    <b v="1"/>
    <s v="publishing/nonfiction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n v="132"/>
    <x v="0"/>
    <s v="US"/>
    <s v="USD"/>
    <n v="1323280391"/>
    <n v="1320688391"/>
    <b v="0"/>
    <n v="265"/>
    <b v="1"/>
    <s v="publishing/nonfiction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26"/>
    <x v="0"/>
    <s v="US"/>
    <s v="USD"/>
    <n v="1327212000"/>
    <n v="1322852747"/>
    <b v="0"/>
    <n v="71"/>
    <b v="1"/>
    <s v="publishing/nonfiction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x v="0"/>
    <s v="GB"/>
    <s v="GBP"/>
    <n v="1380449461"/>
    <n v="1375265461"/>
    <b v="0"/>
    <n v="13"/>
    <b v="1"/>
    <s v="publishing/nonfiction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x v="0"/>
    <s v="GB"/>
    <s v="GBP"/>
    <n v="1387533892"/>
    <n v="1384941892"/>
    <b v="0"/>
    <n v="169"/>
    <b v="1"/>
    <s v="publishing/nonfiction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n v="126"/>
    <x v="0"/>
    <s v="CA"/>
    <s v="CAD"/>
    <n v="1431147600"/>
    <n v="1428465420"/>
    <b v="0"/>
    <n v="57"/>
    <b v="1"/>
    <s v="publishing/nonfiction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x v="0"/>
    <s v="US"/>
    <s v="USD"/>
    <n v="1417653540"/>
    <n v="1414975346"/>
    <b v="0"/>
    <n v="229"/>
    <b v="1"/>
    <s v="publishing/nonfiction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x v="0"/>
    <s v="US"/>
    <s v="USD"/>
    <n v="1385009940"/>
    <n v="1383327440"/>
    <b v="0"/>
    <n v="108"/>
    <b v="1"/>
    <s v="publishing/nonfiction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x v="0"/>
    <s v="US"/>
    <s v="USD"/>
    <n v="1392408000"/>
    <n v="1390890987"/>
    <b v="0"/>
    <n v="108"/>
    <b v="1"/>
    <s v="publishing/nonfiction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107"/>
    <x v="0"/>
    <s v="US"/>
    <s v="USD"/>
    <n v="1417409940"/>
    <n v="1414765794"/>
    <b v="0"/>
    <n v="41"/>
    <b v="1"/>
    <s v="publishing/nonfiction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x v="0"/>
    <s v="US"/>
    <s v="USD"/>
    <n v="1407758629"/>
    <n v="1404907429"/>
    <b v="0"/>
    <n v="139"/>
    <b v="1"/>
    <s v="publishing/nonfiction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x v="0"/>
    <s v="US"/>
    <s v="USD"/>
    <n v="1434857482"/>
    <n v="1433647882"/>
    <b v="0"/>
    <n v="19"/>
    <b v="1"/>
    <s v="publishing/nonfiction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n v="102"/>
    <x v="0"/>
    <s v="US"/>
    <s v="USD"/>
    <n v="1370964806"/>
    <n v="1367940806"/>
    <b v="0"/>
    <n v="94"/>
    <b v="1"/>
    <s v="publishing/nonfiction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x v="0"/>
    <s v="US"/>
    <s v="USD"/>
    <n v="1395435712"/>
    <n v="1392847312"/>
    <b v="0"/>
    <n v="23"/>
    <b v="1"/>
    <s v="publishing/nonfiction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x v="0"/>
    <s v="US"/>
    <s v="USD"/>
    <n v="1334610000"/>
    <n v="1332435685"/>
    <b v="0"/>
    <n v="15"/>
    <b v="1"/>
    <s v="publishing/nonfiction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102"/>
    <x v="0"/>
    <s v="US"/>
    <s v="USD"/>
    <n v="1355439503"/>
    <n v="1352847503"/>
    <b v="0"/>
    <n v="62"/>
    <b v="1"/>
    <s v="publishing/nonfiction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x v="0"/>
    <s v="US"/>
    <s v="USD"/>
    <n v="1367588645"/>
    <n v="1364996645"/>
    <b v="0"/>
    <n v="74"/>
    <b v="1"/>
    <s v="publishing/nonfiction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n v="111"/>
    <x v="0"/>
    <s v="US"/>
    <s v="USD"/>
    <n v="1348372740"/>
    <n v="1346806909"/>
    <b v="0"/>
    <n v="97"/>
    <b v="1"/>
    <s v="publishing/nonfiction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00"/>
    <x v="0"/>
    <s v="NL"/>
    <s v="EUR"/>
    <n v="1421319240"/>
    <n v="1418649019"/>
    <b v="0"/>
    <n v="55"/>
    <b v="1"/>
    <s v="publishing/nonfiction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x v="0"/>
    <s v="US"/>
    <s v="USD"/>
    <n v="1407701966"/>
    <n v="1405109966"/>
    <b v="0"/>
    <n v="44"/>
    <b v="1"/>
    <s v="publishing/nonfiction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06"/>
    <x v="0"/>
    <s v="US"/>
    <s v="USD"/>
    <n v="1485642930"/>
    <n v="1483050930"/>
    <b v="0"/>
    <n v="110"/>
    <b v="1"/>
    <s v="publishing/nonfiction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x v="0"/>
    <s v="US"/>
    <s v="USD"/>
    <n v="1361739872"/>
    <n v="1359147872"/>
    <b v="0"/>
    <n v="59"/>
    <b v="1"/>
    <s v="publishing/nonfiction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19"/>
    <x v="0"/>
    <s v="US"/>
    <s v="USD"/>
    <n v="1312470475"/>
    <n v="1308496075"/>
    <b v="0"/>
    <n v="62"/>
    <b v="1"/>
    <s v="publishing/nonfiction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x v="0"/>
    <s v="AU"/>
    <s v="AUD"/>
    <n v="1476615600"/>
    <n v="1474884417"/>
    <b v="0"/>
    <n v="105"/>
    <b v="1"/>
    <s v="publishing/nonfiction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x v="0"/>
    <s v="US"/>
    <s v="USD"/>
    <n v="1423922991"/>
    <n v="1421330991"/>
    <b v="0"/>
    <n v="26"/>
    <b v="1"/>
    <s v="publishing/nonfiction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x v="0"/>
    <s v="US"/>
    <s v="USD"/>
    <n v="1357408721"/>
    <n v="1354816721"/>
    <b v="0"/>
    <n v="49"/>
    <b v="1"/>
    <s v="publishing/nonfiction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x v="0"/>
    <s v="US"/>
    <s v="USD"/>
    <n v="1369010460"/>
    <n v="1366381877"/>
    <b v="0"/>
    <n v="68"/>
    <b v="1"/>
    <s v="publishing/nonfiction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x v="0"/>
    <s v="US"/>
    <s v="USD"/>
    <n v="1303147459"/>
    <n v="1297880659"/>
    <b v="0"/>
    <n v="22"/>
    <b v="1"/>
    <s v="publishing/nonfiction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x v="0"/>
    <s v="US"/>
    <s v="USD"/>
    <n v="1354756714"/>
    <n v="1353547114"/>
    <b v="0"/>
    <n v="18"/>
    <b v="1"/>
    <s v="publishing/nonfiction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n v="102"/>
    <x v="0"/>
    <s v="US"/>
    <s v="USD"/>
    <n v="1286568268"/>
    <n v="1283976268"/>
    <b v="0"/>
    <n v="19"/>
    <b v="1"/>
    <s v="publishing/nonfiction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102"/>
    <x v="0"/>
    <s v="GB"/>
    <s v="GBP"/>
    <n v="1404892539"/>
    <n v="1401436539"/>
    <b v="0"/>
    <n v="99"/>
    <b v="1"/>
    <s v="publishing/nonfiction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5"/>
    <x v="2"/>
    <s v="US"/>
    <s v="USD"/>
    <n v="1391364126"/>
    <n v="1388772126"/>
    <b v="0"/>
    <n v="6"/>
    <b v="0"/>
    <s v="publishing/fiction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s v="publishing/fiction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36"/>
    <x v="2"/>
    <s v="US"/>
    <s v="USD"/>
    <n v="1413723684"/>
    <n v="1411131684"/>
    <b v="0"/>
    <n v="44"/>
    <b v="0"/>
    <s v="publishing/fiction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x v="2"/>
    <s v="US"/>
    <s v="USD"/>
    <n v="1432178810"/>
    <n v="1429586810"/>
    <b v="0"/>
    <n v="3"/>
    <b v="0"/>
    <s v="publishing/fiction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x v="2"/>
    <s v="US"/>
    <s v="USD"/>
    <n v="1388102094"/>
    <n v="1385510094"/>
    <b v="0"/>
    <n v="52"/>
    <b v="0"/>
    <s v="publishing/fiction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s v="publishing/fiction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x v="2"/>
    <s v="US"/>
    <s v="USD"/>
    <n v="1257047940"/>
    <n v="1252718519"/>
    <b v="0"/>
    <n v="1"/>
    <b v="0"/>
    <s v="publishing/fiction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1"/>
    <x v="2"/>
    <s v="GB"/>
    <s v="GBP"/>
    <n v="1431298860"/>
    <n v="1428341985"/>
    <b v="0"/>
    <n v="2"/>
    <b v="0"/>
    <s v="publishing/fiction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x v="2"/>
    <s v="US"/>
    <s v="USD"/>
    <n v="1393181018"/>
    <n v="1390589018"/>
    <b v="0"/>
    <n v="9"/>
    <b v="0"/>
    <s v="publishing/fiction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2"/>
    <x v="2"/>
    <s v="US"/>
    <s v="USD"/>
    <n v="1323998795"/>
    <n v="1321406795"/>
    <b v="0"/>
    <n v="5"/>
    <b v="0"/>
    <s v="publishing/fiction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51"/>
    <x v="2"/>
    <s v="US"/>
    <s v="USD"/>
    <n v="1444539600"/>
    <n v="1441297645"/>
    <b v="0"/>
    <n v="57"/>
    <b v="0"/>
    <s v="publishing/fiction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x v="2"/>
    <s v="US"/>
    <s v="USD"/>
    <n v="1375313577"/>
    <n v="1372721577"/>
    <b v="0"/>
    <n v="3"/>
    <b v="0"/>
    <s v="publishing/fiction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s v="publishing/fiction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x v="2"/>
    <s v="US"/>
    <s v="USD"/>
    <n v="1287115200"/>
    <n v="1284567905"/>
    <b v="0"/>
    <n v="6"/>
    <b v="0"/>
    <s v="publishing/fiction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104"/>
    <x v="0"/>
    <s v="US"/>
    <s v="USD"/>
    <n v="1304439025"/>
    <n v="1301847025"/>
    <b v="0"/>
    <n v="27"/>
    <b v="1"/>
    <s v="music/rock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33"/>
    <x v="0"/>
    <s v="US"/>
    <s v="USD"/>
    <n v="1370649674"/>
    <n v="1368057674"/>
    <b v="0"/>
    <n v="25"/>
    <b v="1"/>
    <s v="music/rock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00"/>
    <x v="0"/>
    <s v="US"/>
    <s v="USD"/>
    <n v="1345918302"/>
    <n v="1343326302"/>
    <b v="0"/>
    <n v="14"/>
    <b v="1"/>
    <s v="music/rock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x v="0"/>
    <s v="US"/>
    <s v="USD"/>
    <n v="1335564000"/>
    <n v="1332182049"/>
    <b v="0"/>
    <n v="35"/>
    <b v="1"/>
    <s v="music/rock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x v="0"/>
    <s v="US"/>
    <s v="USD"/>
    <n v="1395023719"/>
    <n v="1391571319"/>
    <b v="0"/>
    <n v="10"/>
    <b v="1"/>
    <s v="music/rock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x v="0"/>
    <s v="US"/>
    <s v="USD"/>
    <n v="1362060915"/>
    <n v="1359468915"/>
    <b v="0"/>
    <n v="29"/>
    <b v="1"/>
    <s v="music/rock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43"/>
    <x v="0"/>
    <s v="US"/>
    <s v="USD"/>
    <n v="1336751220"/>
    <n v="1331774434"/>
    <b v="0"/>
    <n v="44"/>
    <b v="1"/>
    <s v="music/rock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14"/>
    <x v="0"/>
    <s v="US"/>
    <s v="USD"/>
    <n v="1383318226"/>
    <n v="1380726226"/>
    <b v="0"/>
    <n v="17"/>
    <b v="1"/>
    <s v="music/rock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04"/>
    <x v="0"/>
    <s v="US"/>
    <s v="USD"/>
    <n v="1341633540"/>
    <n v="1338336588"/>
    <b v="0"/>
    <n v="34"/>
    <b v="1"/>
    <s v="music/rock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x v="0"/>
    <s v="US"/>
    <s v="USD"/>
    <n v="1358755140"/>
    <n v="1357187280"/>
    <b v="0"/>
    <n v="14"/>
    <b v="1"/>
    <s v="music/rock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x v="0"/>
    <s v="US"/>
    <s v="USD"/>
    <n v="1359680939"/>
    <n v="1357088939"/>
    <b v="0"/>
    <n v="156"/>
    <b v="1"/>
    <s v="music/rock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x v="0"/>
    <s v="US"/>
    <s v="USD"/>
    <n v="1384322340"/>
    <n v="1381430646"/>
    <b v="0"/>
    <n v="128"/>
    <b v="1"/>
    <s v="music/rock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n v="100"/>
    <x v="0"/>
    <s v="US"/>
    <s v="USD"/>
    <n v="1383861483"/>
    <n v="1381265883"/>
    <b v="0"/>
    <n v="60"/>
    <b v="1"/>
    <s v="music/rock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x v="0"/>
    <s v="US"/>
    <s v="USD"/>
    <n v="1372827540"/>
    <n v="1371491244"/>
    <b v="0"/>
    <n v="32"/>
    <b v="1"/>
    <s v="music/rock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05"/>
    <x v="0"/>
    <s v="US"/>
    <s v="USD"/>
    <n v="1315242360"/>
    <n v="1310438737"/>
    <b v="0"/>
    <n v="53"/>
    <b v="1"/>
    <s v="music/rock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x v="0"/>
    <s v="US"/>
    <s v="USD"/>
    <n v="1333774740"/>
    <n v="1330094566"/>
    <b v="0"/>
    <n v="184"/>
    <b v="1"/>
    <s v="music/rock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01"/>
    <x v="0"/>
    <s v="US"/>
    <s v="USD"/>
    <n v="1379279400"/>
    <n v="1376687485"/>
    <b v="0"/>
    <n v="90"/>
    <b v="1"/>
    <s v="music/rock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08"/>
    <x v="0"/>
    <s v="US"/>
    <s v="USD"/>
    <n v="1335672000"/>
    <n v="1332978688"/>
    <b v="0"/>
    <n v="71"/>
    <b v="1"/>
    <s v="music/rock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x v="0"/>
    <s v="US"/>
    <s v="USD"/>
    <n v="1412086187"/>
    <n v="1409494187"/>
    <b v="0"/>
    <n v="87"/>
    <b v="1"/>
    <s v="music/rock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x v="0"/>
    <s v="US"/>
    <s v="USD"/>
    <n v="1335542446"/>
    <n v="1332950446"/>
    <b v="0"/>
    <n v="28"/>
    <b v="1"/>
    <s v="music/rock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152"/>
    <x v="0"/>
    <s v="GB"/>
    <s v="GBP"/>
    <n v="1410431054"/>
    <n v="1407839054"/>
    <b v="0"/>
    <n v="56"/>
    <b v="1"/>
    <s v="music/rock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12"/>
    <x v="0"/>
    <s v="US"/>
    <s v="USD"/>
    <n v="1309547120"/>
    <n v="1306955120"/>
    <b v="0"/>
    <n v="51"/>
    <b v="1"/>
    <s v="music/rock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x v="0"/>
    <s v="US"/>
    <s v="USD"/>
    <n v="1347854700"/>
    <n v="1343867524"/>
    <b v="0"/>
    <n v="75"/>
    <b v="1"/>
    <s v="music/rock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x v="0"/>
    <s v="US"/>
    <s v="USD"/>
    <n v="1306630800"/>
    <n v="1304376478"/>
    <b v="0"/>
    <n v="38"/>
    <b v="1"/>
    <s v="music/rock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x v="0"/>
    <s v="US"/>
    <s v="USD"/>
    <n v="1311393540"/>
    <n v="1309919526"/>
    <b v="0"/>
    <n v="18"/>
    <b v="1"/>
    <s v="music/rock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x v="0"/>
    <s v="US"/>
    <s v="USD"/>
    <n v="1310857200"/>
    <n v="1306525512"/>
    <b v="0"/>
    <n v="54"/>
    <b v="1"/>
    <s v="music/rock"/>
    <n v="58.33"/>
    <x v="4"/>
    <s v="rock"/>
    <x v="805"/>
    <d v="2011-07-16T23:00:00"/>
  </r>
  <r>
    <n v="806"/>
    <s v="Golden Animals NEW Album!"/>
    <s v="Help Golden Animals finish their NEW Album!"/>
    <n v="8000"/>
    <n v="8355"/>
    <n v="104"/>
    <x v="0"/>
    <s v="US"/>
    <s v="USD"/>
    <n v="1315413339"/>
    <n v="1312821339"/>
    <b v="0"/>
    <n v="71"/>
    <b v="1"/>
    <s v="music/rock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n v="105"/>
    <x v="0"/>
    <s v="US"/>
    <s v="USD"/>
    <n v="1488333600"/>
    <n v="1485270311"/>
    <b v="0"/>
    <n v="57"/>
    <b v="1"/>
    <s v="music/rock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x v="0"/>
    <s v="CA"/>
    <s v="CAD"/>
    <n v="1419224340"/>
    <n v="1416363886"/>
    <b v="0"/>
    <n v="43"/>
    <b v="1"/>
    <s v="music/rock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n v="104"/>
    <x v="0"/>
    <s v="US"/>
    <s v="USD"/>
    <n v="1390161630"/>
    <n v="1387569630"/>
    <b v="0"/>
    <n v="52"/>
    <b v="1"/>
    <s v="music/rock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x v="0"/>
    <s v="US"/>
    <s v="USD"/>
    <n v="1346462462"/>
    <n v="1343870462"/>
    <b v="0"/>
    <n v="27"/>
    <b v="1"/>
    <s v="music/rock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n v="104"/>
    <x v="0"/>
    <s v="US"/>
    <s v="USD"/>
    <n v="1373475120"/>
    <n v="1371569202"/>
    <b v="0"/>
    <n v="12"/>
    <b v="1"/>
    <s v="music/rock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x v="0"/>
    <s v="US"/>
    <s v="USD"/>
    <n v="1362146280"/>
    <n v="1357604752"/>
    <b v="0"/>
    <n v="33"/>
    <b v="1"/>
    <s v="music/rock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n v="160"/>
    <x v="0"/>
    <s v="US"/>
    <s v="USD"/>
    <n v="1342825365"/>
    <n v="1340233365"/>
    <b v="0"/>
    <n v="96"/>
    <b v="1"/>
    <s v="music/rock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x v="0"/>
    <s v="US"/>
    <s v="USD"/>
    <n v="1306865040"/>
    <n v="1305568201"/>
    <b v="0"/>
    <n v="28"/>
    <b v="1"/>
    <s v="music/rock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n v="107"/>
    <x v="0"/>
    <s v="US"/>
    <s v="USD"/>
    <n v="1414879303"/>
    <n v="1412287303"/>
    <b v="0"/>
    <n v="43"/>
    <b v="1"/>
    <s v="music/rock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15"/>
    <x v="0"/>
    <s v="US"/>
    <s v="USD"/>
    <n v="1365489000"/>
    <n v="1362776043"/>
    <b v="0"/>
    <n v="205"/>
    <b v="1"/>
    <s v="music/rock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x v="0"/>
    <s v="US"/>
    <s v="USD"/>
    <n v="1331441940"/>
    <n v="1326810211"/>
    <b v="0"/>
    <n v="23"/>
    <b v="1"/>
    <s v="music/rock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x v="0"/>
    <s v="US"/>
    <s v="USD"/>
    <n v="1344358860"/>
    <n v="1343682681"/>
    <b v="0"/>
    <n v="19"/>
    <b v="1"/>
    <s v="music/rock"/>
    <n v="28.68"/>
    <x v="4"/>
    <s v="rock"/>
    <x v="818"/>
    <d v="2012-08-07T17:01:00"/>
  </r>
  <r>
    <n v="819"/>
    <s v="Winter Tour"/>
    <s v="We are touring the Southeast in support of our new EP"/>
    <n v="400"/>
    <n v="435"/>
    <n v="109"/>
    <x v="0"/>
    <s v="US"/>
    <s v="USD"/>
    <n v="1387601040"/>
    <n v="1386806254"/>
    <b v="0"/>
    <n v="14"/>
    <b v="1"/>
    <s v="music/rock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34"/>
    <x v="0"/>
    <s v="US"/>
    <s v="USD"/>
    <n v="1402290000"/>
    <n v="1399666342"/>
    <b v="0"/>
    <n v="38"/>
    <b v="1"/>
    <s v="music/rock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x v="0"/>
    <s v="US"/>
    <s v="USD"/>
    <n v="1430712060"/>
    <n v="1427753265"/>
    <b v="0"/>
    <n v="78"/>
    <b v="1"/>
    <s v="music/rock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19"/>
    <x v="0"/>
    <s v="US"/>
    <s v="USD"/>
    <n v="1349477050"/>
    <n v="1346885050"/>
    <b v="0"/>
    <n v="69"/>
    <b v="1"/>
    <s v="music/rock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180"/>
    <x v="0"/>
    <s v="US"/>
    <s v="USD"/>
    <n v="1427062852"/>
    <n v="1424474452"/>
    <b v="0"/>
    <n v="33"/>
    <b v="1"/>
    <s v="music/rock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x v="0"/>
    <s v="US"/>
    <s v="USD"/>
    <n v="1271573940"/>
    <n v="1268459318"/>
    <b v="0"/>
    <n v="54"/>
    <b v="1"/>
    <s v="music/rock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n v="100"/>
    <x v="0"/>
    <s v="US"/>
    <s v="USD"/>
    <n v="1351495284"/>
    <n v="1349335284"/>
    <b v="0"/>
    <n v="99"/>
    <b v="1"/>
    <s v="music/rock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01"/>
    <x v="0"/>
    <s v="US"/>
    <s v="USD"/>
    <n v="1332719730"/>
    <n v="1330908930"/>
    <b v="0"/>
    <n v="49"/>
    <b v="1"/>
    <s v="music/rock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x v="0"/>
    <s v="US"/>
    <s v="USD"/>
    <n v="1329248940"/>
    <n v="1326972107"/>
    <b v="0"/>
    <n v="11"/>
    <b v="1"/>
    <s v="music/rock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x v="0"/>
    <s v="US"/>
    <s v="USD"/>
    <n v="1340641440"/>
    <n v="1339549982"/>
    <b v="0"/>
    <n v="38"/>
    <b v="1"/>
    <s v="music/rock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04"/>
    <x v="0"/>
    <s v="GB"/>
    <s v="GBP"/>
    <n v="1468437240"/>
    <n v="1463253240"/>
    <b v="0"/>
    <n v="16"/>
    <b v="1"/>
    <s v="music/rock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08"/>
    <x v="0"/>
    <s v="US"/>
    <s v="USD"/>
    <n v="1363952225"/>
    <n v="1361363825"/>
    <b v="0"/>
    <n v="32"/>
    <b v="1"/>
    <s v="music/rock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n v="233"/>
    <x v="0"/>
    <s v="US"/>
    <s v="USD"/>
    <n v="1335540694"/>
    <n v="1332948694"/>
    <b v="0"/>
    <n v="20"/>
    <b v="1"/>
    <s v="music/rock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x v="0"/>
    <s v="US"/>
    <s v="USD"/>
    <n v="1327133580"/>
    <n v="1321978335"/>
    <b v="0"/>
    <n v="154"/>
    <b v="1"/>
    <s v="music/rock"/>
    <n v="97.99"/>
    <x v="4"/>
    <s v="rock"/>
    <x v="832"/>
    <d v="2012-01-21T08:13:00"/>
  </r>
  <r>
    <n v="833"/>
    <s v="Ragman Rolls"/>
    <s v="This is an American rock album."/>
    <n v="6000"/>
    <n v="6100"/>
    <n v="102"/>
    <x v="0"/>
    <s v="US"/>
    <s v="USD"/>
    <n v="1397941475"/>
    <n v="1395349475"/>
    <b v="0"/>
    <n v="41"/>
    <b v="1"/>
    <s v="music/rock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x v="0"/>
    <s v="US"/>
    <s v="USD"/>
    <n v="1372651140"/>
    <n v="1369770292"/>
    <b v="0"/>
    <n v="75"/>
    <b v="1"/>
    <s v="music/rock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x v="0"/>
    <s v="US"/>
    <s v="USD"/>
    <n v="1337396400"/>
    <n v="1333709958"/>
    <b v="0"/>
    <n v="40"/>
    <b v="1"/>
    <s v="music/rock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n v="101"/>
    <x v="0"/>
    <s v="US"/>
    <s v="USD"/>
    <n v="1381108918"/>
    <n v="1378516918"/>
    <b v="0"/>
    <n v="46"/>
    <b v="1"/>
    <s v="music/rock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22"/>
    <x v="0"/>
    <s v="US"/>
    <s v="USD"/>
    <n v="1398988662"/>
    <n v="1396396662"/>
    <b v="0"/>
    <n v="62"/>
    <b v="1"/>
    <s v="music/rock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x v="0"/>
    <s v="US"/>
    <s v="USD"/>
    <n v="1326835985"/>
    <n v="1324243985"/>
    <b v="0"/>
    <n v="61"/>
    <b v="1"/>
    <s v="music/rock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17"/>
    <x v="0"/>
    <s v="US"/>
    <s v="USD"/>
    <n v="1348337956"/>
    <n v="1345745956"/>
    <b v="0"/>
    <n v="96"/>
    <b v="1"/>
    <s v="music/rock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x v="0"/>
    <s v="US"/>
    <s v="USD"/>
    <n v="1474694787"/>
    <n v="1472102787"/>
    <b v="0"/>
    <n v="190"/>
    <b v="1"/>
    <s v="music/metal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x v="0"/>
    <s v="US"/>
    <s v="USD"/>
    <n v="1415653663"/>
    <n v="1413058063"/>
    <b v="1"/>
    <n v="94"/>
    <b v="1"/>
    <s v="music/metal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x v="0"/>
    <s v="CA"/>
    <s v="CAD"/>
    <n v="1381723140"/>
    <n v="1378735983"/>
    <b v="1"/>
    <n v="39"/>
    <b v="1"/>
    <s v="music/metal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x v="0"/>
    <s v="US"/>
    <s v="USD"/>
    <n v="1481184000"/>
    <n v="1479708680"/>
    <b v="0"/>
    <n v="127"/>
    <b v="1"/>
    <s v="music/metal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x v="0"/>
    <s v="US"/>
    <s v="USD"/>
    <n v="1414817940"/>
    <n v="1411489552"/>
    <b v="1"/>
    <n v="159"/>
    <b v="1"/>
    <s v="music/metal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20"/>
    <x v="0"/>
    <s v="US"/>
    <s v="USD"/>
    <n v="1473047940"/>
    <n v="1469595396"/>
    <b v="0"/>
    <n v="177"/>
    <b v="1"/>
    <s v="music/metal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22"/>
    <x v="0"/>
    <s v="GB"/>
    <s v="GBP"/>
    <n v="1394460000"/>
    <n v="1393233855"/>
    <b v="0"/>
    <n v="47"/>
    <b v="1"/>
    <s v="music/metal"/>
    <n v="28.55"/>
    <x v="4"/>
    <s v="metal"/>
    <x v="846"/>
    <d v="2014-03-10T14:00:00"/>
  </r>
  <r>
    <n v="847"/>
    <s v="CENTROPYMUSIC"/>
    <s v="MUSIC WITH MEANING!  MUSIC THAT MATTERS!!!"/>
    <n v="10"/>
    <n v="10"/>
    <n v="100"/>
    <x v="0"/>
    <s v="US"/>
    <s v="USD"/>
    <n v="1436555376"/>
    <n v="1433963376"/>
    <b v="0"/>
    <n v="1"/>
    <b v="1"/>
    <s v="music/metal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00"/>
    <x v="0"/>
    <s v="US"/>
    <s v="USD"/>
    <n v="1429038033"/>
    <n v="1426446033"/>
    <b v="0"/>
    <n v="16"/>
    <b v="1"/>
    <s v="music/metal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x v="0"/>
    <s v="US"/>
    <s v="USD"/>
    <n v="1426473264"/>
    <n v="1424057664"/>
    <b v="0"/>
    <n v="115"/>
    <b v="1"/>
    <s v="music/metal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55"/>
    <x v="0"/>
    <s v="US"/>
    <s v="USD"/>
    <n v="1461560340"/>
    <n v="1458762717"/>
    <b v="0"/>
    <n v="133"/>
    <b v="1"/>
    <s v="music/metal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30"/>
    <x v="0"/>
    <s v="FR"/>
    <s v="EUR"/>
    <n v="1469994300"/>
    <n v="1464815253"/>
    <b v="0"/>
    <n v="70"/>
    <b v="1"/>
    <s v="music/metal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105"/>
    <x v="0"/>
    <s v="US"/>
    <s v="USD"/>
    <n v="1477342800"/>
    <n v="1476386395"/>
    <b v="0"/>
    <n v="62"/>
    <b v="1"/>
    <s v="music/metal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100"/>
    <x v="0"/>
    <s v="US"/>
    <s v="USD"/>
    <n v="1424116709"/>
    <n v="1421524709"/>
    <b v="0"/>
    <n v="10"/>
    <b v="1"/>
    <s v="music/metal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18"/>
    <x v="0"/>
    <s v="US"/>
    <s v="USD"/>
    <n v="1482901546"/>
    <n v="1480309546"/>
    <b v="0"/>
    <n v="499"/>
    <b v="1"/>
    <s v="music/metal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03"/>
    <x v="0"/>
    <s v="US"/>
    <s v="USD"/>
    <n v="1469329217"/>
    <n v="1466737217"/>
    <b v="0"/>
    <n v="47"/>
    <b v="1"/>
    <s v="music/metal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x v="0"/>
    <s v="DE"/>
    <s v="EUR"/>
    <n v="1477422000"/>
    <n v="1472282956"/>
    <b v="0"/>
    <n v="28"/>
    <b v="1"/>
    <s v="music/metal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n v="100"/>
    <x v="0"/>
    <s v="ES"/>
    <s v="EUR"/>
    <n v="1448463431"/>
    <n v="1444831031"/>
    <b v="0"/>
    <n v="24"/>
    <b v="1"/>
    <s v="music/metal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x v="0"/>
    <s v="GB"/>
    <s v="GBP"/>
    <n v="1429138740"/>
    <n v="1426528418"/>
    <b v="0"/>
    <n v="76"/>
    <b v="1"/>
    <s v="music/metal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n v="105"/>
    <x v="0"/>
    <s v="US"/>
    <s v="USD"/>
    <n v="1433376000"/>
    <n v="1430768468"/>
    <b v="0"/>
    <n v="98"/>
    <b v="1"/>
    <s v="music/metal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x v="2"/>
    <s v="US"/>
    <s v="USD"/>
    <n v="1385123713"/>
    <n v="1382528113"/>
    <b v="0"/>
    <n v="48"/>
    <b v="0"/>
    <s v="music/jazz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x v="2"/>
    <s v="US"/>
    <s v="USD"/>
    <n v="1474067404"/>
    <n v="1471475404"/>
    <b v="0"/>
    <n v="2"/>
    <b v="0"/>
    <s v="music/jazz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s v="music/jazz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5"/>
    <x v="2"/>
    <s v="US"/>
    <s v="USD"/>
    <n v="1329014966"/>
    <n v="1326422966"/>
    <b v="0"/>
    <n v="5"/>
    <b v="0"/>
    <s v="music/jazz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x v="2"/>
    <s v="US"/>
    <s v="USD"/>
    <n v="1381917540"/>
    <n v="1379990038"/>
    <b v="0"/>
    <n v="79"/>
    <b v="0"/>
    <s v="music/jazz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x v="2"/>
    <s v="US"/>
    <s v="USD"/>
    <n v="1358361197"/>
    <n v="1353177197"/>
    <b v="0"/>
    <n v="2"/>
    <b v="0"/>
    <s v="music/jazz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18"/>
    <x v="2"/>
    <s v="US"/>
    <s v="USD"/>
    <n v="1425136200"/>
    <n v="1421853518"/>
    <b v="0"/>
    <n v="11"/>
    <b v="0"/>
    <s v="music/jazz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x v="2"/>
    <s v="US"/>
    <s v="USD"/>
    <n v="1259643540"/>
    <n v="1254450706"/>
    <b v="0"/>
    <n v="11"/>
    <b v="0"/>
    <s v="music/jazz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s v="music/jazz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x v="2"/>
    <s v="US"/>
    <s v="USD"/>
    <n v="1365448657"/>
    <n v="1362860257"/>
    <b v="0"/>
    <n v="3"/>
    <b v="0"/>
    <s v="music/jazz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s v="music/jazz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x v="2"/>
    <s v="US"/>
    <s v="USD"/>
    <n v="1385735295"/>
    <n v="1383139695"/>
    <b v="0"/>
    <n v="12"/>
    <b v="0"/>
    <s v="music/jazz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x v="2"/>
    <s v="US"/>
    <s v="USD"/>
    <n v="1299786527"/>
    <n v="1295898527"/>
    <b v="0"/>
    <n v="2"/>
    <b v="0"/>
    <s v="music/jazz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n v="1"/>
    <x v="2"/>
    <s v="US"/>
    <s v="USD"/>
    <n v="1352610040"/>
    <n v="1349150440"/>
    <b v="0"/>
    <n v="5"/>
    <b v="0"/>
    <s v="music/jazz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x v="2"/>
    <s v="US"/>
    <s v="USD"/>
    <n v="1367676034"/>
    <n v="1365084034"/>
    <b v="0"/>
    <n v="21"/>
    <b v="0"/>
    <s v="music/jazz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n v="0"/>
    <x v="4"/>
    <s v="jazz"/>
    <x v="875"/>
    <d v="2015-09-21T17:22:11"/>
  </r>
  <r>
    <n v="876"/>
    <s v="Sound Of Dobells"/>
    <s v="What was the greatest record shop ever?  DOBELLS!"/>
    <n v="3152"/>
    <n v="1286"/>
    <n v="41"/>
    <x v="2"/>
    <s v="GB"/>
    <s v="GBP"/>
    <n v="1359978927"/>
    <n v="1357127727"/>
    <b v="0"/>
    <n v="45"/>
    <b v="0"/>
    <s v="music/jazz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x v="2"/>
    <s v="US"/>
    <s v="USD"/>
    <n v="1387479360"/>
    <n v="1384887360"/>
    <b v="0"/>
    <n v="29"/>
    <b v="0"/>
    <s v="music/jazz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1"/>
    <x v="2"/>
    <s v="US"/>
    <s v="USD"/>
    <n v="1293082524"/>
    <n v="1290490524"/>
    <b v="0"/>
    <n v="2"/>
    <b v="0"/>
    <s v="music/jazz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x v="2"/>
    <s v="US"/>
    <s v="USD"/>
    <n v="1338321305"/>
    <n v="1336506905"/>
    <b v="0"/>
    <n v="30"/>
    <b v="0"/>
    <s v="music/jazz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x v="2"/>
    <s v="US"/>
    <s v="USD"/>
    <n v="1351582938"/>
    <n v="1348731738"/>
    <b v="0"/>
    <n v="8"/>
    <b v="0"/>
    <s v="music/indie rock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x v="2"/>
    <s v="US"/>
    <s v="USD"/>
    <n v="1326520886"/>
    <n v="1322632886"/>
    <b v="0"/>
    <n v="1"/>
    <b v="0"/>
    <s v="music/indie rock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x v="2"/>
    <s v="US"/>
    <s v="USD"/>
    <n v="1315341550"/>
    <n v="1312490350"/>
    <b v="0"/>
    <n v="14"/>
    <b v="0"/>
    <s v="music/indie rock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40"/>
    <x v="2"/>
    <s v="US"/>
    <s v="USD"/>
    <n v="1456957635"/>
    <n v="1451773635"/>
    <b v="0"/>
    <n v="24"/>
    <b v="0"/>
    <s v="music/indie rock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1"/>
    <x v="2"/>
    <s v="US"/>
    <s v="USD"/>
    <n v="1336789860"/>
    <n v="1331666146"/>
    <b v="0"/>
    <n v="2"/>
    <b v="0"/>
    <s v="music/indie rock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x v="2"/>
    <s v="US"/>
    <s v="USD"/>
    <n v="1483137311"/>
    <n v="1481322911"/>
    <b v="0"/>
    <n v="21"/>
    <b v="0"/>
    <s v="music/indie rock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x v="2"/>
    <s v="US"/>
    <s v="USD"/>
    <n v="1473972813"/>
    <n v="1471812813"/>
    <b v="0"/>
    <n v="7"/>
    <b v="0"/>
    <s v="music/indie rock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"/>
    <x v="2"/>
    <s v="US"/>
    <s v="USD"/>
    <n v="1314856800"/>
    <n v="1311789885"/>
    <b v="0"/>
    <n v="4"/>
    <b v="0"/>
    <s v="music/indie rock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x v="2"/>
    <s v="US"/>
    <s v="USD"/>
    <n v="1385055979"/>
    <n v="1382460379"/>
    <b v="0"/>
    <n v="4"/>
    <b v="0"/>
    <s v="music/indie rock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3"/>
    <x v="2"/>
    <s v="US"/>
    <s v="USD"/>
    <n v="1408581930"/>
    <n v="1405989930"/>
    <b v="0"/>
    <n v="9"/>
    <b v="0"/>
    <s v="music/indie rock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x v="2"/>
    <s v="US"/>
    <s v="USD"/>
    <n v="1280635200"/>
    <n v="1273121283"/>
    <b v="0"/>
    <n v="17"/>
    <b v="0"/>
    <s v="music/indie rock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10"/>
    <x v="2"/>
    <s v="US"/>
    <s v="USD"/>
    <n v="1427920363"/>
    <n v="1425331963"/>
    <b v="0"/>
    <n v="5"/>
    <b v="0"/>
    <s v="music/indie rock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x v="2"/>
    <s v="US"/>
    <s v="USD"/>
    <n v="1465169610"/>
    <n v="1462577610"/>
    <b v="0"/>
    <n v="53"/>
    <b v="0"/>
    <s v="music/indie rock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x v="2"/>
    <s v="US"/>
    <s v="USD"/>
    <n v="1287975829"/>
    <n v="1284087829"/>
    <b v="0"/>
    <n v="7"/>
    <b v="0"/>
    <s v="music/indie rock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40"/>
    <x v="2"/>
    <s v="US"/>
    <s v="USD"/>
    <n v="1440734400"/>
    <n v="1438549026"/>
    <b v="0"/>
    <n v="72"/>
    <b v="0"/>
    <s v="music/indie rock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3"/>
    <x v="2"/>
    <s v="US"/>
    <s v="USD"/>
    <n v="1326651110"/>
    <n v="1322763110"/>
    <b v="0"/>
    <n v="2"/>
    <b v="0"/>
    <s v="music/indie rock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37"/>
    <x v="2"/>
    <s v="US"/>
    <s v="USD"/>
    <n v="1306549362"/>
    <n v="1302661362"/>
    <b v="0"/>
    <n v="8"/>
    <b v="0"/>
    <s v="music/indie rock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s v="music/jazz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s v="music/jazz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3"/>
    <x v="2"/>
    <s v="US"/>
    <s v="USD"/>
    <n v="1348367100"/>
    <n v="1346180780"/>
    <b v="0"/>
    <n v="4"/>
    <b v="0"/>
    <s v="music/jazz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s v="music/jazz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3"/>
    <x v="2"/>
    <s v="US"/>
    <s v="USD"/>
    <n v="1295847926"/>
    <n v="1290663926"/>
    <b v="0"/>
    <n v="6"/>
    <b v="0"/>
    <s v="music/jazz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x v="2"/>
    <s v="US"/>
    <s v="USD"/>
    <n v="1343016000"/>
    <n v="1340296440"/>
    <b v="0"/>
    <n v="8"/>
    <b v="0"/>
    <s v="music/jazz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x v="2"/>
    <s v="GB"/>
    <s v="GBP"/>
    <n v="1488546319"/>
    <n v="1483362319"/>
    <b v="0"/>
    <n v="5"/>
    <b v="0"/>
    <s v="music/jazz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1"/>
    <x v="2"/>
    <s v="US"/>
    <s v="USD"/>
    <n v="1355197047"/>
    <n v="1350009447"/>
    <b v="0"/>
    <n v="2"/>
    <b v="0"/>
    <s v="music/jazz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x v="2"/>
    <s v="US"/>
    <s v="USD"/>
    <n v="1336188019"/>
    <n v="1333596019"/>
    <b v="0"/>
    <n v="24"/>
    <b v="0"/>
    <s v="music/jazz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x v="2"/>
    <s v="US"/>
    <s v="USD"/>
    <n v="1330577940"/>
    <n v="1327853914"/>
    <b v="0"/>
    <n v="9"/>
    <b v="0"/>
    <s v="music/jazz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x v="2"/>
    <s v="US"/>
    <s v="USD"/>
    <n v="1405305000"/>
    <n v="1402612730"/>
    <b v="0"/>
    <n v="1"/>
    <b v="0"/>
    <s v="music/jazz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x v="2"/>
    <s v="GB"/>
    <s v="GBP"/>
    <n v="1417474761"/>
    <n v="1414879161"/>
    <b v="0"/>
    <n v="10"/>
    <b v="0"/>
    <s v="music/jazz"/>
    <n v="19.600000000000001"/>
    <x v="4"/>
    <s v="jazz"/>
    <x v="918"/>
    <d v="2014-12-01T22:59:21"/>
  </r>
  <r>
    <n v="919"/>
    <s v="Jazz CD:  Out of The Blue"/>
    <s v="Cool jazz with a New Orleans flavor."/>
    <n v="20000"/>
    <n v="100"/>
    <n v="1"/>
    <x v="2"/>
    <s v="US"/>
    <s v="USD"/>
    <n v="1355930645"/>
    <n v="1352906645"/>
    <b v="0"/>
    <n v="1"/>
    <b v="0"/>
    <s v="music/jazz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x v="2"/>
    <s v="US"/>
    <s v="USD"/>
    <n v="1323666376"/>
    <n v="1320033976"/>
    <b v="0"/>
    <n v="20"/>
    <b v="0"/>
    <s v="music/jazz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21"/>
    <x v="2"/>
    <s v="US"/>
    <s v="USD"/>
    <n v="1412167393"/>
    <n v="1409143393"/>
    <b v="0"/>
    <n v="30"/>
    <b v="0"/>
    <s v="music/jazz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x v="2"/>
    <s v="US"/>
    <s v="USD"/>
    <n v="1416614523"/>
    <n v="1414018923"/>
    <b v="0"/>
    <n v="6"/>
    <b v="0"/>
    <s v="music/jazz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x v="2"/>
    <s v="US"/>
    <s v="USD"/>
    <n v="1360795069"/>
    <n v="1358203069"/>
    <b v="0"/>
    <n v="15"/>
    <b v="0"/>
    <s v="music/jazz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x v="2"/>
    <s v="US"/>
    <s v="USD"/>
    <n v="1385590111"/>
    <n v="1382994511"/>
    <b v="0"/>
    <n v="5"/>
    <b v="0"/>
    <s v="music/jazz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n v="11"/>
    <x v="2"/>
    <s v="US"/>
    <s v="USD"/>
    <n v="1353196800"/>
    <n v="1348864913"/>
    <b v="0"/>
    <n v="28"/>
    <b v="0"/>
    <s v="music/jazz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x v="2"/>
    <s v="US"/>
    <s v="USD"/>
    <n v="1277501520"/>
    <n v="1273874306"/>
    <b v="0"/>
    <n v="5"/>
    <b v="0"/>
    <s v="music/jazz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x v="2"/>
    <s v="GB"/>
    <s v="GBP"/>
    <n v="1395007200"/>
    <n v="1392021502"/>
    <b v="0"/>
    <n v="7"/>
    <b v="0"/>
    <s v="music/jazz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n v="15"/>
    <x v="2"/>
    <s v="US"/>
    <s v="USD"/>
    <n v="1363990545"/>
    <n v="1360106145"/>
    <b v="0"/>
    <n v="30"/>
    <b v="0"/>
    <s v="music/jazz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x v="2"/>
    <s v="US"/>
    <s v="USD"/>
    <n v="1399867409"/>
    <n v="1394683409"/>
    <b v="0"/>
    <n v="2"/>
    <b v="0"/>
    <s v="music/jazz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30"/>
    <x v="2"/>
    <s v="CA"/>
    <s v="CAD"/>
    <n v="1399183200"/>
    <n v="1396633284"/>
    <b v="0"/>
    <n v="30"/>
    <b v="0"/>
    <s v="music/jazz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1"/>
    <x v="2"/>
    <s v="US"/>
    <s v="USD"/>
    <n v="1454054429"/>
    <n v="1451462429"/>
    <b v="0"/>
    <n v="2"/>
    <b v="0"/>
    <s v="music/jazz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x v="2"/>
    <s v="US"/>
    <s v="USD"/>
    <n v="1383509357"/>
    <n v="1380913757"/>
    <b v="0"/>
    <n v="2"/>
    <b v="0"/>
    <s v="music/jazz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s v="music/jazz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x v="2"/>
    <s v="US"/>
    <s v="USD"/>
    <n v="1372622280"/>
    <n v="1369246738"/>
    <b v="0"/>
    <n v="2"/>
    <b v="0"/>
    <s v="music/jazz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x v="2"/>
    <s v="US"/>
    <s v="USD"/>
    <n v="1439251926"/>
    <n v="1435363926"/>
    <b v="0"/>
    <n v="14"/>
    <b v="0"/>
    <s v="technology/wearables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x v="2"/>
    <s v="US"/>
    <s v="USD"/>
    <n v="1486693145"/>
    <n v="1484101145"/>
    <b v="0"/>
    <n v="31"/>
    <b v="0"/>
    <s v="technology/wearables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x v="2"/>
    <s v="US"/>
    <s v="USD"/>
    <n v="1455826460"/>
    <n v="1452716060"/>
    <b v="0"/>
    <n v="16"/>
    <b v="0"/>
    <s v="technology/wearables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n v="10"/>
    <x v="2"/>
    <s v="US"/>
    <s v="USD"/>
    <n v="1480438905"/>
    <n v="1477843305"/>
    <b v="0"/>
    <n v="12"/>
    <b v="0"/>
    <s v="technology/wearables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13"/>
    <x v="2"/>
    <s v="US"/>
    <s v="USD"/>
    <n v="1460988000"/>
    <n v="1458050450"/>
    <b v="0"/>
    <n v="96"/>
    <b v="0"/>
    <s v="technology/wearables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2"/>
    <x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n v="2"/>
    <x v="2"/>
    <s v="US"/>
    <s v="USD"/>
    <n v="1473444048"/>
    <n v="1470852048"/>
    <b v="0"/>
    <n v="5"/>
    <b v="0"/>
    <s v="technology/wearables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12"/>
    <x v="2"/>
    <s v="NL"/>
    <s v="EUR"/>
    <n v="1457812364"/>
    <n v="1455220364"/>
    <b v="0"/>
    <n v="8"/>
    <b v="0"/>
    <s v="technology/wearables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1"/>
    <x v="2"/>
    <s v="DE"/>
    <s v="EUR"/>
    <n v="1456016576"/>
    <n v="1450832576"/>
    <b v="0"/>
    <n v="7"/>
    <b v="0"/>
    <s v="technology/wearables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28"/>
    <x v="2"/>
    <s v="CA"/>
    <s v="CAD"/>
    <n v="1453053661"/>
    <n v="1450461661"/>
    <b v="0"/>
    <n v="24"/>
    <b v="0"/>
    <s v="technology/wearables"/>
    <n v="58.42"/>
    <x v="2"/>
    <s v="wearables"/>
    <x v="950"/>
    <d v="2016-01-17T18:01:01"/>
  </r>
  <r>
    <n v="951"/>
    <s v="Smart Harness"/>
    <s v="Revolutionizing the way we walk our dogs!"/>
    <n v="50000"/>
    <n v="19195"/>
    <n v="38"/>
    <x v="2"/>
    <s v="US"/>
    <s v="USD"/>
    <n v="1465054872"/>
    <n v="1461166872"/>
    <b v="0"/>
    <n v="121"/>
    <b v="0"/>
    <s v="technology/wearables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n v="40"/>
    <x v="2"/>
    <s v="US"/>
    <s v="USD"/>
    <n v="1479483812"/>
    <n v="1476888212"/>
    <b v="0"/>
    <n v="196"/>
    <b v="0"/>
    <s v="technology/wearables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x v="2"/>
    <s v="US"/>
    <s v="USD"/>
    <n v="1422158199"/>
    <n v="1419566199"/>
    <b v="0"/>
    <n v="5"/>
    <b v="0"/>
    <s v="technology/wearables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x v="2"/>
    <s v="US"/>
    <s v="USD"/>
    <n v="1440100839"/>
    <n v="1436472039"/>
    <b v="0"/>
    <n v="73"/>
    <b v="0"/>
    <s v="technology/wearables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x v="2"/>
    <s v="US"/>
    <s v="USD"/>
    <n v="1473750300"/>
    <n v="1470294300"/>
    <b v="0"/>
    <n v="93"/>
    <b v="0"/>
    <s v="technology/wearables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2"/>
    <x v="2"/>
    <s v="US"/>
    <s v="USD"/>
    <n v="1430081759"/>
    <n v="1424901359"/>
    <b v="0"/>
    <n v="17"/>
    <b v="0"/>
    <s v="technology/wearables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n v="2"/>
    <x v="2"/>
    <s v="US"/>
    <s v="USD"/>
    <n v="1479392133"/>
    <n v="1476710133"/>
    <b v="0"/>
    <n v="7"/>
    <b v="0"/>
    <s v="technology/wearables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x v="2"/>
    <s v="US"/>
    <s v="USD"/>
    <n v="1428641940"/>
    <n v="1426792563"/>
    <b v="0"/>
    <n v="17"/>
    <b v="0"/>
    <s v="technology/wearables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x v="2"/>
    <s v="US"/>
    <s v="USD"/>
    <n v="1421640665"/>
    <n v="1419048665"/>
    <b v="0"/>
    <n v="171"/>
    <b v="0"/>
    <s v="technology/wearables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x v="2"/>
    <s v="US"/>
    <s v="USD"/>
    <n v="1489500155"/>
    <n v="1485874955"/>
    <b v="0"/>
    <n v="188"/>
    <b v="0"/>
    <s v="technology/wearables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42"/>
    <x v="2"/>
    <s v="US"/>
    <s v="USD"/>
    <n v="1487617200"/>
    <n v="1483634335"/>
    <b v="0"/>
    <n v="110"/>
    <b v="0"/>
    <s v="technology/wearables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x v="2"/>
    <s v="US"/>
    <s v="USD"/>
    <n v="1455210353"/>
    <n v="1451927153"/>
    <b v="0"/>
    <n v="37"/>
    <b v="0"/>
    <s v="technology/wearables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n v="1"/>
    <x v="2"/>
    <s v="US"/>
    <s v="USD"/>
    <n v="1476717319"/>
    <n v="1473693319"/>
    <b v="0"/>
    <n v="9"/>
    <b v="0"/>
    <s v="technology/wearables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x v="2"/>
    <s v="CA"/>
    <s v="CAD"/>
    <n v="1441119919"/>
    <n v="1437663919"/>
    <b v="0"/>
    <n v="29"/>
    <b v="0"/>
    <s v="technology/wearables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x v="2"/>
    <s v="US"/>
    <s v="USD"/>
    <n v="1477454340"/>
    <n v="1474676646"/>
    <b v="0"/>
    <n v="6"/>
    <b v="0"/>
    <s v="technology/wearables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x v="2"/>
    <s v="US"/>
    <s v="USD"/>
    <n v="1475766932"/>
    <n v="1473174932"/>
    <b v="0"/>
    <n v="30"/>
    <b v="0"/>
    <s v="technology/wearables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n v="18"/>
    <x v="2"/>
    <s v="US"/>
    <s v="USD"/>
    <n v="1461301574"/>
    <n v="1456121174"/>
    <b v="0"/>
    <n v="81"/>
    <b v="0"/>
    <s v="technology/wearables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x v="2"/>
    <s v="US"/>
    <s v="USD"/>
    <n v="1408134034"/>
    <n v="1405542034"/>
    <b v="0"/>
    <n v="4"/>
    <b v="0"/>
    <s v="technology/wearables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n v="47"/>
    <x v="2"/>
    <s v="MX"/>
    <s v="MXN"/>
    <n v="1486624607"/>
    <n v="1483773407"/>
    <b v="0"/>
    <n v="11"/>
    <b v="0"/>
    <s v="technology/wearables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x v="2"/>
    <s v="CA"/>
    <s v="CAD"/>
    <n v="1485147540"/>
    <n v="1481951853"/>
    <b v="0"/>
    <n v="14"/>
    <b v="0"/>
    <s v="technology/wearables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s v="technology/wearables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x v="2"/>
    <s v="US"/>
    <s v="USD"/>
    <n v="1409813940"/>
    <n v="1407271598"/>
    <b v="0"/>
    <n v="45"/>
    <b v="0"/>
    <s v="technology/wearables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x v="2"/>
    <s v="US"/>
    <s v="USD"/>
    <n v="1447032093"/>
    <n v="1441844493"/>
    <b v="0"/>
    <n v="8"/>
    <b v="0"/>
    <s v="technology/wearables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1"/>
    <x v="2"/>
    <s v="US"/>
    <s v="USD"/>
    <n v="1458925156"/>
    <n v="1456336756"/>
    <b v="0"/>
    <n v="3"/>
    <b v="0"/>
    <s v="technology/wearables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x v="2"/>
    <s v="US"/>
    <s v="USD"/>
    <n v="1467132185"/>
    <n v="1461948185"/>
    <b v="0"/>
    <n v="24"/>
    <b v="0"/>
    <s v="technology/wearables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x v="2"/>
    <s v="AU"/>
    <s v="AUD"/>
    <n v="1439515497"/>
    <n v="1435627497"/>
    <b v="0"/>
    <n v="18"/>
    <b v="0"/>
    <s v="technology/wearables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x v="2"/>
    <s v="AT"/>
    <s v="EUR"/>
    <n v="1456094197"/>
    <n v="1453502197"/>
    <b v="0"/>
    <n v="12"/>
    <b v="0"/>
    <s v="technology/wearables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56"/>
    <x v="2"/>
    <s v="SE"/>
    <s v="SEK"/>
    <n v="1456385101"/>
    <n v="1453793101"/>
    <b v="0"/>
    <n v="123"/>
    <b v="0"/>
    <s v="technology/wearables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x v="2"/>
    <s v="US"/>
    <s v="USD"/>
    <n v="1466449140"/>
    <n v="1463392828"/>
    <b v="0"/>
    <n v="96"/>
    <b v="0"/>
    <s v="technology/wearables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x v="2"/>
    <s v="US"/>
    <s v="USD"/>
    <n v="1417387322"/>
    <n v="1413495722"/>
    <b v="0"/>
    <n v="31"/>
    <b v="0"/>
    <s v="technology/wearables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s v="technology/wearables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s v="technology/wearables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x v="2"/>
    <s v="ES"/>
    <s v="EUR"/>
    <n v="1471985640"/>
    <n v="1469289685"/>
    <b v="0"/>
    <n v="179"/>
    <b v="0"/>
    <s v="technology/wearables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x v="2"/>
    <s v="US"/>
    <s v="USD"/>
    <n v="1427507208"/>
    <n v="1424918808"/>
    <b v="0"/>
    <n v="3"/>
    <b v="0"/>
    <s v="technology/wearables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x v="2"/>
    <s v="DE"/>
    <s v="EUR"/>
    <n v="1451602800"/>
    <n v="1449011610"/>
    <b v="0"/>
    <n v="23"/>
    <b v="0"/>
    <s v="technology/wearables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x v="2"/>
    <s v="GB"/>
    <s v="GBP"/>
    <n v="1452384000"/>
    <n v="1447698300"/>
    <b v="0"/>
    <n v="23"/>
    <b v="0"/>
    <s v="technology/wearables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13"/>
    <x v="2"/>
    <s v="NL"/>
    <s v="EUR"/>
    <n v="1403507050"/>
    <n v="1400051050"/>
    <b v="0"/>
    <n v="41"/>
    <b v="0"/>
    <s v="technology/wearables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n v="0"/>
    <x v="2"/>
    <s v="wearables"/>
    <x v="988"/>
    <d v="2016-10-01T08:33:45"/>
  </r>
  <r>
    <n v="989"/>
    <s v="Power Rope"/>
    <s v="The most useful phone charger you will ever buy"/>
    <n v="10000"/>
    <n v="1677"/>
    <n v="17"/>
    <x v="2"/>
    <s v="US"/>
    <s v="USD"/>
    <n v="1475101495"/>
    <n v="1472509495"/>
    <b v="0"/>
    <n v="32"/>
    <b v="0"/>
    <s v="technology/wearables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s v="technology/wearables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x v="2"/>
    <s v="GB"/>
    <s v="GBP"/>
    <n v="1468349460"/>
    <n v="1466186988"/>
    <b v="0"/>
    <n v="7"/>
    <b v="0"/>
    <s v="technology/wearables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s v="technology/wearables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x v="2"/>
    <s v="US"/>
    <s v="USD"/>
    <n v="1478926800"/>
    <n v="1476054568"/>
    <b v="0"/>
    <n v="196"/>
    <b v="0"/>
    <s v="technology/wearables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x v="2"/>
    <s v="US"/>
    <s v="USD"/>
    <n v="1417388340"/>
    <n v="1412835530"/>
    <b v="0"/>
    <n v="11"/>
    <b v="0"/>
    <s v="technology/wearables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x v="2"/>
    <s v="US"/>
    <s v="USD"/>
    <n v="1417276800"/>
    <n v="1415140480"/>
    <b v="0"/>
    <n v="9"/>
    <b v="0"/>
    <s v="technology/wearables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2"/>
    <x v="2"/>
    <s v="US"/>
    <s v="USD"/>
    <n v="1406474820"/>
    <n v="1403902060"/>
    <b v="0"/>
    <n v="5"/>
    <b v="0"/>
    <s v="technology/wearables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n v="1"/>
    <x v="2"/>
    <s v="US"/>
    <s v="USD"/>
    <n v="1417145297"/>
    <n v="1414549697"/>
    <b v="0"/>
    <n v="8"/>
    <b v="0"/>
    <s v="technology/wearables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59"/>
    <x v="2"/>
    <s v="CA"/>
    <s v="CAD"/>
    <n v="1447909401"/>
    <n v="1444017801"/>
    <b v="0"/>
    <n v="229"/>
    <b v="0"/>
    <s v="technology/wearables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x v="2"/>
    <s v="CA"/>
    <s v="CAD"/>
    <n v="1415865720"/>
    <n v="1413270690"/>
    <b v="0"/>
    <n v="40"/>
    <b v="0"/>
    <s v="technology/wearables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x v="1"/>
    <s v="US"/>
    <s v="USD"/>
    <n v="1489537560"/>
    <n v="1484357160"/>
    <b v="0"/>
    <n v="6"/>
    <b v="0"/>
    <s v="technology/wearables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x v="1"/>
    <s v="GB"/>
    <s v="GBP"/>
    <n v="1485796613"/>
    <n v="1481908613"/>
    <b v="0"/>
    <n v="4"/>
    <b v="0"/>
    <s v="technology/wearables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x v="1"/>
    <s v="US"/>
    <s v="USD"/>
    <n v="1450331940"/>
    <n v="1447777514"/>
    <b v="0"/>
    <n v="22"/>
    <b v="0"/>
    <s v="technology/wearables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x v="1"/>
    <s v="FR"/>
    <s v="EUR"/>
    <n v="1489680061"/>
    <n v="1487091661"/>
    <b v="0"/>
    <n v="15"/>
    <b v="0"/>
    <s v="technology/wearables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82"/>
    <x v="1"/>
    <s v="US"/>
    <s v="USD"/>
    <n v="1455814827"/>
    <n v="1453222827"/>
    <b v="0"/>
    <n v="95"/>
    <b v="0"/>
    <s v="technology/wearables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75"/>
    <x v="1"/>
    <s v="US"/>
    <s v="USD"/>
    <n v="1446217183"/>
    <n v="1443538783"/>
    <b v="0"/>
    <n v="161"/>
    <b v="0"/>
    <s v="technology/wearables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x v="1"/>
    <s v="US"/>
    <s v="USD"/>
    <n v="1418368260"/>
    <n v="1417654672"/>
    <b v="0"/>
    <n v="8"/>
    <b v="0"/>
    <s v="technology/wearables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x v="1"/>
    <s v="US"/>
    <s v="USD"/>
    <n v="1481727623"/>
    <n v="1478095223"/>
    <b v="0"/>
    <n v="76"/>
    <b v="0"/>
    <s v="technology/wearables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x v="1"/>
    <s v="US"/>
    <s v="USD"/>
    <n v="1466346646"/>
    <n v="1463754646"/>
    <b v="0"/>
    <n v="101"/>
    <b v="0"/>
    <s v="technology/wearables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x v="1"/>
    <s v="US"/>
    <s v="USD"/>
    <n v="1485254052"/>
    <n v="1481366052"/>
    <b v="0"/>
    <n v="775"/>
    <b v="0"/>
    <s v="technology/wearables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x v="1"/>
    <s v="US"/>
    <s v="USD"/>
    <n v="1451419200"/>
    <n v="1449000056"/>
    <b v="0"/>
    <n v="90"/>
    <b v="0"/>
    <s v="technology/wearables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31"/>
    <x v="1"/>
    <s v="US"/>
    <s v="USD"/>
    <n v="1420070615"/>
    <n v="1415750615"/>
    <b v="0"/>
    <n v="16"/>
    <b v="0"/>
    <s v="technology/wearables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3"/>
    <x v="1"/>
    <s v="CH"/>
    <s v="CHF"/>
    <n v="1448489095"/>
    <n v="1445893495"/>
    <b v="0"/>
    <n v="6"/>
    <b v="0"/>
    <s v="technology/wearables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x v="1"/>
    <s v="US"/>
    <s v="USD"/>
    <n v="1459992856"/>
    <n v="1456108456"/>
    <b v="0"/>
    <n v="38"/>
    <b v="0"/>
    <s v="technology/wearables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x v="1"/>
    <s v="US"/>
    <s v="USD"/>
    <n v="1448125935"/>
    <n v="1444666335"/>
    <b v="0"/>
    <n v="355"/>
    <b v="0"/>
    <s v="technology/wearables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3"/>
    <x v="1"/>
    <s v="US"/>
    <s v="USD"/>
    <n v="1468496933"/>
    <n v="1465904933"/>
    <b v="0"/>
    <n v="7"/>
    <b v="0"/>
    <s v="technology/wearables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47"/>
    <x v="1"/>
    <s v="US"/>
    <s v="USD"/>
    <n v="1423092149"/>
    <n v="1420500149"/>
    <b v="0"/>
    <n v="400"/>
    <b v="0"/>
    <s v="technology/wearables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52"/>
    <x v="0"/>
    <s v="US"/>
    <s v="USD"/>
    <n v="1445054400"/>
    <n v="1443074571"/>
    <b v="1"/>
    <n v="478"/>
    <b v="1"/>
    <s v="music/electronic music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n v="115"/>
    <x v="0"/>
    <s v="US"/>
    <s v="USD"/>
    <n v="1431876677"/>
    <n v="1429284677"/>
    <b v="1"/>
    <n v="74"/>
    <b v="1"/>
    <s v="music/electronic music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37"/>
    <x v="0"/>
    <s v="GB"/>
    <s v="GBP"/>
    <n v="1434837861"/>
    <n v="1432245861"/>
    <b v="0"/>
    <n v="131"/>
    <b v="1"/>
    <s v="music/electronic music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x v="0"/>
    <s v="SE"/>
    <s v="SEK"/>
    <n v="1454248563"/>
    <n v="1451656563"/>
    <b v="1"/>
    <n v="61"/>
    <b v="1"/>
    <s v="music/electronic music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110"/>
    <x v="0"/>
    <s v="US"/>
    <s v="USD"/>
    <n v="1426532437"/>
    <n v="1423944037"/>
    <b v="1"/>
    <n v="1071"/>
    <b v="1"/>
    <s v="music/electronic music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x v="0"/>
    <s v="GB"/>
    <s v="GBP"/>
    <n v="1459414016"/>
    <n v="1456480016"/>
    <b v="1"/>
    <n v="122"/>
    <b v="1"/>
    <s v="music/electronic music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x v="0"/>
    <s v="US"/>
    <s v="USD"/>
    <n v="1414025347"/>
    <n v="1411433347"/>
    <b v="1"/>
    <n v="111"/>
    <b v="1"/>
    <s v="music/electronic music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x v="0"/>
    <s v="GB"/>
    <s v="GBP"/>
    <n v="1488830400"/>
    <n v="1484924605"/>
    <b v="1"/>
    <n v="255"/>
    <b v="1"/>
    <s v="music/electronic music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112"/>
    <x v="0"/>
    <s v="SE"/>
    <s v="SEK"/>
    <n v="1428184740"/>
    <n v="1423501507"/>
    <b v="0"/>
    <n v="141"/>
    <b v="1"/>
    <s v="music/electronic music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n v="342"/>
    <x v="0"/>
    <s v="US"/>
    <s v="USD"/>
    <n v="1473680149"/>
    <n v="1472470549"/>
    <b v="0"/>
    <n v="159"/>
    <b v="1"/>
    <s v="music/electronic music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x v="0"/>
    <s v="US"/>
    <s v="USD"/>
    <n v="1450290010"/>
    <n v="1447698010"/>
    <b v="0"/>
    <n v="99"/>
    <b v="1"/>
    <s v="music/electronic music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n v="108"/>
    <x v="0"/>
    <s v="US"/>
    <s v="USD"/>
    <n v="1466697625"/>
    <n v="1464105625"/>
    <b v="0"/>
    <n v="96"/>
    <b v="1"/>
    <s v="music/electronic music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x v="0"/>
    <s v="GB"/>
    <s v="GBP"/>
    <n v="1481564080"/>
    <n v="1479144880"/>
    <b v="0"/>
    <n v="27"/>
    <b v="1"/>
    <s v="music/electronic music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x v="0"/>
    <s v="US"/>
    <s v="USD"/>
    <n v="1470369540"/>
    <n v="1467604804"/>
    <b v="0"/>
    <n v="166"/>
    <b v="1"/>
    <s v="music/electronic music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x v="0"/>
    <s v="US"/>
    <s v="USD"/>
    <n v="1423668220"/>
    <n v="1421076220"/>
    <b v="0"/>
    <n v="76"/>
    <b v="1"/>
    <s v="music/electronic music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12"/>
    <x v="0"/>
    <s v="US"/>
    <s v="USD"/>
    <n v="1357545600"/>
    <n v="1354790790"/>
    <b v="0"/>
    <n v="211"/>
    <b v="1"/>
    <s v="music/electronic music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x v="0"/>
    <s v="US"/>
    <s v="USD"/>
    <n v="1431925200"/>
    <n v="1429991062"/>
    <b v="0"/>
    <n v="21"/>
    <b v="1"/>
    <s v="music/electronic music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x v="0"/>
    <s v="US"/>
    <s v="USD"/>
    <n v="1458362023"/>
    <n v="1455773623"/>
    <b v="0"/>
    <n v="61"/>
    <b v="1"/>
    <s v="music/electronic music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x v="0"/>
    <s v="US"/>
    <s v="USD"/>
    <n v="1481615940"/>
    <n v="1479436646"/>
    <b v="0"/>
    <n v="30"/>
    <b v="1"/>
    <s v="music/electronic music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2"/>
    <x v="1"/>
    <s v="US"/>
    <s v="USD"/>
    <n v="1410516000"/>
    <n v="1406824948"/>
    <b v="0"/>
    <n v="1"/>
    <b v="0"/>
    <s v="journalism/audio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9"/>
    <x v="1"/>
    <s v="US"/>
    <s v="USD"/>
    <n v="1432101855"/>
    <n v="1429509855"/>
    <b v="0"/>
    <n v="292"/>
    <b v="0"/>
    <s v="journalism/audio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3"/>
    <x v="1"/>
    <s v="US"/>
    <s v="USD"/>
    <n v="1408827550"/>
    <n v="1406235550"/>
    <b v="0"/>
    <n v="8"/>
    <b v="0"/>
    <s v="journalism/audio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x v="1"/>
    <s v="US"/>
    <s v="USD"/>
    <n v="1474766189"/>
    <n v="1471310189"/>
    <b v="0"/>
    <n v="4"/>
    <b v="0"/>
    <s v="journalism/audio"/>
    <n v="53"/>
    <x v="5"/>
    <s v="audio"/>
    <x v="1048"/>
    <d v="2016-09-25T01:16:29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x v="1"/>
    <s v="US"/>
    <s v="USD"/>
    <n v="1488773332"/>
    <n v="1486613332"/>
    <b v="0"/>
    <n v="1"/>
    <b v="0"/>
    <s v="journalism/audio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n v="0"/>
    <x v="5"/>
    <s v="audio"/>
    <x v="1058"/>
    <d v="2015-03-26T00:00:0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1"/>
    <x v="1"/>
    <s v="US"/>
    <s v="USD"/>
    <n v="1429134893"/>
    <n v="1426542893"/>
    <b v="0"/>
    <n v="1"/>
    <b v="0"/>
    <s v="journalism/audio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n v="0"/>
    <x v="5"/>
    <s v="audio"/>
    <x v="1061"/>
    <d v="2016-05-02T01:00:00"/>
  </r>
  <r>
    <n v="1062"/>
    <s v="RETURNING AT A LATER DATE"/>
    <s v="SEE US ON PATREON www.badgirlartwork.com"/>
    <n v="199"/>
    <n v="190"/>
    <n v="95"/>
    <x v="1"/>
    <s v="US"/>
    <s v="USD"/>
    <n v="1468351341"/>
    <n v="1467746541"/>
    <b v="0"/>
    <n v="4"/>
    <b v="0"/>
    <s v="journalism/audio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x v="2"/>
    <s v="US"/>
    <s v="USD"/>
    <n v="1373174903"/>
    <n v="1369286903"/>
    <b v="0"/>
    <n v="123"/>
    <b v="0"/>
    <s v="games/video games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x v="2"/>
    <s v="AU"/>
    <s v="AUD"/>
    <n v="1392800922"/>
    <n v="1390381722"/>
    <b v="0"/>
    <n v="5"/>
    <b v="0"/>
    <s v="games/video games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3"/>
    <x v="2"/>
    <s v="US"/>
    <s v="USD"/>
    <n v="1375657582"/>
    <n v="1371769582"/>
    <b v="0"/>
    <n v="148"/>
    <b v="0"/>
    <s v="games/video games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x v="2"/>
    <s v="US"/>
    <s v="USD"/>
    <n v="1387657931"/>
    <n v="1385065931"/>
    <b v="0"/>
    <n v="10"/>
    <b v="0"/>
    <s v="games/video games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s v="games/video games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39"/>
    <x v="2"/>
    <s v="US"/>
    <s v="USD"/>
    <n v="1385447459"/>
    <n v="1382679059"/>
    <b v="0"/>
    <n v="21"/>
    <b v="0"/>
    <s v="games/video games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x v="2"/>
    <s v="US"/>
    <s v="USD"/>
    <n v="1349050622"/>
    <n v="1347322622"/>
    <b v="0"/>
    <n v="2"/>
    <b v="0"/>
    <s v="games/video games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s v="games/video games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n v="1"/>
    <x v="2"/>
    <s v="US"/>
    <s v="USD"/>
    <n v="1318806541"/>
    <n v="1316214541"/>
    <b v="0"/>
    <n v="1"/>
    <b v="0"/>
    <s v="games/video games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6"/>
    <x v="2"/>
    <s v="US"/>
    <s v="USD"/>
    <n v="1388808545"/>
    <n v="1386216545"/>
    <b v="0"/>
    <n v="30"/>
    <b v="0"/>
    <s v="games/video games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n v="5"/>
    <x v="2"/>
    <s v="US"/>
    <s v="USD"/>
    <n v="1336340516"/>
    <n v="1333748516"/>
    <b v="0"/>
    <n v="3"/>
    <b v="0"/>
    <s v="games/video games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63"/>
    <x v="2"/>
    <s v="US"/>
    <s v="USD"/>
    <n v="1410426250"/>
    <n v="1405674250"/>
    <b v="0"/>
    <n v="975"/>
    <b v="0"/>
    <s v="games/video games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29"/>
    <x v="2"/>
    <s v="US"/>
    <s v="USD"/>
    <n v="1452744011"/>
    <n v="1450152011"/>
    <b v="0"/>
    <n v="167"/>
    <b v="0"/>
    <s v="games/video games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x v="2"/>
    <s v="US"/>
    <s v="USD"/>
    <n v="1311309721"/>
    <n v="1307421721"/>
    <b v="0"/>
    <n v="5"/>
    <b v="0"/>
    <s v="games/video games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x v="2"/>
    <s v="DE"/>
    <s v="EUR"/>
    <n v="1463232936"/>
    <n v="1461072936"/>
    <b v="0"/>
    <n v="18"/>
    <b v="0"/>
    <s v="games/video games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9"/>
    <x v="2"/>
    <s v="US"/>
    <s v="USD"/>
    <n v="1399778333"/>
    <n v="1397186333"/>
    <b v="0"/>
    <n v="98"/>
    <b v="0"/>
    <s v="games/video games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s v="games/video games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1"/>
    <x v="2"/>
    <s v="US"/>
    <s v="USD"/>
    <n v="1344635088"/>
    <n v="1342043088"/>
    <b v="0"/>
    <n v="3"/>
    <b v="0"/>
    <s v="games/video games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x v="2"/>
    <s v="CA"/>
    <s v="CAD"/>
    <n v="1406994583"/>
    <n v="1401810583"/>
    <b v="0"/>
    <n v="1"/>
    <b v="0"/>
    <s v="games/video games"/>
    <n v="410"/>
    <x v="6"/>
    <s v="video games"/>
    <x v="1083"/>
    <d v="2014-08-02T15:49:4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n v="3"/>
    <x v="2"/>
    <s v="CA"/>
    <s v="CAD"/>
    <n v="1457967975"/>
    <n v="1455379575"/>
    <b v="0"/>
    <n v="9"/>
    <b v="0"/>
    <s v="games/video games"/>
    <n v="114"/>
    <x v="6"/>
    <s v="video games"/>
    <x v="1085"/>
    <d v="2016-03-14T15:06:15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s v="games/video games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n v="14"/>
    <x v="2"/>
    <s v="US"/>
    <s v="USD"/>
    <n v="1398366667"/>
    <n v="1395774667"/>
    <b v="0"/>
    <n v="147"/>
    <b v="0"/>
    <s v="games/video games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n v="8"/>
    <x v="2"/>
    <s v="FR"/>
    <s v="EUR"/>
    <n v="1435293175"/>
    <n v="1432701175"/>
    <b v="0"/>
    <n v="49"/>
    <b v="0"/>
    <s v="games/video games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s v="games/video games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x v="2"/>
    <s v="GB"/>
    <s v="GBP"/>
    <n v="1460313672"/>
    <n v="1457725272"/>
    <b v="0"/>
    <n v="2"/>
    <b v="0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x v="2"/>
    <s v="US"/>
    <s v="USD"/>
    <n v="1357432638"/>
    <n v="1354840638"/>
    <b v="0"/>
    <n v="7"/>
    <b v="0"/>
    <s v="games/video games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x v="2"/>
    <s v="CA"/>
    <s v="CAD"/>
    <n v="1455232937"/>
    <n v="1453936937"/>
    <b v="0"/>
    <n v="4"/>
    <b v="0"/>
    <s v="games/video games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18"/>
    <x v="2"/>
    <s v="US"/>
    <s v="USD"/>
    <n v="1318180033"/>
    <n v="1315588033"/>
    <b v="0"/>
    <n v="27"/>
    <b v="0"/>
    <s v="games/video games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5"/>
    <x v="2"/>
    <s v="US"/>
    <s v="USD"/>
    <n v="1377867220"/>
    <n v="1375275220"/>
    <b v="0"/>
    <n v="94"/>
    <b v="0"/>
    <s v="games/video games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x v="2"/>
    <s v="US"/>
    <s v="USD"/>
    <n v="1412393400"/>
    <n v="1409747154"/>
    <b v="0"/>
    <n v="29"/>
    <b v="0"/>
    <s v="games/video games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s v="games/video games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n v="7"/>
    <x v="2"/>
    <s v="US"/>
    <s v="USD"/>
    <n v="1397413095"/>
    <n v="1394821095"/>
    <b v="0"/>
    <n v="22"/>
    <b v="0"/>
    <s v="games/video games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1"/>
    <x v="2"/>
    <s v="GB"/>
    <s v="GBP"/>
    <n v="1431547468"/>
    <n v="1428955468"/>
    <b v="0"/>
    <n v="1"/>
    <b v="0"/>
    <s v="games/video games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3"/>
    <x v="2"/>
    <s v="DE"/>
    <s v="EUR"/>
    <n v="1455417571"/>
    <n v="1452825571"/>
    <b v="0"/>
    <n v="10"/>
    <b v="0"/>
    <s v="games/video games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s v="games/video games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5"/>
    <x v="2"/>
    <s v="US"/>
    <s v="USD"/>
    <n v="1386568740"/>
    <n v="1383095125"/>
    <b v="0"/>
    <n v="24"/>
    <b v="0"/>
    <s v="games/video games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2"/>
    <x v="2"/>
    <s v="US"/>
    <s v="USD"/>
    <n v="1466227190"/>
    <n v="1461043190"/>
    <b v="0"/>
    <n v="15"/>
    <b v="0"/>
    <s v="games/video games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x v="2"/>
    <s v="GB"/>
    <s v="GBP"/>
    <n v="1402480221"/>
    <n v="1399888221"/>
    <b v="0"/>
    <n v="37"/>
    <b v="0"/>
    <s v="games/video games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s v="games/video games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41"/>
    <x v="2"/>
    <s v="US"/>
    <s v="USD"/>
    <n v="1333557975"/>
    <n v="1330969575"/>
    <b v="0"/>
    <n v="7"/>
    <b v="0"/>
    <s v="games/video games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3"/>
    <x v="2"/>
    <s v="US"/>
    <s v="USD"/>
    <n v="1334326635"/>
    <n v="1329146235"/>
    <b v="0"/>
    <n v="21"/>
    <b v="0"/>
    <s v="games/video games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s v="games/video games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1"/>
    <x v="2"/>
    <s v="US"/>
    <s v="USD"/>
    <n v="1354919022"/>
    <n v="1352327022"/>
    <b v="0"/>
    <n v="11"/>
    <b v="0"/>
    <s v="games/video games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s v="games/video games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x v="2"/>
    <s v="US"/>
    <s v="USD"/>
    <n v="1421656200"/>
    <n v="1416507211"/>
    <b v="0"/>
    <n v="312"/>
    <b v="0"/>
    <s v="games/video games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1"/>
    <x v="2"/>
    <s v="GB"/>
    <s v="GBP"/>
    <n v="1408058820"/>
    <n v="1405466820"/>
    <b v="0"/>
    <n v="1"/>
    <b v="0"/>
    <s v="games/video games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s v="games/video games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s v="games/video games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s v="games/video games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8"/>
    <x v="2"/>
    <s v="DE"/>
    <s v="EUR"/>
    <n v="1451053313"/>
    <n v="1448461313"/>
    <b v="0"/>
    <n v="8"/>
    <b v="0"/>
    <s v="games/video games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x v="2"/>
    <s v="AU"/>
    <s v="AUD"/>
    <n v="1396666779"/>
    <n v="1394078379"/>
    <b v="0"/>
    <n v="3"/>
    <b v="0"/>
    <s v="games/video games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s v="games/video games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s v="games/video games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s v="games/video games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s v="games/mobile games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1"/>
    <x v="2"/>
    <s v="US"/>
    <s v="USD"/>
    <n v="1468482694"/>
    <n v="1465890694"/>
    <b v="0"/>
    <n v="2"/>
    <b v="0"/>
    <s v="games/mobile games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2"/>
    <x v="2"/>
    <s v="US"/>
    <s v="USD"/>
    <n v="1416000600"/>
    <n v="1413318600"/>
    <b v="0"/>
    <n v="23"/>
    <b v="0"/>
    <s v="games/mobile games"/>
    <n v="25.43"/>
    <x v="6"/>
    <s v="mobile games"/>
    <x v="1127"/>
    <d v="2014-11-14T21:30:00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s v="games/mobile games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s v="games/mobile games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s v="games/mobile games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n v="14"/>
    <x v="2"/>
    <s v="CA"/>
    <s v="CAD"/>
    <n v="1483238771"/>
    <n v="1480646771"/>
    <b v="0"/>
    <n v="13"/>
    <b v="0"/>
    <s v="games/mobile games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1"/>
    <x v="2"/>
    <s v="GB"/>
    <s v="GBP"/>
    <n v="1406799981"/>
    <n v="1404207981"/>
    <b v="0"/>
    <n v="1"/>
    <b v="0"/>
    <s v="games/mobile games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s v="games/mobile games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5"/>
    <x v="2"/>
    <s v="DE"/>
    <s v="EUR"/>
    <n v="1470527094"/>
    <n v="1467935094"/>
    <b v="0"/>
    <n v="1"/>
    <b v="0"/>
    <s v="games/mobile games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x v="2"/>
    <s v="FR"/>
    <s v="EUR"/>
    <n v="1450541229"/>
    <n v="1447949229"/>
    <b v="0"/>
    <n v="6"/>
    <b v="0"/>
    <s v="games/mobile games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x v="2"/>
    <s v="US"/>
    <s v="USD"/>
    <n v="1461440421"/>
    <n v="1458848421"/>
    <b v="0"/>
    <n v="39"/>
    <b v="0"/>
    <s v="games/mobile games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s v="games/mobile games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s v="games/mobile games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n v="0"/>
    <x v="6"/>
    <s v="mobile games"/>
    <x v="1140"/>
    <d v="2015-08-06T11:05:21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s v="games/mobile games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s v="food/food trucks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9"/>
    <x v="2"/>
    <s v="US"/>
    <s v="USD"/>
    <n v="1399071173"/>
    <n v="1395787973"/>
    <b v="0"/>
    <n v="12"/>
    <b v="0"/>
    <s v="food/food trucks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s v="food/food trucks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s v="food/food trucks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n v="10"/>
    <x v="2"/>
    <s v="US"/>
    <s v="USD"/>
    <n v="1452293675"/>
    <n v="1447109675"/>
    <b v="0"/>
    <n v="6"/>
    <b v="0"/>
    <s v="food/food trucks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n v="0"/>
    <x v="7"/>
    <s v="food trucks"/>
    <x v="1151"/>
    <d v="2015-09-07T02:27:43"/>
  </r>
  <r>
    <n v="1152"/>
    <s v="Peruvian King Food Truck"/>
    <s v="Peruvian food truck with an LA twist."/>
    <n v="16000"/>
    <n v="911"/>
    <n v="6"/>
    <x v="2"/>
    <s v="US"/>
    <s v="USD"/>
    <n v="1431709312"/>
    <n v="1429117312"/>
    <b v="0"/>
    <n v="15"/>
    <b v="0"/>
    <s v="food/food trucks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n v="1"/>
    <x v="2"/>
    <s v="US"/>
    <s v="USD"/>
    <n v="1434647305"/>
    <n v="1432055305"/>
    <b v="0"/>
    <n v="1"/>
    <b v="0"/>
    <s v="food/food trucks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7"/>
    <x v="2"/>
    <s v="US"/>
    <s v="USD"/>
    <n v="1441507006"/>
    <n v="1438915006"/>
    <b v="0"/>
    <n v="3"/>
    <b v="0"/>
    <s v="food/food trucks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x v="2"/>
    <s v="US"/>
    <s v="USD"/>
    <n v="1408040408"/>
    <n v="1405448408"/>
    <b v="0"/>
    <n v="8"/>
    <b v="0"/>
    <s v="food/food trucks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x v="2"/>
    <s v="US"/>
    <s v="USD"/>
    <n v="1417795480"/>
    <n v="1412607880"/>
    <b v="0"/>
    <n v="3"/>
    <b v="0"/>
    <s v="food/food trucks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s v="food/food trucks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x v="2"/>
    <s v="US"/>
    <s v="USD"/>
    <n v="1427510586"/>
    <n v="1424922186"/>
    <b v="0"/>
    <n v="19"/>
    <b v="0"/>
    <s v="food/food trucks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s v="food/food trucks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x v="2"/>
    <s v="US"/>
    <s v="USD"/>
    <n v="1404623330"/>
    <n v="1401685730"/>
    <b v="0"/>
    <n v="25"/>
    <b v="0"/>
    <s v="food/food trucks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x v="2"/>
    <s v="US"/>
    <s v="USD"/>
    <n v="1435291200"/>
    <n v="1432640342"/>
    <b v="0"/>
    <n v="8"/>
    <b v="0"/>
    <s v="food/food trucks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2"/>
    <x v="2"/>
    <s v="US"/>
    <s v="USD"/>
    <n v="1410543495"/>
    <n v="1407865095"/>
    <b v="0"/>
    <n v="16"/>
    <b v="0"/>
    <s v="food/food trucks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6"/>
    <x v="2"/>
    <s v="US"/>
    <s v="USD"/>
    <n v="1474507065"/>
    <n v="1471915065"/>
    <b v="0"/>
    <n v="3"/>
    <b v="0"/>
    <s v="food/food trucks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s v="food/food trucks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s v="food/food trucks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s v="food/food trucks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s v="food/food trucks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6"/>
    <x v="2"/>
    <s v="US"/>
    <s v="USD"/>
    <n v="1462738327"/>
    <n v="1460146327"/>
    <b v="0"/>
    <n v="19"/>
    <b v="0"/>
    <s v="food/food trucks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3"/>
    <x v="2"/>
    <s v="US"/>
    <s v="USD"/>
    <n v="1436981339"/>
    <n v="1434389339"/>
    <b v="0"/>
    <n v="9"/>
    <b v="0"/>
    <s v="food/food trucks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s v="food/food trucks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s v="food/food trucks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5"/>
    <x v="2"/>
    <s v="CA"/>
    <s v="CAD"/>
    <n v="1446052627"/>
    <n v="1443460627"/>
    <b v="0"/>
    <n v="5"/>
    <b v="0"/>
    <s v="food/food trucks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12"/>
    <x v="2"/>
    <s v="US"/>
    <s v="USD"/>
    <n v="1403983314"/>
    <n v="1400786514"/>
    <b v="0"/>
    <n v="85"/>
    <b v="0"/>
    <s v="food/food trucks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s v="food/food trucks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x v="2"/>
    <s v="US"/>
    <s v="USD"/>
    <n v="1484239320"/>
    <n v="1482609088"/>
    <b v="0"/>
    <n v="4"/>
    <b v="0"/>
    <s v="food/food trucks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4"/>
    <x v="2"/>
    <s v="US"/>
    <s v="USD"/>
    <n v="1478059140"/>
    <n v="1476391223"/>
    <b v="0"/>
    <n v="3"/>
    <b v="0"/>
    <s v="food/food trucks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105"/>
    <x v="0"/>
    <s v="GB"/>
    <s v="GBP"/>
    <n v="1486391011"/>
    <n v="1483712611"/>
    <b v="0"/>
    <n v="375"/>
    <b v="1"/>
    <s v="photography/photobooks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x v="0"/>
    <s v="US"/>
    <s v="USD"/>
    <n v="1433736000"/>
    <n v="1430945149"/>
    <b v="0"/>
    <n v="111"/>
    <b v="1"/>
    <s v="photography/photobooks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x v="0"/>
    <s v="GB"/>
    <s v="GBP"/>
    <n v="1433198520"/>
    <n v="1430340195"/>
    <b v="0"/>
    <n v="123"/>
    <b v="1"/>
    <s v="photography/photobooks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x v="0"/>
    <s v="US"/>
    <s v="USD"/>
    <n v="1431885600"/>
    <n v="1429133323"/>
    <b v="0"/>
    <n v="70"/>
    <b v="1"/>
    <s v="photography/photobooks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n v="161"/>
    <x v="0"/>
    <s v="CA"/>
    <s v="CAD"/>
    <n v="1482943740"/>
    <n v="1481129340"/>
    <b v="0"/>
    <n v="85"/>
    <b v="1"/>
    <s v="photography/photobooks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08"/>
    <x v="0"/>
    <s v="US"/>
    <s v="USD"/>
    <n v="1467242995"/>
    <n v="1465428595"/>
    <b v="0"/>
    <n v="86"/>
    <b v="1"/>
    <s v="photography/photobooks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35"/>
    <x v="0"/>
    <s v="US"/>
    <s v="USD"/>
    <n v="1409500725"/>
    <n v="1406908725"/>
    <b v="0"/>
    <n v="13"/>
    <b v="1"/>
    <s v="photography/photobooks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09"/>
    <x v="0"/>
    <s v="US"/>
    <s v="USD"/>
    <n v="1458480560"/>
    <n v="1455892160"/>
    <b v="0"/>
    <n v="33"/>
    <b v="1"/>
    <s v="photography/photobooks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n v="290"/>
    <x v="0"/>
    <s v="GB"/>
    <s v="GBP"/>
    <n v="1486814978"/>
    <n v="1484222978"/>
    <b v="0"/>
    <n v="15"/>
    <b v="1"/>
    <s v="photography/photobooks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x v="0"/>
    <s v="US"/>
    <s v="USD"/>
    <n v="1460223453"/>
    <n v="1455043053"/>
    <b v="0"/>
    <n v="273"/>
    <b v="1"/>
    <s v="photography/photobooks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x v="0"/>
    <s v="IE"/>
    <s v="EUR"/>
    <n v="1428493379"/>
    <n v="1425901379"/>
    <b v="0"/>
    <n v="714"/>
    <b v="1"/>
    <s v="photography/photobooks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x v="0"/>
    <s v="IT"/>
    <s v="EUR"/>
    <n v="1450602000"/>
    <n v="1445415653"/>
    <b v="0"/>
    <n v="170"/>
    <b v="1"/>
    <s v="photography/photobooks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70"/>
    <x v="0"/>
    <s v="GB"/>
    <s v="GBP"/>
    <n v="1450467539"/>
    <n v="1447875539"/>
    <b v="0"/>
    <n v="512"/>
    <b v="1"/>
    <s v="photography/photobooks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x v="0"/>
    <s v="US"/>
    <s v="USD"/>
    <n v="1465797540"/>
    <n v="1463155034"/>
    <b v="0"/>
    <n v="314"/>
    <b v="1"/>
    <s v="photography/photobooks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x v="0"/>
    <s v="US"/>
    <s v="USD"/>
    <n v="1451530800"/>
    <n v="1448463086"/>
    <b v="0"/>
    <n v="167"/>
    <b v="1"/>
    <s v="photography/photobooks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x v="0"/>
    <s v="GB"/>
    <s v="GBP"/>
    <n v="1436380200"/>
    <n v="1433615400"/>
    <b v="0"/>
    <n v="9"/>
    <b v="1"/>
    <s v="photography/photobooks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26"/>
    <x v="0"/>
    <s v="US"/>
    <s v="USD"/>
    <n v="1429183656"/>
    <n v="1427369256"/>
    <b v="0"/>
    <n v="103"/>
    <b v="1"/>
    <s v="photography/photobooks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02"/>
    <x v="0"/>
    <s v="GB"/>
    <s v="GBP"/>
    <n v="1468593246"/>
    <n v="1466001246"/>
    <b v="0"/>
    <n v="111"/>
    <b v="1"/>
    <s v="photography/photobooks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x v="0"/>
    <s v="AU"/>
    <s v="AUD"/>
    <n v="1435388154"/>
    <n v="1432796154"/>
    <b v="0"/>
    <n v="271"/>
    <b v="1"/>
    <s v="photography/photobooks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x v="0"/>
    <s v="US"/>
    <s v="USD"/>
    <n v="1433083527"/>
    <n v="1430491527"/>
    <b v="0"/>
    <n v="101"/>
    <b v="1"/>
    <s v="photography/photobooks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x v="0"/>
    <s v="US"/>
    <s v="USD"/>
    <n v="1449205200"/>
    <n v="1445363833"/>
    <b v="0"/>
    <n v="57"/>
    <b v="1"/>
    <s v="photography/photobooks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x v="0"/>
    <s v="DE"/>
    <s v="EUR"/>
    <n v="1434197351"/>
    <n v="1431605351"/>
    <b v="0"/>
    <n v="62"/>
    <b v="1"/>
    <s v="photography/photobooks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x v="0"/>
    <s v="AT"/>
    <s v="EUR"/>
    <n v="1489238940"/>
    <n v="1486406253"/>
    <b v="0"/>
    <n v="32"/>
    <b v="1"/>
    <s v="photography/photobooks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n v="104"/>
    <x v="0"/>
    <s v="IT"/>
    <s v="EUR"/>
    <n v="1459418400"/>
    <n v="1456827573"/>
    <b v="0"/>
    <n v="141"/>
    <b v="1"/>
    <s v="photography/photobooks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55"/>
    <x v="0"/>
    <s v="US"/>
    <s v="USD"/>
    <n v="1458835264"/>
    <n v="1456246864"/>
    <b v="0"/>
    <n v="75"/>
    <b v="1"/>
    <s v="photography/photobooks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x v="0"/>
    <s v="US"/>
    <s v="USD"/>
    <n v="1488053905"/>
    <n v="1485461905"/>
    <b v="0"/>
    <n v="46"/>
    <b v="1"/>
    <s v="photography/photobooks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n v="254"/>
    <x v="0"/>
    <s v="SE"/>
    <s v="SEK"/>
    <n v="1433106000"/>
    <n v="1431124572"/>
    <b v="0"/>
    <n v="103"/>
    <b v="1"/>
    <s v="photography/photobooks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01"/>
    <x v="0"/>
    <s v="CA"/>
    <s v="CAD"/>
    <n v="1465505261"/>
    <n v="1464209261"/>
    <b v="0"/>
    <n v="6"/>
    <b v="1"/>
    <s v="photography/photobooks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x v="0"/>
    <s v="US"/>
    <s v="USD"/>
    <n v="1448586000"/>
    <n v="1447195695"/>
    <b v="0"/>
    <n v="83"/>
    <b v="1"/>
    <s v="photography/photobooks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x v="0"/>
    <s v="GB"/>
    <s v="GBP"/>
    <n v="1485886100"/>
    <n v="1482862100"/>
    <b v="0"/>
    <n v="108"/>
    <b v="1"/>
    <s v="photography/photobooks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86"/>
    <x v="0"/>
    <s v="US"/>
    <s v="USD"/>
    <n v="1401487756"/>
    <n v="1398895756"/>
    <b v="0"/>
    <n v="549"/>
    <b v="1"/>
    <s v="photography/photobooks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n v="146"/>
    <x v="0"/>
    <s v="US"/>
    <s v="USD"/>
    <n v="1443826980"/>
    <n v="1441032457"/>
    <b v="0"/>
    <n v="222"/>
    <b v="1"/>
    <s v="photography/photobooks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x v="0"/>
    <s v="US"/>
    <s v="USD"/>
    <n v="1468524340"/>
    <n v="1465932340"/>
    <b v="0"/>
    <n v="183"/>
    <b v="1"/>
    <s v="photography/photobooks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72"/>
    <x v="0"/>
    <s v="US"/>
    <s v="USD"/>
    <n v="1446346800"/>
    <n v="1443714800"/>
    <b v="0"/>
    <n v="89"/>
    <b v="1"/>
    <s v="photography/photobooks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n v="159"/>
    <x v="0"/>
    <s v="US"/>
    <s v="USD"/>
    <n v="1476961513"/>
    <n v="1474369513"/>
    <b v="0"/>
    <n v="253"/>
    <b v="1"/>
    <s v="photography/photobooks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04"/>
    <x v="0"/>
    <s v="DE"/>
    <s v="EUR"/>
    <n v="1440515112"/>
    <n v="1437923112"/>
    <b v="0"/>
    <n v="140"/>
    <b v="1"/>
    <s v="photography/photobooks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x v="0"/>
    <s v="GB"/>
    <s v="GBP"/>
    <n v="1480809600"/>
    <n v="1478431488"/>
    <b v="0"/>
    <n v="103"/>
    <b v="1"/>
    <s v="photography/photobooks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n v="280"/>
    <x v="0"/>
    <s v="CA"/>
    <s v="CAD"/>
    <n v="1459483200"/>
    <n v="1456852647"/>
    <b v="0"/>
    <n v="138"/>
    <b v="1"/>
    <s v="photography/photobooks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n v="112"/>
    <x v="0"/>
    <s v="US"/>
    <s v="USD"/>
    <n v="1478754909"/>
    <n v="1476159309"/>
    <b v="0"/>
    <n v="191"/>
    <b v="1"/>
    <s v="photography/photobooks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7"/>
    <x v="1"/>
    <s v="US"/>
    <s v="USD"/>
    <n v="1402060302"/>
    <n v="1396876302"/>
    <b v="0"/>
    <n v="18"/>
    <b v="0"/>
    <s v="music/world music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x v="1"/>
    <s v="US"/>
    <s v="USD"/>
    <n v="1382478278"/>
    <n v="1377294278"/>
    <b v="0"/>
    <n v="3"/>
    <b v="0"/>
    <s v="music/world music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x v="1"/>
    <s v="US"/>
    <s v="USD"/>
    <n v="1398042000"/>
    <n v="1395089981"/>
    <b v="0"/>
    <n v="40"/>
    <b v="0"/>
    <s v="music/world music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x v="1"/>
    <s v="US"/>
    <s v="USD"/>
    <n v="1317231008"/>
    <n v="1312047008"/>
    <b v="0"/>
    <n v="24"/>
    <b v="0"/>
    <s v="music/world music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x v="1"/>
    <s v="US"/>
    <s v="USD"/>
    <n v="1334592000"/>
    <n v="1331982127"/>
    <b v="0"/>
    <n v="1"/>
    <b v="0"/>
    <s v="music/world music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x v="1"/>
    <s v="US"/>
    <s v="USD"/>
    <n v="1381090870"/>
    <n v="1377030070"/>
    <b v="0"/>
    <n v="1"/>
    <b v="0"/>
    <s v="music/world music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x v="1"/>
    <s v="US"/>
    <s v="USD"/>
    <n v="1329864374"/>
    <n v="1328049974"/>
    <b v="0"/>
    <n v="6"/>
    <b v="0"/>
    <s v="music/world music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x v="1"/>
    <s v="US"/>
    <s v="USD"/>
    <n v="1387077299"/>
    <n v="1383621299"/>
    <b v="0"/>
    <n v="6"/>
    <b v="0"/>
    <s v="music/world music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x v="1"/>
    <s v="US"/>
    <s v="USD"/>
    <n v="1312641536"/>
    <n v="1310049536"/>
    <b v="0"/>
    <n v="3"/>
    <b v="0"/>
    <s v="music/world music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3"/>
    <x v="1"/>
    <s v="US"/>
    <s v="USD"/>
    <n v="1373665860"/>
    <n v="1368579457"/>
    <b v="0"/>
    <n v="8"/>
    <b v="0"/>
    <s v="music/world music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x v="1"/>
    <s v="US"/>
    <s v="USD"/>
    <n v="1414994340"/>
    <n v="1413057980"/>
    <b v="0"/>
    <n v="34"/>
    <b v="0"/>
    <s v="music/world music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x v="1"/>
    <s v="US"/>
    <s v="USD"/>
    <n v="1315747080"/>
    <n v="1314417502"/>
    <b v="0"/>
    <n v="1"/>
    <b v="0"/>
    <s v="music/world music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x v="1"/>
    <s v="US"/>
    <s v="USD"/>
    <n v="1310158800"/>
    <n v="1304888771"/>
    <b v="0"/>
    <n v="38"/>
    <b v="0"/>
    <s v="music/world music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x v="0"/>
    <s v="US"/>
    <s v="USD"/>
    <n v="1366664400"/>
    <n v="1363981723"/>
    <b v="1"/>
    <n v="45"/>
    <b v="1"/>
    <s v="music/rock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x v="0"/>
    <s v="US"/>
    <s v="USD"/>
    <n v="1402755834"/>
    <n v="1400163834"/>
    <b v="1"/>
    <n v="17"/>
    <b v="1"/>
    <s v="music/rock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x v="0"/>
    <s v="US"/>
    <s v="USD"/>
    <n v="1323136949"/>
    <n v="1319245349"/>
    <b v="1"/>
    <n v="31"/>
    <b v="1"/>
    <s v="music/rock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122"/>
    <x v="0"/>
    <s v="US"/>
    <s v="USD"/>
    <n v="1367823655"/>
    <n v="1365231655"/>
    <b v="1"/>
    <n v="50"/>
    <b v="1"/>
    <s v="music/rock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152"/>
    <x v="0"/>
    <s v="US"/>
    <s v="USD"/>
    <n v="1402642740"/>
    <n v="1399563953"/>
    <b v="1"/>
    <n v="59"/>
    <b v="1"/>
    <s v="music/rock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x v="0"/>
    <s v="US"/>
    <s v="USD"/>
    <n v="1341683211"/>
    <n v="1339091211"/>
    <b v="1"/>
    <n v="81"/>
    <b v="1"/>
    <s v="music/rock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x v="0"/>
    <s v="US"/>
    <s v="USD"/>
    <n v="1410017131"/>
    <n v="1406129131"/>
    <b v="1"/>
    <n v="508"/>
    <b v="1"/>
    <s v="music/rock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102"/>
    <x v="0"/>
    <s v="US"/>
    <s v="USD"/>
    <n v="1316979167"/>
    <n v="1311795167"/>
    <b v="1"/>
    <n v="74"/>
    <b v="1"/>
    <s v="music/rock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x v="0"/>
    <s v="US"/>
    <s v="USD"/>
    <n v="1382658169"/>
    <n v="1380238969"/>
    <b v="1"/>
    <n v="141"/>
    <b v="1"/>
    <s v="music/rock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x v="0"/>
    <s v="US"/>
    <s v="USD"/>
    <n v="1409770107"/>
    <n v="1407178107"/>
    <b v="1"/>
    <n v="711"/>
    <b v="1"/>
    <s v="music/rock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99"/>
    <x v="0"/>
    <s v="US"/>
    <s v="USD"/>
    <n v="1293857940"/>
    <n v="1288968886"/>
    <b v="1"/>
    <n v="141"/>
    <b v="1"/>
    <s v="music/rock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x v="0"/>
    <s v="US"/>
    <s v="USD"/>
    <n v="1385932652"/>
    <n v="1383337052"/>
    <b v="1"/>
    <n v="109"/>
    <b v="1"/>
    <s v="music/rock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x v="0"/>
    <s v="US"/>
    <s v="USD"/>
    <n v="1329084231"/>
    <n v="1326492231"/>
    <b v="1"/>
    <n v="361"/>
    <b v="1"/>
    <s v="music/rock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x v="0"/>
    <s v="US"/>
    <s v="USD"/>
    <n v="1301792590"/>
    <n v="1297562590"/>
    <b v="1"/>
    <n v="176"/>
    <b v="1"/>
    <s v="music/rock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13"/>
    <x v="0"/>
    <s v="US"/>
    <s v="USD"/>
    <n v="1377960012"/>
    <n v="1375368012"/>
    <b v="1"/>
    <n v="670"/>
    <b v="1"/>
    <s v="music/rock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104"/>
    <x v="0"/>
    <s v="US"/>
    <s v="USD"/>
    <n v="1402286340"/>
    <n v="1399504664"/>
    <b v="1"/>
    <n v="96"/>
    <b v="1"/>
    <s v="music/rock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x v="0"/>
    <s v="US"/>
    <s v="USD"/>
    <n v="1393445620"/>
    <n v="1390853620"/>
    <b v="1"/>
    <n v="74"/>
    <b v="1"/>
    <s v="music/rock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101"/>
    <x v="0"/>
    <s v="US"/>
    <s v="USD"/>
    <n v="1390983227"/>
    <n v="1388391227"/>
    <b v="1"/>
    <n v="52"/>
    <b v="1"/>
    <s v="music/rock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x v="0"/>
    <s v="CA"/>
    <s v="CAD"/>
    <n v="1392574692"/>
    <n v="1389982692"/>
    <b v="1"/>
    <n v="105"/>
    <b v="1"/>
    <s v="music/rock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119"/>
    <x v="0"/>
    <s v="US"/>
    <s v="USD"/>
    <n v="1396054800"/>
    <n v="1393034470"/>
    <b v="1"/>
    <n v="41"/>
    <b v="1"/>
    <s v="music/rock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x v="0"/>
    <s v="US"/>
    <s v="USD"/>
    <n v="1383062083"/>
    <n v="1380556483"/>
    <b v="1"/>
    <n v="34"/>
    <b v="1"/>
    <s v="music/rock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x v="0"/>
    <s v="US"/>
    <s v="USD"/>
    <n v="1291131815"/>
    <n v="1287071015"/>
    <b v="1"/>
    <n v="66"/>
    <b v="1"/>
    <s v="music/rock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n v="100"/>
    <x v="0"/>
    <s v="US"/>
    <s v="USD"/>
    <n v="1389474145"/>
    <n v="1386882145"/>
    <b v="1"/>
    <n v="50"/>
    <b v="1"/>
    <s v="music/rock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x v="0"/>
    <s v="US"/>
    <s v="USD"/>
    <n v="1374674558"/>
    <n v="1372082558"/>
    <b v="1"/>
    <n v="159"/>
    <b v="1"/>
    <s v="music/rock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17"/>
    <x v="0"/>
    <s v="US"/>
    <s v="USD"/>
    <n v="1379708247"/>
    <n v="1377116247"/>
    <b v="1"/>
    <n v="182"/>
    <b v="1"/>
    <s v="music/rock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x v="0"/>
    <s v="US"/>
    <s v="USD"/>
    <n v="1460764800"/>
    <n v="1458157512"/>
    <b v="1"/>
    <n v="206"/>
    <b v="1"/>
    <s v="music/rock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15"/>
    <x v="0"/>
    <s v="US"/>
    <s v="USD"/>
    <n v="1332704042"/>
    <n v="1327523642"/>
    <b v="1"/>
    <n v="169"/>
    <b v="1"/>
    <s v="music/rock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x v="0"/>
    <s v="US"/>
    <s v="USD"/>
    <n v="1384363459"/>
    <n v="1381767859"/>
    <b v="1"/>
    <n v="31"/>
    <b v="1"/>
    <s v="music/rock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x v="0"/>
    <s v="US"/>
    <s v="USD"/>
    <n v="1276574400"/>
    <n v="1270576379"/>
    <b v="1"/>
    <n v="28"/>
    <b v="1"/>
    <s v="music/rock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04"/>
    <x v="0"/>
    <s v="CA"/>
    <s v="CAD"/>
    <n v="1409506291"/>
    <n v="1406914291"/>
    <b v="1"/>
    <n v="54"/>
    <b v="1"/>
    <s v="music/rock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x v="0"/>
    <s v="US"/>
    <s v="USD"/>
    <n v="1346344425"/>
    <n v="1343320425"/>
    <b v="1"/>
    <n v="467"/>
    <b v="1"/>
    <s v="music/rock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x v="0"/>
    <s v="US"/>
    <s v="USD"/>
    <n v="1375908587"/>
    <n v="1372884587"/>
    <b v="1"/>
    <n v="389"/>
    <b v="1"/>
    <s v="music/rock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n v="104"/>
    <x v="0"/>
    <s v="US"/>
    <s v="USD"/>
    <n v="1251777600"/>
    <n v="1247504047"/>
    <b v="1"/>
    <n v="68"/>
    <b v="1"/>
    <s v="music/rock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x v="0"/>
    <s v="US"/>
    <s v="USD"/>
    <n v="1346765347"/>
    <n v="1343741347"/>
    <b v="1"/>
    <n v="413"/>
    <b v="1"/>
    <s v="music/rock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x v="0"/>
    <s v="US"/>
    <s v="USD"/>
    <n v="1403661600"/>
    <n v="1401196766"/>
    <b v="1"/>
    <n v="190"/>
    <b v="1"/>
    <s v="music/rock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x v="0"/>
    <s v="US"/>
    <s v="USD"/>
    <n v="1395624170"/>
    <n v="1392171770"/>
    <b v="1"/>
    <n v="189"/>
    <b v="1"/>
    <s v="music/rock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11"/>
    <x v="0"/>
    <s v="US"/>
    <s v="USD"/>
    <n v="1299003054"/>
    <n v="1291227054"/>
    <b v="1"/>
    <n v="130"/>
    <b v="1"/>
    <s v="music/rock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x v="0"/>
    <s v="US"/>
    <s v="USD"/>
    <n v="1375033836"/>
    <n v="1373305836"/>
    <b v="1"/>
    <n v="74"/>
    <b v="1"/>
    <s v="music/rock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x v="0"/>
    <s v="US"/>
    <s v="USD"/>
    <n v="1386565140"/>
    <n v="1383909855"/>
    <b v="1"/>
    <n v="274"/>
    <b v="1"/>
    <s v="music/rock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211"/>
    <x v="0"/>
    <s v="US"/>
    <s v="USD"/>
    <n v="1362974400"/>
    <n v="1360948389"/>
    <b v="1"/>
    <n v="22"/>
    <b v="1"/>
    <s v="music/rock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x v="0"/>
    <s v="US"/>
    <s v="USD"/>
    <n v="1483203540"/>
    <n v="1481175482"/>
    <b v="0"/>
    <n v="31"/>
    <b v="1"/>
    <s v="theater/plays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02"/>
    <x v="0"/>
    <s v="GB"/>
    <s v="GBP"/>
    <n v="1434808775"/>
    <n v="1433512775"/>
    <b v="0"/>
    <n v="63"/>
    <b v="1"/>
    <s v="theater/plays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08"/>
    <x v="0"/>
    <s v="GB"/>
    <s v="GBP"/>
    <n v="1424181600"/>
    <n v="1423041227"/>
    <b v="0"/>
    <n v="20"/>
    <b v="1"/>
    <s v="theater/plays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x v="0"/>
    <s v="GB"/>
    <s v="GBP"/>
    <n v="1434120856"/>
    <n v="1428936856"/>
    <b v="0"/>
    <n v="25"/>
    <b v="1"/>
    <s v="theater/plays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x v="0"/>
    <s v="US"/>
    <s v="USD"/>
    <n v="1470801600"/>
    <n v="1468122163"/>
    <b v="0"/>
    <n v="61"/>
    <b v="1"/>
    <s v="theater/plays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125"/>
    <x v="0"/>
    <s v="US"/>
    <s v="USD"/>
    <n v="1483499645"/>
    <n v="1480907645"/>
    <b v="0"/>
    <n v="52"/>
    <b v="1"/>
    <s v="theater/plays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n v="109"/>
    <x v="0"/>
    <s v="US"/>
    <s v="USD"/>
    <n v="1429772340"/>
    <n v="1427121931"/>
    <b v="0"/>
    <n v="86"/>
    <b v="1"/>
    <s v="theater/plays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x v="0"/>
    <s v="US"/>
    <s v="USD"/>
    <n v="1428390000"/>
    <n v="1425224391"/>
    <b v="0"/>
    <n v="42"/>
    <b v="1"/>
    <s v="theater/plays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10"/>
    <x v="0"/>
    <s v="GB"/>
    <s v="GBP"/>
    <n v="1444172340"/>
    <n v="1441822828"/>
    <b v="0"/>
    <n v="52"/>
    <b v="1"/>
    <s v="theater/plays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02"/>
    <x v="0"/>
    <s v="US"/>
    <s v="USD"/>
    <n v="1447523371"/>
    <n v="1444927771"/>
    <b v="0"/>
    <n v="120"/>
    <b v="1"/>
    <s v="theater/plays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22"/>
    <x v="0"/>
    <s v="GB"/>
    <s v="GBP"/>
    <n v="1445252400"/>
    <n v="1443696797"/>
    <b v="0"/>
    <n v="22"/>
    <b v="1"/>
    <s v="theater/plays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x v="0"/>
    <s v="GB"/>
    <s v="GBP"/>
    <n v="1438189200"/>
    <n v="1435585497"/>
    <b v="0"/>
    <n v="64"/>
    <b v="1"/>
    <s v="theater/plays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x v="0"/>
    <s v="GB"/>
    <s v="GBP"/>
    <n v="1457914373"/>
    <n v="1456189973"/>
    <b v="0"/>
    <n v="23"/>
    <b v="1"/>
    <s v="theater/plays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x v="0"/>
    <s v="US"/>
    <s v="USD"/>
    <n v="1462125358"/>
    <n v="1459533358"/>
    <b v="0"/>
    <n v="238"/>
    <b v="1"/>
    <s v="theater/plays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05"/>
    <x v="0"/>
    <s v="GB"/>
    <s v="GBP"/>
    <n v="1461860432"/>
    <n v="1459268432"/>
    <b v="0"/>
    <n v="33"/>
    <b v="1"/>
    <s v="theater/plays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24"/>
    <x v="0"/>
    <s v="US"/>
    <s v="USD"/>
    <n v="1436902359"/>
    <n v="1434310359"/>
    <b v="0"/>
    <n v="32"/>
    <b v="1"/>
    <s v="theater/plays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35"/>
    <x v="0"/>
    <s v="US"/>
    <s v="USD"/>
    <n v="1464807420"/>
    <n v="1461427938"/>
    <b v="0"/>
    <n v="24"/>
    <b v="1"/>
    <s v="theater/plays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x v="0"/>
    <s v="US"/>
    <s v="USD"/>
    <n v="1437447600"/>
    <n v="1436551178"/>
    <b v="0"/>
    <n v="29"/>
    <b v="1"/>
    <s v="theater/plays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00"/>
    <x v="0"/>
    <s v="US"/>
    <s v="USD"/>
    <n v="1480559011"/>
    <n v="1477963411"/>
    <b v="0"/>
    <n v="50"/>
    <b v="1"/>
    <s v="theater/plays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n v="130"/>
    <x v="0"/>
    <s v="GB"/>
    <s v="GBP"/>
    <n v="1469962800"/>
    <n v="1468578920"/>
    <b v="0"/>
    <n v="108"/>
    <b v="1"/>
    <s v="theater/plays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x v="1"/>
    <s v="GB"/>
    <s v="GBP"/>
    <n v="1489376405"/>
    <n v="1484196005"/>
    <b v="0"/>
    <n v="104"/>
    <b v="0"/>
    <s v="technology/wearables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x v="1"/>
    <s v="US"/>
    <s v="USD"/>
    <n v="1469122200"/>
    <n v="1466611108"/>
    <b v="0"/>
    <n v="86"/>
    <b v="0"/>
    <s v="technology/wearables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x v="1"/>
    <s v="US"/>
    <s v="USD"/>
    <n v="1417690734"/>
    <n v="1415098734"/>
    <b v="0"/>
    <n v="356"/>
    <b v="0"/>
    <s v="technology/wearables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n v="12"/>
    <x v="1"/>
    <s v="US"/>
    <s v="USD"/>
    <n v="1455710679"/>
    <n v="1453118679"/>
    <b v="0"/>
    <n v="45"/>
    <b v="0"/>
    <s v="technology/wearables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n v="11"/>
    <x v="1"/>
    <s v="US"/>
    <s v="USD"/>
    <n v="1475937812"/>
    <n v="1472481812"/>
    <b v="0"/>
    <n v="38"/>
    <b v="0"/>
    <s v="technology/wearables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112"/>
    <x v="1"/>
    <s v="US"/>
    <s v="USD"/>
    <n v="1444943468"/>
    <n v="1441919468"/>
    <b v="0"/>
    <n v="35"/>
    <b v="0"/>
    <s v="technology/wearables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16"/>
    <x v="1"/>
    <s v="US"/>
    <s v="USD"/>
    <n v="1471622450"/>
    <n v="1467734450"/>
    <b v="0"/>
    <n v="24"/>
    <b v="0"/>
    <s v="technology/wearables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x v="1"/>
    <s v="US"/>
    <s v="USD"/>
    <n v="1480536919"/>
    <n v="1477509319"/>
    <b v="0"/>
    <n v="100"/>
    <b v="0"/>
    <s v="technology/wearables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1"/>
    <x v="1"/>
    <s v="US"/>
    <s v="USD"/>
    <n v="1429375922"/>
    <n v="1426783922"/>
    <b v="0"/>
    <n v="1"/>
    <b v="0"/>
    <s v="technology/wearables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x v="1"/>
    <s v="US"/>
    <s v="USD"/>
    <n v="1457024514"/>
    <n v="1454432514"/>
    <b v="0"/>
    <n v="122"/>
    <b v="0"/>
    <s v="technology/wearables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x v="1"/>
    <s v="US"/>
    <s v="USD"/>
    <n v="1477065860"/>
    <n v="1471881860"/>
    <b v="0"/>
    <n v="11"/>
    <b v="0"/>
    <s v="technology/wearables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40"/>
    <x v="1"/>
    <s v="US"/>
    <s v="USD"/>
    <n v="1446771600"/>
    <n v="1443700648"/>
    <b v="0"/>
    <n v="248"/>
    <b v="0"/>
    <s v="technology/wearables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x v="1"/>
    <s v="DK"/>
    <s v="DKK"/>
    <n v="1469109600"/>
    <n v="1464586746"/>
    <b v="0"/>
    <n v="19"/>
    <b v="0"/>
    <s v="technology/wearables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x v="1"/>
    <s v="US"/>
    <s v="USD"/>
    <n v="1420938172"/>
    <n v="1418346172"/>
    <b v="0"/>
    <n v="135"/>
    <b v="0"/>
    <s v="technology/wearables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x v="1"/>
    <s v="GB"/>
    <s v="GBP"/>
    <n v="1405094400"/>
    <n v="1403810965"/>
    <b v="0"/>
    <n v="9"/>
    <b v="0"/>
    <s v="technology/wearables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x v="1"/>
    <s v="NL"/>
    <s v="EUR"/>
    <n v="1483138800"/>
    <n v="1480610046"/>
    <b v="0"/>
    <n v="3"/>
    <b v="0"/>
    <s v="technology/wearables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x v="1"/>
    <s v="SE"/>
    <s v="SEK"/>
    <n v="1482515937"/>
    <n v="1479923937"/>
    <b v="0"/>
    <n v="7"/>
    <b v="0"/>
    <s v="technology/wearables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x v="1"/>
    <s v="US"/>
    <s v="USD"/>
    <n v="1461653700"/>
    <n v="1458665146"/>
    <b v="0"/>
    <n v="44"/>
    <b v="0"/>
    <s v="technology/wearables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x v="1"/>
    <s v="US"/>
    <s v="USD"/>
    <n v="1476371552"/>
    <n v="1473779552"/>
    <b v="0"/>
    <n v="90"/>
    <b v="0"/>
    <s v="technology/wearables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x v="1"/>
    <s v="US"/>
    <s v="USD"/>
    <n v="1483063435"/>
    <n v="1480471435"/>
    <b v="0"/>
    <n v="8"/>
    <b v="0"/>
    <s v="technology/wearables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x v="1"/>
    <s v="US"/>
    <s v="USD"/>
    <n v="1421348428"/>
    <n v="1417460428"/>
    <b v="0"/>
    <n v="11"/>
    <b v="0"/>
    <s v="technology/wearables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x v="1"/>
    <s v="US"/>
    <s v="USD"/>
    <n v="1432916235"/>
    <n v="1430324235"/>
    <b v="0"/>
    <n v="41"/>
    <b v="0"/>
    <s v="technology/wearables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x v="1"/>
    <s v="US"/>
    <s v="USD"/>
    <n v="1476458734"/>
    <n v="1472570734"/>
    <b v="0"/>
    <n v="15"/>
    <b v="0"/>
    <s v="technology/wearables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x v="1"/>
    <s v="US"/>
    <s v="USD"/>
    <n v="1417501145"/>
    <n v="1414041545"/>
    <b v="0"/>
    <n v="9"/>
    <b v="0"/>
    <s v="technology/wearables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x v="1"/>
    <s v="US"/>
    <s v="USD"/>
    <n v="1467432000"/>
    <n v="1464763109"/>
    <b v="0"/>
    <n v="50"/>
    <b v="0"/>
    <s v="technology/wearables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x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x v="1"/>
    <s v="US"/>
    <s v="USD"/>
    <n v="1457721287"/>
    <n v="1455129287"/>
    <b v="0"/>
    <n v="276"/>
    <b v="0"/>
    <s v="technology/wearables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20"/>
    <x v="1"/>
    <s v="US"/>
    <s v="USD"/>
    <n v="1449354502"/>
    <n v="1446762502"/>
    <b v="0"/>
    <n v="16"/>
    <b v="0"/>
    <s v="technology/wearables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x v="1"/>
    <s v="US"/>
    <s v="USD"/>
    <n v="1418849028"/>
    <n v="1415825028"/>
    <b v="0"/>
    <n v="224"/>
    <b v="0"/>
    <s v="technology/wearables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x v="1"/>
    <s v="US"/>
    <s v="USD"/>
    <n v="1488549079"/>
    <n v="1485957079"/>
    <b v="0"/>
    <n v="140"/>
    <b v="0"/>
    <s v="technology/wearables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x v="1"/>
    <s v="US"/>
    <s v="USD"/>
    <n v="1438543033"/>
    <n v="1435951033"/>
    <b v="0"/>
    <n v="15"/>
    <b v="0"/>
    <s v="technology/wearables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n v="7"/>
    <x v="1"/>
    <s v="US"/>
    <s v="USD"/>
    <n v="1418056315"/>
    <n v="1414164715"/>
    <b v="0"/>
    <n v="37"/>
    <b v="0"/>
    <s v="technology/wearables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x v="1"/>
    <s v="GB"/>
    <s v="GBP"/>
    <n v="1475333917"/>
    <n v="1472569117"/>
    <b v="0"/>
    <n v="46"/>
    <b v="0"/>
    <s v="technology/wearables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x v="1"/>
    <s v="US"/>
    <s v="USD"/>
    <n v="1471579140"/>
    <n v="1466512683"/>
    <b v="0"/>
    <n v="323"/>
    <b v="0"/>
    <s v="technology/wearables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x v="0"/>
    <s v="CA"/>
    <s v="CAD"/>
    <n v="1467313039"/>
    <n v="1464807439"/>
    <b v="0"/>
    <n v="139"/>
    <b v="1"/>
    <s v="publishing/nonfiction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x v="0"/>
    <s v="US"/>
    <s v="USD"/>
    <n v="1405366359"/>
    <n v="1402342359"/>
    <b v="0"/>
    <n v="7"/>
    <b v="1"/>
    <s v="publishing/nonfiction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47"/>
    <x v="0"/>
    <s v="US"/>
    <s v="USD"/>
    <n v="1372297751"/>
    <n v="1369705751"/>
    <b v="0"/>
    <n v="149"/>
    <b v="1"/>
    <s v="publishing/nonfiction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x v="0"/>
    <s v="US"/>
    <s v="USD"/>
    <n v="1425741525"/>
    <n v="1423149525"/>
    <b v="0"/>
    <n v="31"/>
    <b v="1"/>
    <s v="publishing/nonfiction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x v="0"/>
    <s v="US"/>
    <s v="USD"/>
    <n v="1418904533"/>
    <n v="1416485333"/>
    <b v="0"/>
    <n v="26"/>
    <b v="1"/>
    <s v="publishing/nonfiction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x v="0"/>
    <s v="CA"/>
    <s v="CAD"/>
    <n v="1450249140"/>
    <n v="1447055935"/>
    <b v="0"/>
    <n v="172"/>
    <b v="1"/>
    <s v="publishing/nonfiction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x v="0"/>
    <s v="US"/>
    <s v="USD"/>
    <n v="1451089134"/>
    <n v="1448497134"/>
    <b v="0"/>
    <n v="78"/>
    <b v="1"/>
    <s v="publishing/nonfiction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01"/>
    <x v="0"/>
    <s v="US"/>
    <s v="USD"/>
    <n v="1455299144"/>
    <n v="1452707144"/>
    <b v="0"/>
    <n v="120"/>
    <b v="1"/>
    <s v="publishing/nonfiction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x v="0"/>
    <s v="US"/>
    <s v="USD"/>
    <n v="1441425540"/>
    <n v="1436968366"/>
    <b v="0"/>
    <n v="227"/>
    <b v="1"/>
    <s v="publishing/nonfiction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34"/>
    <x v="0"/>
    <s v="US"/>
    <s v="USD"/>
    <n v="1362960000"/>
    <n v="1359946188"/>
    <b v="0"/>
    <n v="42"/>
    <b v="1"/>
    <s v="publishing/nonfiction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x v="0"/>
    <s v="GB"/>
    <s v="GBP"/>
    <n v="1465672979"/>
    <n v="1463080979"/>
    <b v="0"/>
    <n v="64"/>
    <b v="1"/>
    <s v="publishing/nonfiction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x v="0"/>
    <s v="GB"/>
    <s v="GBP"/>
    <n v="1354269600"/>
    <n v="1351663605"/>
    <b v="0"/>
    <n v="121"/>
    <b v="1"/>
    <s v="publishing/nonfiction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x v="0"/>
    <s v="US"/>
    <s v="USD"/>
    <n v="1372985760"/>
    <n v="1370393760"/>
    <b v="0"/>
    <n v="87"/>
    <b v="1"/>
    <s v="publishing/nonfiction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125"/>
    <x v="0"/>
    <s v="US"/>
    <s v="USD"/>
    <n v="1362117540"/>
    <n v="1359587137"/>
    <b v="0"/>
    <n v="65"/>
    <b v="1"/>
    <s v="publishing/nonfiction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112"/>
    <x v="0"/>
    <s v="US"/>
    <s v="USD"/>
    <n v="1309009323"/>
    <n v="1306417323"/>
    <b v="0"/>
    <n v="49"/>
    <b v="1"/>
    <s v="publishing/nonfiction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x v="0"/>
    <s v="US"/>
    <s v="USD"/>
    <n v="1309980790"/>
    <n v="1304623990"/>
    <b v="0"/>
    <n v="19"/>
    <b v="1"/>
    <s v="publishing/nonfiction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173"/>
    <x v="0"/>
    <s v="US"/>
    <s v="USD"/>
    <n v="1343943420"/>
    <n v="1341524220"/>
    <b v="0"/>
    <n v="81"/>
    <b v="1"/>
    <s v="publishing/nonfiction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x v="0"/>
    <s v="GB"/>
    <s v="GBP"/>
    <n v="1403370772"/>
    <n v="1400778772"/>
    <b v="0"/>
    <n v="264"/>
    <b v="1"/>
    <s v="publishing/nonfiction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x v="0"/>
    <s v="US"/>
    <s v="USD"/>
    <n v="1378592731"/>
    <n v="1373408731"/>
    <b v="0"/>
    <n v="25"/>
    <b v="1"/>
    <s v="publishing/nonfiction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x v="0"/>
    <s v="US"/>
    <s v="USD"/>
    <n v="1455523140"/>
    <n v="1453925727"/>
    <b v="0"/>
    <n v="5"/>
    <b v="1"/>
    <s v="publishing/nonfiction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x v="0"/>
    <s v="DK"/>
    <s v="DKK"/>
    <n v="1420648906"/>
    <n v="1415464906"/>
    <b v="0"/>
    <n v="144"/>
    <b v="1"/>
    <s v="music/rock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x v="0"/>
    <s v="US"/>
    <s v="USD"/>
    <n v="1426523752"/>
    <n v="1423935352"/>
    <b v="0"/>
    <n v="92"/>
    <b v="1"/>
    <s v="music/rock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n v="126"/>
    <x v="0"/>
    <s v="US"/>
    <s v="USD"/>
    <n v="1417049663"/>
    <n v="1413158063"/>
    <b v="0"/>
    <n v="147"/>
    <b v="1"/>
    <s v="music/rock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x v="0"/>
    <s v="US"/>
    <s v="USD"/>
    <n v="1447463050"/>
    <n v="1444867450"/>
    <b v="0"/>
    <n v="90"/>
    <b v="1"/>
    <s v="music/rock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x v="0"/>
    <s v="US"/>
    <s v="USD"/>
    <n v="1434342894"/>
    <n v="1432269294"/>
    <b v="0"/>
    <n v="87"/>
    <b v="1"/>
    <s v="music/rock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x v="0"/>
    <s v="US"/>
    <s v="USD"/>
    <n v="1397225746"/>
    <n v="1394633746"/>
    <b v="0"/>
    <n v="406"/>
    <b v="1"/>
    <s v="music/rock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104"/>
    <x v="0"/>
    <s v="US"/>
    <s v="USD"/>
    <n v="1381881890"/>
    <n v="1380585890"/>
    <b v="0"/>
    <n v="20"/>
    <b v="1"/>
    <s v="music/rock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x v="0"/>
    <s v="US"/>
    <s v="USD"/>
    <n v="1431022342"/>
    <n v="1428430342"/>
    <b v="0"/>
    <n v="70"/>
    <b v="1"/>
    <s v="music/rock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n v="124"/>
    <x v="0"/>
    <s v="US"/>
    <s v="USD"/>
    <n v="1342115132"/>
    <n v="1339523132"/>
    <b v="0"/>
    <n v="16"/>
    <b v="1"/>
    <s v="music/rock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05"/>
    <x v="0"/>
    <s v="US"/>
    <s v="USD"/>
    <n v="1483138233"/>
    <n v="1480546233"/>
    <b v="0"/>
    <n v="52"/>
    <b v="1"/>
    <s v="music/rock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x v="0"/>
    <s v="US"/>
    <s v="USD"/>
    <n v="1458874388"/>
    <n v="1456285988"/>
    <b v="0"/>
    <n v="66"/>
    <b v="1"/>
    <s v="music/rock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x v="0"/>
    <s v="FR"/>
    <s v="EUR"/>
    <n v="1484444119"/>
    <n v="1481852119"/>
    <b v="0"/>
    <n v="109"/>
    <b v="1"/>
    <s v="music/rock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n v="252"/>
    <x v="0"/>
    <s v="GB"/>
    <s v="GBP"/>
    <n v="1480784606"/>
    <n v="1478189006"/>
    <b v="0"/>
    <n v="168"/>
    <b v="1"/>
    <s v="music/rock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x v="0"/>
    <s v="US"/>
    <s v="USD"/>
    <n v="1486095060"/>
    <n v="1484198170"/>
    <b v="0"/>
    <n v="31"/>
    <b v="1"/>
    <s v="music/rock"/>
    <n v="48.71"/>
    <x v="4"/>
    <s v="rock"/>
    <x v="1377"/>
    <d v="2017-02-03T04:11:00"/>
  </r>
  <r>
    <n v="1378"/>
    <s v="SIX BY SEVEN"/>
    <s v="A psychedelic post rock masterpiece!"/>
    <n v="2000"/>
    <n v="4067"/>
    <n v="203"/>
    <x v="0"/>
    <s v="GB"/>
    <s v="GBP"/>
    <n v="1470075210"/>
    <n v="1468779210"/>
    <b v="0"/>
    <n v="133"/>
    <b v="1"/>
    <s v="music/rock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n v="112"/>
    <x v="0"/>
    <s v="US"/>
    <s v="USD"/>
    <n v="1433504876"/>
    <n v="1430912876"/>
    <b v="0"/>
    <n v="151"/>
    <b v="1"/>
    <s v="music/rock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n v="424"/>
    <x v="0"/>
    <s v="US"/>
    <s v="USD"/>
    <n v="1433815200"/>
    <n v="1431886706"/>
    <b v="0"/>
    <n v="5"/>
    <b v="1"/>
    <s v="music/rock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x v="0"/>
    <s v="US"/>
    <s v="USD"/>
    <n v="1482988125"/>
    <n v="1480396125"/>
    <b v="0"/>
    <n v="73"/>
    <b v="1"/>
    <s v="music/rock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04"/>
    <x v="0"/>
    <s v="US"/>
    <s v="USD"/>
    <n v="1367867536"/>
    <n v="1365275536"/>
    <b v="0"/>
    <n v="148"/>
    <b v="1"/>
    <s v="music/rock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x v="0"/>
    <s v="CA"/>
    <s v="CAD"/>
    <n v="1482457678"/>
    <n v="1480729678"/>
    <b v="0"/>
    <n v="93"/>
    <b v="1"/>
    <s v="music/rock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x v="0"/>
    <s v="US"/>
    <s v="USD"/>
    <n v="1436117922"/>
    <n v="1433525922"/>
    <b v="0"/>
    <n v="63"/>
    <b v="1"/>
    <s v="music/rock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10"/>
    <x v="0"/>
    <s v="DE"/>
    <s v="EUR"/>
    <n v="1461931860"/>
    <n v="1457109121"/>
    <b v="0"/>
    <n v="134"/>
    <b v="1"/>
    <s v="music/rock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n v="219"/>
    <x v="0"/>
    <s v="US"/>
    <s v="USD"/>
    <n v="1438183889"/>
    <n v="1435591889"/>
    <b v="0"/>
    <n v="14"/>
    <b v="1"/>
    <s v="music/rock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37"/>
    <x v="0"/>
    <s v="US"/>
    <s v="USD"/>
    <n v="1433305800"/>
    <n v="1430604395"/>
    <b v="0"/>
    <n v="78"/>
    <b v="1"/>
    <s v="music/rock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x v="0"/>
    <s v="US"/>
    <s v="USD"/>
    <n v="1476720840"/>
    <n v="1474469117"/>
    <b v="0"/>
    <n v="112"/>
    <b v="1"/>
    <s v="music/rock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n v="145"/>
    <x v="0"/>
    <s v="GB"/>
    <s v="GBP"/>
    <n v="1471087957"/>
    <n v="1468495957"/>
    <b v="0"/>
    <n v="34"/>
    <b v="1"/>
    <s v="music/rock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09"/>
    <x v="0"/>
    <s v="US"/>
    <s v="USD"/>
    <n v="1430154720"/>
    <n v="1427224606"/>
    <b v="0"/>
    <n v="19"/>
    <b v="1"/>
    <s v="music/rock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n v="110"/>
    <x v="0"/>
    <s v="US"/>
    <s v="USD"/>
    <n v="1440219540"/>
    <n v="1436369818"/>
    <b v="0"/>
    <n v="13"/>
    <b v="1"/>
    <s v="music/rock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114"/>
    <x v="0"/>
    <s v="US"/>
    <s v="USD"/>
    <n v="1456976586"/>
    <n v="1454298186"/>
    <b v="0"/>
    <n v="104"/>
    <b v="1"/>
    <s v="music/rock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n v="102"/>
    <x v="0"/>
    <s v="US"/>
    <s v="USD"/>
    <n v="1470068523"/>
    <n v="1467476523"/>
    <b v="0"/>
    <n v="52"/>
    <b v="1"/>
    <s v="music/rock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x v="0"/>
    <s v="US"/>
    <s v="USD"/>
    <n v="1488337200"/>
    <n v="1484623726"/>
    <b v="0"/>
    <n v="17"/>
    <b v="1"/>
    <s v="music/rock"/>
    <n v="53.88"/>
    <x v="4"/>
    <s v="rock"/>
    <x v="1394"/>
    <d v="2017-03-01T03:00:00"/>
  </r>
  <r>
    <n v="1395"/>
    <s v="Quiet Oaks Full Length Album"/>
    <s v="Help Quiet Oaks record their debut album!!!"/>
    <n v="3500"/>
    <n v="3916"/>
    <n v="112"/>
    <x v="0"/>
    <s v="US"/>
    <s v="USD"/>
    <n v="1484430481"/>
    <n v="1481838481"/>
    <b v="0"/>
    <n v="82"/>
    <b v="1"/>
    <s v="music/rock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x v="0"/>
    <s v="US"/>
    <s v="USD"/>
    <n v="1423871882"/>
    <n v="1421279882"/>
    <b v="0"/>
    <n v="73"/>
    <b v="1"/>
    <s v="music/rock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x v="0"/>
    <s v="US"/>
    <s v="USD"/>
    <n v="1477603140"/>
    <n v="1475013710"/>
    <b v="0"/>
    <n v="158"/>
    <b v="1"/>
    <s v="music/rock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x v="0"/>
    <s v="US"/>
    <s v="USD"/>
    <n v="1467752334"/>
    <n v="1465160334"/>
    <b v="0"/>
    <n v="65"/>
    <b v="1"/>
    <s v="music/rock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x v="0"/>
    <s v="US"/>
    <s v="USD"/>
    <n v="1412640373"/>
    <n v="1410048373"/>
    <b v="0"/>
    <n v="184"/>
    <b v="1"/>
    <s v="music/rock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x v="0"/>
    <s v="GB"/>
    <s v="GBP"/>
    <n v="1465709400"/>
    <n v="1462695073"/>
    <b v="0"/>
    <n v="34"/>
    <b v="1"/>
    <s v="music/rock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x v="0"/>
    <s v="US"/>
    <s v="USD"/>
    <n v="1369612474"/>
    <n v="1367798074"/>
    <b v="0"/>
    <n v="240"/>
    <b v="1"/>
    <s v="music/rock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x v="0"/>
    <s v="GB"/>
    <s v="GBP"/>
    <n v="1430439411"/>
    <n v="1425259011"/>
    <b v="0"/>
    <n v="113"/>
    <b v="1"/>
    <s v="music/rock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03"/>
    <x v="0"/>
    <s v="US"/>
    <s v="USD"/>
    <n v="1374802235"/>
    <n v="1372210235"/>
    <b v="0"/>
    <n v="66"/>
    <b v="1"/>
    <s v="music/rock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2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s v="publishing/translations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s v="publishing/translations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x v="2"/>
    <s v="US"/>
    <s v="USD"/>
    <n v="1407847978"/>
    <n v="1405687978"/>
    <b v="0"/>
    <n v="2"/>
    <b v="0"/>
    <s v="publishing/translations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x v="2"/>
    <s v="GB"/>
    <s v="GBP"/>
    <n v="1447451756"/>
    <n v="1444856156"/>
    <b v="0"/>
    <n v="6"/>
    <b v="0"/>
    <s v="publishing/translations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s v="publishing/translations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s v="publishing/translations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5"/>
    <x v="2"/>
    <s v="US"/>
    <s v="USD"/>
    <n v="1417656699"/>
    <n v="1415064699"/>
    <b v="0"/>
    <n v="13"/>
    <b v="0"/>
    <s v="publishing/translations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x v="2"/>
    <s v="IT"/>
    <s v="EUR"/>
    <n v="1455964170"/>
    <n v="1450780170"/>
    <b v="0"/>
    <n v="1"/>
    <b v="0"/>
    <s v="publishing/translations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s v="publishing/translations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x v="2"/>
    <s v="US"/>
    <s v="USD"/>
    <n v="1439741591"/>
    <n v="1436285591"/>
    <b v="0"/>
    <n v="9"/>
    <b v="0"/>
    <s v="publishing/translations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1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s v="publishing/translations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n v="3"/>
    <x v="2"/>
    <s v="US"/>
    <s v="USD"/>
    <n v="1467129686"/>
    <n v="1464969686"/>
    <b v="0"/>
    <n v="3"/>
    <b v="0"/>
    <s v="publishing/translations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s v="publishing/translations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20"/>
    <x v="2"/>
    <s v="US"/>
    <s v="USD"/>
    <n v="1479233602"/>
    <n v="1478106802"/>
    <b v="0"/>
    <n v="14"/>
    <b v="0"/>
    <s v="publishing/translations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8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x v="2"/>
    <s v="ES"/>
    <s v="EUR"/>
    <n v="1459584417"/>
    <n v="1456996017"/>
    <b v="0"/>
    <n v="3"/>
    <b v="0"/>
    <s v="publishing/translations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8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x v="2"/>
    <s v="US"/>
    <s v="USD"/>
    <n v="1448517816"/>
    <n v="1445922216"/>
    <b v="0"/>
    <n v="47"/>
    <b v="0"/>
    <s v="publishing/translations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10"/>
    <x v="2"/>
    <s v="DK"/>
    <s v="DKK"/>
    <n v="1433775600"/>
    <n v="1431973478"/>
    <b v="0"/>
    <n v="11"/>
    <b v="0"/>
    <s v="publishing/translations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x v="2"/>
    <s v="US"/>
    <s v="USD"/>
    <n v="1405227540"/>
    <n v="1402058739"/>
    <b v="0"/>
    <n v="22"/>
    <b v="0"/>
    <s v="publishing/translations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x v="2"/>
    <s v="DK"/>
    <s v="DKK"/>
    <n v="1461765300"/>
    <n v="1459198499"/>
    <b v="0"/>
    <n v="8"/>
    <b v="0"/>
    <s v="publishing/translations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x v="2"/>
    <s v="CA"/>
    <s v="CAD"/>
    <n v="1425758101"/>
    <n v="1423166101"/>
    <b v="0"/>
    <n v="6"/>
    <b v="0"/>
    <s v="publishing/translations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s v="publishing/translations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x v="2"/>
    <s v="GB"/>
    <s v="GBP"/>
    <n v="1441995769"/>
    <n v="1436811769"/>
    <b v="0"/>
    <n v="3"/>
    <b v="0"/>
    <s v="publishing/translations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s v="publishing/translations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s v="publishing/translations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x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x v="1"/>
    <s v="US"/>
    <s v="USD"/>
    <n v="1409924340"/>
    <n v="1405181320"/>
    <b v="0"/>
    <n v="7"/>
    <b v="0"/>
    <s v="publishing/translations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n v="3"/>
    <x v="1"/>
    <s v="IT"/>
    <s v="EUR"/>
    <n v="1483459365"/>
    <n v="1480867365"/>
    <b v="0"/>
    <n v="3"/>
    <b v="0"/>
    <s v="publishing/translations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n v="101"/>
    <x v="0"/>
    <s v="US"/>
    <s v="USD"/>
    <n v="1413849600"/>
    <n v="1410967754"/>
    <b v="1"/>
    <n v="340"/>
    <b v="1"/>
    <s v="publishing/radio &amp; podcasts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n v="109"/>
    <x v="0"/>
    <s v="US"/>
    <s v="USD"/>
    <n v="1365609271"/>
    <n v="1363017271"/>
    <b v="1"/>
    <n v="150"/>
    <b v="1"/>
    <s v="publishing/radio &amp; podcasts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</r>
  <r>
    <n v="1464"/>
    <s v="Science Studio"/>
    <s v="The Best Science Media on the Web"/>
    <n v="5000"/>
    <n v="8160"/>
    <n v="163"/>
    <x v="0"/>
    <s v="US"/>
    <s v="USD"/>
    <n v="1361029958"/>
    <n v="1358437958"/>
    <b v="1"/>
    <n v="234"/>
    <b v="1"/>
    <s v="publishing/radio &amp; podcasts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x v="0"/>
    <s v="US"/>
    <s v="USD"/>
    <n v="1332385200"/>
    <n v="1329759452"/>
    <b v="1"/>
    <n v="2602"/>
    <b v="1"/>
    <s v="publishing/radio &amp; podcasts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x v="0"/>
    <s v="US"/>
    <s v="USD"/>
    <n v="1452574800"/>
    <n v="1449029266"/>
    <b v="1"/>
    <n v="248"/>
    <b v="1"/>
    <s v="publishing/radio &amp; podcasts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n v="115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x v="0"/>
    <s v="US"/>
    <s v="USD"/>
    <n v="1307838049"/>
    <n v="1302654049"/>
    <b v="1"/>
    <n v="293"/>
    <b v="1"/>
    <s v="publishing/radio &amp; podcasts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08"/>
    <x v="0"/>
    <s v="US"/>
    <s v="USD"/>
    <n v="1360938109"/>
    <n v="1358346109"/>
    <b v="1"/>
    <n v="321"/>
    <b v="1"/>
    <s v="publishing/radio &amp; podcasts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x v="0"/>
    <s v="US"/>
    <s v="USD"/>
    <n v="1356724263"/>
    <n v="1354909863"/>
    <b v="1"/>
    <n v="81"/>
    <b v="1"/>
    <s v="publishing/radio &amp; podcasts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04"/>
    <x v="0"/>
    <s v="US"/>
    <s v="USD"/>
    <n v="1428620334"/>
    <n v="1426028334"/>
    <b v="1"/>
    <n v="343"/>
    <b v="1"/>
    <s v="publishing/radio &amp; podcasts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x v="0"/>
    <s v="US"/>
    <s v="USD"/>
    <n v="1381928503"/>
    <n v="1379336503"/>
    <b v="1"/>
    <n v="336"/>
    <b v="1"/>
    <s v="publishing/radio &amp; podcasts"/>
    <n v="103.2"/>
    <x v="3"/>
    <s v="radio &amp; podcasts"/>
    <x v="1472"/>
    <d v="2013-10-16T13:01:43"/>
  </r>
  <r>
    <n v="1473"/>
    <s v="ONE LOVES ONLY FORM"/>
    <s v="Public Radio Project"/>
    <n v="1500"/>
    <n v="1807.74"/>
    <n v="121"/>
    <x v="0"/>
    <s v="US"/>
    <s v="USD"/>
    <n v="1330644639"/>
    <n v="1328052639"/>
    <b v="1"/>
    <n v="47"/>
    <b v="1"/>
    <s v="publishing/radio &amp; podcasts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x v="0"/>
    <s v="US"/>
    <s v="USD"/>
    <n v="1379093292"/>
    <n v="1376501292"/>
    <b v="1"/>
    <n v="76"/>
    <b v="1"/>
    <s v="publishing/radio &amp; podcasts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x v="0"/>
    <s v="US"/>
    <s v="USD"/>
    <n v="1419051540"/>
    <n v="1416244863"/>
    <b v="1"/>
    <n v="441"/>
    <b v="1"/>
    <s v="publishing/radio &amp; podcasts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662"/>
    <x v="0"/>
    <s v="US"/>
    <s v="USD"/>
    <n v="1315616422"/>
    <n v="1313024422"/>
    <b v="1"/>
    <n v="916"/>
    <b v="1"/>
    <s v="publishing/radio &amp; podcasts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11"/>
    <x v="0"/>
    <s v="US"/>
    <s v="USD"/>
    <n v="1324609200"/>
    <n v="1319467604"/>
    <b v="1"/>
    <n v="369"/>
    <b v="1"/>
    <s v="publishing/radio &amp; podcasts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x v="0"/>
    <s v="US"/>
    <s v="USD"/>
    <n v="1368564913"/>
    <n v="1367355313"/>
    <b v="1"/>
    <n v="20242"/>
    <b v="1"/>
    <s v="publishing/radio &amp; podcasts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x v="0"/>
    <s v="US"/>
    <s v="USD"/>
    <n v="1399694340"/>
    <n v="1398448389"/>
    <b v="1"/>
    <n v="71"/>
    <b v="1"/>
    <s v="publishing/radio &amp; podcasts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17"/>
    <x v="0"/>
    <s v="US"/>
    <s v="USD"/>
    <n v="1374858000"/>
    <n v="1373408699"/>
    <b v="1"/>
    <n v="635"/>
    <b v="1"/>
    <s v="publishing/radio &amp; podcasts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x v="2"/>
    <s v="CA"/>
    <s v="CAD"/>
    <n v="1383430145"/>
    <n v="1380838145"/>
    <b v="0"/>
    <n v="6"/>
    <b v="0"/>
    <s v="publishing/fiction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s v="publishing/fiction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1"/>
    <x v="2"/>
    <s v="US"/>
    <s v="USD"/>
    <n v="1469162275"/>
    <n v="1467002275"/>
    <b v="0"/>
    <n v="2"/>
    <b v="0"/>
    <s v="publishing/fiction"/>
    <n v="25"/>
    <x v="3"/>
    <s v="fiction"/>
    <x v="1483"/>
    <d v="2016-07-22T04:37:55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2"/>
    <x v="2"/>
    <s v="US"/>
    <s v="USD"/>
    <n v="1434827173"/>
    <n v="1430939173"/>
    <b v="0"/>
    <n v="3"/>
    <b v="0"/>
    <s v="publishing/fiction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s v="publishing/fiction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n v="2"/>
    <x v="2"/>
    <s v="AU"/>
    <s v="AUD"/>
    <n v="1388928660"/>
    <n v="1386336660"/>
    <b v="0"/>
    <n v="6"/>
    <b v="0"/>
    <s v="publishing/fiction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x v="2"/>
    <s v="US"/>
    <s v="USD"/>
    <n v="1380720474"/>
    <n v="1378214874"/>
    <b v="0"/>
    <n v="19"/>
    <b v="0"/>
    <s v="publishing/fiction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8"/>
    <x v="2"/>
    <s v="US"/>
    <s v="USD"/>
    <n v="1424014680"/>
    <n v="1418922443"/>
    <b v="0"/>
    <n v="1"/>
    <b v="0"/>
    <s v="publishing/fiction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x v="2"/>
    <s v="US"/>
    <s v="USD"/>
    <n v="1308431646"/>
    <n v="1305839646"/>
    <b v="0"/>
    <n v="2"/>
    <b v="0"/>
    <s v="publishing/fiction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x v="2"/>
    <s v="US"/>
    <s v="USD"/>
    <n v="1428075480"/>
    <n v="1425489613"/>
    <b v="0"/>
    <n v="11"/>
    <b v="0"/>
    <s v="publishing/fiction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s v="publishing/fiction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x v="2"/>
    <s v="US"/>
    <s v="USD"/>
    <n v="1409787378"/>
    <n v="1405899378"/>
    <b v="0"/>
    <n v="3"/>
    <b v="0"/>
    <s v="publishing/fiction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s v="publishing/fiction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x v="2"/>
    <s v="US"/>
    <s v="USD"/>
    <n v="1367444557"/>
    <n v="1364852557"/>
    <b v="0"/>
    <n v="15"/>
    <b v="0"/>
    <s v="publishing/fiction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n v="166"/>
    <x v="0"/>
    <s v="CA"/>
    <s v="CAD"/>
    <n v="1436364023"/>
    <n v="1433772023"/>
    <b v="1"/>
    <n v="885"/>
    <b v="1"/>
    <s v="photography/photobooks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01"/>
    <x v="0"/>
    <s v="GB"/>
    <s v="GBP"/>
    <n v="1458943200"/>
    <n v="1456491680"/>
    <b v="1"/>
    <n v="329"/>
    <b v="1"/>
    <s v="photography/photobooks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x v="0"/>
    <s v="BE"/>
    <s v="EUR"/>
    <n v="1477210801"/>
    <n v="1472026801"/>
    <b v="1"/>
    <n v="71"/>
    <b v="1"/>
    <s v="photography/photobooks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n v="278"/>
    <x v="0"/>
    <s v="GB"/>
    <s v="GBP"/>
    <n v="1402389180"/>
    <n v="1399996024"/>
    <b v="1"/>
    <n v="269"/>
    <b v="1"/>
    <s v="photography/photobooks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x v="0"/>
    <s v="DE"/>
    <s v="EUR"/>
    <n v="1458676860"/>
    <n v="1455446303"/>
    <b v="1"/>
    <n v="345"/>
    <b v="1"/>
    <s v="photography/photobooks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11"/>
    <x v="0"/>
    <s v="GB"/>
    <s v="GBP"/>
    <n v="1406227904"/>
    <n v="1403635904"/>
    <b v="1"/>
    <n v="43"/>
    <b v="1"/>
    <s v="photography/photobooks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x v="0"/>
    <s v="US"/>
    <s v="USD"/>
    <n v="1273911000"/>
    <n v="1268822909"/>
    <b v="1"/>
    <n v="33"/>
    <b v="1"/>
    <s v="photography/photobooks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x v="0"/>
    <s v="US"/>
    <s v="USD"/>
    <n v="1403880281"/>
    <n v="1401201881"/>
    <b v="1"/>
    <n v="211"/>
    <b v="1"/>
    <s v="photography/photobooks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x v="0"/>
    <s v="DE"/>
    <s v="EUR"/>
    <n v="1487113140"/>
    <n v="1484570885"/>
    <b v="1"/>
    <n v="196"/>
    <b v="1"/>
    <s v="photography/photobooks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x v="0"/>
    <s v="GB"/>
    <s v="GBP"/>
    <n v="1405761278"/>
    <n v="1403169278"/>
    <b v="1"/>
    <n v="405"/>
    <b v="1"/>
    <s v="photography/photobooks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12"/>
    <x v="0"/>
    <s v="US"/>
    <s v="USD"/>
    <n v="1447858804"/>
    <n v="1445263204"/>
    <b v="1"/>
    <n v="206"/>
    <b v="1"/>
    <s v="photography/photobooks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x v="0"/>
    <s v="US"/>
    <s v="USD"/>
    <n v="1486311939"/>
    <n v="1483719939"/>
    <b v="1"/>
    <n v="335"/>
    <b v="1"/>
    <s v="photography/photobooks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50"/>
    <x v="0"/>
    <s v="GB"/>
    <s v="GBP"/>
    <n v="1405523866"/>
    <n v="1402931866"/>
    <b v="1"/>
    <n v="215"/>
    <b v="1"/>
    <s v="photography/photobooks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06"/>
    <x v="0"/>
    <s v="US"/>
    <s v="USD"/>
    <n v="1443363640"/>
    <n v="1439907640"/>
    <b v="1"/>
    <n v="176"/>
    <b v="1"/>
    <s v="photography/photobooks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x v="0"/>
    <s v="NO"/>
    <s v="NOK"/>
    <n v="1458104697"/>
    <n v="1455516297"/>
    <b v="1"/>
    <n v="555"/>
    <b v="1"/>
    <s v="photography/photobooks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x v="0"/>
    <s v="US"/>
    <s v="USD"/>
    <n v="1475762400"/>
    <n v="1473160292"/>
    <b v="1"/>
    <n v="116"/>
    <b v="1"/>
    <s v="photography/photobooks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x v="0"/>
    <s v="US"/>
    <s v="USD"/>
    <n v="1417845600"/>
    <n v="1415194553"/>
    <b v="1"/>
    <n v="615"/>
    <b v="1"/>
    <s v="photography/photobooks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205"/>
    <x v="0"/>
    <s v="US"/>
    <s v="USD"/>
    <n v="1401565252"/>
    <n v="1398973252"/>
    <b v="1"/>
    <n v="236"/>
    <b v="1"/>
    <s v="photography/photobooks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03"/>
    <x v="0"/>
    <s v="US"/>
    <s v="USD"/>
    <n v="1403301540"/>
    <n v="1400867283"/>
    <b v="1"/>
    <n v="145"/>
    <b v="1"/>
    <s v="photography/photobooks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n v="103"/>
    <x v="0"/>
    <s v="US"/>
    <s v="USD"/>
    <n v="1418961600"/>
    <n v="1415824513"/>
    <b v="1"/>
    <n v="167"/>
    <b v="1"/>
    <s v="photography/photobooks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x v="0"/>
    <s v="US"/>
    <s v="USD"/>
    <n v="1465272091"/>
    <n v="1462248091"/>
    <b v="1"/>
    <n v="235"/>
    <b v="1"/>
    <s v="photography/photobooks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x v="0"/>
    <s v="US"/>
    <s v="USD"/>
    <n v="1413575739"/>
    <n v="1410983739"/>
    <b v="1"/>
    <n v="452"/>
    <b v="1"/>
    <s v="photography/photobooks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x v="0"/>
    <s v="US"/>
    <s v="USD"/>
    <n v="1419292800"/>
    <n v="1416592916"/>
    <b v="1"/>
    <n v="241"/>
    <b v="1"/>
    <s v="photography/photobooks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07"/>
    <x v="0"/>
    <s v="SE"/>
    <s v="SEK"/>
    <n v="1487592090"/>
    <n v="1485000090"/>
    <b v="1"/>
    <n v="28"/>
    <b v="1"/>
    <s v="photography/photobooks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x v="0"/>
    <s v="US"/>
    <s v="USD"/>
    <n v="1471539138"/>
    <n v="1468947138"/>
    <b v="1"/>
    <n v="140"/>
    <b v="1"/>
    <s v="photography/photobooks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x v="0"/>
    <s v="US"/>
    <s v="USD"/>
    <n v="1453185447"/>
    <n v="1448951847"/>
    <b v="1"/>
    <n v="280"/>
    <b v="1"/>
    <s v="photography/photobooks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10"/>
    <x v="0"/>
    <s v="US"/>
    <s v="USD"/>
    <n v="1489497886"/>
    <n v="1487082286"/>
    <b v="1"/>
    <n v="70"/>
    <b v="1"/>
    <s v="photography/photobooks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n v="282"/>
    <x v="0"/>
    <s v="US"/>
    <s v="USD"/>
    <n v="1485907200"/>
    <n v="1483292122"/>
    <b v="1"/>
    <n v="160"/>
    <b v="1"/>
    <s v="photography/photobooks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01"/>
    <x v="0"/>
    <s v="US"/>
    <s v="USD"/>
    <n v="1426773920"/>
    <n v="1424185520"/>
    <b v="1"/>
    <n v="141"/>
    <b v="1"/>
    <s v="photography/photobooks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x v="0"/>
    <s v="US"/>
    <s v="USD"/>
    <n v="1445624695"/>
    <n v="1443464695"/>
    <b v="1"/>
    <n v="874"/>
    <b v="1"/>
    <s v="photography/photobooks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x v="0"/>
    <s v="US"/>
    <s v="USD"/>
    <n v="1417402800"/>
    <n v="1414610126"/>
    <b v="1"/>
    <n v="73"/>
    <b v="1"/>
    <s v="photography/photobooks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84"/>
    <x v="0"/>
    <s v="AU"/>
    <s v="AUD"/>
    <n v="1455548400"/>
    <n v="1453461865"/>
    <b v="1"/>
    <n v="294"/>
    <b v="1"/>
    <s v="photography/photobooks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145"/>
    <x v="0"/>
    <s v="US"/>
    <s v="USD"/>
    <n v="1462161540"/>
    <n v="1457913777"/>
    <b v="1"/>
    <n v="740"/>
    <b v="1"/>
    <s v="photography/photobooks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x v="0"/>
    <s v="US"/>
    <s v="USD"/>
    <n v="1441383062"/>
    <n v="1438791062"/>
    <b v="1"/>
    <n v="369"/>
    <b v="1"/>
    <s v="photography/photobooks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x v="0"/>
    <s v="US"/>
    <s v="USD"/>
    <n v="1464040800"/>
    <n v="1461527631"/>
    <b v="1"/>
    <n v="110"/>
    <b v="1"/>
    <s v="photography/photobooks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x v="0"/>
    <s v="US"/>
    <s v="USD"/>
    <n v="1440702910"/>
    <n v="1438110910"/>
    <b v="1"/>
    <n v="455"/>
    <b v="1"/>
    <s v="photography/photobooks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80"/>
    <x v="0"/>
    <s v="DE"/>
    <s v="EUR"/>
    <n v="1470506400"/>
    <n v="1467358427"/>
    <b v="1"/>
    <n v="224"/>
    <b v="1"/>
    <s v="photography/photobooks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x v="0"/>
    <s v="US"/>
    <s v="USD"/>
    <n v="1421952370"/>
    <n v="1418064370"/>
    <b v="1"/>
    <n v="46"/>
    <b v="1"/>
    <s v="photography/photobooks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x v="0"/>
    <s v="US"/>
    <s v="USD"/>
    <n v="1483481019"/>
    <n v="1480629819"/>
    <b v="0"/>
    <n v="284"/>
    <b v="1"/>
    <s v="photography/photobooks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x v="0"/>
    <s v="US"/>
    <s v="USD"/>
    <n v="1416964500"/>
    <n v="1414368616"/>
    <b v="1"/>
    <n v="98"/>
    <b v="1"/>
    <s v="photography/photobooks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s v="photography/nature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4"/>
    <x v="2"/>
    <s v="CA"/>
    <s v="CAD"/>
    <n v="1435708500"/>
    <n v="1434412500"/>
    <b v="0"/>
    <n v="1"/>
    <b v="0"/>
    <s v="photography/nature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s v="photography/nature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s v="photography/nature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x v="2"/>
    <s v="GB"/>
    <s v="GBP"/>
    <n v="1410930399"/>
    <n v="1405746399"/>
    <b v="0"/>
    <n v="11"/>
    <b v="0"/>
    <s v="photography/nature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n v="9"/>
    <x v="2"/>
    <s v="US"/>
    <s v="USD"/>
    <n v="1447020620"/>
    <n v="1444425020"/>
    <b v="0"/>
    <n v="1"/>
    <b v="0"/>
    <s v="photography/nature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34"/>
    <x v="2"/>
    <s v="US"/>
    <s v="USD"/>
    <n v="1446524159"/>
    <n v="1443928559"/>
    <b v="0"/>
    <n v="6"/>
    <b v="0"/>
    <s v="photography/nature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x v="2"/>
    <s v="GB"/>
    <s v="GBP"/>
    <n v="1463050034"/>
    <n v="1460458034"/>
    <b v="0"/>
    <n v="7"/>
    <b v="0"/>
    <s v="photography/nature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x v="2"/>
    <s v="US"/>
    <s v="USD"/>
    <n v="1412135940"/>
    <n v="1410366708"/>
    <b v="0"/>
    <n v="16"/>
    <b v="0"/>
    <s v="photography/nature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45"/>
    <x v="2"/>
    <s v="CA"/>
    <s v="CAD"/>
    <n v="1467603624"/>
    <n v="1465011624"/>
    <b v="0"/>
    <n v="12"/>
    <b v="0"/>
    <s v="photography/nature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4"/>
    <x v="2"/>
    <s v="US"/>
    <s v="USD"/>
    <n v="1411227633"/>
    <n v="1408549233"/>
    <b v="0"/>
    <n v="1"/>
    <b v="0"/>
    <s v="photography/nature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5"/>
    <x v="2"/>
    <s v="GB"/>
    <s v="GBP"/>
    <n v="1440763920"/>
    <n v="1435656759"/>
    <b v="0"/>
    <n v="3"/>
    <b v="0"/>
    <s v="photography/nature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s v="photography/nature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4"/>
    <x v="2"/>
    <s v="US"/>
    <s v="USD"/>
    <n v="1415842193"/>
    <n v="1414110593"/>
    <b v="0"/>
    <n v="4"/>
    <b v="0"/>
    <s v="photography/nature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x v="1"/>
    <s v="US"/>
    <s v="USD"/>
    <n v="1383789603"/>
    <n v="1381194003"/>
    <b v="0"/>
    <n v="1"/>
    <b v="0"/>
    <s v="publishing/art books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x v="1"/>
    <s v="GB"/>
    <s v="GBP"/>
    <n v="1394815751"/>
    <n v="1389635351"/>
    <b v="0"/>
    <n v="2"/>
    <b v="0"/>
    <s v="publishing/art books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x v="1"/>
    <s v="US"/>
    <s v="USD"/>
    <n v="1307554261"/>
    <n v="1304962261"/>
    <b v="0"/>
    <n v="1"/>
    <b v="0"/>
    <s v="publishing/art books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21"/>
    <x v="1"/>
    <s v="US"/>
    <s v="USD"/>
    <n v="1469656800"/>
    <n v="1467151204"/>
    <b v="0"/>
    <n v="59"/>
    <b v="0"/>
    <s v="publishing/art books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x v="1"/>
    <s v="US"/>
    <s v="USD"/>
    <n v="1392595200"/>
    <n v="1391293745"/>
    <b v="0"/>
    <n v="13"/>
    <b v="0"/>
    <s v="publishing/art books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x v="1"/>
    <s v="US"/>
    <s v="USD"/>
    <n v="1419384585"/>
    <n v="1416360585"/>
    <b v="0"/>
    <n v="22"/>
    <b v="0"/>
    <s v="publishing/art books"/>
    <n v="155"/>
    <x v="3"/>
    <s v="art books"/>
    <x v="1568"/>
    <d v="2014-12-24T01:29:45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41"/>
    <x v="1"/>
    <s v="US"/>
    <s v="USD"/>
    <n v="1460140282"/>
    <n v="1457551882"/>
    <b v="0"/>
    <n v="52"/>
    <b v="0"/>
    <s v="publishing/art books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x v="1"/>
    <s v="GB"/>
    <s v="GBP"/>
    <n v="1434738483"/>
    <n v="1432146483"/>
    <b v="0"/>
    <n v="4"/>
    <b v="0"/>
    <s v="publishing/art books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x v="1"/>
    <s v="GB"/>
    <s v="GBP"/>
    <n v="1456703940"/>
    <n v="1454546859"/>
    <b v="0"/>
    <n v="3"/>
    <b v="0"/>
    <s v="publishing/art books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x v="1"/>
    <s v="CA"/>
    <s v="CAD"/>
    <n v="1491019140"/>
    <n v="1487548802"/>
    <b v="0"/>
    <n v="3"/>
    <b v="0"/>
    <s v="publishing/art books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x v="1"/>
    <s v="US"/>
    <s v="USD"/>
    <n v="1424211329"/>
    <n v="1421187329"/>
    <b v="0"/>
    <n v="6"/>
    <b v="0"/>
    <s v="publishing/art books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x v="1"/>
    <s v="US"/>
    <s v="USD"/>
    <n v="1404909296"/>
    <n v="1402317296"/>
    <b v="0"/>
    <n v="35"/>
    <b v="0"/>
    <s v="publishing/art books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13"/>
    <x v="1"/>
    <s v="US"/>
    <s v="USD"/>
    <n v="1435698368"/>
    <n v="1431810368"/>
    <b v="0"/>
    <n v="10"/>
    <b v="0"/>
    <s v="publishing/art books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x v="1"/>
    <s v="US"/>
    <s v="USD"/>
    <n v="1343161248"/>
    <n v="1337977248"/>
    <b v="0"/>
    <n v="2"/>
    <b v="0"/>
    <s v="publishing/art books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x v="1"/>
    <s v="US"/>
    <s v="USD"/>
    <n v="1283392800"/>
    <n v="1281317691"/>
    <b v="0"/>
    <n v="4"/>
    <b v="0"/>
    <s v="publishing/art books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1"/>
    <x v="1"/>
    <s v="US"/>
    <s v="USD"/>
    <n v="1377734091"/>
    <n v="1374882891"/>
    <b v="0"/>
    <n v="2"/>
    <b v="0"/>
    <s v="publishing/art books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1"/>
    <x v="2"/>
    <s v="GB"/>
    <s v="GBP"/>
    <n v="1450521990"/>
    <n v="1447757190"/>
    <b v="0"/>
    <n v="1"/>
    <b v="0"/>
    <s v="photography/places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n v="9"/>
    <x v="2"/>
    <s v="US"/>
    <s v="USD"/>
    <n v="1445894400"/>
    <n v="1440961053"/>
    <b v="0"/>
    <n v="3"/>
    <b v="0"/>
    <s v="photography/places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s v="photography/places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x v="2"/>
    <s v="CA"/>
    <s v="CAD"/>
    <n v="1482663600"/>
    <n v="1480800568"/>
    <b v="0"/>
    <n v="12"/>
    <b v="0"/>
    <s v="photography/places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s v="photography/places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n v="0"/>
    <x v="8"/>
    <s v="places"/>
    <x v="1589"/>
    <d v="2015-10-09T23:38:06"/>
  </r>
  <r>
    <n v="1590"/>
    <s v="An Italian Adventure"/>
    <s v="Discover Italy through photography."/>
    <n v="60000"/>
    <n v="1020"/>
    <n v="2"/>
    <x v="2"/>
    <s v="IT"/>
    <s v="EUR"/>
    <n v="1443040464"/>
    <n v="1440448464"/>
    <b v="0"/>
    <n v="2"/>
    <b v="0"/>
    <s v="photography/places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x v="2"/>
    <s v="GB"/>
    <s v="GBP"/>
    <n v="1459700741"/>
    <n v="1457112341"/>
    <b v="0"/>
    <n v="92"/>
    <b v="0"/>
    <s v="photography/places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s v="photography/places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21"/>
    <x v="2"/>
    <s v="US"/>
    <s v="USD"/>
    <n v="1463329260"/>
    <n v="1458147982"/>
    <b v="0"/>
    <n v="10"/>
    <b v="0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s v="photography/places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n v="2"/>
    <x v="2"/>
    <s v="GB"/>
    <s v="GBP"/>
    <n v="1418469569"/>
    <n v="1414577969"/>
    <b v="0"/>
    <n v="3"/>
    <b v="0"/>
    <s v="photography/places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s v="photography/places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"/>
    <x v="2"/>
    <s v="US"/>
    <s v="USD"/>
    <n v="1405401060"/>
    <n v="1401585752"/>
    <b v="0"/>
    <n v="9"/>
    <b v="0"/>
    <s v="photography/places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108"/>
    <x v="0"/>
    <s v="US"/>
    <s v="USD"/>
    <n v="1304561633"/>
    <n v="1301969633"/>
    <b v="0"/>
    <n v="56"/>
    <b v="1"/>
    <s v="music/rock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00"/>
    <x v="0"/>
    <s v="US"/>
    <s v="USD"/>
    <n v="1318633200"/>
    <n v="1314947317"/>
    <b v="0"/>
    <n v="32"/>
    <b v="1"/>
    <s v="music/rock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n v="100"/>
    <x v="0"/>
    <s v="US"/>
    <s v="USD"/>
    <n v="1327723459"/>
    <n v="1322539459"/>
    <b v="0"/>
    <n v="30"/>
    <b v="1"/>
    <s v="music/rock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x v="0"/>
    <s v="US"/>
    <s v="USD"/>
    <n v="1332011835"/>
    <n v="1328559435"/>
    <b v="0"/>
    <n v="70"/>
    <b v="1"/>
    <s v="music/rock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x v="0"/>
    <s v="US"/>
    <s v="USD"/>
    <n v="1312182000"/>
    <n v="1311380313"/>
    <b v="0"/>
    <n v="44"/>
    <b v="1"/>
    <s v="music/rock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x v="0"/>
    <s v="US"/>
    <s v="USD"/>
    <n v="1300930838"/>
    <n v="1293158438"/>
    <b v="0"/>
    <n v="92"/>
    <b v="1"/>
    <s v="music/rock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45"/>
    <x v="0"/>
    <s v="US"/>
    <s v="USD"/>
    <n v="1339701851"/>
    <n v="1337887451"/>
    <b v="0"/>
    <n v="205"/>
    <b v="1"/>
    <s v="music/rock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x v="0"/>
    <s v="US"/>
    <s v="USD"/>
    <n v="1388553960"/>
    <n v="1385754986"/>
    <b v="0"/>
    <n v="23"/>
    <b v="1"/>
    <s v="music/rock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x v="0"/>
    <s v="US"/>
    <s v="USD"/>
    <n v="1320220800"/>
    <n v="1315612909"/>
    <b v="0"/>
    <n v="4"/>
    <b v="1"/>
    <s v="music/rock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272"/>
    <x v="0"/>
    <s v="US"/>
    <s v="USD"/>
    <n v="1355609510"/>
    <n v="1353017510"/>
    <b v="0"/>
    <n v="112"/>
    <b v="1"/>
    <s v="music/rock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n v="125"/>
    <x v="0"/>
    <s v="US"/>
    <s v="USD"/>
    <n v="1370390432"/>
    <n v="1368576032"/>
    <b v="0"/>
    <n v="27"/>
    <b v="1"/>
    <s v="music/rock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10"/>
    <x v="0"/>
    <s v="US"/>
    <s v="USD"/>
    <n v="1357160384"/>
    <n v="1354568384"/>
    <b v="0"/>
    <n v="11"/>
    <b v="1"/>
    <s v="music/rock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x v="0"/>
    <s v="US"/>
    <s v="USD"/>
    <n v="1342921202"/>
    <n v="1340329202"/>
    <b v="0"/>
    <n v="26"/>
    <b v="1"/>
    <s v="music/rock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x v="0"/>
    <s v="US"/>
    <s v="USD"/>
    <n v="1407085200"/>
    <n v="1401924769"/>
    <b v="0"/>
    <n v="77"/>
    <b v="1"/>
    <s v="music/rock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x v="0"/>
    <s v="US"/>
    <s v="USD"/>
    <n v="1323742396"/>
    <n v="1319850796"/>
    <b v="0"/>
    <n v="136"/>
    <b v="1"/>
    <s v="music/rock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04"/>
    <x v="0"/>
    <s v="US"/>
    <s v="USD"/>
    <n v="1353621600"/>
    <n v="1350061821"/>
    <b v="0"/>
    <n v="157"/>
    <b v="1"/>
    <s v="music/rock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n v="146"/>
    <x v="0"/>
    <s v="US"/>
    <s v="USD"/>
    <n v="1383332400"/>
    <n v="1380470188"/>
    <b v="0"/>
    <n v="158"/>
    <b v="1"/>
    <s v="music/rock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n v="105"/>
    <x v="0"/>
    <s v="US"/>
    <s v="USD"/>
    <n v="1362757335"/>
    <n v="1359301335"/>
    <b v="0"/>
    <n v="27"/>
    <b v="1"/>
    <s v="music/rock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x v="0"/>
    <s v="US"/>
    <s v="USD"/>
    <n v="1410755286"/>
    <n v="1408940886"/>
    <b v="0"/>
    <n v="23"/>
    <b v="1"/>
    <s v="music/rock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n v="113"/>
    <x v="0"/>
    <s v="US"/>
    <s v="USD"/>
    <n v="1361606940"/>
    <n v="1361002140"/>
    <b v="0"/>
    <n v="17"/>
    <b v="1"/>
    <s v="music/rock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x v="0"/>
    <s v="US"/>
    <s v="USD"/>
    <n v="1338177540"/>
    <n v="1333550015"/>
    <b v="0"/>
    <n v="37"/>
    <b v="1"/>
    <s v="music/rock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x v="0"/>
    <s v="US"/>
    <s v="USD"/>
    <n v="1418803140"/>
    <n v="1415343874"/>
    <b v="0"/>
    <n v="65"/>
    <b v="1"/>
    <s v="music/rock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x v="0"/>
    <s v="GB"/>
    <s v="GBP"/>
    <n v="1377621089"/>
    <n v="1372437089"/>
    <b v="0"/>
    <n v="18"/>
    <b v="1"/>
    <s v="music/rock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118"/>
    <x v="0"/>
    <s v="US"/>
    <s v="USD"/>
    <n v="1357721335"/>
    <n v="1354265335"/>
    <b v="0"/>
    <n v="25"/>
    <b v="1"/>
    <s v="music/rock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55"/>
    <x v="0"/>
    <s v="US"/>
    <s v="USD"/>
    <n v="1347382053"/>
    <n v="1344962853"/>
    <b v="0"/>
    <n v="104"/>
    <b v="1"/>
    <s v="music/rock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01"/>
    <x v="0"/>
    <s v="US"/>
    <s v="USD"/>
    <n v="1385932867"/>
    <n v="1383337267"/>
    <b v="0"/>
    <n v="108"/>
    <b v="1"/>
    <s v="music/rock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x v="0"/>
    <s v="US"/>
    <s v="USD"/>
    <n v="1353905940"/>
    <n v="1351011489"/>
    <b v="0"/>
    <n v="38"/>
    <b v="1"/>
    <s v="music/rock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n v="101"/>
    <x v="0"/>
    <s v="US"/>
    <s v="USD"/>
    <n v="1403026882"/>
    <n v="1400175682"/>
    <b v="0"/>
    <n v="88"/>
    <b v="1"/>
    <s v="music/rock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104"/>
    <x v="0"/>
    <s v="US"/>
    <s v="USD"/>
    <n v="1392929333"/>
    <n v="1389041333"/>
    <b v="0"/>
    <n v="82"/>
    <b v="1"/>
    <s v="music/rock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x v="0"/>
    <s v="US"/>
    <s v="USD"/>
    <n v="1330671540"/>
    <n v="1328040375"/>
    <b v="0"/>
    <n v="126"/>
    <b v="1"/>
    <s v="music/rock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x v="0"/>
    <s v="US"/>
    <s v="USD"/>
    <n v="1350074261"/>
    <n v="1347482261"/>
    <b v="0"/>
    <n v="133"/>
    <b v="1"/>
    <s v="music/rock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02"/>
    <x v="0"/>
    <s v="US"/>
    <s v="USD"/>
    <n v="1316851854"/>
    <n v="1311667854"/>
    <b v="0"/>
    <n v="47"/>
    <b v="1"/>
    <s v="music/rock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00"/>
    <x v="0"/>
    <s v="US"/>
    <s v="USD"/>
    <n v="1326690000"/>
    <n v="1324329156"/>
    <b v="0"/>
    <n v="58"/>
    <b v="1"/>
    <s v="music/rock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n v="101"/>
    <x v="0"/>
    <s v="US"/>
    <s v="USD"/>
    <n v="1306994340"/>
    <n v="1303706001"/>
    <b v="0"/>
    <n v="32"/>
    <b v="1"/>
    <s v="music/rock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x v="0"/>
    <s v="US"/>
    <s v="USD"/>
    <n v="1468270261"/>
    <n v="1463086261"/>
    <b v="0"/>
    <n v="37"/>
    <b v="1"/>
    <s v="music/rock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x v="0"/>
    <s v="US"/>
    <s v="USD"/>
    <n v="1307851200"/>
    <n v="1304129088"/>
    <b v="0"/>
    <n v="87"/>
    <b v="1"/>
    <s v="music/rock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x v="0"/>
    <s v="US"/>
    <s v="USD"/>
    <n v="1262302740"/>
    <n v="1257444140"/>
    <b v="0"/>
    <n v="15"/>
    <b v="1"/>
    <s v="music/rock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n v="105"/>
    <x v="0"/>
    <s v="US"/>
    <s v="USD"/>
    <n v="1362086700"/>
    <n v="1358180968"/>
    <b v="0"/>
    <n v="27"/>
    <b v="1"/>
    <s v="music/rock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x v="0"/>
    <s v="US"/>
    <s v="USD"/>
    <n v="1330789165"/>
    <n v="1328197165"/>
    <b v="0"/>
    <n v="19"/>
    <b v="1"/>
    <s v="music/rock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x v="0"/>
    <s v="US"/>
    <s v="USD"/>
    <n v="1280800740"/>
    <n v="1279603955"/>
    <b v="0"/>
    <n v="17"/>
    <b v="1"/>
    <s v="music/rock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n v="101"/>
    <x v="0"/>
    <s v="US"/>
    <s v="USD"/>
    <n v="1418998744"/>
    <n v="1416406744"/>
    <b v="0"/>
    <n v="26"/>
    <b v="1"/>
    <s v="music/pop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00"/>
    <x v="0"/>
    <s v="US"/>
    <s v="USD"/>
    <n v="1308011727"/>
    <n v="1306283727"/>
    <b v="0"/>
    <n v="28"/>
    <b v="1"/>
    <s v="music/pop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n v="125"/>
    <x v="0"/>
    <s v="US"/>
    <s v="USD"/>
    <n v="1348516012"/>
    <n v="1345924012"/>
    <b v="0"/>
    <n v="37"/>
    <b v="1"/>
    <s v="music/pop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x v="0"/>
    <s v="US"/>
    <s v="USD"/>
    <n v="1353551160"/>
    <n v="1348363560"/>
    <b v="0"/>
    <n v="128"/>
    <b v="1"/>
    <s v="music/pop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x v="0"/>
    <s v="US"/>
    <s v="USD"/>
    <n v="1379515740"/>
    <n v="1378306140"/>
    <b v="0"/>
    <n v="10"/>
    <b v="1"/>
    <s v="music/pop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10"/>
    <x v="0"/>
    <s v="GB"/>
    <s v="GBP"/>
    <n v="1408039860"/>
    <n v="1405248503"/>
    <b v="0"/>
    <n v="83"/>
    <b v="1"/>
    <s v="music/pop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x v="0"/>
    <s v="US"/>
    <s v="USD"/>
    <n v="1339235377"/>
    <n v="1336643377"/>
    <b v="0"/>
    <n v="46"/>
    <b v="1"/>
    <s v="music/pop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25"/>
    <x v="0"/>
    <s v="US"/>
    <s v="USD"/>
    <n v="1300636482"/>
    <n v="1298048082"/>
    <b v="0"/>
    <n v="90"/>
    <b v="1"/>
    <s v="music/pop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x v="0"/>
    <s v="US"/>
    <s v="USD"/>
    <n v="1400862355"/>
    <n v="1396974355"/>
    <b v="0"/>
    <n v="81"/>
    <b v="1"/>
    <s v="music/pop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142"/>
    <x v="0"/>
    <s v="US"/>
    <s v="USD"/>
    <n v="1381314437"/>
    <n v="1378722437"/>
    <b v="0"/>
    <n v="32"/>
    <b v="1"/>
    <s v="music/pop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x v="0"/>
    <s v="US"/>
    <s v="USD"/>
    <n v="1303801140"/>
    <n v="1300916220"/>
    <b v="0"/>
    <n v="20"/>
    <b v="1"/>
    <s v="music/pop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x v="0"/>
    <s v="US"/>
    <s v="USD"/>
    <n v="1385297393"/>
    <n v="1382701793"/>
    <b v="0"/>
    <n v="70"/>
    <b v="1"/>
    <s v="music/pop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x v="0"/>
    <s v="US"/>
    <s v="USD"/>
    <n v="1303675296"/>
    <n v="1300996896"/>
    <b v="0"/>
    <n v="168"/>
    <b v="1"/>
    <s v="music/pop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x v="0"/>
    <s v="US"/>
    <s v="USD"/>
    <n v="1334784160"/>
    <n v="1332192160"/>
    <b v="0"/>
    <n v="34"/>
    <b v="1"/>
    <s v="music/pop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n v="143"/>
    <x v="0"/>
    <s v="US"/>
    <s v="USD"/>
    <n v="1333648820"/>
    <n v="1331060420"/>
    <b v="0"/>
    <n v="48"/>
    <b v="1"/>
    <s v="music/pop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x v="0"/>
    <s v="US"/>
    <s v="USD"/>
    <n v="1355437052"/>
    <n v="1352845052"/>
    <b v="0"/>
    <n v="48"/>
    <b v="1"/>
    <s v="music/pop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x v="0"/>
    <s v="US"/>
    <s v="USD"/>
    <n v="1337885168"/>
    <n v="1335293168"/>
    <b v="0"/>
    <n v="221"/>
    <b v="1"/>
    <s v="music/pop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32"/>
    <x v="0"/>
    <s v="US"/>
    <s v="USD"/>
    <n v="1355840400"/>
    <n v="1352524767"/>
    <b v="0"/>
    <n v="107"/>
    <b v="1"/>
    <s v="music/pop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13"/>
    <x v="0"/>
    <s v="GB"/>
    <s v="GBP"/>
    <n v="1387281600"/>
    <n v="1384811721"/>
    <b v="0"/>
    <n v="45"/>
    <b v="1"/>
    <s v="music/pop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54"/>
    <x v="0"/>
    <s v="IT"/>
    <s v="EUR"/>
    <n v="1462053540"/>
    <n v="1459355950"/>
    <b v="0"/>
    <n v="36"/>
    <b v="1"/>
    <s v="music/pop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03"/>
    <x v="0"/>
    <s v="AT"/>
    <s v="EUR"/>
    <n v="1453064400"/>
    <n v="1449359831"/>
    <b v="0"/>
    <n v="101"/>
    <b v="1"/>
    <s v="music/pop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x v="0"/>
    <s v="US"/>
    <s v="USD"/>
    <n v="1325310336"/>
    <n v="1320122736"/>
    <b v="0"/>
    <n v="62"/>
    <b v="1"/>
    <s v="music/pop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108"/>
    <x v="0"/>
    <s v="US"/>
    <s v="USD"/>
    <n v="1422750707"/>
    <n v="1420158707"/>
    <b v="0"/>
    <n v="32"/>
    <b v="1"/>
    <s v="music/pop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122"/>
    <x v="0"/>
    <s v="US"/>
    <s v="USD"/>
    <n v="1331870340"/>
    <n v="1328033818"/>
    <b v="0"/>
    <n v="89"/>
    <b v="1"/>
    <s v="music/pop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x v="0"/>
    <s v="US"/>
    <s v="USD"/>
    <n v="1298343600"/>
    <n v="1295624113"/>
    <b v="0"/>
    <n v="93"/>
    <b v="1"/>
    <s v="music/pop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x v="0"/>
    <s v="US"/>
    <s v="USD"/>
    <n v="1364447073"/>
    <n v="1361858673"/>
    <b v="0"/>
    <n v="98"/>
    <b v="1"/>
    <s v="music/pop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x v="0"/>
    <s v="US"/>
    <s v="USD"/>
    <n v="1394521140"/>
    <n v="1392169298"/>
    <b v="0"/>
    <n v="82"/>
    <b v="1"/>
    <s v="music/pop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x v="0"/>
    <s v="US"/>
    <s v="USD"/>
    <n v="1322454939"/>
    <n v="1319859339"/>
    <b v="0"/>
    <n v="116"/>
    <b v="1"/>
    <s v="music/pop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40"/>
    <x v="0"/>
    <s v="US"/>
    <s v="USD"/>
    <n v="1464729276"/>
    <n v="1459545276"/>
    <b v="0"/>
    <n v="52"/>
    <b v="1"/>
    <s v="music/pop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x v="0"/>
    <s v="US"/>
    <s v="USD"/>
    <n v="1278302400"/>
    <n v="1273961999"/>
    <b v="0"/>
    <n v="23"/>
    <b v="1"/>
    <s v="music/pop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n v="101"/>
    <x v="0"/>
    <s v="US"/>
    <s v="USD"/>
    <n v="1470056614"/>
    <n v="1467464614"/>
    <b v="0"/>
    <n v="77"/>
    <b v="1"/>
    <s v="music/pop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n v="113"/>
    <x v="0"/>
    <s v="US"/>
    <s v="USD"/>
    <n v="1338824730"/>
    <n v="1336232730"/>
    <b v="0"/>
    <n v="49"/>
    <b v="1"/>
    <s v="music/pop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x v="0"/>
    <s v="US"/>
    <s v="USD"/>
    <n v="1425675892"/>
    <n v="1423083892"/>
    <b v="0"/>
    <n v="59"/>
    <b v="1"/>
    <s v="music/pop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x v="0"/>
    <s v="US"/>
    <s v="USD"/>
    <n v="1471503540"/>
    <n v="1468852306"/>
    <b v="0"/>
    <n v="113"/>
    <b v="1"/>
    <s v="music/pop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n v="137"/>
    <x v="0"/>
    <s v="US"/>
    <s v="USD"/>
    <n v="1318802580"/>
    <n v="1316194540"/>
    <b v="0"/>
    <n v="34"/>
    <b v="1"/>
    <s v="music/pop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n v="115"/>
    <x v="0"/>
    <s v="US"/>
    <s v="USD"/>
    <n v="1334980740"/>
    <n v="1330968347"/>
    <b v="0"/>
    <n v="42"/>
    <b v="1"/>
    <s v="music/pop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12"/>
    <x v="0"/>
    <s v="ES"/>
    <s v="EUR"/>
    <n v="1460786340"/>
    <n v="1455615976"/>
    <b v="0"/>
    <n v="42"/>
    <b v="1"/>
    <s v="music/pop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18"/>
    <x v="0"/>
    <s v="US"/>
    <s v="USD"/>
    <n v="1391718671"/>
    <n v="1390509071"/>
    <b v="0"/>
    <n v="49"/>
    <b v="1"/>
    <s v="music/pop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x v="0"/>
    <s v="US"/>
    <s v="USD"/>
    <n v="1311298745"/>
    <n v="1309311545"/>
    <b v="0"/>
    <n v="56"/>
    <b v="1"/>
    <s v="music/pop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n v="118"/>
    <x v="0"/>
    <s v="US"/>
    <s v="USD"/>
    <n v="1405188667"/>
    <n v="1402596667"/>
    <b v="0"/>
    <n v="25"/>
    <b v="1"/>
    <s v="music/pop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x v="3"/>
    <s v="US"/>
    <s v="USD"/>
    <n v="1490752800"/>
    <n v="1486522484"/>
    <b v="0"/>
    <n v="884"/>
    <b v="0"/>
    <s v="music/faith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22"/>
    <x v="3"/>
    <s v="FR"/>
    <s v="EUR"/>
    <n v="1491590738"/>
    <n v="1489517138"/>
    <b v="0"/>
    <n v="10"/>
    <b v="0"/>
    <s v="music/faith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n v="109"/>
    <x v="3"/>
    <s v="US"/>
    <s v="USD"/>
    <n v="1489775641"/>
    <n v="1487360041"/>
    <b v="0"/>
    <n v="101"/>
    <b v="0"/>
    <s v="music/faith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03"/>
    <x v="3"/>
    <s v="US"/>
    <s v="USD"/>
    <n v="1490331623"/>
    <n v="1487743223"/>
    <b v="0"/>
    <n v="15"/>
    <b v="0"/>
    <s v="music/faith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s v="music/faith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x v="3"/>
    <s v="US"/>
    <s v="USD"/>
    <n v="1491855300"/>
    <n v="1488935245"/>
    <b v="0"/>
    <n v="39"/>
    <b v="0"/>
    <s v="music/faith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44"/>
    <x v="3"/>
    <s v="US"/>
    <s v="USD"/>
    <n v="1491738594"/>
    <n v="1489150194"/>
    <b v="0"/>
    <n v="7"/>
    <b v="0"/>
    <s v="music/faith"/>
    <n v="253.14"/>
    <x v="4"/>
    <s v="faith"/>
    <x v="1688"/>
    <d v="2017-04-09T11:49:54"/>
  </r>
  <r>
    <n v="1689"/>
    <s v="Fly Away"/>
    <s v="Praising the Living God in the second half of life."/>
    <n v="2400"/>
    <n v="2400"/>
    <n v="100"/>
    <x v="3"/>
    <s v="US"/>
    <s v="USD"/>
    <n v="1489700230"/>
    <n v="1487111830"/>
    <b v="0"/>
    <n v="14"/>
    <b v="0"/>
    <s v="music/faith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25"/>
    <x v="3"/>
    <s v="US"/>
    <s v="USD"/>
    <n v="1491470442"/>
    <n v="1488882042"/>
    <b v="0"/>
    <n v="11"/>
    <b v="0"/>
    <s v="music/faith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x v="3"/>
    <s v="US"/>
    <s v="USD"/>
    <n v="1491181200"/>
    <n v="1488387008"/>
    <b v="0"/>
    <n v="38"/>
    <b v="0"/>
    <s v="music/faith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48"/>
    <x v="3"/>
    <s v="US"/>
    <s v="USD"/>
    <n v="1490572740"/>
    <n v="1487734667"/>
    <b v="0"/>
    <n v="15"/>
    <b v="0"/>
    <s v="music/faith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x v="3"/>
    <s v="GB"/>
    <s v="GBP"/>
    <n v="1491768000"/>
    <n v="1489097112"/>
    <b v="0"/>
    <n v="8"/>
    <b v="0"/>
    <s v="music/faith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s v="music/faith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x v="3"/>
    <s v="US"/>
    <s v="USD"/>
    <n v="1491786000"/>
    <n v="1488847514"/>
    <b v="0"/>
    <n v="23"/>
    <b v="0"/>
    <s v="music/faith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x v="3"/>
    <s v="US"/>
    <s v="USD"/>
    <n v="1491781648"/>
    <n v="1489193248"/>
    <b v="0"/>
    <n v="22"/>
    <b v="0"/>
    <s v="music/faith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4"/>
    <x v="3"/>
    <s v="US"/>
    <s v="USD"/>
    <n v="1491943445"/>
    <n v="1489351445"/>
    <b v="0"/>
    <n v="4"/>
    <b v="0"/>
    <s v="music/faith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x v="3"/>
    <s v="US"/>
    <s v="USD"/>
    <n v="1491019200"/>
    <n v="1488418990"/>
    <b v="0"/>
    <n v="79"/>
    <b v="0"/>
    <s v="music/faith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s v="music/faith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s v="music/faith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1"/>
    <x v="2"/>
    <s v="US"/>
    <s v="USD"/>
    <n v="1441003537"/>
    <n v="1435819537"/>
    <b v="0"/>
    <n v="2"/>
    <b v="0"/>
    <s v="music/faith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65"/>
    <x v="2"/>
    <s v="US"/>
    <s v="USD"/>
    <n v="1424056873"/>
    <n v="1421464873"/>
    <b v="0"/>
    <n v="11"/>
    <b v="0"/>
    <s v="music/faith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x v="2"/>
    <s v="US"/>
    <s v="USD"/>
    <n v="1459181895"/>
    <n v="1456593495"/>
    <b v="0"/>
    <n v="9"/>
    <b v="0"/>
    <s v="music/faith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n v="5"/>
    <x v="2"/>
    <s v="US"/>
    <s v="USD"/>
    <n v="1409513940"/>
    <n v="1405949514"/>
    <b v="0"/>
    <n v="4"/>
    <b v="0"/>
    <s v="music/faith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1"/>
    <x v="2"/>
    <s v="DE"/>
    <s v="EUR"/>
    <n v="1453122000"/>
    <n v="1449151888"/>
    <b v="0"/>
    <n v="1"/>
    <b v="0"/>
    <s v="music/faith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x v="2"/>
    <s v="US"/>
    <s v="USD"/>
    <n v="1409585434"/>
    <n v="1406907034"/>
    <b v="0"/>
    <n v="2"/>
    <b v="0"/>
    <s v="music/faith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2"/>
    <x v="2"/>
    <s v="US"/>
    <s v="USD"/>
    <n v="1412536412"/>
    <n v="1409944412"/>
    <b v="0"/>
    <n v="1"/>
    <b v="0"/>
    <s v="music/faith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x v="2"/>
    <s v="US"/>
    <s v="USD"/>
    <n v="1430517761"/>
    <n v="1427925761"/>
    <b v="0"/>
    <n v="17"/>
    <b v="0"/>
    <s v="music/faith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s v="music/faith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x v="2"/>
    <s v="US"/>
    <s v="USD"/>
    <n v="1481295099"/>
    <n v="1477835499"/>
    <b v="0"/>
    <n v="3"/>
    <b v="0"/>
    <s v="music/faith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43"/>
    <x v="2"/>
    <s v="US"/>
    <s v="USD"/>
    <n v="1461211200"/>
    <n v="1459467238"/>
    <b v="0"/>
    <n v="41"/>
    <b v="0"/>
    <s v="music/faith"/>
    <n v="34.020000000000003"/>
    <x v="4"/>
    <s v="faith"/>
    <x v="1717"/>
    <d v="2016-04-21T04:00:00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s v="music/faith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x v="2"/>
    <s v="US"/>
    <s v="USD"/>
    <n v="1410958191"/>
    <n v="1408366191"/>
    <b v="0"/>
    <n v="3"/>
    <b v="0"/>
    <s v="music/faith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6"/>
    <x v="2"/>
    <s v="US"/>
    <s v="USD"/>
    <n v="1415562471"/>
    <n v="1412966871"/>
    <b v="0"/>
    <n v="8"/>
    <b v="0"/>
    <s v="music/faith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s v="music/faith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x v="2"/>
    <s v="US"/>
    <s v="USD"/>
    <n v="1435730400"/>
    <n v="1430855315"/>
    <b v="0"/>
    <n v="3"/>
    <b v="0"/>
    <s v="music/faith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x v="2"/>
    <s v="US"/>
    <s v="USD"/>
    <n v="1414707762"/>
    <n v="1412115762"/>
    <b v="0"/>
    <n v="4"/>
    <b v="0"/>
    <s v="music/faith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10"/>
    <x v="2"/>
    <s v="US"/>
    <s v="USD"/>
    <n v="1408922049"/>
    <n v="1406330049"/>
    <b v="0"/>
    <n v="9"/>
    <b v="0"/>
    <s v="music/faith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34"/>
    <x v="2"/>
    <s v="US"/>
    <s v="USD"/>
    <n v="1403906664"/>
    <n v="1401401064"/>
    <b v="0"/>
    <n v="16"/>
    <b v="0"/>
    <s v="music/faith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s v="music/faith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68"/>
    <x v="2"/>
    <s v="US"/>
    <s v="USD"/>
    <n v="1445439674"/>
    <n v="1442847674"/>
    <b v="0"/>
    <n v="7"/>
    <b v="0"/>
    <s v="music/faith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s v="music/faith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11"/>
    <x v="2"/>
    <s v="US"/>
    <s v="USD"/>
    <n v="1470598345"/>
    <n v="1468006345"/>
    <b v="0"/>
    <n v="2"/>
    <b v="0"/>
    <s v="music/faith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n v="1"/>
    <x v="2"/>
    <s v="US"/>
    <s v="USD"/>
    <n v="1447018833"/>
    <n v="1444423233"/>
    <b v="0"/>
    <n v="1"/>
    <b v="0"/>
    <s v="music/faith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21"/>
    <x v="2"/>
    <s v="US"/>
    <s v="USD"/>
    <n v="1437432392"/>
    <n v="1434840392"/>
    <b v="0"/>
    <n v="15"/>
    <b v="0"/>
    <s v="music/faith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s v="music/faith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s v="music/faith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n v="111"/>
    <x v="0"/>
    <s v="GB"/>
    <s v="GBP"/>
    <n v="1433948671"/>
    <n v="1430060671"/>
    <b v="0"/>
    <n v="52"/>
    <b v="1"/>
    <s v="photography/photobooks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x v="0"/>
    <s v="US"/>
    <s v="USD"/>
    <n v="1483822800"/>
    <n v="1481058170"/>
    <b v="0"/>
    <n v="34"/>
    <b v="1"/>
    <s v="photography/photobooks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x v="0"/>
    <s v="US"/>
    <s v="USD"/>
    <n v="1472270340"/>
    <n v="1470348775"/>
    <b v="0"/>
    <n v="67"/>
    <b v="1"/>
    <s v="photography/photobooks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18"/>
    <x v="0"/>
    <s v="GB"/>
    <s v="GBP"/>
    <n v="1425821477"/>
    <n v="1421937077"/>
    <b v="0"/>
    <n v="70"/>
    <b v="1"/>
    <s v="photography/photobooks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x v="0"/>
    <s v="US"/>
    <s v="USD"/>
    <n v="1482372000"/>
    <n v="1479276838"/>
    <b v="0"/>
    <n v="89"/>
    <b v="1"/>
    <s v="photography/photobooks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x v="0"/>
    <s v="US"/>
    <s v="USD"/>
    <n v="1479952800"/>
    <n v="1477368867"/>
    <b v="0"/>
    <n v="107"/>
    <b v="1"/>
    <s v="photography/photobooks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x v="0"/>
    <s v="GB"/>
    <s v="GBP"/>
    <n v="1447426800"/>
    <n v="1444904830"/>
    <b v="0"/>
    <n v="159"/>
    <b v="1"/>
    <s v="photography/photobooks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n v="130"/>
    <x v="0"/>
    <s v="CA"/>
    <s v="CAD"/>
    <n v="1441234143"/>
    <n v="1438642143"/>
    <b v="0"/>
    <n v="181"/>
    <b v="1"/>
    <s v="photography/photobooks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23"/>
    <x v="0"/>
    <s v="LU"/>
    <s v="EUR"/>
    <n v="1488394800"/>
    <n v="1485213921"/>
    <b v="0"/>
    <n v="131"/>
    <b v="1"/>
    <s v="photography/photobooks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x v="0"/>
    <s v="US"/>
    <s v="USD"/>
    <n v="1461096304"/>
    <n v="1458936304"/>
    <b v="0"/>
    <n v="125"/>
    <b v="1"/>
    <s v="photography/photobooks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03"/>
    <x v="0"/>
    <s v="US"/>
    <s v="USD"/>
    <n v="1426787123"/>
    <n v="1424198723"/>
    <b v="0"/>
    <n v="61"/>
    <b v="1"/>
    <s v="photography/photobooks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n v="260"/>
    <x v="0"/>
    <s v="GB"/>
    <s v="GBP"/>
    <n v="1476425082"/>
    <n v="1473833082"/>
    <b v="0"/>
    <n v="90"/>
    <b v="1"/>
    <s v="photography/photobooks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x v="0"/>
    <s v="DK"/>
    <s v="DKK"/>
    <n v="1458579568"/>
    <n v="1455991168"/>
    <b v="0"/>
    <n v="35"/>
    <b v="1"/>
    <s v="photography/photobooks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x v="0"/>
    <s v="CA"/>
    <s v="CAD"/>
    <n v="1428091353"/>
    <n v="1425502953"/>
    <b v="0"/>
    <n v="90"/>
    <b v="1"/>
    <s v="photography/photobooks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x v="0"/>
    <s v="US"/>
    <s v="USD"/>
    <n v="1444071361"/>
    <n v="1441479361"/>
    <b v="0"/>
    <n v="4"/>
    <b v="1"/>
    <s v="photography/photobooks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03"/>
    <x v="0"/>
    <s v="US"/>
    <s v="USD"/>
    <n v="1472443269"/>
    <n v="1468987269"/>
    <b v="0"/>
    <n v="120"/>
    <b v="1"/>
    <s v="photography/photobooks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116"/>
    <x v="0"/>
    <s v="US"/>
    <s v="USD"/>
    <n v="1485631740"/>
    <n v="1483041083"/>
    <b v="0"/>
    <n v="14"/>
    <b v="1"/>
    <s v="photography/photobooks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x v="0"/>
    <s v="US"/>
    <s v="USD"/>
    <n v="1468536992"/>
    <n v="1463352992"/>
    <b v="0"/>
    <n v="27"/>
    <b v="1"/>
    <s v="photography/photobooks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n v="107"/>
    <x v="0"/>
    <s v="US"/>
    <s v="USD"/>
    <n v="1427309629"/>
    <n v="1425585229"/>
    <b v="0"/>
    <n v="49"/>
    <b v="1"/>
    <s v="photography/photobooks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65"/>
    <x v="0"/>
    <s v="US"/>
    <s v="USD"/>
    <n v="1456416513"/>
    <n v="1454688513"/>
    <b v="0"/>
    <n v="102"/>
    <b v="1"/>
    <s v="photography/photobooks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n v="155"/>
    <x v="0"/>
    <s v="GB"/>
    <s v="GBP"/>
    <n v="1442065060"/>
    <n v="1437745060"/>
    <b v="0"/>
    <n v="3"/>
    <b v="1"/>
    <s v="photography/photobooks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n v="885"/>
    <x v="0"/>
    <s v="US"/>
    <s v="USD"/>
    <n v="1457739245"/>
    <n v="1455147245"/>
    <b v="0"/>
    <n v="25"/>
    <b v="1"/>
    <s v="photography/photobooks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x v="0"/>
    <s v="US"/>
    <s v="USD"/>
    <n v="1477255840"/>
    <n v="1474663840"/>
    <b v="0"/>
    <n v="118"/>
    <b v="1"/>
    <s v="photography/photobooks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x v="2"/>
    <s v="GB"/>
    <s v="GBP"/>
    <n v="1407065979"/>
    <n v="1404560379"/>
    <b v="1"/>
    <n v="39"/>
    <b v="0"/>
    <s v="photography/photobooks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x v="2"/>
    <s v="US"/>
    <s v="USD"/>
    <n v="1407972712"/>
    <n v="1405380712"/>
    <b v="1"/>
    <n v="103"/>
    <b v="0"/>
    <s v="photography/photobooks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46"/>
    <x v="2"/>
    <s v="US"/>
    <s v="USD"/>
    <n v="1407080884"/>
    <n v="1404488884"/>
    <b v="1"/>
    <n v="39"/>
    <b v="0"/>
    <s v="photography/photobooks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4"/>
    <x v="2"/>
    <s v="US"/>
    <s v="USD"/>
    <n v="1411824444"/>
    <n v="1406640444"/>
    <b v="1"/>
    <n v="15"/>
    <b v="0"/>
    <s v="photography/photobooks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3"/>
    <x v="2"/>
    <s v="US"/>
    <s v="USD"/>
    <n v="1421177959"/>
    <n v="1418585959"/>
    <b v="1"/>
    <n v="22"/>
    <b v="0"/>
    <s v="photography/photobooks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21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n v="16"/>
    <x v="2"/>
    <s v="GB"/>
    <s v="GBP"/>
    <n v="1404666836"/>
    <n v="1399482836"/>
    <b v="1"/>
    <n v="19"/>
    <b v="0"/>
    <s v="photography/photobooks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x v="2"/>
    <s v="US"/>
    <s v="USD"/>
    <n v="1421691298"/>
    <n v="1417803298"/>
    <b v="1"/>
    <n v="19"/>
    <b v="0"/>
    <s v="photography/photobooks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x v="2"/>
    <s v="US"/>
    <s v="USD"/>
    <n v="1417273140"/>
    <n v="1413609292"/>
    <b v="1"/>
    <n v="13"/>
    <b v="0"/>
    <s v="photography/photobooks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65"/>
    <x v="2"/>
    <s v="US"/>
    <s v="USD"/>
    <n v="1414193160"/>
    <n v="1410305160"/>
    <b v="1"/>
    <n v="124"/>
    <b v="0"/>
    <s v="photography/photobooks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x v="2"/>
    <s v="GB"/>
    <s v="GBP"/>
    <n v="1414623471"/>
    <n v="1411513071"/>
    <b v="1"/>
    <n v="4"/>
    <b v="0"/>
    <s v="photography/photobooks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x v="2"/>
    <s v="US"/>
    <s v="USD"/>
    <n v="1427485395"/>
    <n v="1423600995"/>
    <b v="1"/>
    <n v="15"/>
    <b v="0"/>
    <s v="photography/photobooks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36"/>
    <x v="2"/>
    <s v="US"/>
    <s v="USD"/>
    <n v="1472834180"/>
    <n v="1470242180"/>
    <b v="1"/>
    <n v="38"/>
    <b v="0"/>
    <s v="photography/photobooks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40"/>
    <x v="2"/>
    <s v="US"/>
    <s v="USD"/>
    <n v="1467469510"/>
    <n v="1462285510"/>
    <b v="1"/>
    <n v="152"/>
    <b v="0"/>
    <s v="photography/photobooks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x v="2"/>
    <s v="US"/>
    <s v="USD"/>
    <n v="1473950945"/>
    <n v="1471272545"/>
    <b v="1"/>
    <n v="24"/>
    <b v="0"/>
    <s v="photography/photobooks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x v="2"/>
    <s v="US"/>
    <s v="USD"/>
    <n v="1456062489"/>
    <n v="1453211289"/>
    <b v="1"/>
    <n v="76"/>
    <b v="0"/>
    <s v="photography/photobooks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24"/>
    <x v="2"/>
    <s v="US"/>
    <s v="USD"/>
    <n v="1432248478"/>
    <n v="1429656478"/>
    <b v="1"/>
    <n v="185"/>
    <b v="0"/>
    <s v="photography/photobooks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x v="2"/>
    <s v="US"/>
    <s v="USD"/>
    <n v="1422674700"/>
    <n v="1419954240"/>
    <b v="1"/>
    <n v="33"/>
    <b v="0"/>
    <s v="photography/photobooks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x v="2"/>
    <s v="US"/>
    <s v="USD"/>
    <n v="1413417600"/>
    <n v="1410750855"/>
    <b v="1"/>
    <n v="108"/>
    <b v="0"/>
    <s v="photography/photobooks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48"/>
    <x v="2"/>
    <s v="NL"/>
    <s v="EUR"/>
    <n v="1418649177"/>
    <n v="1416057177"/>
    <b v="1"/>
    <n v="29"/>
    <b v="0"/>
    <s v="photography/photobooks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15"/>
    <x v="2"/>
    <s v="US"/>
    <s v="USD"/>
    <n v="1428158637"/>
    <n v="1425570237"/>
    <b v="1"/>
    <n v="24"/>
    <b v="0"/>
    <s v="photography/photobooks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n v="1"/>
    <x v="2"/>
    <s v="GB"/>
    <s v="GBP"/>
    <n v="1414795542"/>
    <n v="1412203542"/>
    <b v="1"/>
    <n v="4"/>
    <b v="0"/>
    <s v="photography/photobooks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1"/>
    <x v="2"/>
    <s v="US"/>
    <s v="USD"/>
    <n v="1421042403"/>
    <n v="1415858403"/>
    <b v="1"/>
    <n v="4"/>
    <b v="0"/>
    <s v="photography/photobooks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5"/>
    <x v="2"/>
    <s v="US"/>
    <s v="USD"/>
    <n v="1423152678"/>
    <n v="1420560678"/>
    <b v="1"/>
    <n v="15"/>
    <b v="0"/>
    <s v="photography/photobooks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n v="4"/>
    <x v="2"/>
    <s v="GB"/>
    <s v="GBP"/>
    <n v="1422553565"/>
    <n v="1417369565"/>
    <b v="1"/>
    <n v="4"/>
    <b v="0"/>
    <s v="photography/photobooks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61"/>
    <x v="2"/>
    <s v="US"/>
    <s v="USD"/>
    <n v="1439189940"/>
    <n v="1435970682"/>
    <b v="1"/>
    <n v="139"/>
    <b v="0"/>
    <s v="photography/photobooks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x v="2"/>
    <s v="AU"/>
    <s v="AUD"/>
    <n v="1417127040"/>
    <n v="1414531440"/>
    <b v="1"/>
    <n v="2"/>
    <b v="0"/>
    <s v="photography/photobooks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11"/>
    <x v="2"/>
    <s v="US"/>
    <s v="USD"/>
    <n v="1423660422"/>
    <n v="1420636422"/>
    <b v="1"/>
    <n v="18"/>
    <b v="0"/>
    <s v="photography/photobooks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39"/>
    <x v="2"/>
    <s v="DE"/>
    <s v="EUR"/>
    <n v="1476460800"/>
    <n v="1473922541"/>
    <b v="1"/>
    <n v="81"/>
    <b v="0"/>
    <s v="photography/photobooks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22"/>
    <x v="2"/>
    <s v="GB"/>
    <s v="GBP"/>
    <n v="1469356366"/>
    <n v="1464172366"/>
    <b v="1"/>
    <n v="86"/>
    <b v="0"/>
    <s v="photography/photobooks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x v="2"/>
    <s v="US"/>
    <s v="USD"/>
    <n v="1454572233"/>
    <n v="1449388233"/>
    <b v="1"/>
    <n v="37"/>
    <b v="0"/>
    <s v="photography/photobooks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n v="2"/>
    <x v="2"/>
    <s v="GB"/>
    <s v="GBP"/>
    <n v="1415740408"/>
    <n v="1414008808"/>
    <b v="1"/>
    <n v="6"/>
    <b v="0"/>
    <s v="photography/photobooks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x v="2"/>
    <s v="GB"/>
    <s v="GBP"/>
    <n v="1476109970"/>
    <n v="1473517970"/>
    <b v="1"/>
    <n v="113"/>
    <b v="0"/>
    <s v="photography/photobooks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14"/>
    <x v="2"/>
    <s v="GB"/>
    <s v="GBP"/>
    <n v="1450181400"/>
    <n v="1447429868"/>
    <b v="1"/>
    <n v="37"/>
    <b v="0"/>
    <s v="photography/photobooks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n v="48"/>
    <x v="2"/>
    <s v="DE"/>
    <s v="EUR"/>
    <n v="1435442340"/>
    <n v="1433416830"/>
    <b v="1"/>
    <n v="18"/>
    <b v="0"/>
    <s v="photography/photobooks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31"/>
    <x v="2"/>
    <s v="US"/>
    <s v="USD"/>
    <n v="1423878182"/>
    <n v="1421199782"/>
    <b v="1"/>
    <n v="75"/>
    <b v="0"/>
    <s v="photography/photobooks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x v="2"/>
    <s v="US"/>
    <s v="USD"/>
    <n v="1447521404"/>
    <n v="1444061804"/>
    <b v="1"/>
    <n v="52"/>
    <b v="0"/>
    <s v="photography/photobooks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x v="2"/>
    <s v="DE"/>
    <s v="EUR"/>
    <n v="1443808800"/>
    <n v="1441048658"/>
    <b v="1"/>
    <n v="122"/>
    <b v="0"/>
    <s v="photography/photobooks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3"/>
    <x v="2"/>
    <s v="GB"/>
    <s v="GBP"/>
    <n v="1412090349"/>
    <n v="1409066349"/>
    <b v="1"/>
    <n v="8"/>
    <b v="0"/>
    <s v="photography/photobooks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n v="11"/>
    <x v="2"/>
    <s v="US"/>
    <s v="USD"/>
    <n v="1411868313"/>
    <n v="1409276313"/>
    <b v="1"/>
    <n v="8"/>
    <b v="0"/>
    <s v="photography/photobooks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41"/>
    <x v="2"/>
    <s v="US"/>
    <s v="USD"/>
    <n v="1486830030"/>
    <n v="1483806030"/>
    <b v="1"/>
    <n v="96"/>
    <b v="0"/>
    <s v="photography/photobooks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11"/>
    <x v="2"/>
    <s v="CA"/>
    <s v="CAD"/>
    <n v="1425246439"/>
    <n v="1422222439"/>
    <b v="1"/>
    <n v="9"/>
    <b v="0"/>
    <s v="photography/photobooks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n v="3"/>
    <x v="2"/>
    <s v="US"/>
    <s v="USD"/>
    <n v="1408657826"/>
    <n v="1407621026"/>
    <b v="0"/>
    <n v="2"/>
    <b v="0"/>
    <s v="photography/photobooks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s v="photography/photobooks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x v="2"/>
    <s v="GB"/>
    <s v="GBP"/>
    <n v="1467531536"/>
    <n v="1464939536"/>
    <b v="0"/>
    <n v="23"/>
    <b v="0"/>
    <s v="photography/photobooks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49"/>
    <x v="2"/>
    <s v="GB"/>
    <s v="GBP"/>
    <n v="1425108736"/>
    <n v="1422516736"/>
    <b v="0"/>
    <n v="140"/>
    <b v="0"/>
    <s v="photography/photobooks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2"/>
    <x v="2"/>
    <s v="CH"/>
    <s v="CHF"/>
    <n v="1469473200"/>
    <n v="1467061303"/>
    <b v="0"/>
    <n v="6"/>
    <b v="0"/>
    <s v="photography/photobooks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52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x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x v="2"/>
    <s v="US"/>
    <s v="USD"/>
    <n v="1427850090"/>
    <n v="1425261690"/>
    <b v="0"/>
    <n v="8"/>
    <b v="0"/>
    <s v="photography/photobooks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135"/>
    <x v="0"/>
    <s v="US"/>
    <s v="USD"/>
    <n v="1330760367"/>
    <n v="1326872367"/>
    <b v="0"/>
    <n v="57"/>
    <b v="1"/>
    <s v="music/rock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100"/>
    <x v="0"/>
    <s v="CA"/>
    <s v="CAD"/>
    <n v="1391194860"/>
    <n v="1388084862"/>
    <b v="0"/>
    <n v="11"/>
    <b v="1"/>
    <s v="music/rock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x v="0"/>
    <s v="US"/>
    <s v="USD"/>
    <n v="1351095976"/>
    <n v="1348503976"/>
    <b v="0"/>
    <n v="33"/>
    <b v="1"/>
    <s v="music/rock"/>
    <n v="24.58"/>
    <x v="4"/>
    <s v="rock"/>
    <x v="1823"/>
    <d v="2012-10-24T16:26:16"/>
  </r>
  <r>
    <n v="1824"/>
    <s v="Tin Man's Broken Wisdom Fund"/>
    <s v="cd fund raiser"/>
    <n v="3000"/>
    <n v="3002"/>
    <n v="100"/>
    <x v="0"/>
    <s v="US"/>
    <s v="USD"/>
    <n v="1389146880"/>
    <n v="1387403967"/>
    <b v="0"/>
    <n v="40"/>
    <b v="1"/>
    <s v="music/rock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x v="0"/>
    <s v="US"/>
    <s v="USD"/>
    <n v="1373572903"/>
    <n v="1371585703"/>
    <b v="0"/>
    <n v="50"/>
    <b v="1"/>
    <s v="music/rock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n v="101"/>
    <x v="0"/>
    <s v="US"/>
    <s v="USD"/>
    <n v="1392675017"/>
    <n v="1390083017"/>
    <b v="0"/>
    <n v="38"/>
    <b v="1"/>
    <s v="music/rock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x v="0"/>
    <s v="US"/>
    <s v="USD"/>
    <n v="1299138561"/>
    <n v="1294818561"/>
    <b v="0"/>
    <n v="96"/>
    <b v="1"/>
    <s v="music/rock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x v="0"/>
    <s v="US"/>
    <s v="USD"/>
    <n v="1399672800"/>
    <n v="1396906530"/>
    <b v="0"/>
    <n v="48"/>
    <b v="1"/>
    <s v="music/rock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x v="0"/>
    <s v="US"/>
    <s v="USD"/>
    <n v="1295647200"/>
    <n v="1291428371"/>
    <b v="0"/>
    <n v="33"/>
    <b v="1"/>
    <s v="music/rock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x v="0"/>
    <s v="US"/>
    <s v="USD"/>
    <n v="1393259107"/>
    <n v="1390667107"/>
    <b v="0"/>
    <n v="226"/>
    <b v="1"/>
    <s v="music/rock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03"/>
    <x v="0"/>
    <s v="US"/>
    <s v="USD"/>
    <n v="1336866863"/>
    <n v="1335570863"/>
    <b v="0"/>
    <n v="14"/>
    <b v="1"/>
    <s v="music/rock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43"/>
    <x v="0"/>
    <s v="US"/>
    <s v="USD"/>
    <n v="1299243427"/>
    <n v="1296651427"/>
    <b v="0"/>
    <n v="20"/>
    <b v="1"/>
    <s v="music/rock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x v="0"/>
    <s v="US"/>
    <s v="USD"/>
    <n v="1362211140"/>
    <n v="1359421403"/>
    <b v="0"/>
    <n v="25"/>
    <b v="1"/>
    <s v="music/rock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n v="118"/>
    <x v="0"/>
    <s v="US"/>
    <s v="USD"/>
    <n v="1422140895"/>
    <n v="1418684895"/>
    <b v="0"/>
    <n v="90"/>
    <b v="1"/>
    <s v="music/rock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04"/>
    <x v="0"/>
    <s v="GB"/>
    <s v="GBP"/>
    <n v="1459439471"/>
    <n v="1456851071"/>
    <b v="0"/>
    <n v="11"/>
    <b v="1"/>
    <s v="music/rock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n v="200"/>
    <x v="0"/>
    <s v="US"/>
    <s v="USD"/>
    <n v="1361129129"/>
    <n v="1359660329"/>
    <b v="0"/>
    <n v="55"/>
    <b v="1"/>
    <s v="music/rock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x v="0"/>
    <s v="US"/>
    <s v="USD"/>
    <n v="1332029335"/>
    <n v="1326848935"/>
    <b v="0"/>
    <n v="30"/>
    <b v="1"/>
    <s v="music/rock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x v="0"/>
    <s v="US"/>
    <s v="USD"/>
    <n v="1317438000"/>
    <n v="1314989557"/>
    <b v="0"/>
    <n v="28"/>
    <b v="1"/>
    <s v="music/rock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x v="0"/>
    <s v="US"/>
    <s v="USD"/>
    <n v="1475342382"/>
    <n v="1472750382"/>
    <b v="0"/>
    <n v="45"/>
    <b v="1"/>
    <s v="music/rock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09"/>
    <x v="0"/>
    <s v="US"/>
    <s v="USD"/>
    <n v="1367902740"/>
    <n v="1366251510"/>
    <b v="0"/>
    <n v="13"/>
    <b v="1"/>
    <s v="music/rock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n v="102"/>
    <x v="0"/>
    <s v="US"/>
    <s v="USD"/>
    <n v="1400561940"/>
    <n v="1397679445"/>
    <b v="0"/>
    <n v="40"/>
    <b v="1"/>
    <s v="music/rock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x v="0"/>
    <s v="US"/>
    <s v="USD"/>
    <n v="1425275940"/>
    <n v="1422371381"/>
    <b v="0"/>
    <n v="21"/>
    <b v="1"/>
    <s v="music/rock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x v="0"/>
    <s v="US"/>
    <s v="USD"/>
    <n v="1298245954"/>
    <n v="1295653954"/>
    <b v="0"/>
    <n v="134"/>
    <b v="1"/>
    <s v="music/rock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x v="0"/>
    <s v="US"/>
    <s v="USD"/>
    <n v="1307761200"/>
    <n v="1304464914"/>
    <b v="0"/>
    <n v="20"/>
    <b v="1"/>
    <s v="music/rock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x v="0"/>
    <s v="US"/>
    <s v="USD"/>
    <n v="1466139300"/>
    <n v="1464854398"/>
    <b v="0"/>
    <n v="19"/>
    <b v="1"/>
    <s v="music/rock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x v="0"/>
    <s v="US"/>
    <s v="USD"/>
    <n v="1355585777"/>
    <n v="1352993777"/>
    <b v="0"/>
    <n v="209"/>
    <b v="1"/>
    <s v="music/rock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x v="0"/>
    <s v="US"/>
    <s v="USD"/>
    <n v="1429594832"/>
    <n v="1427780432"/>
    <b v="0"/>
    <n v="38"/>
    <b v="1"/>
    <s v="music/rock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x v="0"/>
    <s v="US"/>
    <s v="USD"/>
    <n v="1312095540"/>
    <n v="1306608888"/>
    <b v="0"/>
    <n v="24"/>
    <b v="1"/>
    <s v="music/rock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n v="100"/>
    <x v="0"/>
    <s v="US"/>
    <s v="USD"/>
    <n v="1350505059"/>
    <n v="1347913059"/>
    <b v="0"/>
    <n v="8"/>
    <b v="1"/>
    <s v="music/rock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02"/>
    <x v="0"/>
    <s v="US"/>
    <s v="USD"/>
    <n v="1405033300"/>
    <n v="1402441300"/>
    <b v="0"/>
    <n v="179"/>
    <b v="1"/>
    <s v="music/rock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x v="0"/>
    <s v="US"/>
    <s v="USD"/>
    <n v="1406509200"/>
    <n v="1404769538"/>
    <b v="0"/>
    <n v="26"/>
    <b v="1"/>
    <s v="music/rock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x v="0"/>
    <s v="US"/>
    <s v="USD"/>
    <n v="1429920000"/>
    <n v="1426703452"/>
    <b v="0"/>
    <n v="131"/>
    <b v="1"/>
    <s v="music/rock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x v="0"/>
    <s v="US"/>
    <s v="USD"/>
    <n v="1352860017"/>
    <n v="1348536417"/>
    <b v="0"/>
    <n v="14"/>
    <b v="1"/>
    <s v="music/rock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x v="0"/>
    <s v="US"/>
    <s v="USD"/>
    <n v="1369355437"/>
    <n v="1366763437"/>
    <b v="0"/>
    <n v="174"/>
    <b v="1"/>
    <s v="music/rock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54"/>
    <x v="0"/>
    <s v="CA"/>
    <s v="CAD"/>
    <n v="1389012940"/>
    <n v="1385124940"/>
    <b v="0"/>
    <n v="191"/>
    <b v="1"/>
    <s v="music/rock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01"/>
    <x v="0"/>
    <s v="US"/>
    <s v="USD"/>
    <n v="1405715472"/>
    <n v="1403901072"/>
    <b v="0"/>
    <n v="38"/>
    <b v="1"/>
    <s v="music/rock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x v="0"/>
    <s v="US"/>
    <s v="USD"/>
    <n v="1410546413"/>
    <n v="1407954413"/>
    <b v="0"/>
    <n v="22"/>
    <b v="1"/>
    <s v="music/rock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x v="0"/>
    <s v="US"/>
    <s v="USD"/>
    <n v="1324014521"/>
    <n v="1318826921"/>
    <b v="0"/>
    <n v="149"/>
    <b v="1"/>
    <s v="music/rock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n v="132"/>
    <x v="0"/>
    <s v="US"/>
    <s v="USD"/>
    <n v="1316716129"/>
    <n v="1314124129"/>
    <b v="0"/>
    <n v="56"/>
    <b v="1"/>
    <s v="music/rock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33"/>
    <x v="0"/>
    <s v="US"/>
    <s v="USD"/>
    <n v="1391706084"/>
    <n v="1389891684"/>
    <b v="0"/>
    <n v="19"/>
    <b v="1"/>
    <s v="music/rock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x v="2"/>
    <s v="US"/>
    <s v="USD"/>
    <n v="1488958200"/>
    <n v="1484912974"/>
    <b v="0"/>
    <n v="16"/>
    <b v="0"/>
    <s v="games/mobile games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s v="games/mobile games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x v="2"/>
    <s v="US"/>
    <s v="USD"/>
    <n v="1399223500"/>
    <n v="1396631500"/>
    <b v="0"/>
    <n v="48"/>
    <b v="0"/>
    <s v="games/mobile games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s v="games/mobile games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x v="2"/>
    <s v="US"/>
    <s v="USD"/>
    <n v="1488340800"/>
    <n v="1483768497"/>
    <b v="0"/>
    <n v="2"/>
    <b v="0"/>
    <s v="games/mobile games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s v="games/mobile games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x v="2"/>
    <s v="US"/>
    <s v="USD"/>
    <n v="1450166340"/>
    <n v="1448044925"/>
    <b v="0"/>
    <n v="17"/>
    <b v="0"/>
    <s v="games/mobile games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x v="2"/>
    <s v="US"/>
    <s v="USD"/>
    <n v="1454213820"/>
    <n v="1451723535"/>
    <b v="0"/>
    <n v="11"/>
    <b v="0"/>
    <s v="games/mobile games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x v="2"/>
    <s v="US"/>
    <s v="USD"/>
    <n v="1416512901"/>
    <n v="1413053301"/>
    <b v="0"/>
    <n v="95"/>
    <b v="0"/>
    <s v="games/mobile games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1"/>
    <x v="2"/>
    <s v="US"/>
    <s v="USD"/>
    <n v="1435633602"/>
    <n v="1433041602"/>
    <b v="0"/>
    <n v="13"/>
    <b v="0"/>
    <s v="games/mobile games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s v="games/mobile games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s v="games/mobile games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n v="1"/>
    <x v="2"/>
    <s v="US"/>
    <s v="USD"/>
    <n v="1470519308"/>
    <n v="1465335308"/>
    <b v="0"/>
    <n v="3"/>
    <b v="0"/>
    <s v="games/mobile games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s v="games/mobile games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n v="20"/>
    <x v="2"/>
    <s v="GB"/>
    <s v="GBP"/>
    <n v="1459341380"/>
    <n v="1456839380"/>
    <b v="0"/>
    <n v="24"/>
    <b v="0"/>
    <s v="games/mobile games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173"/>
    <x v="0"/>
    <s v="US"/>
    <s v="USD"/>
    <n v="1425955189"/>
    <n v="1423366789"/>
    <b v="0"/>
    <n v="70"/>
    <b v="1"/>
    <s v="music/indie rock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x v="0"/>
    <s v="US"/>
    <s v="USD"/>
    <n v="1341964080"/>
    <n v="1339109212"/>
    <b v="0"/>
    <n v="81"/>
    <b v="1"/>
    <s v="music/indie rock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x v="0"/>
    <s v="US"/>
    <s v="USD"/>
    <n v="1333921508"/>
    <n v="1331333108"/>
    <b v="0"/>
    <n v="32"/>
    <b v="1"/>
    <s v="music/indie rock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x v="0"/>
    <s v="US"/>
    <s v="USD"/>
    <n v="1354017600"/>
    <n v="1350967535"/>
    <b v="0"/>
    <n v="26"/>
    <b v="1"/>
    <s v="music/indie rock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x v="0"/>
    <s v="US"/>
    <s v="USD"/>
    <n v="1344636000"/>
    <n v="1341800110"/>
    <b v="0"/>
    <n v="105"/>
    <b v="1"/>
    <s v="music/indie rock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x v="0"/>
    <s v="US"/>
    <s v="USD"/>
    <n v="1415832338"/>
    <n v="1413236738"/>
    <b v="0"/>
    <n v="29"/>
    <b v="1"/>
    <s v="music/indie rock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x v="0"/>
    <s v="ES"/>
    <s v="EUR"/>
    <n v="1449178200"/>
    <n v="1447614732"/>
    <b v="0"/>
    <n v="8"/>
    <b v="1"/>
    <s v="music/indie rock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x v="0"/>
    <s v="US"/>
    <s v="USD"/>
    <n v="1275368340"/>
    <n v="1272692732"/>
    <b v="0"/>
    <n v="89"/>
    <b v="1"/>
    <s v="music/indie rock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07"/>
    <x v="0"/>
    <s v="US"/>
    <s v="USD"/>
    <n v="1363024946"/>
    <n v="1359140546"/>
    <b v="0"/>
    <n v="44"/>
    <b v="1"/>
    <s v="music/indie rock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x v="0"/>
    <s v="US"/>
    <s v="USD"/>
    <n v="1355597528"/>
    <n v="1353005528"/>
    <b v="0"/>
    <n v="246"/>
    <b v="1"/>
    <s v="music/indie rock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x v="0"/>
    <s v="US"/>
    <s v="USD"/>
    <n v="1279778400"/>
    <n v="1275851354"/>
    <b v="0"/>
    <n v="120"/>
    <b v="1"/>
    <s v="music/indie rock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37"/>
    <x v="0"/>
    <s v="US"/>
    <s v="USD"/>
    <n v="1307459881"/>
    <n v="1304867881"/>
    <b v="0"/>
    <n v="26"/>
    <b v="1"/>
    <s v="music/indie rock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x v="0"/>
    <s v="US"/>
    <s v="USD"/>
    <n v="1302926340"/>
    <n v="1301524585"/>
    <b v="0"/>
    <n v="45"/>
    <b v="1"/>
    <s v="music/indie rock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n v="115"/>
    <x v="0"/>
    <s v="US"/>
    <s v="USD"/>
    <n v="1329082983"/>
    <n v="1326404583"/>
    <b v="0"/>
    <n v="20"/>
    <b v="1"/>
    <s v="music/indie rock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x v="0"/>
    <s v="US"/>
    <s v="USD"/>
    <n v="1445363722"/>
    <n v="1442771722"/>
    <b v="0"/>
    <n v="47"/>
    <b v="1"/>
    <s v="music/indie rock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24"/>
    <x v="0"/>
    <s v="US"/>
    <s v="USD"/>
    <n v="1334250165"/>
    <n v="1331658165"/>
    <b v="0"/>
    <n v="13"/>
    <b v="1"/>
    <s v="music/indie rock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x v="0"/>
    <s v="US"/>
    <s v="USD"/>
    <n v="1393966800"/>
    <n v="1392040806"/>
    <b v="0"/>
    <n v="183"/>
    <b v="1"/>
    <s v="music/indie rock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x v="0"/>
    <s v="US"/>
    <s v="USD"/>
    <n v="1454349600"/>
    <n v="1451277473"/>
    <b v="0"/>
    <n v="21"/>
    <b v="1"/>
    <s v="music/indie rock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x v="0"/>
    <s v="US"/>
    <s v="USD"/>
    <n v="1427319366"/>
    <n v="1424730966"/>
    <b v="0"/>
    <n v="42"/>
    <b v="1"/>
    <s v="music/indie rock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x v="0"/>
    <s v="US"/>
    <s v="USD"/>
    <n v="1349517540"/>
    <n v="1347137731"/>
    <b v="0"/>
    <n v="54"/>
    <b v="1"/>
    <s v="music/indie rock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x v="2"/>
    <s v="GB"/>
    <s v="GBP"/>
    <n v="1432299600"/>
    <n v="1429707729"/>
    <b v="0"/>
    <n v="25"/>
    <b v="0"/>
    <s v="technology/gadgets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1"/>
    <x v="2"/>
    <s v="NL"/>
    <s v="EUR"/>
    <n v="1425495447"/>
    <n v="1422903447"/>
    <b v="0"/>
    <n v="3"/>
    <b v="0"/>
    <s v="technology/gadgets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47"/>
    <x v="2"/>
    <s v="US"/>
    <s v="USD"/>
    <n v="1485541791"/>
    <n v="1480357791"/>
    <b v="0"/>
    <n v="41"/>
    <b v="0"/>
    <s v="technology/gadgets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s v="technology/gadgets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s v="technology/gadgets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x v="2"/>
    <s v="US"/>
    <s v="USD"/>
    <n v="1466697983"/>
    <n v="1464105983"/>
    <b v="0"/>
    <n v="99"/>
    <b v="0"/>
    <s v="technology/gadgets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s v="technology/gadgets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x v="2"/>
    <s v="US"/>
    <s v="USD"/>
    <n v="1483048900"/>
    <n v="1480456900"/>
    <b v="0"/>
    <n v="4"/>
    <b v="0"/>
    <s v="technology/gadgets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x v="2"/>
    <s v="US"/>
    <s v="USD"/>
    <n v="1414059479"/>
    <n v="1411467479"/>
    <b v="0"/>
    <n v="38"/>
    <b v="0"/>
    <s v="technology/gadgets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x v="2"/>
    <s v="NL"/>
    <s v="EUR"/>
    <n v="1446331500"/>
    <n v="1442531217"/>
    <b v="0"/>
    <n v="285"/>
    <b v="0"/>
    <s v="technology/gadgets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s v="technology/gadgets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x v="2"/>
    <s v="US"/>
    <s v="USD"/>
    <n v="1433395560"/>
    <n v="1430803560"/>
    <b v="0"/>
    <n v="42"/>
    <b v="0"/>
    <s v="technology/gadgets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n v="1"/>
    <x v="2"/>
    <s v="GB"/>
    <s v="GBP"/>
    <n v="1412770578"/>
    <n v="1410178578"/>
    <b v="0"/>
    <n v="26"/>
    <b v="0"/>
    <s v="technology/gadgets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x v="2"/>
    <s v="US"/>
    <s v="USD"/>
    <n v="1414814340"/>
    <n v="1413519073"/>
    <b v="0"/>
    <n v="2"/>
    <b v="0"/>
    <s v="technology/gadgets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2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n v="1"/>
    <x v="2"/>
    <s v="US"/>
    <s v="USD"/>
    <n v="1478542375"/>
    <n v="1476378775"/>
    <b v="0"/>
    <n v="6"/>
    <b v="0"/>
    <s v="technology/gadgets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n v="53"/>
    <x v="2"/>
    <s v="HK"/>
    <s v="HKD"/>
    <n v="1486708133"/>
    <n v="1484116133"/>
    <b v="0"/>
    <n v="70"/>
    <b v="0"/>
    <s v="technology/gadgets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x v="2"/>
    <s v="US"/>
    <s v="USD"/>
    <n v="1407869851"/>
    <n v="1404845851"/>
    <b v="0"/>
    <n v="9"/>
    <b v="0"/>
    <s v="technology/gadgets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x v="2"/>
    <s v="US"/>
    <s v="USD"/>
    <n v="1432069249"/>
    <n v="1429477249"/>
    <b v="0"/>
    <n v="8"/>
    <b v="0"/>
    <s v="technology/gadgets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43"/>
    <x v="2"/>
    <s v="GB"/>
    <s v="GBP"/>
    <n v="1445468400"/>
    <n v="1443042061"/>
    <b v="0"/>
    <n v="105"/>
    <b v="0"/>
    <s v="technology/gadgets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n v="137"/>
    <x v="0"/>
    <s v="US"/>
    <s v="USD"/>
    <n v="1342243143"/>
    <n v="1339651143"/>
    <b v="0"/>
    <n v="38"/>
    <b v="1"/>
    <s v="music/indie rock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116"/>
    <x v="0"/>
    <s v="US"/>
    <s v="USD"/>
    <n v="1386828507"/>
    <n v="1384236507"/>
    <b v="0"/>
    <n v="64"/>
    <b v="1"/>
    <s v="music/indie rock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41"/>
    <x v="0"/>
    <s v="US"/>
    <s v="USD"/>
    <n v="1317099540"/>
    <n v="1313612532"/>
    <b v="0"/>
    <n v="13"/>
    <b v="1"/>
    <s v="music/indie rock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x v="0"/>
    <s v="US"/>
    <s v="USD"/>
    <n v="1389814380"/>
    <n v="1387390555"/>
    <b v="0"/>
    <n v="33"/>
    <b v="1"/>
    <s v="music/indie rock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10"/>
    <x v="0"/>
    <s v="US"/>
    <s v="USD"/>
    <n v="1381449600"/>
    <n v="1379540288"/>
    <b v="0"/>
    <n v="52"/>
    <b v="1"/>
    <s v="music/indie rock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x v="0"/>
    <s v="US"/>
    <s v="USD"/>
    <n v="1288657560"/>
    <n v="1286319256"/>
    <b v="0"/>
    <n v="107"/>
    <b v="1"/>
    <s v="music/indie rock"/>
    <n v="27.39"/>
    <x v="4"/>
    <s v="indie rock"/>
    <x v="1926"/>
    <d v="2010-11-02T00:26:00"/>
  </r>
  <r>
    <n v="1927"/>
    <s v="GBS Detroit Presents Hampshire"/>
    <s v="Hampshire is headed to GBS Detroit."/>
    <n v="600"/>
    <n v="620"/>
    <n v="103"/>
    <x v="0"/>
    <s v="US"/>
    <s v="USD"/>
    <n v="1331182740"/>
    <n v="1329856839"/>
    <b v="0"/>
    <n v="11"/>
    <b v="1"/>
    <s v="music/indie rock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03"/>
    <x v="0"/>
    <s v="US"/>
    <s v="USD"/>
    <n v="1367940794"/>
    <n v="1365348794"/>
    <b v="0"/>
    <n v="34"/>
    <b v="1"/>
    <s v="music/indie rock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x v="0"/>
    <s v="US"/>
    <s v="USD"/>
    <n v="1309825866"/>
    <n v="1306197066"/>
    <b v="0"/>
    <n v="75"/>
    <b v="1"/>
    <s v="music/indie rock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127"/>
    <x v="0"/>
    <s v="US"/>
    <s v="USD"/>
    <n v="1373203482"/>
    <n v="1368019482"/>
    <b v="0"/>
    <n v="26"/>
    <b v="1"/>
    <s v="music/indie rock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121"/>
    <x v="0"/>
    <s v="US"/>
    <s v="USD"/>
    <n v="1337657400"/>
    <n v="1336512309"/>
    <b v="0"/>
    <n v="50"/>
    <b v="1"/>
    <s v="music/indie rock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x v="0"/>
    <s v="US"/>
    <s v="USD"/>
    <n v="1327433173"/>
    <n v="1325618773"/>
    <b v="0"/>
    <n v="80"/>
    <b v="1"/>
    <s v="music/indie rock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x v="0"/>
    <s v="US"/>
    <s v="USD"/>
    <n v="1411787307"/>
    <n v="1409195307"/>
    <b v="0"/>
    <n v="110"/>
    <b v="1"/>
    <s v="music/indie rock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x v="0"/>
    <s v="US"/>
    <s v="USD"/>
    <n v="1324789200"/>
    <n v="1321649321"/>
    <b v="0"/>
    <n v="77"/>
    <b v="1"/>
    <s v="music/indie rock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x v="0"/>
    <s v="US"/>
    <s v="USD"/>
    <n v="1403326740"/>
    <n v="1400106171"/>
    <b v="0"/>
    <n v="50"/>
    <b v="1"/>
    <s v="music/indie rock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x v="0"/>
    <s v="US"/>
    <s v="USD"/>
    <n v="1323151140"/>
    <n v="1320528070"/>
    <b v="0"/>
    <n v="145"/>
    <b v="1"/>
    <s v="music/indie rock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87"/>
    <x v="0"/>
    <s v="US"/>
    <s v="USD"/>
    <n v="1339732740"/>
    <n v="1338346281"/>
    <b v="0"/>
    <n v="29"/>
    <b v="1"/>
    <s v="music/indie rock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x v="0"/>
    <s v="US"/>
    <s v="USD"/>
    <n v="1372741200"/>
    <n v="1370067231"/>
    <b v="0"/>
    <n v="114"/>
    <b v="1"/>
    <s v="music/indie rock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x v="0"/>
    <s v="US"/>
    <s v="USD"/>
    <n v="1362955108"/>
    <n v="1360366708"/>
    <b v="0"/>
    <n v="96"/>
    <b v="1"/>
    <s v="music/indie rock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71"/>
    <x v="0"/>
    <s v="US"/>
    <s v="USD"/>
    <n v="1308110340"/>
    <n v="1304770233"/>
    <b v="0"/>
    <n v="31"/>
    <b v="1"/>
    <s v="music/indie rock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x v="0"/>
    <s v="US"/>
    <s v="USD"/>
    <n v="1400137131"/>
    <n v="1397545131"/>
    <b v="1"/>
    <n v="4883"/>
    <b v="1"/>
    <s v="technology/hardware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x v="0"/>
    <s v="US"/>
    <s v="USD"/>
    <n v="1309809140"/>
    <n v="1302033140"/>
    <b v="1"/>
    <n v="95"/>
    <b v="1"/>
    <s v="technology/hardware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x v="0"/>
    <s v="US"/>
    <s v="USD"/>
    <n v="1470896916"/>
    <n v="1467008916"/>
    <b v="1"/>
    <n v="2478"/>
    <b v="1"/>
    <s v="technology/hardware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x v="0"/>
    <s v="US"/>
    <s v="USD"/>
    <n v="1398952890"/>
    <n v="1396360890"/>
    <b v="1"/>
    <n v="1789"/>
    <b v="1"/>
    <s v="technology/hardware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48"/>
    <x v="0"/>
    <s v="ES"/>
    <s v="EUR"/>
    <n v="1436680958"/>
    <n v="1433224958"/>
    <b v="1"/>
    <n v="680"/>
    <b v="1"/>
    <s v="technology/hardware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x v="0"/>
    <s v="US"/>
    <s v="USD"/>
    <n v="1397961361"/>
    <n v="1392780961"/>
    <b v="1"/>
    <n v="70"/>
    <b v="1"/>
    <s v="technology/hardware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x v="0"/>
    <s v="US"/>
    <s v="USD"/>
    <n v="1258955940"/>
    <n v="1255730520"/>
    <b v="1"/>
    <n v="23"/>
    <b v="1"/>
    <s v="technology/hardware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n v="800"/>
    <x v="0"/>
    <s v="US"/>
    <s v="USD"/>
    <n v="1465232520"/>
    <n v="1460557809"/>
    <b v="1"/>
    <n v="4245"/>
    <b v="1"/>
    <s v="technology/hardware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106"/>
    <x v="0"/>
    <s v="GB"/>
    <s v="GBP"/>
    <n v="1404986951"/>
    <n v="1402394951"/>
    <b v="1"/>
    <n v="943"/>
    <b v="1"/>
    <s v="technology/hardware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x v="0"/>
    <s v="US"/>
    <s v="USD"/>
    <n v="1303446073"/>
    <n v="1300767673"/>
    <b v="1"/>
    <n v="1876"/>
    <b v="1"/>
    <s v="technology/hardware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x v="0"/>
    <s v="US"/>
    <s v="USD"/>
    <n v="1478516737"/>
    <n v="1475921137"/>
    <b v="1"/>
    <n v="834"/>
    <b v="1"/>
    <s v="technology/hardware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98"/>
    <x v="0"/>
    <s v="CA"/>
    <s v="CAD"/>
    <n v="1381934015"/>
    <n v="1378737215"/>
    <b v="1"/>
    <n v="682"/>
    <b v="1"/>
    <s v="technology/hardware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26"/>
    <x v="0"/>
    <s v="US"/>
    <s v="USD"/>
    <n v="1330657200"/>
    <n v="1328158065"/>
    <b v="1"/>
    <n v="147"/>
    <b v="1"/>
    <s v="technology/hardware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n v="699"/>
    <x v="0"/>
    <s v="US"/>
    <s v="USD"/>
    <n v="1457758800"/>
    <n v="1453730176"/>
    <b v="1"/>
    <n v="415"/>
    <b v="1"/>
    <s v="technology/hardware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x v="0"/>
    <s v="US"/>
    <s v="USD"/>
    <n v="1337799600"/>
    <n v="1334989881"/>
    <b v="1"/>
    <n v="290"/>
    <b v="1"/>
    <s v="technology/hardware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x v="0"/>
    <s v="US"/>
    <s v="USD"/>
    <n v="1429391405"/>
    <n v="1425507005"/>
    <b v="1"/>
    <n v="365"/>
    <b v="1"/>
    <s v="technology/hardware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n v="168"/>
    <x v="0"/>
    <s v="US"/>
    <s v="USD"/>
    <n v="1351304513"/>
    <n v="1348712513"/>
    <b v="1"/>
    <n v="660"/>
    <b v="1"/>
    <s v="technology/hardware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x v="0"/>
    <s v="US"/>
    <s v="USD"/>
    <n v="1364078561"/>
    <n v="1361490161"/>
    <b v="1"/>
    <n v="1356"/>
    <b v="1"/>
    <s v="technology/hardware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57"/>
    <x v="0"/>
    <s v="US"/>
    <s v="USD"/>
    <n v="1412121600"/>
    <n v="1408565860"/>
    <b v="1"/>
    <n v="424"/>
    <b v="1"/>
    <s v="technology/hardware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18"/>
    <x v="0"/>
    <s v="SE"/>
    <s v="SEK"/>
    <n v="1419151341"/>
    <n v="1416559341"/>
    <b v="1"/>
    <n v="33"/>
    <b v="1"/>
    <s v="technology/hardware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x v="0"/>
    <s v="US"/>
    <s v="USD"/>
    <n v="1349495940"/>
    <n v="1346042417"/>
    <b v="1"/>
    <n v="1633"/>
    <b v="1"/>
    <s v="technology/hardware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x v="0"/>
    <s v="US"/>
    <s v="USD"/>
    <n v="1400006636"/>
    <n v="1397414636"/>
    <b v="1"/>
    <n v="306"/>
    <b v="1"/>
    <s v="technology/hardware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x v="0"/>
    <s v="GB"/>
    <s v="GBP"/>
    <n v="1410862734"/>
    <n v="1407838734"/>
    <b v="1"/>
    <n v="205"/>
    <b v="1"/>
    <s v="technology/hardware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x v="0"/>
    <s v="IT"/>
    <s v="EUR"/>
    <n v="1461306772"/>
    <n v="1458714772"/>
    <b v="1"/>
    <n v="1281"/>
    <b v="1"/>
    <s v="technology/hardware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x v="0"/>
    <s v="US"/>
    <s v="USD"/>
    <n v="1326330000"/>
    <n v="1324433310"/>
    <b v="1"/>
    <n v="103"/>
    <b v="1"/>
    <s v="technology/hardware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x v="0"/>
    <s v="US"/>
    <s v="USD"/>
    <n v="1408021098"/>
    <n v="1405429098"/>
    <b v="1"/>
    <n v="1513"/>
    <b v="1"/>
    <s v="technology/hardware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x v="0"/>
    <s v="US"/>
    <s v="USD"/>
    <n v="1398959729"/>
    <n v="1396367729"/>
    <b v="1"/>
    <n v="405"/>
    <b v="1"/>
    <s v="technology/hardware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85"/>
    <x v="0"/>
    <s v="US"/>
    <s v="USD"/>
    <n v="1480777515"/>
    <n v="1478095515"/>
    <b v="1"/>
    <n v="510"/>
    <b v="1"/>
    <s v="technology/hardware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x v="0"/>
    <s v="GB"/>
    <s v="GBP"/>
    <n v="1470423668"/>
    <n v="1467831668"/>
    <b v="1"/>
    <n v="1887"/>
    <b v="1"/>
    <s v="technology/hardware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32"/>
    <x v="0"/>
    <s v="US"/>
    <s v="USD"/>
    <n v="1366429101"/>
    <n v="1361248701"/>
    <b v="1"/>
    <n v="701"/>
    <b v="1"/>
    <s v="technology/hardware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x v="0"/>
    <s v="US"/>
    <s v="USD"/>
    <n v="1384488000"/>
    <n v="1381752061"/>
    <b v="1"/>
    <n v="3863"/>
    <b v="1"/>
    <s v="technology/hardware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x v="0"/>
    <s v="US"/>
    <s v="USD"/>
    <n v="1353201444"/>
    <n v="1350605844"/>
    <b v="1"/>
    <n v="238"/>
    <b v="1"/>
    <s v="technology/hardware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x v="0"/>
    <s v="US"/>
    <s v="USD"/>
    <n v="1470466800"/>
    <n v="1467134464"/>
    <b v="1"/>
    <n v="2051"/>
    <b v="1"/>
    <s v="technology/hardware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x v="0"/>
    <s v="GB"/>
    <s v="GBP"/>
    <n v="1376899269"/>
    <n v="1371715269"/>
    <b v="1"/>
    <n v="402"/>
    <b v="1"/>
    <s v="technology/hardware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209"/>
    <x v="0"/>
    <s v="US"/>
    <s v="USD"/>
    <n v="1362938851"/>
    <n v="1360346851"/>
    <b v="1"/>
    <n v="253"/>
    <b v="1"/>
    <s v="technology/hardware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n v="347"/>
    <x v="0"/>
    <s v="GB"/>
    <s v="GBP"/>
    <n v="1373751325"/>
    <n v="1371159325"/>
    <b v="1"/>
    <n v="473"/>
    <b v="1"/>
    <s v="technology/hardware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02"/>
    <x v="0"/>
    <s v="US"/>
    <s v="USD"/>
    <n v="1450511940"/>
    <n v="1446527540"/>
    <b v="1"/>
    <n v="821"/>
    <b v="1"/>
    <s v="technology/hardware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x v="0"/>
    <s v="US"/>
    <s v="USD"/>
    <n v="1339484400"/>
    <n v="1336627492"/>
    <b v="1"/>
    <n v="388"/>
    <b v="1"/>
    <s v="technology/hardware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15"/>
    <x v="0"/>
    <s v="US"/>
    <s v="USD"/>
    <n v="1447909140"/>
    <n v="1444734146"/>
    <b v="1"/>
    <n v="813"/>
    <b v="1"/>
    <s v="technology/hardware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n v="355"/>
    <x v="0"/>
    <s v="DE"/>
    <s v="EUR"/>
    <n v="1459684862"/>
    <n v="1456232462"/>
    <b v="1"/>
    <n v="1945"/>
    <b v="1"/>
    <s v="technology/hardware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x v="2"/>
    <s v="CA"/>
    <s v="CAD"/>
    <n v="1404926665"/>
    <n v="1402334665"/>
    <b v="0"/>
    <n v="12"/>
    <b v="0"/>
    <s v="photography/people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x v="2"/>
    <s v="US"/>
    <s v="USD"/>
    <n v="1472799600"/>
    <n v="1470874618"/>
    <b v="0"/>
    <n v="16"/>
    <b v="0"/>
    <s v="photography/people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x v="2"/>
    <s v="US"/>
    <s v="USD"/>
    <n v="1417377481"/>
    <n v="1412189881"/>
    <b v="0"/>
    <n v="7"/>
    <b v="0"/>
    <s v="photography/people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x v="2"/>
    <s v="GB"/>
    <s v="GBP"/>
    <n v="1470178800"/>
    <n v="1467650771"/>
    <b v="0"/>
    <n v="4"/>
    <b v="0"/>
    <s v="photography/people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s v="photography/people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n v="42"/>
    <x v="2"/>
    <s v="GB"/>
    <s v="GBP"/>
    <n v="1425223276"/>
    <n v="1422631276"/>
    <b v="0"/>
    <n v="28"/>
    <b v="0"/>
    <s v="photography/people"/>
    <n v="83.43"/>
    <x v="8"/>
    <s v="people"/>
    <x v="1987"/>
    <d v="2015-03-01T15:21:16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s v="photography/people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1"/>
    <x v="2"/>
    <s v="US"/>
    <s v="USD"/>
    <n v="1481473208"/>
    <n v="1478881208"/>
    <b v="0"/>
    <n v="1"/>
    <b v="0"/>
    <s v="photography/people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17"/>
    <x v="2"/>
    <s v="US"/>
    <s v="USD"/>
    <n v="1455338532"/>
    <n v="1454042532"/>
    <b v="0"/>
    <n v="5"/>
    <b v="0"/>
    <s v="photography/people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n v="7"/>
    <x v="2"/>
    <s v="US"/>
    <s v="USD"/>
    <n v="1435958786"/>
    <n v="1434144386"/>
    <b v="0"/>
    <n v="3"/>
    <b v="0"/>
    <s v="photography/people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s v="photography/people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8"/>
    <x v="2"/>
    <s v="CA"/>
    <s v="CAD"/>
    <n v="1437082736"/>
    <n v="1435354736"/>
    <b v="0"/>
    <n v="3"/>
    <b v="0"/>
    <s v="photography/people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26"/>
    <x v="2"/>
    <s v="US"/>
    <s v="USD"/>
    <n v="1406861438"/>
    <n v="1402973438"/>
    <b v="0"/>
    <n v="3"/>
    <b v="0"/>
    <s v="photography/people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n v="1"/>
    <x v="2"/>
    <s v="GB"/>
    <s v="GBP"/>
    <n v="1415882108"/>
    <n v="1413286508"/>
    <b v="0"/>
    <n v="7"/>
    <b v="0"/>
    <s v="photography/people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13"/>
    <x v="2"/>
    <s v="CA"/>
    <s v="CAD"/>
    <n v="1452120613"/>
    <n v="1449528613"/>
    <b v="0"/>
    <n v="25"/>
    <b v="0"/>
    <s v="photography/people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382"/>
    <x v="0"/>
    <s v="DE"/>
    <s v="EUR"/>
    <n v="1434139200"/>
    <n v="1431406916"/>
    <b v="1"/>
    <n v="1637"/>
    <b v="1"/>
    <s v="technology/hardware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x v="0"/>
    <s v="US"/>
    <s v="USD"/>
    <n v="1485191143"/>
    <n v="1482599143"/>
    <b v="1"/>
    <n v="1375"/>
    <b v="1"/>
    <s v="technology/hardware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12"/>
    <x v="0"/>
    <s v="US"/>
    <s v="USD"/>
    <n v="1278111600"/>
    <n v="1276830052"/>
    <b v="1"/>
    <n v="17"/>
    <b v="1"/>
    <s v="technology/hardware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x v="0"/>
    <s v="US"/>
    <s v="USD"/>
    <n v="1405002663"/>
    <n v="1402410663"/>
    <b v="1"/>
    <n v="354"/>
    <b v="1"/>
    <s v="technology/hardware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24"/>
    <x v="0"/>
    <s v="US"/>
    <s v="USD"/>
    <n v="1381895940"/>
    <n v="1379532618"/>
    <b v="1"/>
    <n v="191"/>
    <b v="1"/>
    <s v="technology/hardware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x v="0"/>
    <s v="US"/>
    <s v="USD"/>
    <n v="1417611645"/>
    <n v="1414584045"/>
    <b v="1"/>
    <n v="303"/>
    <b v="1"/>
    <s v="technology/hardware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x v="0"/>
    <s v="US"/>
    <s v="USD"/>
    <n v="1282622400"/>
    <n v="1276891586"/>
    <b v="1"/>
    <n v="137"/>
    <b v="1"/>
    <s v="technology/hardware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x v="0"/>
    <s v="US"/>
    <s v="USD"/>
    <n v="1316442622"/>
    <n v="1312641022"/>
    <b v="1"/>
    <n v="41"/>
    <b v="1"/>
    <s v="technology/hardware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x v="0"/>
    <s v="DE"/>
    <s v="EUR"/>
    <n v="1479890743"/>
    <n v="1476776743"/>
    <b v="1"/>
    <n v="398"/>
    <b v="1"/>
    <s v="technology/hardware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n v="320"/>
    <x v="0"/>
    <s v="US"/>
    <s v="USD"/>
    <n v="1471564491"/>
    <n v="1468972491"/>
    <b v="1"/>
    <n v="1737"/>
    <b v="1"/>
    <s v="technology/hardware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x v="0"/>
    <s v="AT"/>
    <s v="EUR"/>
    <n v="1452553200"/>
    <n v="1449650173"/>
    <b v="1"/>
    <n v="971"/>
    <b v="1"/>
    <s v="technology/hardware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x v="0"/>
    <s v="US"/>
    <s v="USD"/>
    <n v="1423165441"/>
    <n v="1420573441"/>
    <b v="1"/>
    <n v="183"/>
    <b v="1"/>
    <s v="technology/hardware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95"/>
    <x v="0"/>
    <s v="US"/>
    <s v="USD"/>
    <n v="1468019014"/>
    <n v="1462835014"/>
    <b v="1"/>
    <n v="4562"/>
    <b v="1"/>
    <s v="technology/hardware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x v="0"/>
    <s v="US"/>
    <s v="USD"/>
    <n v="1364184539"/>
    <n v="1361250539"/>
    <b v="1"/>
    <n v="26457"/>
    <b v="1"/>
    <s v="technology/hardware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13"/>
    <x v="0"/>
    <s v="US"/>
    <s v="USD"/>
    <n v="1315602163"/>
    <n v="1313010163"/>
    <b v="1"/>
    <n v="162"/>
    <b v="1"/>
    <s v="technology/hardware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922"/>
    <x v="0"/>
    <s v="US"/>
    <s v="USD"/>
    <n v="1362863299"/>
    <n v="1360271299"/>
    <b v="1"/>
    <n v="479"/>
    <b v="1"/>
    <s v="technology/hardware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x v="0"/>
    <s v="US"/>
    <s v="USD"/>
    <n v="1332561600"/>
    <n v="1329873755"/>
    <b v="1"/>
    <n v="426"/>
    <b v="1"/>
    <s v="technology/hardware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x v="0"/>
    <s v="IE"/>
    <s v="EUR"/>
    <n v="1439455609"/>
    <n v="1436863609"/>
    <b v="1"/>
    <n v="450"/>
    <b v="1"/>
    <s v="technology/hardware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x v="0"/>
    <s v="US"/>
    <s v="USD"/>
    <n v="1474563621"/>
    <n v="1471971621"/>
    <b v="1"/>
    <n v="1780"/>
    <b v="1"/>
    <s v="technology/hardware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x v="0"/>
    <s v="US"/>
    <s v="USD"/>
    <n v="1400108640"/>
    <n v="1396923624"/>
    <b v="1"/>
    <n v="122"/>
    <b v="1"/>
    <s v="technology/hardware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x v="0"/>
    <s v="US"/>
    <s v="USD"/>
    <n v="1411522897"/>
    <n v="1407634897"/>
    <b v="1"/>
    <n v="95"/>
    <b v="1"/>
    <s v="technology/hardware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x v="0"/>
    <s v="US"/>
    <s v="USD"/>
    <n v="1465652372"/>
    <n v="1463060372"/>
    <b v="1"/>
    <n v="325"/>
    <b v="1"/>
    <s v="technology/hardware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x v="0"/>
    <s v="US"/>
    <s v="USD"/>
    <n v="1434017153"/>
    <n v="1431425153"/>
    <b v="1"/>
    <n v="353"/>
    <b v="1"/>
    <s v="technology/hardware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x v="0"/>
    <s v="US"/>
    <s v="USD"/>
    <n v="1344826800"/>
    <n v="1341875544"/>
    <b v="1"/>
    <n v="105"/>
    <b v="1"/>
    <s v="technology/hardware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x v="0"/>
    <s v="DE"/>
    <s v="EUR"/>
    <n v="1433996746"/>
    <n v="1431404746"/>
    <b v="1"/>
    <n v="729"/>
    <b v="1"/>
    <s v="technology/hardware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n v="133"/>
    <x v="0"/>
    <s v="US"/>
    <s v="USD"/>
    <n v="1398052740"/>
    <n v="1394127585"/>
    <b v="1"/>
    <n v="454"/>
    <b v="1"/>
    <s v="technology/hardware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x v="0"/>
    <s v="US"/>
    <s v="USD"/>
    <n v="1427740319"/>
    <n v="1423855919"/>
    <b v="1"/>
    <n v="539"/>
    <b v="1"/>
    <s v="technology/hardware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n v="126"/>
    <x v="0"/>
    <s v="US"/>
    <s v="USD"/>
    <n v="1268690100"/>
    <n v="1265493806"/>
    <b v="1"/>
    <n v="79"/>
    <b v="1"/>
    <s v="technology/hardware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n v="361"/>
    <x v="0"/>
    <s v="US"/>
    <s v="USD"/>
    <n v="1409099481"/>
    <n v="1406507481"/>
    <b v="1"/>
    <n v="94"/>
    <b v="1"/>
    <s v="technology/hardware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x v="0"/>
    <s v="GB"/>
    <s v="GBP"/>
    <n v="1354233296"/>
    <n v="1351641296"/>
    <b v="1"/>
    <n v="625"/>
    <b v="1"/>
    <s v="technology/hardware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20"/>
    <x v="0"/>
    <s v="NL"/>
    <s v="EUR"/>
    <n v="1420765200"/>
    <n v="1417506853"/>
    <b v="1"/>
    <n v="508"/>
    <b v="1"/>
    <s v="technology/hardware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x v="0"/>
    <s v="US"/>
    <s v="USD"/>
    <n v="1481778000"/>
    <n v="1479216874"/>
    <b v="1"/>
    <n v="531"/>
    <b v="1"/>
    <s v="technology/hardware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x v="0"/>
    <s v="US"/>
    <s v="USD"/>
    <n v="1398477518"/>
    <n v="1395885518"/>
    <b v="1"/>
    <n v="158"/>
    <b v="1"/>
    <s v="technology/hardware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x v="0"/>
    <s v="US"/>
    <s v="USD"/>
    <n v="1430981880"/>
    <n v="1426216033"/>
    <b v="1"/>
    <n v="508"/>
    <b v="1"/>
    <s v="technology/hardware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x v="0"/>
    <s v="US"/>
    <s v="USD"/>
    <n v="1450486800"/>
    <n v="1446562807"/>
    <b v="1"/>
    <n v="644"/>
    <b v="1"/>
    <s v="technology/hardware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x v="0"/>
    <s v="US"/>
    <s v="USD"/>
    <n v="1399668319"/>
    <n v="1397076319"/>
    <b v="1"/>
    <n v="848"/>
    <b v="1"/>
    <s v="technology/hardware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x v="0"/>
    <s v="US"/>
    <s v="USD"/>
    <n v="1388383353"/>
    <n v="1383195753"/>
    <b v="1"/>
    <n v="429"/>
    <b v="1"/>
    <s v="technology/hardware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21"/>
    <x v="0"/>
    <s v="GB"/>
    <s v="GBP"/>
    <n v="1372701600"/>
    <n v="1369895421"/>
    <b v="1"/>
    <n v="204"/>
    <b v="1"/>
    <s v="technology/hardware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36"/>
    <x v="0"/>
    <s v="US"/>
    <s v="USD"/>
    <n v="1480568340"/>
    <n v="1477996325"/>
    <b v="1"/>
    <n v="379"/>
    <b v="1"/>
    <s v="technology/hardware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n v="248"/>
    <x v="0"/>
    <s v="US"/>
    <s v="USD"/>
    <n v="1384557303"/>
    <n v="1383257703"/>
    <b v="1"/>
    <n v="271"/>
    <b v="1"/>
    <s v="technology/hardware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x v="0"/>
    <s v="US"/>
    <s v="USD"/>
    <n v="1478785027"/>
    <n v="1476189427"/>
    <b v="0"/>
    <n v="120"/>
    <b v="1"/>
    <s v="technology/hardware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x v="0"/>
    <s v="US"/>
    <s v="USD"/>
    <n v="1453481974"/>
    <n v="1448297974"/>
    <b v="0"/>
    <n v="140"/>
    <b v="1"/>
    <s v="technology/hardware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x v="0"/>
    <s v="US"/>
    <s v="USD"/>
    <n v="1481432340"/>
    <n v="1476764077"/>
    <b v="0"/>
    <n v="193"/>
    <b v="1"/>
    <s v="technology/hardware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08"/>
    <x v="0"/>
    <s v="US"/>
    <s v="USD"/>
    <n v="1434212714"/>
    <n v="1431620714"/>
    <b v="0"/>
    <n v="180"/>
    <b v="1"/>
    <s v="technology/hardware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x v="0"/>
    <s v="US"/>
    <s v="USD"/>
    <n v="1341799647"/>
    <n v="1339207647"/>
    <b v="0"/>
    <n v="263"/>
    <b v="1"/>
    <s v="technology/hardware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x v="0"/>
    <s v="US"/>
    <s v="USD"/>
    <n v="1369282044"/>
    <n v="1366690044"/>
    <b v="0"/>
    <n v="217"/>
    <b v="1"/>
    <s v="technology/hardware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x v="0"/>
    <s v="AU"/>
    <s v="AUD"/>
    <n v="1429228800"/>
    <n v="1426714870"/>
    <b v="0"/>
    <n v="443"/>
    <b v="1"/>
    <s v="technology/hardware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x v="0"/>
    <s v="US"/>
    <s v="USD"/>
    <n v="1369323491"/>
    <n v="1366731491"/>
    <b v="0"/>
    <n v="1373"/>
    <b v="1"/>
    <s v="technology/hardware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n v="120"/>
    <x v="0"/>
    <s v="GB"/>
    <s v="GBP"/>
    <n v="1386025140"/>
    <n v="1382963963"/>
    <b v="0"/>
    <n v="742"/>
    <b v="1"/>
    <s v="technology/hardware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x v="0"/>
    <s v="US"/>
    <s v="USD"/>
    <n v="1433036578"/>
    <n v="1429580578"/>
    <b v="0"/>
    <n v="170"/>
    <b v="1"/>
    <s v="technology/hardware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x v="0"/>
    <s v="US"/>
    <s v="USD"/>
    <n v="1388017937"/>
    <n v="1385425937"/>
    <b v="0"/>
    <n v="242"/>
    <b v="1"/>
    <s v="technology/hardware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x v="0"/>
    <s v="US"/>
    <s v="USD"/>
    <n v="1455933653"/>
    <n v="1452045653"/>
    <b v="0"/>
    <n v="541"/>
    <b v="1"/>
    <s v="technology/hardware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x v="0"/>
    <s v="US"/>
    <s v="USD"/>
    <n v="1448466551"/>
    <n v="1445870951"/>
    <b v="0"/>
    <n v="121"/>
    <b v="1"/>
    <s v="technology/hardware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x v="0"/>
    <s v="GB"/>
    <s v="GBP"/>
    <n v="1399033810"/>
    <n v="1396441810"/>
    <b v="0"/>
    <n v="621"/>
    <b v="1"/>
    <s v="technology/hardware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67"/>
    <x v="0"/>
    <s v="US"/>
    <s v="USD"/>
    <n v="1417579200"/>
    <n v="1415031043"/>
    <b v="0"/>
    <n v="101"/>
    <b v="1"/>
    <s v="technology/hardware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x v="0"/>
    <s v="US"/>
    <s v="USD"/>
    <n v="1366222542"/>
    <n v="1363630542"/>
    <b v="0"/>
    <n v="554"/>
    <b v="1"/>
    <s v="technology/hardware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x v="0"/>
    <s v="GB"/>
    <s v="GBP"/>
    <n v="1456487532"/>
    <n v="1453895532"/>
    <b v="0"/>
    <n v="666"/>
    <b v="1"/>
    <s v="technology/hardware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n v="168"/>
    <x v="0"/>
    <s v="GB"/>
    <s v="GBP"/>
    <n v="1425326400"/>
    <n v="1421916830"/>
    <b v="0"/>
    <n v="410"/>
    <b v="1"/>
    <s v="technology/hardware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x v="0"/>
    <s v="US"/>
    <s v="USD"/>
    <n v="1454277540"/>
    <n v="1450880854"/>
    <b v="0"/>
    <n v="375"/>
    <b v="1"/>
    <s v="technology/hardware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x v="0"/>
    <s v="US"/>
    <s v="USD"/>
    <n v="1406129150"/>
    <n v="1400945150"/>
    <b v="0"/>
    <n v="1364"/>
    <b v="1"/>
    <s v="technology/hardware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x v="0"/>
    <s v="US"/>
    <s v="USD"/>
    <n v="1483208454"/>
    <n v="1480616454"/>
    <b v="0"/>
    <n v="35"/>
    <b v="1"/>
    <s v="technology/hardware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15"/>
    <x v="0"/>
    <s v="DK"/>
    <s v="DKK"/>
    <n v="1458807098"/>
    <n v="1456218698"/>
    <b v="0"/>
    <n v="203"/>
    <b v="1"/>
    <s v="technology/hardware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48"/>
    <x v="0"/>
    <s v="DE"/>
    <s v="EUR"/>
    <n v="1463333701"/>
    <n v="1460482501"/>
    <b v="0"/>
    <n v="49"/>
    <b v="1"/>
    <s v="technology/hardware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x v="0"/>
    <s v="US"/>
    <s v="USD"/>
    <n v="1370001600"/>
    <n v="1366879523"/>
    <b v="0"/>
    <n v="5812"/>
    <b v="1"/>
    <s v="technology/hardware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x v="0"/>
    <s v="GB"/>
    <s v="GBP"/>
    <n v="1387958429"/>
    <n v="1385366429"/>
    <b v="0"/>
    <n v="1556"/>
    <b v="1"/>
    <s v="technology/hardware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x v="0"/>
    <s v="US"/>
    <s v="USD"/>
    <n v="1408818683"/>
    <n v="1406226683"/>
    <b v="0"/>
    <n v="65"/>
    <b v="1"/>
    <s v="technology/hardware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n v="127"/>
    <x v="0"/>
    <s v="GB"/>
    <s v="GBP"/>
    <n v="1432499376"/>
    <n v="1429648176"/>
    <b v="0"/>
    <n v="10"/>
    <b v="1"/>
    <s v="technology/hardware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x v="0"/>
    <s v="US"/>
    <s v="USD"/>
    <n v="1476994315"/>
    <n v="1474402315"/>
    <b v="0"/>
    <n v="76"/>
    <b v="1"/>
    <s v="technology/hardware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x v="0"/>
    <s v="US"/>
    <s v="USD"/>
    <n v="1451776791"/>
    <n v="1449098391"/>
    <b v="0"/>
    <n v="263"/>
    <b v="1"/>
    <s v="technology/hardware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x v="0"/>
    <s v="DE"/>
    <s v="EUR"/>
    <n v="1467128723"/>
    <n v="1464536723"/>
    <b v="0"/>
    <n v="1530"/>
    <b v="1"/>
    <s v="technology/hardware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x v="0"/>
    <s v="US"/>
    <s v="USD"/>
    <n v="1475390484"/>
    <n v="1471502484"/>
    <b v="0"/>
    <n v="278"/>
    <b v="1"/>
    <s v="technology/hardware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x v="0"/>
    <s v="US"/>
    <s v="USD"/>
    <n v="1462629432"/>
    <n v="1460037432"/>
    <b v="0"/>
    <n v="350"/>
    <b v="1"/>
    <s v="technology/hardware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x v="0"/>
    <s v="US"/>
    <s v="USD"/>
    <n v="1431100918"/>
    <n v="1427212918"/>
    <b v="0"/>
    <n v="470"/>
    <b v="1"/>
    <s v="technology/hardware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103"/>
    <x v="0"/>
    <s v="US"/>
    <s v="USD"/>
    <n v="1462564182"/>
    <n v="1459972182"/>
    <b v="0"/>
    <n v="3"/>
    <b v="1"/>
    <s v="technology/hardware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78"/>
    <x v="0"/>
    <s v="US"/>
    <s v="USD"/>
    <n v="1374769288"/>
    <n v="1372177288"/>
    <b v="0"/>
    <n v="8200"/>
    <b v="1"/>
    <s v="technology/hardware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543"/>
    <x v="0"/>
    <s v="GB"/>
    <s v="GBP"/>
    <n v="1406149689"/>
    <n v="1402693689"/>
    <b v="0"/>
    <n v="8359"/>
    <b v="1"/>
    <s v="technology/hardware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x v="0"/>
    <s v="US"/>
    <s v="USD"/>
    <n v="1433538000"/>
    <n v="1428541276"/>
    <b v="0"/>
    <n v="188"/>
    <b v="1"/>
    <s v="technology/hardware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x v="0"/>
    <s v="ES"/>
    <s v="EUR"/>
    <n v="1482085857"/>
    <n v="1479493857"/>
    <b v="0"/>
    <n v="48"/>
    <b v="1"/>
    <s v="technology/hardware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x v="0"/>
    <s v="GB"/>
    <s v="GBP"/>
    <n v="1435258800"/>
    <n v="1432659793"/>
    <b v="0"/>
    <n v="607"/>
    <b v="1"/>
    <s v="technology/hardware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x v="0"/>
    <s v="US"/>
    <s v="USD"/>
    <n v="1447286300"/>
    <n v="1444690700"/>
    <b v="0"/>
    <n v="50"/>
    <b v="1"/>
    <s v="technology/hardware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x v="0"/>
    <s v="US"/>
    <s v="USD"/>
    <n v="1337144340"/>
    <n v="1333597555"/>
    <b v="0"/>
    <n v="55"/>
    <b v="1"/>
    <s v="music/indie rock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x v="0"/>
    <s v="US"/>
    <s v="USD"/>
    <n v="1322106796"/>
    <n v="1316919196"/>
    <b v="0"/>
    <n v="38"/>
    <b v="1"/>
    <s v="music/indie rock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13"/>
    <x v="0"/>
    <s v="US"/>
    <s v="USD"/>
    <n v="1338830395"/>
    <n v="1336238395"/>
    <b v="0"/>
    <n v="25"/>
    <b v="1"/>
    <s v="music/indie rock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08"/>
    <x v="0"/>
    <s v="US"/>
    <s v="USD"/>
    <n v="1399186740"/>
    <n v="1396468782"/>
    <b v="0"/>
    <n v="46"/>
    <b v="1"/>
    <s v="music/indie rock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x v="0"/>
    <s v="US"/>
    <s v="USD"/>
    <n v="1342382587"/>
    <n v="1339790587"/>
    <b v="0"/>
    <n v="83"/>
    <b v="1"/>
    <s v="music/indie rock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01"/>
    <x v="0"/>
    <s v="US"/>
    <s v="USD"/>
    <n v="1323838740"/>
    <n v="1321200332"/>
    <b v="0"/>
    <n v="35"/>
    <b v="1"/>
    <s v="music/indie rock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x v="0"/>
    <s v="US"/>
    <s v="USD"/>
    <n v="1315457658"/>
    <n v="1312865658"/>
    <b v="0"/>
    <n v="25"/>
    <b v="1"/>
    <s v="music/indie rock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x v="0"/>
    <s v="US"/>
    <s v="USD"/>
    <n v="1284177540"/>
    <n v="1281028152"/>
    <b v="0"/>
    <n v="75"/>
    <b v="1"/>
    <s v="music/indie rock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n v="120"/>
    <x v="0"/>
    <s v="US"/>
    <s v="USD"/>
    <n v="1375408194"/>
    <n v="1372384194"/>
    <b v="0"/>
    <n v="62"/>
    <b v="1"/>
    <s v="music/indie rock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x v="0"/>
    <s v="US"/>
    <s v="USD"/>
    <n v="1361696955"/>
    <n v="1359104955"/>
    <b v="0"/>
    <n v="160"/>
    <b v="1"/>
    <s v="music/indie rock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x v="0"/>
    <s v="US"/>
    <s v="USD"/>
    <n v="1299009600"/>
    <n v="1294818278"/>
    <b v="0"/>
    <n v="246"/>
    <b v="1"/>
    <s v="music/indie rock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x v="0"/>
    <s v="US"/>
    <s v="USD"/>
    <n v="1318006732"/>
    <n v="1312822732"/>
    <b v="0"/>
    <n v="55"/>
    <b v="1"/>
    <s v="music/indie rock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x v="0"/>
    <s v="US"/>
    <s v="USD"/>
    <n v="1356211832"/>
    <n v="1351024232"/>
    <b v="0"/>
    <n v="23"/>
    <b v="1"/>
    <s v="music/indie rock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x v="0"/>
    <s v="US"/>
    <s v="USD"/>
    <n v="1330916400"/>
    <n v="1327969730"/>
    <b v="0"/>
    <n v="72"/>
    <b v="1"/>
    <s v="music/indie rock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x v="0"/>
    <s v="US"/>
    <s v="USD"/>
    <n v="1317576973"/>
    <n v="1312392973"/>
    <b v="0"/>
    <n v="22"/>
    <b v="1"/>
    <s v="music/indie rock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02"/>
    <x v="0"/>
    <s v="US"/>
    <s v="USD"/>
    <n v="1351223940"/>
    <n v="1349892735"/>
    <b v="0"/>
    <n v="14"/>
    <b v="1"/>
    <s v="music/indie rock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00"/>
    <x v="0"/>
    <s v="US"/>
    <s v="USD"/>
    <n v="1322751735"/>
    <n v="1317564135"/>
    <b v="0"/>
    <n v="38"/>
    <b v="1"/>
    <s v="music/indie rock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00"/>
    <x v="0"/>
    <s v="US"/>
    <s v="USD"/>
    <n v="1331174635"/>
    <n v="1328582635"/>
    <b v="0"/>
    <n v="32"/>
    <b v="1"/>
    <s v="music/indie rock"/>
    <n v="188.13"/>
    <x v="4"/>
    <s v="indie rock"/>
    <x v="2098"/>
    <d v="2012-03-08T02:43:55"/>
  </r>
  <r>
    <n v="2099"/>
    <s v="Roosevelt Died."/>
    <s v="Our tour van died, we need help!"/>
    <n v="3000"/>
    <n v="3971"/>
    <n v="132"/>
    <x v="0"/>
    <s v="US"/>
    <s v="USD"/>
    <n v="1435808400"/>
    <n v="1434650084"/>
    <b v="0"/>
    <n v="63"/>
    <b v="1"/>
    <s v="music/indie rock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x v="0"/>
    <s v="US"/>
    <s v="USD"/>
    <n v="1341028740"/>
    <n v="1339704141"/>
    <b v="0"/>
    <n v="27"/>
    <b v="1"/>
    <s v="music/indie rock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x v="0"/>
    <s v="US"/>
    <s v="USD"/>
    <n v="1329104114"/>
    <n v="1323920114"/>
    <b v="0"/>
    <n v="44"/>
    <b v="1"/>
    <s v="music/indie rock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x v="0"/>
    <s v="US"/>
    <s v="USD"/>
    <n v="1304628648"/>
    <n v="1302036648"/>
    <b v="0"/>
    <n v="38"/>
    <b v="1"/>
    <s v="music/indie rock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n v="146"/>
    <x v="0"/>
    <s v="US"/>
    <s v="USD"/>
    <n v="1352488027"/>
    <n v="1349892427"/>
    <b v="0"/>
    <n v="115"/>
    <b v="1"/>
    <s v="music/indie rock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x v="0"/>
    <s v="US"/>
    <s v="USD"/>
    <n v="1369958400"/>
    <n v="1367286434"/>
    <b v="0"/>
    <n v="37"/>
    <b v="1"/>
    <s v="music/indie rock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54"/>
    <x v="0"/>
    <s v="US"/>
    <s v="USD"/>
    <n v="1416542400"/>
    <n v="1415472953"/>
    <b v="0"/>
    <n v="99"/>
    <b v="1"/>
    <s v="music/indie rock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x v="0"/>
    <s v="US"/>
    <s v="USD"/>
    <n v="1359176974"/>
    <n v="1356584974"/>
    <b v="0"/>
    <n v="44"/>
    <b v="1"/>
    <s v="music/indie rock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x v="0"/>
    <s v="US"/>
    <s v="USD"/>
    <n v="1415815393"/>
    <n v="1413997393"/>
    <b v="0"/>
    <n v="58"/>
    <b v="1"/>
    <s v="music/indie rock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x v="0"/>
    <s v="US"/>
    <s v="USD"/>
    <n v="1347249300"/>
    <n v="1344917580"/>
    <b v="0"/>
    <n v="191"/>
    <b v="1"/>
    <s v="music/indie rock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07"/>
    <x v="0"/>
    <s v="US"/>
    <s v="USD"/>
    <n v="1436115617"/>
    <n v="1433523617"/>
    <b v="0"/>
    <n v="40"/>
    <b v="1"/>
    <s v="music/indie rock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100"/>
    <x v="0"/>
    <s v="US"/>
    <s v="USD"/>
    <n v="1401253140"/>
    <n v="1398873969"/>
    <b v="0"/>
    <n v="38"/>
    <b v="1"/>
    <s v="music/indie rock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x v="0"/>
    <s v="US"/>
    <s v="USD"/>
    <n v="1313370000"/>
    <n v="1307594625"/>
    <b v="0"/>
    <n v="39"/>
    <b v="1"/>
    <s v="music/indie rock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00"/>
    <x v="0"/>
    <s v="US"/>
    <s v="USD"/>
    <n v="1366064193"/>
    <n v="1364854593"/>
    <b v="0"/>
    <n v="11"/>
    <b v="1"/>
    <s v="music/indie rock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n v="105"/>
    <x v="0"/>
    <s v="US"/>
    <s v="USD"/>
    <n v="1411505176"/>
    <n v="1408481176"/>
    <b v="0"/>
    <n v="107"/>
    <b v="1"/>
    <s v="music/indie rock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x v="0"/>
    <s v="US"/>
    <s v="USD"/>
    <n v="1291870740"/>
    <n v="1286480070"/>
    <b v="0"/>
    <n v="147"/>
    <b v="1"/>
    <s v="music/indie rock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26"/>
    <x v="0"/>
    <s v="US"/>
    <s v="USD"/>
    <n v="1298167001"/>
    <n v="1295575001"/>
    <b v="0"/>
    <n v="36"/>
    <b v="1"/>
    <s v="music/indie rock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x v="0"/>
    <s v="US"/>
    <s v="USD"/>
    <n v="1349203203"/>
    <n v="1345056003"/>
    <b v="0"/>
    <n v="92"/>
    <b v="1"/>
    <s v="music/indie rock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x v="0"/>
    <s v="US"/>
    <s v="USD"/>
    <n v="1445921940"/>
    <n v="1444699549"/>
    <b v="0"/>
    <n v="35"/>
    <b v="1"/>
    <s v="music/indie rock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n v="135"/>
    <x v="0"/>
    <s v="US"/>
    <s v="USD"/>
    <n v="1311538136"/>
    <n v="1308946136"/>
    <b v="0"/>
    <n v="17"/>
    <b v="1"/>
    <s v="music/indie rock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101"/>
    <x v="0"/>
    <s v="US"/>
    <s v="USD"/>
    <n v="1345086445"/>
    <n v="1342494445"/>
    <b v="0"/>
    <n v="22"/>
    <b v="1"/>
    <s v="music/indie rock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n v="101"/>
    <x v="0"/>
    <s v="US"/>
    <s v="USD"/>
    <n v="1388617736"/>
    <n v="1384384136"/>
    <b v="0"/>
    <n v="69"/>
    <b v="1"/>
    <s v="music/indie rock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n v="1"/>
    <x v="2"/>
    <s v="CH"/>
    <s v="CHF"/>
    <n v="1484156948"/>
    <n v="1481564948"/>
    <b v="0"/>
    <n v="10"/>
    <b v="0"/>
    <s v="games/video games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s v="games/video games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10"/>
    <x v="2"/>
    <s v="US"/>
    <s v="USD"/>
    <n v="1291093200"/>
    <n v="1286930435"/>
    <b v="0"/>
    <n v="5"/>
    <b v="0"/>
    <s v="games/video games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1"/>
    <x v="2"/>
    <s v="US"/>
    <s v="USD"/>
    <n v="1438734833"/>
    <n v="1436142833"/>
    <b v="0"/>
    <n v="27"/>
    <b v="0"/>
    <s v="games/video games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s v="games/video games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n v="29"/>
    <x v="2"/>
    <s v="GB"/>
    <s v="GBP"/>
    <n v="1426158463"/>
    <n v="1423570063"/>
    <b v="0"/>
    <n v="236"/>
    <b v="0"/>
    <s v="games/video games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s v="games/video games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12"/>
    <x v="2"/>
    <s v="US"/>
    <s v="USD"/>
    <n v="1457570100"/>
    <n v="1454978100"/>
    <b v="0"/>
    <n v="12"/>
    <b v="0"/>
    <s v="games/video games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s v="games/video games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n v="5"/>
    <x v="2"/>
    <s v="US"/>
    <s v="USD"/>
    <n v="1436677091"/>
    <n v="1434085091"/>
    <b v="0"/>
    <n v="3"/>
    <b v="0"/>
    <s v="games/video games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x v="2"/>
    <s v="US"/>
    <s v="USD"/>
    <n v="1391427692"/>
    <n v="1388835692"/>
    <b v="0"/>
    <n v="99"/>
    <b v="0"/>
    <s v="games/video games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x v="2"/>
    <s v="US"/>
    <s v="USD"/>
    <n v="1303628340"/>
    <n v="1300328399"/>
    <b v="0"/>
    <n v="3"/>
    <b v="0"/>
    <s v="games/video games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2"/>
    <x v="2"/>
    <s v="US"/>
    <s v="USD"/>
    <n v="1367097391"/>
    <n v="1364505391"/>
    <b v="0"/>
    <n v="3"/>
    <b v="0"/>
    <s v="games/video games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10"/>
    <x v="2"/>
    <s v="US"/>
    <s v="USD"/>
    <n v="1349392033"/>
    <n v="1346800033"/>
    <b v="0"/>
    <n v="22"/>
    <b v="0"/>
    <s v="games/video games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s v="games/video games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x v="2"/>
    <s v="CA"/>
    <s v="CAD"/>
    <n v="1417804229"/>
    <n v="1415212229"/>
    <b v="0"/>
    <n v="534"/>
    <b v="0"/>
    <s v="games/video games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n v="13"/>
    <x v="2"/>
    <s v="GB"/>
    <s v="GBP"/>
    <n v="1383959939"/>
    <n v="1381364339"/>
    <b v="0"/>
    <n v="12"/>
    <b v="0"/>
    <s v="games/video games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5"/>
    <x v="2"/>
    <s v="US"/>
    <s v="USD"/>
    <n v="1478196008"/>
    <n v="1475604008"/>
    <b v="0"/>
    <n v="56"/>
    <b v="0"/>
    <s v="games/video games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s v="games/video games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x v="2"/>
    <s v="DE"/>
    <s v="EUR"/>
    <n v="1451494210"/>
    <n v="1449075010"/>
    <b v="0"/>
    <n v="12"/>
    <b v="0"/>
    <s v="games/video games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x v="2"/>
    <s v="US"/>
    <s v="USD"/>
    <n v="1279738800"/>
    <n v="1275599812"/>
    <b v="0"/>
    <n v="5"/>
    <b v="0"/>
    <s v="games/video games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n v="2"/>
    <x v="2"/>
    <s v="US"/>
    <s v="USD"/>
    <n v="1379164040"/>
    <n v="1376399240"/>
    <b v="0"/>
    <n v="24"/>
    <b v="0"/>
    <s v="games/video games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x v="2"/>
    <s v="US"/>
    <s v="USD"/>
    <n v="1385534514"/>
    <n v="1382938914"/>
    <b v="0"/>
    <n v="89"/>
    <b v="0"/>
    <s v="games/video games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s v="games/video games"/>
    <n v="1"/>
    <x v="6"/>
    <s v="video games"/>
    <x v="2146"/>
    <d v="2016-02-11T16:18:30"/>
  </r>
  <r>
    <n v="2147"/>
    <s v="Johnny Rocketfingers 3"/>
    <s v="A Point and Click Adventure on Steroids."/>
    <n v="390000"/>
    <n v="2716"/>
    <n v="1"/>
    <x v="2"/>
    <s v="US"/>
    <s v="USD"/>
    <n v="1416125148"/>
    <n v="1413356748"/>
    <b v="0"/>
    <n v="55"/>
    <b v="0"/>
    <s v="games/video games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2"/>
    <x v="2"/>
    <s v="GB"/>
    <s v="GBP"/>
    <n v="1427992582"/>
    <n v="1425404182"/>
    <b v="0"/>
    <n v="2"/>
    <b v="0"/>
    <s v="games/video games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n v="0"/>
    <x v="6"/>
    <s v="video games"/>
    <x v="2149"/>
    <d v="2010-07-31T00:00:00"/>
  </r>
  <r>
    <n v="2150"/>
    <s v="The Unknown Door"/>
    <s v="A pixel styled open world detective game."/>
    <n v="50000"/>
    <n v="405"/>
    <n v="1"/>
    <x v="2"/>
    <s v="NO"/>
    <s v="NOK"/>
    <n v="1468392599"/>
    <n v="1465800599"/>
    <b v="0"/>
    <n v="4"/>
    <b v="0"/>
    <s v="games/video games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s v="games/video games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s v="games/video games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s v="games/video games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n v="1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n v="2"/>
    <x v="2"/>
    <s v="GB"/>
    <s v="GBP"/>
    <n v="1459443385"/>
    <n v="1456854985"/>
    <b v="0"/>
    <n v="5"/>
    <b v="0"/>
    <s v="games/video games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n v="3"/>
    <x v="2"/>
    <s v="US"/>
    <s v="USD"/>
    <n v="1379363406"/>
    <n v="1375475406"/>
    <b v="0"/>
    <n v="83"/>
    <b v="0"/>
    <s v="games/video games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n v="28"/>
    <x v="2"/>
    <s v="US"/>
    <s v="USD"/>
    <n v="1482479940"/>
    <n v="1479684783"/>
    <b v="0"/>
    <n v="57"/>
    <b v="0"/>
    <s v="games/video games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7"/>
    <x v="2"/>
    <s v="US"/>
    <s v="USD"/>
    <n v="1360009774"/>
    <n v="1356121774"/>
    <b v="0"/>
    <n v="311"/>
    <b v="0"/>
    <s v="games/video games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x v="2"/>
    <s v="US"/>
    <s v="USD"/>
    <n v="1310837574"/>
    <n v="1308245574"/>
    <b v="0"/>
    <n v="2"/>
    <b v="0"/>
    <s v="games/video games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1"/>
    <x v="2"/>
    <s v="US"/>
    <s v="USD"/>
    <n v="1337447105"/>
    <n v="1334855105"/>
    <b v="0"/>
    <n v="16"/>
    <b v="0"/>
    <s v="games/video games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n v="116"/>
    <x v="0"/>
    <s v="US"/>
    <s v="USD"/>
    <n v="1443040059"/>
    <n v="1440448059"/>
    <b v="0"/>
    <n v="13"/>
    <b v="1"/>
    <s v="music/rock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12"/>
    <x v="0"/>
    <s v="US"/>
    <s v="USD"/>
    <n v="1406226191"/>
    <n v="1403547791"/>
    <b v="0"/>
    <n v="58"/>
    <b v="1"/>
    <s v="music/rock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32"/>
    <x v="0"/>
    <s v="US"/>
    <s v="USD"/>
    <n v="1433735400"/>
    <n v="1429306520"/>
    <b v="0"/>
    <n v="44"/>
    <b v="1"/>
    <s v="music/rock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n v="103"/>
    <x v="0"/>
    <s v="US"/>
    <s v="USD"/>
    <n v="1466827140"/>
    <n v="1464196414"/>
    <b v="0"/>
    <n v="83"/>
    <b v="1"/>
    <s v="music/rock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x v="0"/>
    <s v="FR"/>
    <s v="EUR"/>
    <n v="1460127635"/>
    <n v="1457539235"/>
    <b v="0"/>
    <n v="117"/>
    <b v="1"/>
    <s v="music/rock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x v="0"/>
    <s v="US"/>
    <s v="USD"/>
    <n v="1417813618"/>
    <n v="1413922018"/>
    <b v="0"/>
    <n v="32"/>
    <b v="1"/>
    <s v="music/rock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120"/>
    <x v="0"/>
    <s v="US"/>
    <s v="USD"/>
    <n v="1347672937"/>
    <n v="1346463337"/>
    <b v="0"/>
    <n v="8"/>
    <b v="1"/>
    <s v="music/rock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22"/>
    <x v="0"/>
    <s v="US"/>
    <s v="USD"/>
    <n v="1486702800"/>
    <n v="1484058261"/>
    <b v="0"/>
    <n v="340"/>
    <b v="1"/>
    <s v="music/rock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x v="0"/>
    <s v="US"/>
    <s v="USD"/>
    <n v="1488473351"/>
    <n v="1488214151"/>
    <b v="0"/>
    <n v="7"/>
    <b v="1"/>
    <s v="music/rock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181"/>
    <x v="0"/>
    <s v="US"/>
    <s v="USD"/>
    <n v="1440266422"/>
    <n v="1436810422"/>
    <b v="0"/>
    <n v="19"/>
    <b v="1"/>
    <s v="music/rock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106"/>
    <x v="0"/>
    <s v="US"/>
    <s v="USD"/>
    <n v="1434949200"/>
    <n v="1431903495"/>
    <b v="0"/>
    <n v="47"/>
    <b v="1"/>
    <s v="music/rock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00"/>
    <x v="0"/>
    <s v="US"/>
    <s v="USD"/>
    <n v="1429365320"/>
    <n v="1426773320"/>
    <b v="0"/>
    <n v="13"/>
    <b v="1"/>
    <s v="music/rock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x v="0"/>
    <s v="US"/>
    <s v="USD"/>
    <n v="1378785540"/>
    <n v="1376066243"/>
    <b v="0"/>
    <n v="90"/>
    <b v="1"/>
    <s v="music/rock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03"/>
    <x v="0"/>
    <s v="GB"/>
    <s v="GBP"/>
    <n v="1462453307"/>
    <n v="1459861307"/>
    <b v="0"/>
    <n v="63"/>
    <b v="1"/>
    <s v="music/rock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x v="0"/>
    <s v="US"/>
    <s v="USD"/>
    <n v="1469059986"/>
    <n v="1468455186"/>
    <b v="0"/>
    <n v="26"/>
    <b v="1"/>
    <s v="music/rock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26"/>
    <x v="0"/>
    <s v="US"/>
    <s v="USD"/>
    <n v="1430579509"/>
    <n v="1427987509"/>
    <b v="0"/>
    <n v="71"/>
    <b v="1"/>
    <s v="music/rock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x v="0"/>
    <s v="US"/>
    <s v="USD"/>
    <n v="1465192867"/>
    <n v="1463032867"/>
    <b v="0"/>
    <n v="38"/>
    <b v="1"/>
    <s v="music/rock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39"/>
    <x v="0"/>
    <s v="US"/>
    <s v="USD"/>
    <n v="1484752597"/>
    <n v="1482160597"/>
    <b v="0"/>
    <n v="859"/>
    <b v="1"/>
    <s v="music/rock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n v="161"/>
    <x v="0"/>
    <s v="US"/>
    <s v="USD"/>
    <n v="1428725192"/>
    <n v="1426133192"/>
    <b v="0"/>
    <n v="21"/>
    <b v="1"/>
    <s v="music/rock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07"/>
    <x v="0"/>
    <s v="US"/>
    <s v="USD"/>
    <n v="1447434268"/>
    <n v="1443801868"/>
    <b v="0"/>
    <n v="78"/>
    <b v="1"/>
    <s v="music/rock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x v="0"/>
    <s v="US"/>
    <s v="USD"/>
    <n v="1487635653"/>
    <n v="1486426053"/>
    <b v="0"/>
    <n v="53"/>
    <b v="1"/>
    <s v="games/tabletop games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24"/>
    <x v="0"/>
    <s v="CA"/>
    <s v="CAD"/>
    <n v="1412285825"/>
    <n v="1409261825"/>
    <b v="0"/>
    <n v="356"/>
    <b v="1"/>
    <s v="games/tabletop games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x v="0"/>
    <s v="US"/>
    <s v="USD"/>
    <n v="1486616400"/>
    <n v="1484037977"/>
    <b v="0"/>
    <n v="279"/>
    <b v="1"/>
    <s v="games/tabletop games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85"/>
    <x v="0"/>
    <s v="US"/>
    <s v="USD"/>
    <n v="1453737600"/>
    <n v="1452530041"/>
    <b v="1"/>
    <n v="266"/>
    <b v="1"/>
    <s v="games/tabletop games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x v="0"/>
    <s v="GB"/>
    <s v="GBP"/>
    <n v="1364286239"/>
    <n v="1360830239"/>
    <b v="0"/>
    <n v="623"/>
    <b v="1"/>
    <s v="games/tabletop games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110"/>
    <x v="0"/>
    <s v="US"/>
    <s v="USD"/>
    <n v="1473213600"/>
    <n v="1470062743"/>
    <b v="0"/>
    <n v="392"/>
    <b v="1"/>
    <s v="games/tabletop games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15"/>
    <x v="0"/>
    <s v="US"/>
    <s v="USD"/>
    <n v="1428033540"/>
    <n v="1425531666"/>
    <b v="1"/>
    <n v="3562"/>
    <b v="1"/>
    <s v="games/tabletop games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x v="0"/>
    <s v="AU"/>
    <s v="AUD"/>
    <n v="1477414800"/>
    <n v="1474380241"/>
    <b v="0"/>
    <n v="514"/>
    <b v="1"/>
    <s v="games/tabletop games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03"/>
    <x v="0"/>
    <s v="GB"/>
    <s v="GBP"/>
    <n v="1461276000"/>
    <n v="1460055300"/>
    <b v="0"/>
    <n v="88"/>
    <b v="1"/>
    <s v="games/tabletop games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x v="0"/>
    <s v="US"/>
    <s v="USD"/>
    <n v="1458716340"/>
    <n v="1455721204"/>
    <b v="0"/>
    <n v="537"/>
    <b v="1"/>
    <s v="games/tabletop games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x v="0"/>
    <s v="GB"/>
    <s v="GBP"/>
    <n v="1481842800"/>
    <n v="1479414344"/>
    <b v="0"/>
    <n v="3238"/>
    <b v="1"/>
    <s v="games/tabletop games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x v="0"/>
    <s v="US"/>
    <s v="USD"/>
    <n v="1479704340"/>
    <n v="1477043072"/>
    <b v="0"/>
    <n v="897"/>
    <b v="1"/>
    <s v="games/tabletop games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37"/>
    <x v="0"/>
    <s v="US"/>
    <s v="USD"/>
    <n v="1459012290"/>
    <n v="1456423890"/>
    <b v="0"/>
    <n v="878"/>
    <b v="1"/>
    <s v="games/tabletop games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n v="120"/>
    <x v="0"/>
    <s v="US"/>
    <s v="USD"/>
    <n v="1439317900"/>
    <n v="1436725900"/>
    <b v="0"/>
    <n v="115"/>
    <b v="1"/>
    <s v="games/tabletop games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n v="114"/>
    <x v="0"/>
    <s v="US"/>
    <s v="USD"/>
    <n v="1480662000"/>
    <n v="1478000502"/>
    <b v="0"/>
    <n v="234"/>
    <b v="1"/>
    <s v="games/tabletop games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51"/>
    <x v="0"/>
    <s v="US"/>
    <s v="USD"/>
    <n v="1425132059"/>
    <n v="1422540059"/>
    <b v="0"/>
    <n v="4330"/>
    <b v="1"/>
    <s v="games/tabletop games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33"/>
    <x v="0"/>
    <s v="US"/>
    <s v="USD"/>
    <n v="1447507200"/>
    <n v="1444911600"/>
    <b v="0"/>
    <n v="651"/>
    <b v="1"/>
    <s v="games/tabletop games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n v="147"/>
    <x v="0"/>
    <s v="IE"/>
    <s v="EUR"/>
    <n v="1444903198"/>
    <n v="1442311198"/>
    <b v="1"/>
    <n v="251"/>
    <b v="1"/>
    <s v="games/tabletop games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x v="0"/>
    <s v="GB"/>
    <s v="GBP"/>
    <n v="1436151600"/>
    <n v="1433775668"/>
    <b v="0"/>
    <n v="263"/>
    <b v="1"/>
    <s v="games/tabletop games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x v="0"/>
    <s v="GB"/>
    <s v="GBP"/>
    <n v="1358367565"/>
    <n v="1357157965"/>
    <b v="0"/>
    <n v="28"/>
    <b v="1"/>
    <s v="music/electronic music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04"/>
    <x v="0"/>
    <s v="US"/>
    <s v="USD"/>
    <n v="1351801368"/>
    <n v="1349209368"/>
    <b v="0"/>
    <n v="721"/>
    <b v="1"/>
    <s v="music/electronic music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x v="0"/>
    <s v="US"/>
    <s v="USD"/>
    <n v="1362814119"/>
    <n v="1360222119"/>
    <b v="0"/>
    <n v="73"/>
    <b v="1"/>
    <s v="music/electronic music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x v="0"/>
    <s v="US"/>
    <s v="USD"/>
    <n v="1338579789"/>
    <n v="1335987789"/>
    <b v="0"/>
    <n v="27"/>
    <b v="1"/>
    <s v="music/electronic music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x v="0"/>
    <s v="US"/>
    <s v="USD"/>
    <n v="1334556624"/>
    <n v="1333001424"/>
    <b v="0"/>
    <n v="34"/>
    <b v="1"/>
    <s v="music/electronic music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100"/>
    <x v="0"/>
    <s v="US"/>
    <s v="USD"/>
    <n v="1384580373"/>
    <n v="1381984773"/>
    <b v="0"/>
    <n v="7"/>
    <b v="1"/>
    <s v="music/electronic music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x v="0"/>
    <s v="US"/>
    <s v="USD"/>
    <n v="1333771200"/>
    <n v="1328649026"/>
    <b v="0"/>
    <n v="24"/>
    <b v="1"/>
    <s v="music/electronic music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51"/>
    <x v="0"/>
    <s v="GB"/>
    <s v="GBP"/>
    <n v="1397516400"/>
    <n v="1396524644"/>
    <b v="0"/>
    <n v="15"/>
    <b v="1"/>
    <s v="music/electronic music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x v="0"/>
    <s v="US"/>
    <s v="USD"/>
    <n v="1334424960"/>
    <n v="1329442510"/>
    <b v="0"/>
    <n v="72"/>
    <b v="1"/>
    <s v="music/electronic music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x v="0"/>
    <s v="US"/>
    <s v="USD"/>
    <n v="1383526800"/>
    <n v="1380650177"/>
    <b v="0"/>
    <n v="123"/>
    <b v="1"/>
    <s v="music/electronic music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93"/>
    <x v="0"/>
    <s v="US"/>
    <s v="USD"/>
    <n v="1391713248"/>
    <n v="1389121248"/>
    <b v="0"/>
    <n v="24"/>
    <b v="1"/>
    <s v="music/electronic music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n v="156"/>
    <x v="0"/>
    <s v="US"/>
    <s v="USD"/>
    <n v="1331621940"/>
    <n v="1329671572"/>
    <b v="0"/>
    <n v="33"/>
    <b v="1"/>
    <s v="music/electronic music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x v="0"/>
    <s v="US"/>
    <s v="USD"/>
    <n v="1437674545"/>
    <n v="1436464945"/>
    <b v="0"/>
    <n v="14"/>
    <b v="1"/>
    <s v="music/electronic music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x v="0"/>
    <s v="US"/>
    <s v="USD"/>
    <n v="1446451200"/>
    <n v="1445539113"/>
    <b v="0"/>
    <n v="9"/>
    <b v="1"/>
    <s v="music/electronic music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x v="0"/>
    <s v="US"/>
    <s v="USD"/>
    <n v="1346198400"/>
    <n v="1344281383"/>
    <b v="0"/>
    <n v="76"/>
    <b v="1"/>
    <s v="music/electronic music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102"/>
    <x v="0"/>
    <s v="US"/>
    <s v="USD"/>
    <n v="1440004512"/>
    <n v="1437412512"/>
    <b v="0"/>
    <n v="19"/>
    <b v="1"/>
    <s v="music/electronic music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01"/>
    <x v="0"/>
    <s v="US"/>
    <s v="USD"/>
    <n v="1374888436"/>
    <n v="1372296436"/>
    <b v="0"/>
    <n v="69"/>
    <b v="1"/>
    <s v="music/electronic music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x v="0"/>
    <s v="US"/>
    <s v="USD"/>
    <n v="1461369600"/>
    <n v="1458748809"/>
    <b v="0"/>
    <n v="218"/>
    <b v="1"/>
    <s v="games/tabletop games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x v="0"/>
    <s v="US"/>
    <s v="USD"/>
    <n v="1477767600"/>
    <n v="1475337675"/>
    <b v="0"/>
    <n v="296"/>
    <b v="1"/>
    <s v="games/tabletop games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x v="0"/>
    <s v="GB"/>
    <s v="GBP"/>
    <n v="1411326015"/>
    <n v="1408734015"/>
    <b v="0"/>
    <n v="1204"/>
    <b v="1"/>
    <s v="games/tabletop games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x v="0"/>
    <s v="US"/>
    <s v="USD"/>
    <n v="1455253140"/>
    <n v="1452625822"/>
    <b v="0"/>
    <n v="321"/>
    <b v="1"/>
    <s v="games/tabletop games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x v="0"/>
    <s v="GB"/>
    <s v="GBP"/>
    <n v="1384374155"/>
    <n v="1381778555"/>
    <b v="0"/>
    <n v="301"/>
    <b v="1"/>
    <s v="games/tabletop games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x v="0"/>
    <s v="DE"/>
    <s v="EUR"/>
    <n v="1439707236"/>
    <n v="1437115236"/>
    <b v="0"/>
    <n v="144"/>
    <b v="1"/>
    <s v="games/tabletop games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x v="0"/>
    <s v="US"/>
    <s v="USD"/>
    <n v="1378180800"/>
    <n v="1375113391"/>
    <b v="0"/>
    <n v="539"/>
    <b v="1"/>
    <s v="games/tabletop games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x v="0"/>
    <s v="US"/>
    <s v="USD"/>
    <n v="1398460127"/>
    <n v="1395868127"/>
    <b v="0"/>
    <n v="498"/>
    <b v="1"/>
    <s v="games/tabletop games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1212"/>
    <x v="0"/>
    <s v="US"/>
    <s v="USD"/>
    <n v="1372136400"/>
    <n v="1369864301"/>
    <b v="0"/>
    <n v="1113"/>
    <b v="1"/>
    <s v="games/tabletop games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96"/>
    <x v="0"/>
    <s v="US"/>
    <s v="USD"/>
    <n v="1405738800"/>
    <n v="1402945408"/>
    <b v="0"/>
    <n v="988"/>
    <b v="1"/>
    <s v="games/tabletop games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x v="0"/>
    <s v="GB"/>
    <s v="GBP"/>
    <n v="1450051200"/>
    <n v="1448269539"/>
    <b v="0"/>
    <n v="391"/>
    <b v="1"/>
    <s v="games/tabletop games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x v="0"/>
    <s v="US"/>
    <s v="USD"/>
    <n v="1483645647"/>
    <n v="1481053647"/>
    <b v="0"/>
    <n v="28"/>
    <b v="1"/>
    <s v="games/tabletop games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53"/>
    <x v="0"/>
    <s v="CA"/>
    <s v="CAD"/>
    <n v="1427585511"/>
    <n v="1424997111"/>
    <b v="0"/>
    <n v="147"/>
    <b v="1"/>
    <s v="games/tabletop games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37"/>
    <x v="0"/>
    <s v="US"/>
    <s v="USD"/>
    <n v="1454338123"/>
    <n v="1451746123"/>
    <b v="0"/>
    <n v="680"/>
    <b v="1"/>
    <s v="games/tabletop games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53"/>
    <x v="0"/>
    <s v="US"/>
    <s v="USD"/>
    <n v="1415779140"/>
    <n v="1412294683"/>
    <b v="0"/>
    <n v="983"/>
    <b v="1"/>
    <s v="games/tabletop games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n v="137"/>
    <x v="0"/>
    <s v="DE"/>
    <s v="EUR"/>
    <n v="1489157716"/>
    <n v="1486565716"/>
    <b v="0"/>
    <n v="79"/>
    <b v="1"/>
    <s v="games/tabletop games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128"/>
    <x v="0"/>
    <s v="US"/>
    <s v="USD"/>
    <n v="1385870520"/>
    <n v="1382742014"/>
    <b v="0"/>
    <n v="426"/>
    <b v="1"/>
    <s v="games/tabletop games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x v="0"/>
    <s v="US"/>
    <s v="USD"/>
    <n v="1461354544"/>
    <n v="1458762544"/>
    <b v="0"/>
    <n v="96"/>
    <b v="1"/>
    <s v="games/tabletop games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06"/>
    <x v="0"/>
    <s v="GB"/>
    <s v="GBP"/>
    <n v="1488484300"/>
    <n v="1485892300"/>
    <b v="0"/>
    <n v="163"/>
    <b v="1"/>
    <s v="games/tabletop games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1360"/>
    <x v="0"/>
    <s v="US"/>
    <s v="USD"/>
    <n v="1385521320"/>
    <n v="1382449733"/>
    <b v="0"/>
    <n v="2525"/>
    <b v="1"/>
    <s v="games/tabletop games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x v="0"/>
    <s v="US"/>
    <s v="USD"/>
    <n v="1489374000"/>
    <n v="1488823290"/>
    <b v="0"/>
    <n v="2035"/>
    <b v="1"/>
    <s v="games/tabletop games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77"/>
    <x v="0"/>
    <s v="US"/>
    <s v="USD"/>
    <n v="1476649800"/>
    <n v="1475609946"/>
    <b v="0"/>
    <n v="290"/>
    <b v="1"/>
    <s v="games/tabletop games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47"/>
    <x v="0"/>
    <s v="US"/>
    <s v="USD"/>
    <n v="1393005600"/>
    <n v="1390323617"/>
    <b v="0"/>
    <n v="1980"/>
    <b v="1"/>
    <s v="games/tabletop games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x v="0"/>
    <s v="GB"/>
    <s v="GBP"/>
    <n v="1441393210"/>
    <n v="1438801210"/>
    <b v="0"/>
    <n v="57"/>
    <b v="1"/>
    <s v="games/tabletop games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n v="104"/>
    <x v="0"/>
    <s v="US"/>
    <s v="USD"/>
    <n v="1438185565"/>
    <n v="1436975965"/>
    <b v="0"/>
    <n v="380"/>
    <b v="1"/>
    <s v="games/tabletop games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x v="0"/>
    <s v="GB"/>
    <s v="GBP"/>
    <n v="1481749278"/>
    <n v="1479157278"/>
    <b v="0"/>
    <n v="128"/>
    <b v="1"/>
    <s v="games/tabletop games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169"/>
    <x v="0"/>
    <s v="US"/>
    <s v="USD"/>
    <n v="1364917965"/>
    <n v="1362329565"/>
    <b v="0"/>
    <n v="180"/>
    <b v="1"/>
    <s v="games/tabletop games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75"/>
    <x v="0"/>
    <s v="US"/>
    <s v="USD"/>
    <n v="1480727273"/>
    <n v="1478131673"/>
    <b v="0"/>
    <n v="571"/>
    <b v="1"/>
    <s v="games/tabletop games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34"/>
    <x v="0"/>
    <s v="US"/>
    <s v="USD"/>
    <n v="1408177077"/>
    <n v="1406362677"/>
    <b v="0"/>
    <n v="480"/>
    <b v="1"/>
    <s v="games/tabletop games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x v="0"/>
    <s v="ES"/>
    <s v="EUR"/>
    <n v="1470469938"/>
    <n v="1469173938"/>
    <b v="0"/>
    <n v="249"/>
    <b v="1"/>
    <s v="games/tabletop games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x v="0"/>
    <s v="US"/>
    <s v="USD"/>
    <n v="1447862947"/>
    <n v="1445267347"/>
    <b v="0"/>
    <n v="84"/>
    <b v="1"/>
    <s v="games/tabletop games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460"/>
    <x v="0"/>
    <s v="US"/>
    <s v="USD"/>
    <n v="1485271968"/>
    <n v="1484667168"/>
    <b v="0"/>
    <n v="197"/>
    <b v="1"/>
    <s v="games/tabletop games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n v="287"/>
    <x v="0"/>
    <s v="US"/>
    <s v="USD"/>
    <n v="1462661451"/>
    <n v="1460069451"/>
    <b v="0"/>
    <n v="271"/>
    <b v="1"/>
    <s v="games/tabletop games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23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x v="0"/>
    <s v="GB"/>
    <s v="GBP"/>
    <n v="1466377200"/>
    <n v="1463351329"/>
    <b v="0"/>
    <n v="169"/>
    <b v="1"/>
    <s v="games/tabletop games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n v="147"/>
    <x v="0"/>
    <s v="US"/>
    <s v="USD"/>
    <n v="1434045687"/>
    <n v="1431453687"/>
    <b v="0"/>
    <n v="205"/>
    <b v="1"/>
    <s v="games/tabletop games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67"/>
    <x v="0"/>
    <s v="GB"/>
    <s v="GBP"/>
    <n v="1481224736"/>
    <n v="1480360736"/>
    <b v="0"/>
    <n v="206"/>
    <b v="1"/>
    <s v="games/tabletop games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27"/>
    <x v="0"/>
    <s v="US"/>
    <s v="USD"/>
    <n v="1395876250"/>
    <n v="1393287850"/>
    <b v="0"/>
    <n v="84"/>
    <b v="1"/>
    <s v="games/tabletop games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x v="0"/>
    <s v="AU"/>
    <s v="AUD"/>
    <n v="1487093020"/>
    <n v="1485278620"/>
    <b v="0"/>
    <n v="210"/>
    <b v="1"/>
    <s v="games/tabletop games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154"/>
    <x v="0"/>
    <s v="US"/>
    <s v="USD"/>
    <n v="1416268800"/>
    <n v="1413295358"/>
    <b v="0"/>
    <n v="181"/>
    <b v="1"/>
    <s v="games/tabletop games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16"/>
    <x v="0"/>
    <s v="SE"/>
    <s v="SEK"/>
    <n v="1422734313"/>
    <n v="1420919913"/>
    <b v="0"/>
    <n v="60"/>
    <b v="1"/>
    <s v="games/tabletop games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x v="0"/>
    <s v="US"/>
    <s v="USD"/>
    <n v="1463972400"/>
    <n v="1462543114"/>
    <b v="0"/>
    <n v="445"/>
    <b v="1"/>
    <s v="games/tabletop games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x v="0"/>
    <s v="GB"/>
    <s v="GBP"/>
    <n v="1479846507"/>
    <n v="1479241707"/>
    <b v="0"/>
    <n v="17"/>
    <b v="1"/>
    <s v="games/tabletop games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n v="320"/>
    <x v="0"/>
    <s v="US"/>
    <s v="USD"/>
    <n v="1461722400"/>
    <n v="1460235592"/>
    <b v="0"/>
    <n v="194"/>
    <b v="1"/>
    <s v="games/tabletop games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x v="0"/>
    <s v="US"/>
    <s v="USD"/>
    <n v="1419123600"/>
    <n v="1416945297"/>
    <b v="0"/>
    <n v="404"/>
    <b v="1"/>
    <s v="games/tabletop games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03"/>
    <x v="0"/>
    <s v="US"/>
    <s v="USD"/>
    <n v="1489283915"/>
    <n v="1486691915"/>
    <b v="0"/>
    <n v="194"/>
    <b v="1"/>
    <s v="games/tabletop games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x v="0"/>
    <s v="US"/>
    <s v="USD"/>
    <n v="1488862800"/>
    <n v="1486745663"/>
    <b v="0"/>
    <n v="902"/>
    <b v="1"/>
    <s v="games/tabletop games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x v="0"/>
    <s v="US"/>
    <s v="USD"/>
    <n v="1484085540"/>
    <n v="1482353513"/>
    <b v="0"/>
    <n v="1670"/>
    <b v="1"/>
    <s v="games/tabletop games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x v="0"/>
    <s v="US"/>
    <s v="USD"/>
    <n v="1481328004"/>
    <n v="1478736004"/>
    <b v="0"/>
    <n v="1328"/>
    <b v="1"/>
    <s v="games/tabletop games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357"/>
    <x v="0"/>
    <s v="US"/>
    <s v="USD"/>
    <n v="1449506836"/>
    <n v="1446914836"/>
    <b v="0"/>
    <n v="944"/>
    <b v="1"/>
    <s v="games/tabletop games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x v="0"/>
    <s v="CA"/>
    <s v="CAD"/>
    <n v="1489320642"/>
    <n v="1487164242"/>
    <b v="0"/>
    <n v="147"/>
    <b v="1"/>
    <s v="games/tabletop games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x v="0"/>
    <s v="US"/>
    <s v="USD"/>
    <n v="1393156857"/>
    <n v="1390564857"/>
    <b v="0"/>
    <n v="99"/>
    <b v="1"/>
    <s v="games/tabletop games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08"/>
    <x v="0"/>
    <s v="GB"/>
    <s v="GBP"/>
    <n v="1419259679"/>
    <n v="1416667679"/>
    <b v="0"/>
    <n v="79"/>
    <b v="1"/>
    <s v="games/tabletop games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x v="0"/>
    <s v="US"/>
    <s v="USD"/>
    <n v="1388936289"/>
    <n v="1386344289"/>
    <b v="0"/>
    <n v="75"/>
    <b v="1"/>
    <s v="games/tabletop games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41"/>
    <x v="0"/>
    <s v="US"/>
    <s v="USD"/>
    <n v="1330359423"/>
    <n v="1327767423"/>
    <b v="0"/>
    <n v="207"/>
    <b v="1"/>
    <s v="games/tabletop games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271"/>
    <x v="0"/>
    <s v="IT"/>
    <s v="EUR"/>
    <n v="1451861940"/>
    <n v="1448902867"/>
    <b v="0"/>
    <n v="102"/>
    <b v="1"/>
    <s v="games/tabletop games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54"/>
    <x v="0"/>
    <s v="US"/>
    <s v="USD"/>
    <n v="1423022400"/>
    <n v="1421436099"/>
    <b v="0"/>
    <n v="32"/>
    <b v="1"/>
    <s v="games/tabletop games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x v="0"/>
    <s v="US"/>
    <s v="USD"/>
    <n v="1442501991"/>
    <n v="1439909991"/>
    <b v="0"/>
    <n v="480"/>
    <b v="1"/>
    <s v="games/tabletop games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85"/>
    <x v="0"/>
    <s v="US"/>
    <s v="USD"/>
    <n v="1311576600"/>
    <n v="1306219897"/>
    <b v="0"/>
    <n v="11"/>
    <b v="1"/>
    <s v="music/rock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n v="185"/>
    <x v="0"/>
    <s v="US"/>
    <s v="USD"/>
    <n v="1452744686"/>
    <n v="1447560686"/>
    <b v="0"/>
    <n v="12"/>
    <b v="1"/>
    <s v="music/rock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x v="0"/>
    <s v="US"/>
    <s v="USD"/>
    <n v="1336528804"/>
    <n v="1331348404"/>
    <b v="0"/>
    <n v="48"/>
    <b v="1"/>
    <s v="music/rock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n v="106"/>
    <x v="0"/>
    <s v="US"/>
    <s v="USD"/>
    <n v="1299902400"/>
    <n v="1297451245"/>
    <b v="0"/>
    <n v="59"/>
    <b v="1"/>
    <s v="music/rock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x v="0"/>
    <s v="US"/>
    <s v="USD"/>
    <n v="1340944043"/>
    <n v="1338352043"/>
    <b v="0"/>
    <n v="79"/>
    <b v="1"/>
    <s v="music/rock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00"/>
    <x v="0"/>
    <s v="US"/>
    <s v="USD"/>
    <n v="1378439940"/>
    <n v="1376003254"/>
    <b v="0"/>
    <n v="14"/>
    <b v="1"/>
    <s v="music/rock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x v="0"/>
    <s v="US"/>
    <s v="USD"/>
    <n v="1403539260"/>
    <n v="1401724860"/>
    <b v="0"/>
    <n v="106"/>
    <b v="1"/>
    <s v="music/rock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x v="0"/>
    <s v="US"/>
    <s v="USD"/>
    <n v="1340733600"/>
    <n v="1339098689"/>
    <b v="0"/>
    <n v="25"/>
    <b v="1"/>
    <s v="music/rock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07"/>
    <x v="0"/>
    <s v="US"/>
    <s v="USD"/>
    <n v="1386372120"/>
    <n v="1382659060"/>
    <b v="0"/>
    <n v="25"/>
    <b v="1"/>
    <s v="music/rock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x v="0"/>
    <s v="US"/>
    <s v="USD"/>
    <n v="1259686800"/>
    <n v="1252908330"/>
    <b v="0"/>
    <n v="29"/>
    <b v="1"/>
    <s v="music/rock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x v="0"/>
    <s v="US"/>
    <s v="USD"/>
    <n v="1335153600"/>
    <n v="1332199618"/>
    <b v="0"/>
    <n v="43"/>
    <b v="1"/>
    <s v="music/rock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x v="0"/>
    <s v="US"/>
    <s v="USD"/>
    <n v="1334767476"/>
    <n v="1332175476"/>
    <b v="0"/>
    <n v="46"/>
    <b v="1"/>
    <s v="music/rock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n v="108"/>
    <x v="0"/>
    <s v="US"/>
    <s v="USD"/>
    <n v="1348545540"/>
    <n v="1346345999"/>
    <b v="0"/>
    <n v="27"/>
    <b v="1"/>
    <s v="music/rock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x v="0"/>
    <s v="US"/>
    <s v="USD"/>
    <n v="1358702480"/>
    <n v="1356110480"/>
    <b v="0"/>
    <n v="112"/>
    <b v="1"/>
    <s v="music/rock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x v="0"/>
    <s v="US"/>
    <s v="USD"/>
    <n v="1359240856"/>
    <n v="1356648856"/>
    <b v="0"/>
    <n v="34"/>
    <b v="1"/>
    <s v="music/rock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49"/>
    <x v="0"/>
    <s v="US"/>
    <s v="USD"/>
    <n v="1330018426"/>
    <n v="1326994426"/>
    <b v="0"/>
    <n v="145"/>
    <b v="1"/>
    <s v="music/rock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n v="101"/>
    <x v="0"/>
    <s v="US"/>
    <s v="USD"/>
    <n v="1331697540"/>
    <n v="1328749249"/>
    <b v="0"/>
    <n v="19"/>
    <b v="1"/>
    <s v="music/rock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05"/>
    <x v="0"/>
    <s v="US"/>
    <s v="USD"/>
    <n v="1395861033"/>
    <n v="1393272633"/>
    <b v="0"/>
    <n v="288"/>
    <b v="1"/>
    <s v="music/rock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50"/>
    <x v="0"/>
    <s v="US"/>
    <s v="USD"/>
    <n v="1296953209"/>
    <n v="1295657209"/>
    <b v="0"/>
    <n v="14"/>
    <b v="1"/>
    <s v="music/rock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01"/>
    <x v="0"/>
    <s v="US"/>
    <s v="USD"/>
    <n v="1340904416"/>
    <n v="1339694816"/>
    <b v="0"/>
    <n v="7"/>
    <b v="1"/>
    <s v="music/rock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n v="134"/>
    <x v="0"/>
    <s v="US"/>
    <s v="USD"/>
    <n v="1371785496"/>
    <n v="1369193496"/>
    <b v="1"/>
    <n v="211"/>
    <b v="1"/>
    <s v="music/indie rock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x v="0"/>
    <s v="US"/>
    <s v="USD"/>
    <n v="1388473200"/>
    <n v="1385585434"/>
    <b v="1"/>
    <n v="85"/>
    <b v="1"/>
    <s v="music/indie rock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x v="0"/>
    <s v="US"/>
    <s v="USD"/>
    <n v="1323747596"/>
    <n v="1320287996"/>
    <b v="1"/>
    <n v="103"/>
    <b v="1"/>
    <s v="music/indie rock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x v="0"/>
    <s v="US"/>
    <s v="USD"/>
    <n v="1293857940"/>
    <n v="1290281691"/>
    <b v="1"/>
    <n v="113"/>
    <b v="1"/>
    <s v="music/indie rock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x v="0"/>
    <s v="US"/>
    <s v="USD"/>
    <n v="1407520800"/>
    <n v="1405356072"/>
    <b v="1"/>
    <n v="167"/>
    <b v="1"/>
    <s v="music/indie rock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07"/>
    <x v="0"/>
    <s v="US"/>
    <s v="USD"/>
    <n v="1331352129"/>
    <n v="1328760129"/>
    <b v="1"/>
    <n v="73"/>
    <b v="1"/>
    <s v="music/indie rock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x v="0"/>
    <s v="US"/>
    <s v="USD"/>
    <n v="1336245328"/>
    <n v="1333653333"/>
    <b v="1"/>
    <n v="75"/>
    <b v="1"/>
    <s v="music/indie rock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x v="0"/>
    <s v="US"/>
    <s v="USD"/>
    <n v="1409274000"/>
    <n v="1406847996"/>
    <b v="1"/>
    <n v="614"/>
    <b v="1"/>
    <s v="music/indie rock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07"/>
    <x v="0"/>
    <s v="US"/>
    <s v="USD"/>
    <n v="1362872537"/>
    <n v="1359848537"/>
    <b v="1"/>
    <n v="107"/>
    <b v="1"/>
    <s v="music/indie rock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x v="0"/>
    <s v="US"/>
    <s v="USD"/>
    <n v="1363889015"/>
    <n v="1361300615"/>
    <b v="1"/>
    <n v="1224"/>
    <b v="1"/>
    <s v="music/indie rock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04"/>
    <x v="0"/>
    <s v="US"/>
    <s v="USD"/>
    <n v="1399421189"/>
    <n v="1396829189"/>
    <b v="1"/>
    <n v="104"/>
    <b v="1"/>
    <s v="music/indie rock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108"/>
    <x v="0"/>
    <s v="US"/>
    <s v="USD"/>
    <n v="1397862000"/>
    <n v="1395155478"/>
    <b v="1"/>
    <n v="79"/>
    <b v="1"/>
    <s v="music/indie rock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n v="176"/>
    <x v="0"/>
    <s v="US"/>
    <s v="USD"/>
    <n v="1336086026"/>
    <n v="1333494026"/>
    <b v="1"/>
    <n v="157"/>
    <b v="1"/>
    <s v="music/indie rock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x v="0"/>
    <s v="US"/>
    <s v="USD"/>
    <n v="1339074857"/>
    <n v="1336482857"/>
    <b v="1"/>
    <n v="50"/>
    <b v="1"/>
    <s v="music/indie rock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03"/>
    <x v="0"/>
    <s v="US"/>
    <s v="USD"/>
    <n v="1336238743"/>
    <n v="1333646743"/>
    <b v="1"/>
    <n v="64"/>
    <b v="1"/>
    <s v="music/indie rock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x v="0"/>
    <s v="US"/>
    <s v="USD"/>
    <n v="1260383040"/>
    <n v="1253726650"/>
    <b v="1"/>
    <n v="200"/>
    <b v="1"/>
    <s v="music/indie rock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04"/>
    <x v="0"/>
    <s v="US"/>
    <s v="USD"/>
    <n v="1266210000"/>
    <n v="1263474049"/>
    <b v="1"/>
    <n v="22"/>
    <b v="1"/>
    <s v="music/indie rock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x v="0"/>
    <s v="US"/>
    <s v="USD"/>
    <n v="1253937540"/>
    <n v="1251214014"/>
    <b v="1"/>
    <n v="163"/>
    <b v="1"/>
    <s v="music/indie rock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x v="0"/>
    <s v="US"/>
    <s v="USD"/>
    <n v="1387072685"/>
    <n v="1384480685"/>
    <b v="1"/>
    <n v="77"/>
    <b v="1"/>
    <s v="music/indie rock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x v="0"/>
    <s v="US"/>
    <s v="USD"/>
    <n v="1396463800"/>
    <n v="1393443400"/>
    <b v="1"/>
    <n v="89"/>
    <b v="1"/>
    <s v="music/indie rock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39"/>
    <x v="3"/>
    <s v="AT"/>
    <s v="EUR"/>
    <n v="1491282901"/>
    <n v="1488694501"/>
    <b v="0"/>
    <n v="64"/>
    <b v="0"/>
    <s v="food/small batch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3"/>
    <x v="3"/>
    <s v="US"/>
    <s v="USD"/>
    <n v="1491769769"/>
    <n v="1489181369"/>
    <b v="0"/>
    <n v="4"/>
    <b v="0"/>
    <s v="food/small batch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48"/>
    <x v="3"/>
    <s v="US"/>
    <s v="USD"/>
    <n v="1490033247"/>
    <n v="1489428447"/>
    <b v="0"/>
    <n v="4"/>
    <b v="0"/>
    <s v="food/small batch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n v="21"/>
    <x v="3"/>
    <s v="GB"/>
    <s v="GBP"/>
    <n v="1490559285"/>
    <n v="1487970885"/>
    <b v="0"/>
    <n v="61"/>
    <b v="0"/>
    <s v="food/small batch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8"/>
    <x v="3"/>
    <s v="US"/>
    <s v="USD"/>
    <n v="1490830331"/>
    <n v="1488241931"/>
    <b v="0"/>
    <n v="7"/>
    <b v="0"/>
    <s v="food/small batch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x v="3"/>
    <s v="US"/>
    <s v="USD"/>
    <n v="1493571600"/>
    <n v="1489106948"/>
    <b v="0"/>
    <n v="1"/>
    <b v="0"/>
    <s v="food/small batch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26"/>
    <x v="0"/>
    <s v="US"/>
    <s v="USD"/>
    <n v="1409090440"/>
    <n v="1406066440"/>
    <b v="1"/>
    <n v="3355"/>
    <b v="1"/>
    <s v="food/small batch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x v="0"/>
    <s v="US"/>
    <s v="USD"/>
    <n v="1434307537"/>
    <n v="1431715537"/>
    <b v="1"/>
    <n v="537"/>
    <b v="1"/>
    <s v="food/small batch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06"/>
    <x v="0"/>
    <s v="US"/>
    <s v="USD"/>
    <n v="1405609146"/>
    <n v="1403017146"/>
    <b v="1"/>
    <n v="125"/>
    <b v="1"/>
    <s v="food/small batch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x v="0"/>
    <s v="US"/>
    <s v="USD"/>
    <n v="1451001600"/>
    <n v="1448400943"/>
    <b v="1"/>
    <n v="163"/>
    <b v="1"/>
    <s v="food/small batch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144"/>
    <x v="0"/>
    <s v="US"/>
    <s v="USD"/>
    <n v="1408320490"/>
    <n v="1405728490"/>
    <b v="1"/>
    <n v="283"/>
    <b v="1"/>
    <s v="food/small batch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x v="0"/>
    <s v="US"/>
    <s v="USD"/>
    <n v="1423235071"/>
    <n v="1420643071"/>
    <b v="1"/>
    <n v="352"/>
    <b v="1"/>
    <s v="food/small batch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x v="0"/>
    <s v="US"/>
    <s v="USD"/>
    <n v="1401385800"/>
    <n v="1399563390"/>
    <b v="1"/>
    <n v="94"/>
    <b v="1"/>
    <s v="food/small batch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02"/>
    <x v="0"/>
    <s v="US"/>
    <s v="USD"/>
    <n v="1415208840"/>
    <n v="1412611498"/>
    <b v="1"/>
    <n v="67"/>
    <b v="1"/>
    <s v="food/small batch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x v="0"/>
    <s v="US"/>
    <s v="USD"/>
    <n v="1402494243"/>
    <n v="1399902243"/>
    <b v="1"/>
    <n v="221"/>
    <b v="1"/>
    <s v="food/small batch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x v="0"/>
    <s v="US"/>
    <s v="USD"/>
    <n v="1394316695"/>
    <n v="1390860695"/>
    <b v="1"/>
    <n v="2165"/>
    <b v="1"/>
    <s v="food/small batch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111"/>
    <x v="0"/>
    <s v="US"/>
    <s v="USD"/>
    <n v="1403796143"/>
    <n v="1401204143"/>
    <b v="1"/>
    <n v="179"/>
    <b v="1"/>
    <s v="food/small batch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x v="0"/>
    <s v="US"/>
    <s v="USD"/>
    <n v="1404077484"/>
    <n v="1401485484"/>
    <b v="1"/>
    <n v="123"/>
    <b v="1"/>
    <s v="food/small batch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x v="0"/>
    <s v="US"/>
    <s v="USD"/>
    <n v="1482134340"/>
    <n v="1479496309"/>
    <b v="1"/>
    <n v="1104"/>
    <b v="1"/>
    <s v="food/small batch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06"/>
    <x v="0"/>
    <s v="US"/>
    <s v="USD"/>
    <n v="1477841138"/>
    <n v="1475249138"/>
    <b v="1"/>
    <n v="403"/>
    <b v="1"/>
    <s v="food/small batch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x v="1"/>
    <s v="US"/>
    <s v="USD"/>
    <n v="1452282420"/>
    <n v="1447962505"/>
    <b v="0"/>
    <n v="1"/>
    <b v="0"/>
    <s v="technology/web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2"/>
    <x v="1"/>
    <s v="US"/>
    <s v="USD"/>
    <n v="1472135676"/>
    <n v="1469543676"/>
    <b v="0"/>
    <n v="1"/>
    <b v="0"/>
    <s v="technology/web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n v="1"/>
    <x v="1"/>
    <s v="NZ"/>
    <s v="NZD"/>
    <n v="1430360739"/>
    <n v="1427768739"/>
    <b v="0"/>
    <n v="7"/>
    <b v="0"/>
    <s v="technology/web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1"/>
    <x v="1"/>
    <s v="AU"/>
    <s v="AUD"/>
    <n v="1430604136"/>
    <n v="1428012136"/>
    <b v="0"/>
    <n v="2"/>
    <b v="0"/>
    <s v="technology/web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x v="1"/>
    <s v="US"/>
    <s v="USD"/>
    <n v="1438616124"/>
    <n v="1433432124"/>
    <b v="0"/>
    <n v="3"/>
    <b v="0"/>
    <s v="technology/web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29"/>
    <x v="1"/>
    <s v="US"/>
    <s v="USD"/>
    <n v="1418315470"/>
    <n v="1415723470"/>
    <b v="0"/>
    <n v="2"/>
    <b v="0"/>
    <s v="technology/web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x v="1"/>
    <s v="GB"/>
    <s v="GBP"/>
    <n v="1445431533"/>
    <n v="1442839533"/>
    <b v="0"/>
    <n v="27"/>
    <b v="0"/>
    <s v="technology/web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x v="1"/>
    <s v="US"/>
    <s v="USD"/>
    <n v="1461622616"/>
    <n v="1456442216"/>
    <b v="0"/>
    <n v="14"/>
    <b v="0"/>
    <s v="technology/web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x v="1"/>
    <s v="AU"/>
    <s v="AUD"/>
    <n v="1429839571"/>
    <n v="1427247571"/>
    <b v="0"/>
    <n v="6"/>
    <b v="0"/>
    <s v="technology/web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11"/>
    <x v="1"/>
    <s v="US"/>
    <s v="USD"/>
    <n v="1449785566"/>
    <n v="1447193566"/>
    <b v="0"/>
    <n v="4"/>
    <b v="0"/>
    <s v="technology/web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2"/>
    <x v="1"/>
    <s v="US"/>
    <s v="USD"/>
    <n v="1428704848"/>
    <n v="1426112848"/>
    <b v="0"/>
    <n v="7"/>
    <b v="0"/>
    <s v="technology/web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3"/>
    <x v="1"/>
    <s v="US"/>
    <s v="USD"/>
    <n v="1438662603"/>
    <n v="1436502603"/>
    <b v="0"/>
    <n v="2"/>
    <b v="0"/>
    <s v="technology/web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x v="1"/>
    <s v="NZ"/>
    <s v="NZD"/>
    <n v="1424568107"/>
    <n v="1421976107"/>
    <b v="0"/>
    <n v="3"/>
    <b v="0"/>
    <s v="technology/web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x v="1"/>
    <s v="US"/>
    <s v="USD"/>
    <n v="1415932643"/>
    <n v="1413337043"/>
    <b v="0"/>
    <n v="8"/>
    <b v="0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x v="1"/>
    <s v="US"/>
    <s v="USD"/>
    <n v="1438793432"/>
    <n v="1436201432"/>
    <b v="0"/>
    <n v="7"/>
    <b v="0"/>
    <s v="technology/web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x v="1"/>
    <s v="US"/>
    <s v="USD"/>
    <n v="1469199740"/>
    <n v="1465311740"/>
    <b v="0"/>
    <n v="3"/>
    <b v="0"/>
    <s v="technology/web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x v="1"/>
    <s v="US"/>
    <s v="USD"/>
    <n v="1421350140"/>
    <n v="1418761759"/>
    <b v="0"/>
    <n v="8"/>
    <b v="0"/>
    <s v="technology/web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x v="2"/>
    <s v="US"/>
    <s v="USD"/>
    <n v="1457207096"/>
    <n v="1452023096"/>
    <b v="0"/>
    <n v="9"/>
    <b v="0"/>
    <s v="food/food trucks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s v="food/food trucks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x v="2"/>
    <s v="GB"/>
    <s v="GBP"/>
    <n v="1459368658"/>
    <n v="1454188258"/>
    <b v="0"/>
    <n v="12"/>
    <b v="0"/>
    <s v="food/food trucks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n v="23"/>
    <x v="2"/>
    <s v="US"/>
    <s v="USD"/>
    <n v="1472911375"/>
    <n v="1471096975"/>
    <b v="0"/>
    <n v="20"/>
    <b v="0"/>
    <s v="food/food trucks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x v="2"/>
    <s v="US"/>
    <s v="USD"/>
    <n v="1421635190"/>
    <n v="1418179190"/>
    <b v="0"/>
    <n v="16"/>
    <b v="0"/>
    <s v="food/food trucks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x v="2"/>
    <s v="US"/>
    <s v="USD"/>
    <n v="1428732000"/>
    <n v="1426772928"/>
    <b v="0"/>
    <n v="33"/>
    <b v="0"/>
    <s v="food/food trucks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s v="food/food trucks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2"/>
    <x v="2"/>
    <s v="US"/>
    <s v="USD"/>
    <n v="1439931675"/>
    <n v="1437339675"/>
    <b v="0"/>
    <n v="6"/>
    <b v="0"/>
    <s v="food/food trucks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1"/>
    <x v="2"/>
    <s v="US"/>
    <s v="USD"/>
    <n v="1440524082"/>
    <n v="1437932082"/>
    <b v="0"/>
    <n v="3"/>
    <b v="0"/>
    <s v="food/food trucks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1"/>
    <x v="2"/>
    <s v="US"/>
    <s v="USD"/>
    <n v="1401579000"/>
    <n v="1398911882"/>
    <b v="0"/>
    <n v="3"/>
    <b v="0"/>
    <s v="food/food trucks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x v="2"/>
    <s v="US"/>
    <s v="USD"/>
    <n v="1440215940"/>
    <n v="1436805660"/>
    <b v="0"/>
    <n v="13"/>
    <b v="0"/>
    <s v="food/food trucks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1"/>
    <x v="2"/>
    <s v="US"/>
    <s v="USD"/>
    <n v="1468615346"/>
    <n v="1466023346"/>
    <b v="0"/>
    <n v="6"/>
    <b v="0"/>
    <s v="food/food trucks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s v="food/food trucks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n v="0"/>
    <x v="7"/>
    <s v="food trucks"/>
    <x v="2417"/>
    <d v="2014-08-10T21:13:07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s v="food/food trucks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x v="2"/>
    <s v="US"/>
    <s v="USD"/>
    <n v="1415583695"/>
    <n v="1410396095"/>
    <b v="0"/>
    <n v="36"/>
    <b v="0"/>
    <s v="food/food trucks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s v="food/food trucks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s v="food/food trucks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s v="food/food trucks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n v="1"/>
    <x v="2"/>
    <s v="US"/>
    <s v="USD"/>
    <n v="1414445108"/>
    <n v="1411853108"/>
    <b v="0"/>
    <n v="9"/>
    <b v="0"/>
    <s v="food/food trucks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s v="food/food trucks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s v="food/food trucks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s v="food/food trucks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x v="2"/>
    <s v="NO"/>
    <s v="NOK"/>
    <n v="1486313040"/>
    <n v="1483131966"/>
    <b v="0"/>
    <n v="4"/>
    <b v="0"/>
    <s v="food/food trucks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x v="2"/>
    <s v="US"/>
    <s v="USD"/>
    <n v="1455246504"/>
    <n v="1452654504"/>
    <b v="0"/>
    <n v="2"/>
    <b v="0"/>
    <s v="food/food trucks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s v="food/food trucks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s v="food/food trucks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s v="food/food trucks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s v="food/food trucks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s v="food/food trucks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s v="food/food trucks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s v="food/food trucks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n v="108"/>
    <x v="0"/>
    <s v="US"/>
    <s v="USD"/>
    <n v="1437627540"/>
    <n v="1435806054"/>
    <b v="0"/>
    <n v="109"/>
    <b v="1"/>
    <s v="food/small batch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26"/>
    <x v="0"/>
    <s v="US"/>
    <s v="USD"/>
    <n v="1426777228"/>
    <n v="1424188828"/>
    <b v="0"/>
    <n v="372"/>
    <b v="1"/>
    <s v="food/small batch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x v="0"/>
    <s v="US"/>
    <s v="USD"/>
    <n v="1408114822"/>
    <n v="1405522822"/>
    <b v="0"/>
    <n v="311"/>
    <b v="1"/>
    <s v="food/small batch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x v="0"/>
    <s v="US"/>
    <s v="USD"/>
    <n v="1464199591"/>
    <n v="1461607591"/>
    <b v="0"/>
    <n v="61"/>
    <b v="1"/>
    <s v="food/small batch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x v="0"/>
    <s v="US"/>
    <s v="USD"/>
    <n v="1443242021"/>
    <n v="1440650021"/>
    <b v="0"/>
    <n v="115"/>
    <b v="1"/>
    <s v="food/small batch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x v="0"/>
    <s v="US"/>
    <s v="USD"/>
    <n v="1480174071"/>
    <n v="1477578471"/>
    <b v="0"/>
    <n v="111"/>
    <b v="1"/>
    <s v="food/small batch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x v="0"/>
    <s v="US"/>
    <s v="USD"/>
    <n v="1478923200"/>
    <n v="1476184593"/>
    <b v="0"/>
    <n v="337"/>
    <b v="1"/>
    <s v="food/small batch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x v="0"/>
    <s v="US"/>
    <s v="USD"/>
    <n v="1472621760"/>
    <n v="1472110513"/>
    <b v="0"/>
    <n v="9"/>
    <b v="1"/>
    <s v="food/small batch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x v="0"/>
    <s v="US"/>
    <s v="USD"/>
    <n v="1417321515"/>
    <n v="1414725915"/>
    <b v="0"/>
    <n v="120"/>
    <b v="1"/>
    <s v="food/small batch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x v="0"/>
    <s v="US"/>
    <s v="USD"/>
    <n v="1414465860"/>
    <n v="1411177456"/>
    <b v="0"/>
    <n v="102"/>
    <b v="1"/>
    <s v="food/small batch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15"/>
    <x v="0"/>
    <s v="US"/>
    <s v="USD"/>
    <n v="1488750490"/>
    <n v="1487022490"/>
    <b v="0"/>
    <n v="186"/>
    <b v="1"/>
    <s v="food/small batch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x v="0"/>
    <s v="US"/>
    <s v="USD"/>
    <n v="1451430000"/>
    <n v="1448914500"/>
    <b v="0"/>
    <n v="15"/>
    <b v="1"/>
    <s v="food/small batch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x v="0"/>
    <s v="US"/>
    <s v="USD"/>
    <n v="1486053409"/>
    <n v="1483461409"/>
    <b v="0"/>
    <n v="67"/>
    <b v="1"/>
    <s v="food/small batch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x v="0"/>
    <s v="US"/>
    <s v="USD"/>
    <n v="1489207808"/>
    <n v="1486183808"/>
    <b v="0"/>
    <n v="130"/>
    <b v="1"/>
    <s v="food/small batch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82"/>
    <x v="0"/>
    <s v="US"/>
    <s v="USD"/>
    <n v="1461177950"/>
    <n v="1458758750"/>
    <b v="0"/>
    <n v="16"/>
    <b v="1"/>
    <s v="food/small batch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81"/>
    <x v="0"/>
    <s v="US"/>
    <s v="USD"/>
    <n v="1488063839"/>
    <n v="1485471839"/>
    <b v="0"/>
    <n v="67"/>
    <b v="1"/>
    <s v="food/small batch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02"/>
    <x v="0"/>
    <s v="US"/>
    <s v="USD"/>
    <n v="1458826056"/>
    <n v="1456237656"/>
    <b v="0"/>
    <n v="124"/>
    <b v="1"/>
    <s v="food/small batch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10"/>
    <x v="0"/>
    <s v="US"/>
    <s v="USD"/>
    <n v="1465498800"/>
    <n v="1462481718"/>
    <b v="0"/>
    <n v="80"/>
    <b v="1"/>
    <s v="food/small batch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x v="0"/>
    <s v="US"/>
    <s v="USD"/>
    <n v="1458742685"/>
    <n v="1454858285"/>
    <b v="0"/>
    <n v="282"/>
    <b v="1"/>
    <s v="food/small batch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x v="0"/>
    <s v="US"/>
    <s v="USD"/>
    <n v="1483417020"/>
    <n v="1480480167"/>
    <b v="0"/>
    <n v="68"/>
    <b v="1"/>
    <s v="food/small batch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x v="0"/>
    <s v="US"/>
    <s v="USD"/>
    <n v="1317438000"/>
    <n v="1314577097"/>
    <b v="0"/>
    <n v="86"/>
    <b v="1"/>
    <s v="music/indie rock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x v="0"/>
    <s v="US"/>
    <s v="USD"/>
    <n v="1342672096"/>
    <n v="1340944096"/>
    <b v="0"/>
    <n v="115"/>
    <b v="1"/>
    <s v="music/indie rock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n v="116"/>
    <x v="0"/>
    <s v="US"/>
    <s v="USD"/>
    <n v="1366138800"/>
    <n v="1362710425"/>
    <b v="0"/>
    <n v="75"/>
    <b v="1"/>
    <s v="music/indie rock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111"/>
    <x v="0"/>
    <s v="CA"/>
    <s v="CAD"/>
    <n v="1443641340"/>
    <n v="1441143397"/>
    <b v="0"/>
    <n v="43"/>
    <b v="1"/>
    <s v="music/indie rock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180"/>
    <x v="0"/>
    <s v="US"/>
    <s v="USD"/>
    <n v="1348420548"/>
    <n v="1345828548"/>
    <b v="0"/>
    <n v="48"/>
    <b v="1"/>
    <s v="music/indie rock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x v="0"/>
    <s v="US"/>
    <s v="USD"/>
    <n v="1368066453"/>
    <n v="1365474453"/>
    <b v="0"/>
    <n v="52"/>
    <b v="1"/>
    <s v="music/indie rock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119"/>
    <x v="0"/>
    <s v="US"/>
    <s v="USD"/>
    <n v="1336669200"/>
    <n v="1335473931"/>
    <b v="0"/>
    <n v="43"/>
    <b v="1"/>
    <s v="music/indie rock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07"/>
    <x v="0"/>
    <s v="US"/>
    <s v="USD"/>
    <n v="1351400400"/>
    <n v="1348285321"/>
    <b v="0"/>
    <n v="58"/>
    <b v="1"/>
    <s v="music/indie rock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x v="0"/>
    <s v="US"/>
    <s v="USD"/>
    <n v="1297160329"/>
    <n v="1295000329"/>
    <b v="0"/>
    <n v="47"/>
    <b v="1"/>
    <s v="music/indie rock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x v="0"/>
    <s v="US"/>
    <s v="USD"/>
    <n v="1337824055"/>
    <n v="1335232055"/>
    <b v="0"/>
    <n v="36"/>
    <b v="1"/>
    <s v="music/indie rock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x v="0"/>
    <s v="US"/>
    <s v="USD"/>
    <n v="1327535392"/>
    <n v="1324079392"/>
    <b v="0"/>
    <n v="17"/>
    <b v="1"/>
    <s v="music/indie rock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x v="0"/>
    <s v="US"/>
    <s v="USD"/>
    <n v="1283562180"/>
    <n v="1277433980"/>
    <b v="0"/>
    <n v="104"/>
    <b v="1"/>
    <s v="music/indie rock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x v="0"/>
    <s v="US"/>
    <s v="USD"/>
    <n v="1352573869"/>
    <n v="1349978269"/>
    <b v="0"/>
    <n v="47"/>
    <b v="1"/>
    <s v="music/indie rock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x v="0"/>
    <s v="US"/>
    <s v="USD"/>
    <n v="1286756176"/>
    <n v="1282868176"/>
    <b v="0"/>
    <n v="38"/>
    <b v="1"/>
    <s v="music/indie rock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05"/>
    <x v="0"/>
    <s v="US"/>
    <s v="USD"/>
    <n v="1278799200"/>
    <n v="1273647255"/>
    <b v="0"/>
    <n v="81"/>
    <b v="1"/>
    <s v="music/indie rock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105"/>
    <x v="0"/>
    <s v="US"/>
    <s v="USD"/>
    <n v="1415004770"/>
    <n v="1412149970"/>
    <b v="0"/>
    <n v="55"/>
    <b v="1"/>
    <s v="music/indie rock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n v="171"/>
    <x v="0"/>
    <s v="US"/>
    <s v="USD"/>
    <n v="1344789345"/>
    <n v="1340901345"/>
    <b v="0"/>
    <n v="41"/>
    <b v="1"/>
    <s v="music/indie rock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x v="0"/>
    <s v="US"/>
    <s v="USD"/>
    <n v="1358117313"/>
    <n v="1355525313"/>
    <b v="0"/>
    <n v="79"/>
    <b v="1"/>
    <s v="music/indie rock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n v="133"/>
    <x v="0"/>
    <s v="US"/>
    <s v="USD"/>
    <n v="1343440800"/>
    <n v="1342545994"/>
    <b v="0"/>
    <n v="16"/>
    <b v="1"/>
    <s v="music/indie rock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00"/>
    <x v="0"/>
    <s v="US"/>
    <s v="USD"/>
    <n v="1444516084"/>
    <n v="1439332084"/>
    <b v="0"/>
    <n v="8"/>
    <b v="1"/>
    <s v="music/indie rock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x v="0"/>
    <s v="US"/>
    <s v="USD"/>
    <n v="1335799808"/>
    <n v="1333207808"/>
    <b v="0"/>
    <n v="95"/>
    <b v="1"/>
    <s v="music/indie rock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x v="0"/>
    <s v="US"/>
    <s v="USD"/>
    <n v="1312224383"/>
    <n v="1308336383"/>
    <b v="0"/>
    <n v="25"/>
    <b v="1"/>
    <s v="music/indie rock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14"/>
    <x v="0"/>
    <s v="US"/>
    <s v="USD"/>
    <n v="1335891603"/>
    <n v="1330711203"/>
    <b v="0"/>
    <n v="19"/>
    <b v="1"/>
    <s v="music/indie rock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x v="0"/>
    <s v="US"/>
    <s v="USD"/>
    <n v="1316124003"/>
    <n v="1313532003"/>
    <b v="0"/>
    <n v="90"/>
    <b v="1"/>
    <s v="music/indie rock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x v="0"/>
    <s v="US"/>
    <s v="USD"/>
    <n v="1318463879"/>
    <n v="1315439879"/>
    <b v="0"/>
    <n v="41"/>
    <b v="1"/>
    <s v="music/indie rock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x v="0"/>
    <s v="US"/>
    <s v="USD"/>
    <n v="1335113976"/>
    <n v="1332521976"/>
    <b v="0"/>
    <n v="30"/>
    <b v="1"/>
    <s v="music/indie rock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00"/>
    <x v="0"/>
    <s v="US"/>
    <s v="USD"/>
    <n v="1338083997"/>
    <n v="1335491997"/>
    <b v="0"/>
    <n v="38"/>
    <b v="1"/>
    <s v="music/indie rock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x v="0"/>
    <s v="US"/>
    <s v="USD"/>
    <n v="1321459908"/>
    <n v="1318864308"/>
    <b v="0"/>
    <n v="65"/>
    <b v="1"/>
    <s v="music/indie rock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x v="0"/>
    <s v="US"/>
    <s v="USD"/>
    <n v="1368117239"/>
    <n v="1365525239"/>
    <b v="0"/>
    <n v="75"/>
    <b v="1"/>
    <s v="music/indie rock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21"/>
    <x v="0"/>
    <s v="US"/>
    <s v="USD"/>
    <n v="1340429276"/>
    <n v="1335245276"/>
    <b v="0"/>
    <n v="16"/>
    <b v="1"/>
    <s v="music/indie rock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x v="0"/>
    <s v="US"/>
    <s v="USD"/>
    <n v="1295142660"/>
    <n v="1293739714"/>
    <b v="0"/>
    <n v="10"/>
    <b v="1"/>
    <s v="music/indie rock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n v="125"/>
    <x v="0"/>
    <s v="US"/>
    <s v="USD"/>
    <n v="1339840740"/>
    <n v="1335397188"/>
    <b v="0"/>
    <n v="27"/>
    <b v="1"/>
    <s v="music/indie rock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x v="0"/>
    <s v="US"/>
    <s v="USD"/>
    <n v="1367208140"/>
    <n v="1363320140"/>
    <b v="0"/>
    <n v="259"/>
    <b v="1"/>
    <s v="music/indie rock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x v="0"/>
    <s v="US"/>
    <s v="USD"/>
    <n v="1337786944"/>
    <n v="1335194944"/>
    <b v="0"/>
    <n v="39"/>
    <b v="1"/>
    <s v="music/indie rock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x v="0"/>
    <s v="US"/>
    <s v="USD"/>
    <n v="1339022575"/>
    <n v="1336430575"/>
    <b v="0"/>
    <n v="42"/>
    <b v="1"/>
    <s v="music/indie rock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00"/>
    <x v="0"/>
    <s v="US"/>
    <s v="USD"/>
    <n v="1364597692"/>
    <n v="1361577292"/>
    <b v="0"/>
    <n v="10"/>
    <b v="1"/>
    <s v="music/indie rock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x v="0"/>
    <s v="US"/>
    <s v="USD"/>
    <n v="1312578338"/>
    <n v="1309986338"/>
    <b v="0"/>
    <n v="56"/>
    <b v="1"/>
    <s v="music/indie rock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06"/>
    <x v="0"/>
    <s v="US"/>
    <s v="USD"/>
    <n v="1422400387"/>
    <n v="1421190787"/>
    <b v="0"/>
    <n v="20"/>
    <b v="1"/>
    <s v="music/indie rock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x v="0"/>
    <s v="US"/>
    <s v="USD"/>
    <n v="1356976800"/>
    <n v="1352820837"/>
    <b v="0"/>
    <n v="170"/>
    <b v="1"/>
    <s v="music/indie rock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x v="0"/>
    <s v="US"/>
    <s v="USD"/>
    <n v="1340476375"/>
    <n v="1337884375"/>
    <b v="0"/>
    <n v="29"/>
    <b v="1"/>
    <s v="music/indie rock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x v="2"/>
    <s v="CA"/>
    <s v="CAD"/>
    <n v="1443379104"/>
    <n v="1440787104"/>
    <b v="0"/>
    <n v="7"/>
    <b v="0"/>
    <s v="food/restaurants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s v="food/restaurants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1"/>
    <x v="2"/>
    <s v="GB"/>
    <s v="GBP"/>
    <n v="1443906000"/>
    <n v="1441955269"/>
    <b v="0"/>
    <n v="2"/>
    <b v="0"/>
    <s v="food/restaurants"/>
    <n v="15"/>
    <x v="7"/>
    <s v="restaurants"/>
    <x v="2506"/>
    <d v="2015-10-03T21:00:0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x v="2"/>
    <s v="GB"/>
    <s v="GBP"/>
    <n v="1429554349"/>
    <n v="1424719549"/>
    <b v="0"/>
    <n v="28"/>
    <b v="0"/>
    <s v="food/restaurants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s v="food/restaurants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2"/>
    <x v="2"/>
    <s v="US"/>
    <s v="USD"/>
    <n v="1408526477"/>
    <n v="1407057677"/>
    <b v="0"/>
    <n v="4"/>
    <b v="0"/>
    <s v="food/restaurants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x v="2"/>
    <s v="US"/>
    <s v="USD"/>
    <n v="1424635753"/>
    <n v="1422043753"/>
    <b v="0"/>
    <n v="12"/>
    <b v="0"/>
    <s v="food/restaurants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10"/>
    <x v="2"/>
    <s v="CA"/>
    <s v="CAD"/>
    <n v="1426788930"/>
    <n v="1424200530"/>
    <b v="0"/>
    <n v="33"/>
    <b v="0"/>
    <s v="food/restaurants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s v="food/restaurants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x v="0"/>
    <s v="US"/>
    <s v="USD"/>
    <n v="1444778021"/>
    <n v="1442963621"/>
    <b v="0"/>
    <n v="132"/>
    <b v="1"/>
    <s v="music/classical music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x v="0"/>
    <s v="US"/>
    <s v="USD"/>
    <n v="1461336720"/>
    <n v="1459431960"/>
    <b v="0"/>
    <n v="27"/>
    <b v="1"/>
    <s v="music/classical music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56"/>
    <x v="0"/>
    <s v="US"/>
    <s v="USD"/>
    <n v="1416270292"/>
    <n v="1413674692"/>
    <b v="0"/>
    <n v="26"/>
    <b v="1"/>
    <s v="music/classical music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02"/>
    <x v="0"/>
    <s v="US"/>
    <s v="USD"/>
    <n v="1419136200"/>
    <n v="1416338557"/>
    <b v="0"/>
    <n v="43"/>
    <b v="1"/>
    <s v="music/classical music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00"/>
    <x v="0"/>
    <s v="US"/>
    <s v="USD"/>
    <n v="1340914571"/>
    <n v="1338322571"/>
    <b v="0"/>
    <n v="80"/>
    <b v="1"/>
    <s v="music/classical music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x v="0"/>
    <s v="US"/>
    <s v="USD"/>
    <n v="1418014740"/>
    <n v="1415585474"/>
    <b v="0"/>
    <n v="33"/>
    <b v="1"/>
    <s v="music/classical music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02"/>
    <x v="0"/>
    <s v="US"/>
    <s v="USD"/>
    <n v="1382068740"/>
    <n v="1380477691"/>
    <b v="0"/>
    <n v="71"/>
    <b v="1"/>
    <s v="music/classical music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07"/>
    <x v="0"/>
    <s v="GB"/>
    <s v="GBP"/>
    <n v="1440068400"/>
    <n v="1438459303"/>
    <b v="0"/>
    <n v="81"/>
    <b v="1"/>
    <s v="music/classical music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n v="104"/>
    <x v="0"/>
    <s v="US"/>
    <s v="USD"/>
    <n v="1332636975"/>
    <n v="1328752575"/>
    <b v="0"/>
    <n v="76"/>
    <b v="1"/>
    <s v="music/classical music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x v="0"/>
    <s v="US"/>
    <s v="USD"/>
    <n v="1429505400"/>
    <n v="1426711505"/>
    <b v="0"/>
    <n v="48"/>
    <b v="1"/>
    <s v="music/classical music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00"/>
    <x v="0"/>
    <s v="US"/>
    <s v="USD"/>
    <n v="1439611140"/>
    <n v="1437668354"/>
    <b v="0"/>
    <n v="61"/>
    <b v="1"/>
    <s v="music/classical music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x v="0"/>
    <s v="US"/>
    <s v="USD"/>
    <n v="1345148566"/>
    <n v="1342556566"/>
    <b v="0"/>
    <n v="60"/>
    <b v="1"/>
    <s v="music/classical music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x v="0"/>
    <s v="US"/>
    <s v="USD"/>
    <n v="1362160868"/>
    <n v="1359568911"/>
    <b v="0"/>
    <n v="136"/>
    <b v="1"/>
    <s v="music/classical music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</r>
  <r>
    <n v="2535"/>
    <s v="Mark Hayes Requiem Recording"/>
    <s v="Mark Hayes: Requiem Recording"/>
    <n v="20000"/>
    <n v="20755"/>
    <n v="104"/>
    <x v="0"/>
    <s v="US"/>
    <s v="USD"/>
    <n v="1417463945"/>
    <n v="1414781945"/>
    <b v="0"/>
    <n v="78"/>
    <b v="1"/>
    <s v="music/classical music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x v="0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13"/>
    <x v="0"/>
    <s v="US"/>
    <s v="USD"/>
    <n v="1361681940"/>
    <n v="1359029661"/>
    <b v="0"/>
    <n v="185"/>
    <b v="1"/>
    <s v="music/classical music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00"/>
    <x v="0"/>
    <s v="US"/>
    <s v="USD"/>
    <n v="1422913152"/>
    <n v="1417729152"/>
    <b v="0"/>
    <n v="59"/>
    <b v="1"/>
    <s v="music/classical music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x v="0"/>
    <s v="US"/>
    <s v="USD"/>
    <n v="1319904721"/>
    <n v="1314720721"/>
    <b v="0"/>
    <n v="27"/>
    <b v="1"/>
    <s v="music/classical music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x v="0"/>
    <s v="GB"/>
    <s v="GBP"/>
    <n v="1380192418"/>
    <n v="1375008418"/>
    <b v="0"/>
    <n v="63"/>
    <b v="1"/>
    <s v="music/classical music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04"/>
    <x v="0"/>
    <s v="US"/>
    <s v="USD"/>
    <n v="1380599940"/>
    <n v="1377252857"/>
    <b v="0"/>
    <n v="13"/>
    <b v="1"/>
    <s v="music/classical music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x v="0"/>
    <s v="US"/>
    <s v="USD"/>
    <n v="1293937200"/>
    <n v="1291257298"/>
    <b v="0"/>
    <n v="13"/>
    <b v="1"/>
    <s v="music/classical music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101"/>
    <x v="0"/>
    <s v="US"/>
    <s v="USD"/>
    <n v="1341750569"/>
    <n v="1339158569"/>
    <b v="0"/>
    <n v="57"/>
    <b v="1"/>
    <s v="music/classical music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x v="0"/>
    <s v="US"/>
    <s v="USD"/>
    <n v="1424997000"/>
    <n v="1421983138"/>
    <b v="0"/>
    <n v="61"/>
    <b v="1"/>
    <s v="music/classical music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12"/>
    <x v="0"/>
    <s v="US"/>
    <s v="USD"/>
    <n v="1380949200"/>
    <n v="1378586179"/>
    <b v="0"/>
    <n v="65"/>
    <b v="1"/>
    <s v="music/classical music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x v="0"/>
    <s v="US"/>
    <s v="USD"/>
    <n v="1333560803"/>
    <n v="1330972403"/>
    <b v="0"/>
    <n v="134"/>
    <b v="1"/>
    <s v="music/classical music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x v="0"/>
    <s v="FR"/>
    <s v="EUR"/>
    <n v="1475209620"/>
    <n v="1473087637"/>
    <b v="0"/>
    <n v="37"/>
    <b v="1"/>
    <s v="music/classical music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03"/>
    <x v="0"/>
    <s v="GB"/>
    <s v="GBP"/>
    <n v="1370019600"/>
    <n v="1366999870"/>
    <b v="0"/>
    <n v="37"/>
    <b v="1"/>
    <s v="music/classical music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x v="0"/>
    <s v="US"/>
    <s v="USD"/>
    <n v="1332362880"/>
    <n v="1329890585"/>
    <b v="0"/>
    <n v="56"/>
    <b v="1"/>
    <s v="music/classical music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07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x v="0"/>
    <s v="US"/>
    <s v="USD"/>
    <n v="1348202807"/>
    <n v="1343018807"/>
    <b v="0"/>
    <n v="60"/>
    <b v="1"/>
    <s v="music/classical music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x v="0"/>
    <s v="US"/>
    <s v="USD"/>
    <n v="1433131140"/>
    <n v="1430445163"/>
    <b v="0"/>
    <n v="67"/>
    <b v="1"/>
    <s v="music/classical music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x v="0"/>
    <s v="US"/>
    <s v="USD"/>
    <n v="1338219793"/>
    <n v="1335541393"/>
    <b v="0"/>
    <n v="35"/>
    <b v="1"/>
    <s v="music/classical music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x v="0"/>
    <s v="US"/>
    <s v="USD"/>
    <n v="1356392857"/>
    <n v="1352504857"/>
    <b v="0"/>
    <n v="34"/>
    <b v="1"/>
    <s v="music/classical music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n v="118"/>
    <x v="0"/>
    <s v="GB"/>
    <s v="GBP"/>
    <n v="1400176386"/>
    <n v="1397584386"/>
    <b v="0"/>
    <n v="36"/>
    <b v="1"/>
    <s v="music/classical music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109"/>
    <x v="0"/>
    <s v="AU"/>
    <s v="AUD"/>
    <n v="1430488740"/>
    <n v="1427747906"/>
    <b v="0"/>
    <n v="18"/>
    <b v="1"/>
    <s v="music/classical music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11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x v="1"/>
    <s v="DE"/>
    <s v="EUR"/>
    <n v="1476189339"/>
    <n v="1471005339"/>
    <b v="0"/>
    <n v="3"/>
    <b v="0"/>
    <s v="food/food trucks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1"/>
    <x v="1"/>
    <s v="US"/>
    <s v="USD"/>
    <n v="1462827000"/>
    <n v="1457710589"/>
    <b v="0"/>
    <n v="1"/>
    <b v="0"/>
    <s v="food/food trucks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x v="1"/>
    <s v="GB"/>
    <s v="GBP"/>
    <n v="1472745594"/>
    <n v="1470153594"/>
    <b v="0"/>
    <n v="1"/>
    <b v="0"/>
    <s v="food/food trucks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2"/>
    <x v="1"/>
    <s v="US"/>
    <s v="USD"/>
    <n v="1442457112"/>
    <n v="1439865112"/>
    <b v="0"/>
    <n v="2"/>
    <b v="0"/>
    <s v="food/food trucks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x v="1"/>
    <s v="US"/>
    <s v="USD"/>
    <n v="1486590035"/>
    <n v="1483998035"/>
    <b v="0"/>
    <n v="2"/>
    <b v="0"/>
    <s v="food/food trucks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1"/>
    <x v="1"/>
    <s v="US"/>
    <s v="USD"/>
    <n v="1431745200"/>
    <n v="1429170603"/>
    <b v="0"/>
    <n v="2"/>
    <b v="0"/>
    <s v="food/food trucks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11"/>
    <x v="2"/>
    <s v="US"/>
    <s v="USD"/>
    <n v="1447689898"/>
    <n v="1445094298"/>
    <b v="0"/>
    <n v="11"/>
    <b v="0"/>
    <s v="food/food trucks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s v="food/food trucks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n v="1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s v="food/food trucks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s v="food/food trucks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x v="2"/>
    <s v="US"/>
    <s v="USD"/>
    <n v="1451491953"/>
    <n v="1448899953"/>
    <b v="0"/>
    <n v="6"/>
    <b v="0"/>
    <s v="food/food trucks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x v="2"/>
    <s v="US"/>
    <s v="USD"/>
    <n v="1427807640"/>
    <n v="1423325626"/>
    <b v="0"/>
    <n v="8"/>
    <b v="0"/>
    <s v="food/food trucks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s v="food/food trucks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2"/>
    <x v="2"/>
    <s v="US"/>
    <s v="USD"/>
    <n v="1457901924"/>
    <n v="1452721524"/>
    <b v="0"/>
    <n v="2"/>
    <b v="0"/>
    <s v="food/food trucks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s v="food/food trucks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s v="food/food trucks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n v="12"/>
    <x v="2"/>
    <s v="US"/>
    <s v="USD"/>
    <n v="1487915500"/>
    <n v="1485323500"/>
    <b v="0"/>
    <n v="19"/>
    <b v="0"/>
    <s v="food/food trucks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24"/>
    <x v="2"/>
    <s v="CA"/>
    <s v="CAD"/>
    <n v="1407427009"/>
    <n v="1404835009"/>
    <b v="0"/>
    <n v="27"/>
    <b v="0"/>
    <s v="food/food trucks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x v="2"/>
    <s v="GB"/>
    <s v="GBP"/>
    <n v="1466323917"/>
    <n v="1463731917"/>
    <b v="0"/>
    <n v="7"/>
    <b v="0"/>
    <s v="food/food trucks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39"/>
    <x v="2"/>
    <s v="US"/>
    <s v="USD"/>
    <n v="1443039001"/>
    <n v="1440447001"/>
    <b v="0"/>
    <n v="14"/>
    <b v="0"/>
    <s v="food/food trucks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n v="1"/>
    <x v="2"/>
    <s v="US"/>
    <s v="USD"/>
    <n v="1407089147"/>
    <n v="1403201147"/>
    <b v="0"/>
    <n v="5"/>
    <b v="0"/>
    <s v="food/food trucks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7"/>
    <x v="2"/>
    <s v="US"/>
    <s v="USD"/>
    <n v="1458938200"/>
    <n v="1453757800"/>
    <b v="0"/>
    <n v="30"/>
    <b v="0"/>
    <s v="food/food trucks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661"/>
    <x v="0"/>
    <s v="US"/>
    <s v="USD"/>
    <n v="1347508740"/>
    <n v="1346276349"/>
    <b v="1"/>
    <n v="151"/>
    <b v="1"/>
    <s v="technology/space exploration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26"/>
    <x v="0"/>
    <s v="US"/>
    <s v="USD"/>
    <n v="1415827200"/>
    <n v="1412358968"/>
    <b v="1"/>
    <n v="489"/>
    <b v="1"/>
    <s v="technology/space exploration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n v="101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04"/>
    <x v="0"/>
    <s v="US"/>
    <s v="USD"/>
    <n v="1335662023"/>
    <n v="1333070023"/>
    <b v="1"/>
    <n v="321"/>
    <b v="1"/>
    <s v="technology/space exploration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x v="0"/>
    <s v="US"/>
    <s v="USD"/>
    <n v="1466168390"/>
    <n v="1463576390"/>
    <b v="1"/>
    <n v="1762"/>
    <b v="1"/>
    <s v="technology/space exploration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x v="0"/>
    <s v="US"/>
    <s v="USD"/>
    <n v="1398791182"/>
    <n v="1396026382"/>
    <b v="1"/>
    <n v="385"/>
    <b v="1"/>
    <s v="technology/space exploration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x v="0"/>
    <s v="US"/>
    <s v="USD"/>
    <n v="1439344800"/>
    <n v="1435611572"/>
    <b v="1"/>
    <n v="398"/>
    <b v="1"/>
    <s v="technology/space exploration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24"/>
    <x v="0"/>
    <s v="US"/>
    <s v="USD"/>
    <n v="1489536000"/>
    <n v="1485976468"/>
    <b v="1"/>
    <n v="304"/>
    <b v="1"/>
    <s v="technology/space exploration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x v="0"/>
    <s v="US"/>
    <s v="USD"/>
    <n v="1342330951"/>
    <n v="1339738951"/>
    <b v="1"/>
    <n v="676"/>
    <b v="1"/>
    <s v="technology/space exploration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141"/>
    <x v="0"/>
    <s v="US"/>
    <s v="USD"/>
    <n v="1471849140"/>
    <n v="1468444125"/>
    <b v="1"/>
    <n v="577"/>
    <b v="1"/>
    <s v="technology/space exploration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x v="0"/>
    <s v="DE"/>
    <s v="EUR"/>
    <n v="1483397940"/>
    <n v="1480493014"/>
    <b v="1"/>
    <n v="3663"/>
    <b v="1"/>
    <s v="technology/space exploration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x v="0"/>
    <s v="US"/>
    <s v="USD"/>
    <n v="1420773970"/>
    <n v="1418095570"/>
    <b v="1"/>
    <n v="294"/>
    <b v="1"/>
    <s v="technology/space exploration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01"/>
    <x v="0"/>
    <s v="US"/>
    <s v="USD"/>
    <n v="1348256294"/>
    <n v="1345664294"/>
    <b v="1"/>
    <n v="28"/>
    <b v="1"/>
    <s v="technology/space exploration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x v="0"/>
    <s v="GB"/>
    <s v="GBP"/>
    <n v="1462017600"/>
    <n v="1458820564"/>
    <b v="0"/>
    <n v="72"/>
    <b v="1"/>
    <s v="technology/space exploration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15"/>
    <x v="0"/>
    <s v="US"/>
    <s v="USD"/>
    <n v="1440546729"/>
    <n v="1437954729"/>
    <b v="1"/>
    <n v="238"/>
    <b v="1"/>
    <s v="technology/space exploration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x v="0"/>
    <s v="US"/>
    <s v="USD"/>
    <n v="1413838751"/>
    <n v="1411246751"/>
    <b v="1"/>
    <n v="159"/>
    <b v="1"/>
    <s v="technology/space exploration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n v="105"/>
    <x v="0"/>
    <s v="US"/>
    <s v="USD"/>
    <n v="1449000061"/>
    <n v="1443812461"/>
    <b v="1"/>
    <n v="77"/>
    <b v="1"/>
    <s v="technology/space exploration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x v="0"/>
    <s v="US"/>
    <s v="USD"/>
    <n v="1445598000"/>
    <n v="1443302004"/>
    <b v="1"/>
    <n v="53"/>
    <b v="1"/>
    <s v="technology/space exploration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x v="0"/>
    <s v="AU"/>
    <s v="AUD"/>
    <n v="1444525200"/>
    <n v="1441339242"/>
    <b v="1"/>
    <n v="1251"/>
    <b v="1"/>
    <s v="technology/space exploration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x v="0"/>
    <s v="US"/>
    <s v="USD"/>
    <n v="1432230988"/>
    <n v="1429638988"/>
    <b v="1"/>
    <n v="465"/>
    <b v="1"/>
    <s v="technology/space exploration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x v="0"/>
    <s v="IT"/>
    <s v="EUR"/>
    <n v="1483120216"/>
    <n v="1479232216"/>
    <b v="0"/>
    <n v="74"/>
    <b v="1"/>
    <s v="technology/space exploration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14"/>
    <x v="0"/>
    <s v="US"/>
    <s v="USD"/>
    <n v="1480658966"/>
    <n v="1479449366"/>
    <b v="0"/>
    <n v="62"/>
    <b v="1"/>
    <s v="technology/space exploration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x v="0"/>
    <s v="US"/>
    <s v="USD"/>
    <n v="1347530822"/>
    <n v="1345716422"/>
    <b v="0"/>
    <n v="3468"/>
    <b v="1"/>
    <s v="technology/space exploration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x v="0"/>
    <s v="DE"/>
    <s v="EUR"/>
    <n v="1478723208"/>
    <n v="1476559608"/>
    <b v="0"/>
    <n v="52"/>
    <b v="1"/>
    <s v="technology/space exploration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12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x v="0"/>
    <s v="US"/>
    <s v="USD"/>
    <n v="1448571261"/>
    <n v="1445975661"/>
    <b v="0"/>
    <n v="45"/>
    <b v="1"/>
    <s v="technology/space exploration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n v="110"/>
    <x v="0"/>
    <s v="US"/>
    <s v="USD"/>
    <n v="1417389067"/>
    <n v="1415661067"/>
    <b v="0"/>
    <n v="21"/>
    <b v="1"/>
    <s v="technology/space exploration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128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x v="0"/>
    <s v="AU"/>
    <s v="AUD"/>
    <n v="1467280800"/>
    <n v="1464921112"/>
    <b v="0"/>
    <n v="81"/>
    <b v="1"/>
    <s v="technology/space exploration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15"/>
    <x v="0"/>
    <s v="US"/>
    <s v="USD"/>
    <n v="1440907427"/>
    <n v="1438488227"/>
    <b v="0"/>
    <n v="286"/>
    <b v="1"/>
    <s v="technology/space exploration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137"/>
    <x v="0"/>
    <s v="US"/>
    <s v="USD"/>
    <n v="1464485339"/>
    <n v="1462325339"/>
    <b v="0"/>
    <n v="42"/>
    <b v="1"/>
    <s v="technology/space exploration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355"/>
    <x v="0"/>
    <s v="US"/>
    <s v="USD"/>
    <n v="1393542000"/>
    <n v="1390938332"/>
    <b v="0"/>
    <n v="199"/>
    <b v="1"/>
    <s v="technology/space exploration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06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x v="0"/>
    <s v="CA"/>
    <s v="CAD"/>
    <n v="1425937761"/>
    <n v="1422917361"/>
    <b v="0"/>
    <n v="84"/>
    <b v="1"/>
    <s v="technology/space exploration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166"/>
    <x v="0"/>
    <s v="US"/>
    <s v="USD"/>
    <n v="1476277875"/>
    <n v="1474895475"/>
    <b v="0"/>
    <n v="26"/>
    <b v="1"/>
    <s v="technology/space exploration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02"/>
    <x v="0"/>
    <s v="US"/>
    <s v="USD"/>
    <n v="1421358895"/>
    <n v="1418766895"/>
    <b v="0"/>
    <n v="14"/>
    <b v="1"/>
    <s v="technology/space exploration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64"/>
    <x v="0"/>
    <s v="GB"/>
    <s v="GBP"/>
    <n v="1424378748"/>
    <n v="1421786748"/>
    <b v="0"/>
    <n v="49"/>
    <b v="1"/>
    <s v="technology/space exploration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06"/>
    <x v="0"/>
    <s v="US"/>
    <s v="USD"/>
    <n v="1433735474"/>
    <n v="1428551474"/>
    <b v="0"/>
    <n v="69"/>
    <b v="1"/>
    <s v="technology/space exploration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1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x v="1"/>
    <s v="US"/>
    <s v="USD"/>
    <n v="1482307140"/>
    <n v="1479218315"/>
    <b v="1"/>
    <n v="1501"/>
    <b v="0"/>
    <s v="technology/space exploration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x v="1"/>
    <s v="US"/>
    <s v="USD"/>
    <n v="1489172435"/>
    <n v="1486580435"/>
    <b v="1"/>
    <n v="52"/>
    <b v="0"/>
    <s v="technology/space exploration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x v="1"/>
    <s v="AU"/>
    <s v="AUD"/>
    <n v="1415481203"/>
    <n v="1412885603"/>
    <b v="1"/>
    <n v="23"/>
    <b v="0"/>
    <s v="technology/space exploration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x v="1"/>
    <s v="US"/>
    <s v="USD"/>
    <n v="1441783869"/>
    <n v="1439191869"/>
    <b v="1"/>
    <n v="535"/>
    <b v="0"/>
    <s v="technology/space exploration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x v="1"/>
    <s v="US"/>
    <s v="USD"/>
    <n v="1457543360"/>
    <n v="1454951360"/>
    <b v="0"/>
    <n v="6"/>
    <b v="0"/>
    <s v="technology/space exploration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x v="1"/>
    <s v="US"/>
    <s v="USD"/>
    <n v="1450380009"/>
    <n v="1447960809"/>
    <b v="0"/>
    <n v="17"/>
    <b v="0"/>
    <s v="technology/space exploration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x v="1"/>
    <s v="AU"/>
    <s v="AUD"/>
    <n v="1418183325"/>
    <n v="1415591325"/>
    <b v="0"/>
    <n v="11"/>
    <b v="0"/>
    <s v="technology/space exploration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12"/>
    <x v="1"/>
    <s v="US"/>
    <s v="USD"/>
    <n v="1402632000"/>
    <n v="1399909127"/>
    <b v="0"/>
    <n v="70"/>
    <b v="0"/>
    <s v="technology/space exploration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</r>
  <r>
    <n v="2655"/>
    <s v="Balloons (Canceled)"/>
    <s v="Thank you for your support!"/>
    <n v="15000"/>
    <n v="3155"/>
    <n v="21"/>
    <x v="1"/>
    <s v="US"/>
    <s v="USD"/>
    <n v="1455048000"/>
    <n v="1452631647"/>
    <b v="0"/>
    <n v="43"/>
    <b v="0"/>
    <s v="technology/space exploration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11"/>
    <x v="1"/>
    <s v="US"/>
    <s v="USD"/>
    <n v="1489345200"/>
    <n v="1485966688"/>
    <b v="0"/>
    <n v="152"/>
    <b v="0"/>
    <s v="technology/space exploration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x v="1"/>
    <s v="US"/>
    <s v="USD"/>
    <n v="1470187800"/>
    <n v="1467325053"/>
    <b v="0"/>
    <n v="59"/>
    <b v="0"/>
    <s v="technology/space exploration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</r>
  <r>
    <n v="2659"/>
    <s v="test (Canceled)"/>
    <s v="test"/>
    <n v="49000"/>
    <n v="1333"/>
    <n v="3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x v="0"/>
    <s v="US"/>
    <s v="USD"/>
    <n v="1440179713"/>
    <n v="1437587713"/>
    <b v="0"/>
    <n v="80"/>
    <b v="1"/>
    <s v="technology/makerspaces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x v="0"/>
    <s v="CA"/>
    <s v="CAD"/>
    <n v="1441378800"/>
    <n v="1438873007"/>
    <b v="0"/>
    <n v="56"/>
    <b v="1"/>
    <s v="technology/makerspaces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x v="0"/>
    <s v="US"/>
    <s v="USD"/>
    <n v="1449644340"/>
    <n v="1446683797"/>
    <b v="0"/>
    <n v="104"/>
    <b v="1"/>
    <s v="technology/makerspaces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x v="0"/>
    <s v="US"/>
    <s v="USD"/>
    <n v="1430774974"/>
    <n v="1426886974"/>
    <b v="0"/>
    <n v="46"/>
    <b v="1"/>
    <s v="technology/makerspaces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x v="0"/>
    <s v="US"/>
    <s v="USD"/>
    <n v="1443214800"/>
    <n v="1440008439"/>
    <b v="0"/>
    <n v="206"/>
    <b v="1"/>
    <s v="technology/makerspaces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x v="0"/>
    <s v="US"/>
    <s v="USD"/>
    <n v="1455142416"/>
    <n v="1452550416"/>
    <b v="0"/>
    <n v="18"/>
    <b v="1"/>
    <s v="technology/makerspaces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n v="171"/>
    <x v="0"/>
    <s v="CA"/>
    <s v="CAD"/>
    <n v="1447079520"/>
    <n v="1443449265"/>
    <b v="0"/>
    <n v="28"/>
    <b v="1"/>
    <s v="technology/makerspaces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x v="0"/>
    <s v="US"/>
    <s v="USD"/>
    <n v="1452387096"/>
    <n v="1447203096"/>
    <b v="0"/>
    <n v="11"/>
    <b v="1"/>
    <s v="technology/makerspaces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x v="2"/>
    <s v="AU"/>
    <s v="AUD"/>
    <n v="1406593780"/>
    <n v="1404174580"/>
    <b v="1"/>
    <n v="60"/>
    <b v="0"/>
    <s v="technology/makerspaces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x v="2"/>
    <s v="US"/>
    <s v="USD"/>
    <n v="1419017880"/>
    <n v="1416419916"/>
    <b v="1"/>
    <n v="84"/>
    <b v="0"/>
    <s v="technology/makerspaces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x v="2"/>
    <s v="US"/>
    <s v="USD"/>
    <n v="1451282400"/>
    <n v="1449436390"/>
    <b v="1"/>
    <n v="47"/>
    <b v="0"/>
    <s v="technology/makerspaces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x v="2"/>
    <s v="US"/>
    <s v="USD"/>
    <n v="1414622700"/>
    <n v="1412081999"/>
    <b v="1"/>
    <n v="66"/>
    <b v="0"/>
    <s v="technology/makerspaces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x v="2"/>
    <s v="US"/>
    <s v="USD"/>
    <n v="1467694740"/>
    <n v="1465398670"/>
    <b v="1"/>
    <n v="171"/>
    <b v="0"/>
    <s v="technology/makerspaces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x v="2"/>
    <s v="US"/>
    <s v="USD"/>
    <n v="1415655289"/>
    <n v="1413059689"/>
    <b v="1"/>
    <n v="29"/>
    <b v="0"/>
    <s v="technology/makerspaces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50"/>
    <x v="2"/>
    <s v="CA"/>
    <s v="CAD"/>
    <n v="1463929174"/>
    <n v="1461337174"/>
    <b v="0"/>
    <n v="9"/>
    <b v="0"/>
    <s v="technology/makerspaces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18"/>
    <x v="2"/>
    <s v="US"/>
    <s v="USD"/>
    <n v="1404348143"/>
    <n v="1401756143"/>
    <b v="0"/>
    <n v="27"/>
    <b v="0"/>
    <s v="technology/makerspaces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s v="technology/makerspaces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s v="technology/makerspaces"/>
    <n v="44"/>
    <x v="2"/>
    <s v="makerspaces"/>
    <x v="2679"/>
    <d v="2015-02-28T00:01:34"/>
  </r>
  <r>
    <n v="2680"/>
    <s v="iHeart Pillow"/>
    <s v="iHeartPillow, Connecting loved ones"/>
    <n v="32000"/>
    <n v="276"/>
    <n v="1"/>
    <x v="2"/>
    <s v="ES"/>
    <s v="EUR"/>
    <n v="1459915491"/>
    <n v="1457327091"/>
    <b v="0"/>
    <n v="4"/>
    <b v="0"/>
    <s v="technology/makerspaces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1"/>
    <x v="2"/>
    <s v="US"/>
    <s v="USD"/>
    <n v="1405027750"/>
    <n v="1402867750"/>
    <b v="0"/>
    <n v="2"/>
    <b v="0"/>
    <s v="food/food trucks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28"/>
    <x v="2"/>
    <s v="US"/>
    <s v="USD"/>
    <n v="1416635940"/>
    <n v="1413838540"/>
    <b v="0"/>
    <n v="20"/>
    <b v="0"/>
    <s v="food/food trucks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s v="food/food trucks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1"/>
    <x v="2"/>
    <s v="US"/>
    <s v="USD"/>
    <n v="1407621425"/>
    <n v="1404165425"/>
    <b v="0"/>
    <n v="4"/>
    <b v="0"/>
    <s v="food/food trucks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s v="food/food trucks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s v="food/food trucks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s v="food/food trucks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x v="2"/>
    <s v="US"/>
    <s v="USD"/>
    <n v="1433298676"/>
    <n v="1429410676"/>
    <b v="0"/>
    <n v="118"/>
    <b v="0"/>
    <s v="food/food trucks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s v="food/food trucks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x v="2"/>
    <s v="US"/>
    <s v="USD"/>
    <n v="1427266860"/>
    <n v="1424678460"/>
    <b v="0"/>
    <n v="1"/>
    <b v="0"/>
    <s v="food/food trucks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1"/>
    <x v="2"/>
    <s v="US"/>
    <s v="USD"/>
    <n v="1407899966"/>
    <n v="1405307966"/>
    <b v="0"/>
    <n v="3"/>
    <b v="0"/>
    <s v="food/food trucks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s v="food/food trucks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s v="food/food trucks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6"/>
    <x v="2"/>
    <s v="US"/>
    <s v="USD"/>
    <n v="1419538560"/>
    <n v="1416600960"/>
    <b v="0"/>
    <n v="38"/>
    <b v="0"/>
    <s v="food/food trucks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x v="2"/>
    <s v="US"/>
    <s v="USD"/>
    <n v="1438552800"/>
    <n v="1435876423"/>
    <b v="0"/>
    <n v="52"/>
    <b v="0"/>
    <s v="food/food trucks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s v="food/food trucks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1"/>
    <x v="2"/>
    <s v="US"/>
    <s v="USD"/>
    <n v="1411073972"/>
    <n v="1408481972"/>
    <b v="0"/>
    <n v="4"/>
    <b v="0"/>
    <s v="food/food trucks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x v="3"/>
    <s v="IE"/>
    <s v="EUR"/>
    <n v="1491586534"/>
    <n v="1488911734"/>
    <b v="0"/>
    <n v="46"/>
    <b v="0"/>
    <s v="theater/spaces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x v="3"/>
    <s v="US"/>
    <s v="USD"/>
    <n v="1491416077"/>
    <n v="1488827677"/>
    <b v="1"/>
    <n v="26"/>
    <b v="0"/>
    <s v="theater/spaces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104"/>
    <x v="3"/>
    <s v="MX"/>
    <s v="MXN"/>
    <n v="1490196830"/>
    <n v="1485016430"/>
    <b v="0"/>
    <n v="45"/>
    <b v="0"/>
    <s v="theater/spaces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6"/>
    <x v="3"/>
    <s v="US"/>
    <s v="USD"/>
    <n v="1491421314"/>
    <n v="1487709714"/>
    <b v="0"/>
    <n v="7"/>
    <b v="0"/>
    <s v="theater/spaces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n v="11"/>
    <x v="3"/>
    <s v="US"/>
    <s v="USD"/>
    <n v="1490389158"/>
    <n v="1486504758"/>
    <b v="0"/>
    <n v="8"/>
    <b v="0"/>
    <s v="theater/spaces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x v="0"/>
    <s v="US"/>
    <s v="USD"/>
    <n v="1413442740"/>
    <n v="1410937483"/>
    <b v="1"/>
    <n v="263"/>
    <b v="1"/>
    <s v="theater/spaces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x v="0"/>
    <s v="US"/>
    <s v="USD"/>
    <n v="1369637940"/>
    <n v="1367088443"/>
    <b v="1"/>
    <n v="394"/>
    <b v="1"/>
    <s v="theater/spaces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233"/>
    <x v="0"/>
    <s v="GB"/>
    <s v="GBP"/>
    <n v="1469119526"/>
    <n v="1463935526"/>
    <b v="1"/>
    <n v="1049"/>
    <b v="1"/>
    <s v="theater/spaces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x v="0"/>
    <s v="US"/>
    <s v="USD"/>
    <n v="1475553540"/>
    <n v="1472528141"/>
    <b v="1"/>
    <n v="308"/>
    <b v="1"/>
    <s v="theater/spaces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n v="154"/>
    <x v="0"/>
    <s v="US"/>
    <s v="USD"/>
    <n v="1407549600"/>
    <n v="1404797428"/>
    <b v="1"/>
    <n v="1088"/>
    <b v="1"/>
    <s v="theater/spaces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01"/>
    <x v="0"/>
    <s v="GB"/>
    <s v="GBP"/>
    <n v="1403301660"/>
    <n v="1400694790"/>
    <b v="1"/>
    <n v="73"/>
    <b v="1"/>
    <s v="theater/spaces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x v="0"/>
    <s v="US"/>
    <s v="USD"/>
    <n v="1373738400"/>
    <n v="1370568560"/>
    <b v="1"/>
    <n v="143"/>
    <b v="1"/>
    <s v="theater/spaces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x v="0"/>
    <s v="US"/>
    <s v="USD"/>
    <n v="1450971684"/>
    <n v="1447515684"/>
    <b v="1"/>
    <n v="1420"/>
    <b v="1"/>
    <s v="theater/spaces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n v="116"/>
    <x v="0"/>
    <s v="US"/>
    <s v="USD"/>
    <n v="1476486000"/>
    <n v="1474040596"/>
    <b v="1"/>
    <n v="305"/>
    <b v="1"/>
    <s v="theater/spaces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x v="0"/>
    <s v="US"/>
    <s v="USD"/>
    <n v="1456047228"/>
    <n v="1453109628"/>
    <b v="1"/>
    <n v="551"/>
    <b v="1"/>
    <s v="theater/spaces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x v="0"/>
    <s v="DE"/>
    <s v="EUR"/>
    <n v="1444291193"/>
    <n v="1441699193"/>
    <b v="1"/>
    <n v="187"/>
    <b v="1"/>
    <s v="theater/spaces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20"/>
    <x v="0"/>
    <s v="US"/>
    <s v="USD"/>
    <n v="1417906649"/>
    <n v="1414015049"/>
    <b v="1"/>
    <n v="325"/>
    <b v="1"/>
    <s v="theater/spaces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04"/>
    <x v="0"/>
    <s v="US"/>
    <s v="USD"/>
    <n v="1462316400"/>
    <n v="1459865945"/>
    <b v="1"/>
    <n v="148"/>
    <b v="1"/>
    <s v="theater/spaces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x v="0"/>
    <s v="US"/>
    <s v="USD"/>
    <n v="1460936694"/>
    <n v="1455756294"/>
    <b v="0"/>
    <n v="69"/>
    <b v="1"/>
    <s v="theater/spaces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n v="118"/>
    <x v="0"/>
    <s v="US"/>
    <s v="USD"/>
    <n v="1478866253"/>
    <n v="1476270653"/>
    <b v="0"/>
    <n v="173"/>
    <b v="1"/>
    <s v="theater/spaces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x v="0"/>
    <s v="GB"/>
    <s v="GBP"/>
    <n v="1378494000"/>
    <n v="1375880598"/>
    <b v="0"/>
    <n v="269"/>
    <b v="1"/>
    <s v="technology/hardware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x v="0"/>
    <s v="US"/>
    <s v="USD"/>
    <n v="1485722053"/>
    <n v="1480538053"/>
    <b v="0"/>
    <n v="185"/>
    <b v="1"/>
    <s v="technology/hardware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x v="0"/>
    <s v="US"/>
    <s v="USD"/>
    <n v="1420060088"/>
    <n v="1414872488"/>
    <b v="0"/>
    <n v="176"/>
    <b v="1"/>
    <s v="technology/hardware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x v="0"/>
    <s v="GB"/>
    <s v="GBP"/>
    <n v="1439625059"/>
    <n v="1436860259"/>
    <b v="0"/>
    <n v="1019"/>
    <b v="1"/>
    <s v="technology/hardware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45"/>
    <x v="0"/>
    <s v="CA"/>
    <s v="CAD"/>
    <n v="1488390735"/>
    <n v="1484070735"/>
    <b v="0"/>
    <n v="113"/>
    <b v="1"/>
    <s v="technology/hardware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n v="106"/>
    <x v="0"/>
    <s v="US"/>
    <s v="USD"/>
    <n v="1461333311"/>
    <n v="1458741311"/>
    <b v="0"/>
    <n v="404"/>
    <b v="1"/>
    <s v="technology/hardware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x v="0"/>
    <s v="US"/>
    <s v="USD"/>
    <n v="1438964063"/>
    <n v="1436804063"/>
    <b v="0"/>
    <n v="707"/>
    <b v="1"/>
    <s v="technology/hardware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n v="202"/>
    <x v="0"/>
    <s v="US"/>
    <s v="USD"/>
    <n v="1451485434"/>
    <n v="1448461434"/>
    <b v="0"/>
    <n v="392"/>
    <b v="1"/>
    <s v="technology/hardware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104"/>
    <x v="0"/>
    <s v="US"/>
    <s v="USD"/>
    <n v="1430459197"/>
    <n v="1427867197"/>
    <b v="0"/>
    <n v="23"/>
    <b v="1"/>
    <s v="technology/hardware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70"/>
    <x v="0"/>
    <s v="US"/>
    <s v="USD"/>
    <n v="1366635575"/>
    <n v="1363611575"/>
    <b v="0"/>
    <n v="682"/>
    <b v="1"/>
    <s v="technology/hardware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x v="0"/>
    <s v="US"/>
    <s v="USD"/>
    <n v="1413604800"/>
    <n v="1408624622"/>
    <b v="0"/>
    <n v="37"/>
    <b v="1"/>
    <s v="technology/hardware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x v="0"/>
    <s v="US"/>
    <s v="USD"/>
    <n v="1369699200"/>
    <n v="1366917828"/>
    <b v="0"/>
    <n v="146"/>
    <b v="1"/>
    <s v="technology/hardware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x v="0"/>
    <s v="US"/>
    <s v="USD"/>
    <n v="1428643974"/>
    <n v="1423463574"/>
    <b v="0"/>
    <n v="119"/>
    <b v="1"/>
    <s v="technology/hardware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x v="0"/>
    <s v="US"/>
    <s v="USD"/>
    <n v="1476395940"/>
    <n v="1473782592"/>
    <b v="0"/>
    <n v="163"/>
    <b v="1"/>
    <s v="technology/hardware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x v="0"/>
    <s v="GB"/>
    <s v="GBP"/>
    <n v="1363204800"/>
    <n v="1360551250"/>
    <b v="0"/>
    <n v="339"/>
    <b v="1"/>
    <s v="technology/hardware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x v="0"/>
    <s v="CA"/>
    <s v="CAD"/>
    <n v="1398268773"/>
    <n v="1395676773"/>
    <b v="0"/>
    <n v="58"/>
    <b v="1"/>
    <s v="technology/hardware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x v="0"/>
    <s v="US"/>
    <s v="USD"/>
    <n v="1389812400"/>
    <n v="1386108087"/>
    <b v="0"/>
    <n v="456"/>
    <b v="1"/>
    <s v="technology/hardware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x v="0"/>
    <s v="US"/>
    <s v="USD"/>
    <n v="1478402804"/>
    <n v="1473218804"/>
    <b v="0"/>
    <n v="15"/>
    <b v="1"/>
    <s v="technology/hardware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x v="0"/>
    <s v="GB"/>
    <s v="GBP"/>
    <n v="1399324717"/>
    <n v="1395436717"/>
    <b v="0"/>
    <n v="191"/>
    <b v="1"/>
    <s v="technology/hardware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03"/>
    <x v="0"/>
    <s v="US"/>
    <s v="USD"/>
    <n v="1426117552"/>
    <n v="1423529152"/>
    <b v="0"/>
    <n v="17"/>
    <b v="1"/>
    <s v="technology/hardware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n v="29"/>
    <x v="2"/>
    <s v="US"/>
    <s v="USD"/>
    <n v="1337102187"/>
    <n v="1335892587"/>
    <b v="0"/>
    <n v="18"/>
    <b v="0"/>
    <s v="publishing/children's books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x v="2"/>
    <s v="US"/>
    <s v="USD"/>
    <n v="1330478998"/>
    <n v="1327886998"/>
    <b v="0"/>
    <n v="22"/>
    <b v="0"/>
    <s v="publishing/children's books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x v="2"/>
    <s v="US"/>
    <s v="USD"/>
    <n v="1342309368"/>
    <n v="1337125368"/>
    <b v="0"/>
    <n v="49"/>
    <b v="0"/>
    <s v="publishing/children's books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27"/>
    <x v="2"/>
    <s v="US"/>
    <s v="USD"/>
    <n v="1409337911"/>
    <n v="1406745911"/>
    <b v="0"/>
    <n v="19"/>
    <b v="0"/>
    <s v="publishing/children's books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1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n v="1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x v="2"/>
    <s v="US"/>
    <s v="USD"/>
    <n v="1324232504"/>
    <n v="1320776504"/>
    <b v="0"/>
    <n v="14"/>
    <b v="0"/>
    <s v="publishing/children's books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19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52"/>
    <x v="2"/>
    <s v="IE"/>
    <s v="EUR"/>
    <n v="1428519527"/>
    <n v="1425927527"/>
    <b v="0"/>
    <n v="15"/>
    <b v="0"/>
    <s v="publishing/children's books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10"/>
    <x v="2"/>
    <s v="US"/>
    <s v="USD"/>
    <n v="1389476201"/>
    <n v="1386884201"/>
    <b v="0"/>
    <n v="33"/>
    <b v="0"/>
    <s v="publishing/children's books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n v="1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1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1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1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2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n v="1"/>
    <x v="2"/>
    <s v="CA"/>
    <s v="CAD"/>
    <n v="1439766050"/>
    <n v="1434582050"/>
    <b v="0"/>
    <n v="3"/>
    <b v="0"/>
    <s v="publishing/children's books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x v="2"/>
    <s v="US"/>
    <s v="USD"/>
    <n v="1333028723"/>
    <n v="1330440323"/>
    <b v="0"/>
    <n v="34"/>
    <b v="0"/>
    <s v="publishing/children's books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10"/>
    <x v="2"/>
    <s v="US"/>
    <s v="USD"/>
    <n v="1395158130"/>
    <n v="1392569730"/>
    <b v="0"/>
    <n v="33"/>
    <b v="0"/>
    <s v="publishing/children's books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x v="2"/>
    <s v="US"/>
    <s v="USD"/>
    <n v="1362711728"/>
    <n v="1360119728"/>
    <b v="0"/>
    <n v="13"/>
    <b v="0"/>
    <s v="publishing/children's books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x v="2"/>
    <s v="US"/>
    <s v="USD"/>
    <n v="1434092876"/>
    <n v="1431414476"/>
    <b v="0"/>
    <n v="36"/>
    <b v="0"/>
    <s v="publishing/children's books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x v="2"/>
    <s v="US"/>
    <s v="USD"/>
    <n v="1409009306"/>
    <n v="1406417306"/>
    <b v="0"/>
    <n v="15"/>
    <b v="0"/>
    <s v="publishing/children's books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105"/>
    <x v="0"/>
    <s v="US"/>
    <s v="USD"/>
    <n v="1423724400"/>
    <n v="1421274954"/>
    <b v="0"/>
    <n v="28"/>
    <b v="1"/>
    <s v="theater/plays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20"/>
    <x v="0"/>
    <s v="US"/>
    <s v="USD"/>
    <n v="1424149140"/>
    <n v="1421964718"/>
    <b v="0"/>
    <n v="18"/>
    <b v="1"/>
    <s v="theater/plays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x v="0"/>
    <s v="GB"/>
    <s v="GBP"/>
    <n v="1429793446"/>
    <n v="1428583846"/>
    <b v="0"/>
    <n v="61"/>
    <b v="1"/>
    <s v="theater/plays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x v="0"/>
    <s v="US"/>
    <s v="USD"/>
    <n v="1414608843"/>
    <n v="1412794443"/>
    <b v="0"/>
    <n v="108"/>
    <b v="1"/>
    <s v="theater/plays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105"/>
    <x v="0"/>
    <s v="US"/>
    <s v="USD"/>
    <n v="1470430800"/>
    <n v="1467865967"/>
    <b v="0"/>
    <n v="142"/>
    <b v="1"/>
    <s v="theater/plays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n v="118"/>
    <x v="0"/>
    <s v="GB"/>
    <s v="GBP"/>
    <n v="1404913180"/>
    <n v="1403703580"/>
    <b v="0"/>
    <n v="74"/>
    <b v="1"/>
    <s v="theater/plays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x v="0"/>
    <s v="US"/>
    <s v="USD"/>
    <n v="1405658752"/>
    <n v="1403066752"/>
    <b v="0"/>
    <n v="38"/>
    <b v="1"/>
    <s v="theater/plays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n v="103"/>
    <x v="0"/>
    <s v="US"/>
    <s v="USD"/>
    <n v="1469811043"/>
    <n v="1467219043"/>
    <b v="0"/>
    <n v="20"/>
    <b v="1"/>
    <s v="theater/plays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n v="101"/>
    <x v="0"/>
    <s v="US"/>
    <s v="USD"/>
    <n v="1426132800"/>
    <n v="1424477934"/>
    <b v="0"/>
    <n v="24"/>
    <b v="1"/>
    <s v="theater/plays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x v="0"/>
    <s v="US"/>
    <s v="USD"/>
    <n v="1423693903"/>
    <n v="1421101903"/>
    <b v="0"/>
    <n v="66"/>
    <b v="1"/>
    <s v="theater/plays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x v="0"/>
    <s v="US"/>
    <s v="USD"/>
    <n v="1473393600"/>
    <n v="1470778559"/>
    <b v="0"/>
    <n v="28"/>
    <b v="1"/>
    <s v="theater/plays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x v="0"/>
    <s v="US"/>
    <s v="USD"/>
    <n v="1439357559"/>
    <n v="1435469559"/>
    <b v="0"/>
    <n v="24"/>
    <b v="1"/>
    <s v="theater/plays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x v="0"/>
    <s v="AU"/>
    <s v="AUD"/>
    <n v="1437473005"/>
    <n v="1434881005"/>
    <b v="0"/>
    <n v="73"/>
    <b v="1"/>
    <s v="theater/plays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x v="0"/>
    <s v="GB"/>
    <s v="GBP"/>
    <n v="1457031600"/>
    <n v="1455640559"/>
    <b v="0"/>
    <n v="3"/>
    <b v="1"/>
    <s v="theater/plays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04"/>
    <x v="0"/>
    <s v="US"/>
    <s v="USD"/>
    <n v="1402095600"/>
    <n v="1400675841"/>
    <b v="0"/>
    <n v="20"/>
    <b v="1"/>
    <s v="theater/plays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16"/>
    <x v="0"/>
    <s v="GB"/>
    <s v="GBP"/>
    <n v="1404564028"/>
    <n v="1401972028"/>
    <b v="0"/>
    <n v="21"/>
    <b v="1"/>
    <s v="theater/plays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x v="0"/>
    <s v="GB"/>
    <s v="GBP"/>
    <n v="1404858840"/>
    <n v="1402266840"/>
    <b v="0"/>
    <n v="94"/>
    <b v="1"/>
    <s v="theater/plays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x v="0"/>
    <s v="GB"/>
    <s v="GBP"/>
    <n v="1438358400"/>
    <n v="1437063121"/>
    <b v="0"/>
    <n v="139"/>
    <b v="1"/>
    <s v="theater/plays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17"/>
    <x v="0"/>
    <s v="GB"/>
    <s v="GBP"/>
    <n v="1466179200"/>
    <n v="1463466070"/>
    <b v="0"/>
    <n v="130"/>
    <b v="1"/>
    <s v="theater/plays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x v="0"/>
    <s v="GB"/>
    <s v="GBP"/>
    <n v="1420377366"/>
    <n v="1415193366"/>
    <b v="0"/>
    <n v="31"/>
    <b v="1"/>
    <s v="theater/plays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n v="133"/>
    <x v="0"/>
    <s v="AU"/>
    <s v="AUD"/>
    <n v="1412938800"/>
    <n v="1411019409"/>
    <b v="0"/>
    <n v="13"/>
    <b v="1"/>
    <s v="theater/plays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x v="0"/>
    <s v="GB"/>
    <s v="GBP"/>
    <n v="1438875107"/>
    <n v="1436283107"/>
    <b v="0"/>
    <n v="90"/>
    <b v="1"/>
    <s v="theater/plays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x v="0"/>
    <s v="US"/>
    <s v="USD"/>
    <n v="1437004800"/>
    <n v="1433295276"/>
    <b v="0"/>
    <n v="141"/>
    <b v="1"/>
    <s v="theater/plays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15"/>
    <x v="0"/>
    <s v="GB"/>
    <s v="GBP"/>
    <n v="1411987990"/>
    <n v="1409395990"/>
    <b v="0"/>
    <n v="23"/>
    <b v="1"/>
    <s v="theater/plays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x v="0"/>
    <s v="GB"/>
    <s v="GBP"/>
    <n v="1440245273"/>
    <n v="1438085273"/>
    <b v="0"/>
    <n v="18"/>
    <b v="1"/>
    <s v="theater/plays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12"/>
    <x v="0"/>
    <s v="GB"/>
    <s v="GBP"/>
    <n v="1438772400"/>
    <n v="1435645490"/>
    <b v="0"/>
    <n v="76"/>
    <b v="1"/>
    <s v="theater/plays"/>
    <n v="44.25"/>
    <x v="1"/>
    <s v="plays"/>
    <x v="2806"/>
    <d v="2015-08-05T11:00:00"/>
  </r>
  <r>
    <n v="2807"/>
    <s v="The Commission Theatre Co."/>
    <s v="Bringing Shakespeare back to the Playwrights"/>
    <n v="5000"/>
    <n v="6300"/>
    <n v="126"/>
    <x v="0"/>
    <s v="US"/>
    <s v="USD"/>
    <n v="1435611438"/>
    <n v="1433019438"/>
    <b v="0"/>
    <n v="93"/>
    <b v="1"/>
    <s v="theater/plays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x v="0"/>
    <s v="US"/>
    <s v="USD"/>
    <n v="1440274735"/>
    <n v="1437682735"/>
    <b v="0"/>
    <n v="69"/>
    <b v="1"/>
    <s v="theater/plays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02"/>
    <x v="0"/>
    <s v="US"/>
    <s v="USD"/>
    <n v="1459348740"/>
    <n v="1458647725"/>
    <b v="0"/>
    <n v="21"/>
    <b v="1"/>
    <s v="theater/plays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x v="0"/>
    <s v="US"/>
    <s v="USD"/>
    <n v="1401595140"/>
    <n v="1398828064"/>
    <b v="0"/>
    <n v="57"/>
    <b v="1"/>
    <s v="theater/plays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100"/>
    <x v="0"/>
    <s v="GB"/>
    <s v="GBP"/>
    <n v="1424692503"/>
    <n v="1422100503"/>
    <b v="0"/>
    <n v="108"/>
    <b v="1"/>
    <s v="theater/plays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x v="0"/>
    <s v="CA"/>
    <s v="CAD"/>
    <n v="1428292800"/>
    <n v="1424368298"/>
    <b v="0"/>
    <n v="83"/>
    <b v="1"/>
    <s v="theater/plays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x v="0"/>
    <s v="US"/>
    <s v="USD"/>
    <n v="1481737761"/>
    <n v="1479577761"/>
    <b v="0"/>
    <n v="96"/>
    <b v="1"/>
    <s v="theater/plays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x v="0"/>
    <s v="GB"/>
    <s v="GBP"/>
    <n v="1431164115"/>
    <n v="1428572115"/>
    <b v="0"/>
    <n v="64"/>
    <b v="1"/>
    <s v="theater/plays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42"/>
    <x v="0"/>
    <s v="CA"/>
    <s v="CAD"/>
    <n v="1470595109"/>
    <n v="1468003109"/>
    <b v="0"/>
    <n v="14"/>
    <b v="1"/>
    <s v="theater/plays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x v="0"/>
    <s v="GB"/>
    <s v="GBP"/>
    <n v="1438531200"/>
    <n v="1435921992"/>
    <b v="0"/>
    <n v="169"/>
    <b v="1"/>
    <s v="theater/plays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30"/>
    <x v="0"/>
    <s v="GB"/>
    <s v="GBP"/>
    <n v="1425136462"/>
    <n v="1421680462"/>
    <b v="0"/>
    <n v="33"/>
    <b v="1"/>
    <s v="theater/plays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06"/>
    <x v="0"/>
    <s v="US"/>
    <s v="USD"/>
    <n v="1443018086"/>
    <n v="1441290086"/>
    <b v="0"/>
    <n v="102"/>
    <b v="1"/>
    <s v="theater/plays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x v="0"/>
    <s v="GB"/>
    <s v="GBP"/>
    <n v="1434285409"/>
    <n v="1431693409"/>
    <b v="0"/>
    <n v="104"/>
    <b v="1"/>
    <s v="theater/plays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x v="0"/>
    <s v="GB"/>
    <s v="GBP"/>
    <n v="1456444800"/>
    <n v="1454337589"/>
    <b v="0"/>
    <n v="20"/>
    <b v="1"/>
    <s v="theater/plays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x v="0"/>
    <s v="GB"/>
    <s v="GBP"/>
    <n v="1411510135"/>
    <n v="1408918135"/>
    <b v="0"/>
    <n v="35"/>
    <b v="1"/>
    <s v="theater/plays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x v="0"/>
    <s v="US"/>
    <s v="USD"/>
    <n v="1427469892"/>
    <n v="1424881492"/>
    <b v="0"/>
    <n v="94"/>
    <b v="1"/>
    <s v="theater/plays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x v="0"/>
    <s v="GB"/>
    <s v="GBP"/>
    <n v="1427842740"/>
    <n v="1425428206"/>
    <b v="0"/>
    <n v="14"/>
    <b v="1"/>
    <s v="theater/plays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n v="117"/>
    <x v="0"/>
    <s v="US"/>
    <s v="USD"/>
    <n v="1434159780"/>
    <n v="1431412196"/>
    <b v="0"/>
    <n v="15"/>
    <b v="1"/>
    <s v="theater/plays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03"/>
    <x v="0"/>
    <s v="GB"/>
    <s v="GBP"/>
    <n v="1449255686"/>
    <n v="1446663686"/>
    <b v="0"/>
    <n v="51"/>
    <b v="1"/>
    <s v="theater/plays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x v="0"/>
    <s v="US"/>
    <s v="USD"/>
    <n v="1436511600"/>
    <n v="1434415812"/>
    <b v="0"/>
    <n v="19"/>
    <b v="1"/>
    <s v="theater/plays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x v="0"/>
    <s v="US"/>
    <s v="USD"/>
    <n v="1464971400"/>
    <n v="1462379066"/>
    <b v="0"/>
    <n v="23"/>
    <b v="1"/>
    <s v="theater/plays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00"/>
    <x v="0"/>
    <s v="GB"/>
    <s v="GBP"/>
    <n v="1443826800"/>
    <n v="1441606869"/>
    <b v="0"/>
    <n v="97"/>
    <b v="1"/>
    <s v="theater/plays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07"/>
    <x v="0"/>
    <s v="GB"/>
    <s v="GBP"/>
    <n v="1464863118"/>
    <n v="1462443918"/>
    <b v="0"/>
    <n v="76"/>
    <b v="1"/>
    <s v="theater/plays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n v="100"/>
    <x v="0"/>
    <s v="US"/>
    <s v="USD"/>
    <n v="1399867140"/>
    <n v="1398802148"/>
    <b v="0"/>
    <n v="11"/>
    <b v="1"/>
    <s v="theater/plays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111"/>
    <x v="0"/>
    <s v="US"/>
    <s v="USD"/>
    <n v="1437076070"/>
    <n v="1434484070"/>
    <b v="0"/>
    <n v="52"/>
    <b v="1"/>
    <s v="theater/plays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15"/>
    <x v="0"/>
    <s v="GB"/>
    <s v="GBP"/>
    <n v="1416780000"/>
    <n v="1414342894"/>
    <b v="0"/>
    <n v="95"/>
    <b v="1"/>
    <s v="theater/plays"/>
    <n v="30.19"/>
    <x v="1"/>
    <s v="plays"/>
    <x v="2832"/>
    <d v="2014-11-23T22:00:00"/>
  </r>
  <r>
    <n v="2833"/>
    <s v="Star Man Rocket Man"/>
    <s v="A new play about exploring outer space"/>
    <n v="2700"/>
    <n v="2923"/>
    <n v="108"/>
    <x v="0"/>
    <s v="US"/>
    <s v="USD"/>
    <n v="1444528800"/>
    <n v="1442804633"/>
    <b v="0"/>
    <n v="35"/>
    <b v="1"/>
    <s v="theater/plays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70"/>
    <x v="0"/>
    <s v="GB"/>
    <s v="GBP"/>
    <n v="1422658930"/>
    <n v="1421362930"/>
    <b v="0"/>
    <n v="21"/>
    <b v="1"/>
    <s v="theater/plays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87"/>
    <x v="0"/>
    <s v="GB"/>
    <s v="GBP"/>
    <n v="1449273600"/>
    <n v="1446742417"/>
    <b v="0"/>
    <n v="93"/>
    <b v="1"/>
    <s v="theater/plays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x v="0"/>
    <s v="US"/>
    <s v="USD"/>
    <n v="1487393940"/>
    <n v="1484115418"/>
    <b v="0"/>
    <n v="11"/>
    <b v="1"/>
    <s v="theater/plays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x v="0"/>
    <s v="CA"/>
    <s v="CAD"/>
    <n v="1449701284"/>
    <n v="1446241684"/>
    <b v="0"/>
    <n v="21"/>
    <b v="1"/>
    <s v="theater/plays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x v="0"/>
    <s v="US"/>
    <s v="USD"/>
    <n v="1407967200"/>
    <n v="1406039696"/>
    <b v="0"/>
    <n v="54"/>
    <b v="1"/>
    <s v="theater/plays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x v="0"/>
    <s v="US"/>
    <s v="USD"/>
    <n v="1408942740"/>
    <n v="1406958354"/>
    <b v="0"/>
    <n v="31"/>
    <b v="1"/>
    <s v="theater/plays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x v="0"/>
    <s v="GB"/>
    <s v="GBP"/>
    <n v="1426698000"/>
    <n v="1424825479"/>
    <b v="0"/>
    <n v="132"/>
    <b v="1"/>
    <s v="theater/plays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1"/>
    <x v="2"/>
    <s v="GB"/>
    <s v="GBP"/>
    <n v="1450032297"/>
    <n v="1444844697"/>
    <b v="0"/>
    <n v="1"/>
    <b v="0"/>
    <s v="theater/plays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x v="2"/>
    <s v="AT"/>
    <s v="EUR"/>
    <n v="1483535180"/>
    <n v="1480943180"/>
    <b v="0"/>
    <n v="1"/>
    <b v="0"/>
    <s v="theater/plays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x v="2"/>
    <s v="US"/>
    <s v="USD"/>
    <n v="1433723033"/>
    <n v="1428539033"/>
    <b v="0"/>
    <n v="39"/>
    <b v="0"/>
    <s v="theater/plays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s v="theater/plays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1"/>
    <x v="2"/>
    <s v="GB"/>
    <s v="GBP"/>
    <n v="1461406600"/>
    <n v="1458814600"/>
    <b v="0"/>
    <n v="1"/>
    <b v="0"/>
    <s v="theater/plays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x v="2"/>
    <s v="US"/>
    <s v="USD"/>
    <n v="1409962211"/>
    <n v="1407370211"/>
    <b v="0"/>
    <n v="13"/>
    <b v="0"/>
    <s v="theater/plays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2"/>
    <x v="2"/>
    <s v="US"/>
    <s v="USD"/>
    <n v="1403312703"/>
    <n v="1400720703"/>
    <b v="0"/>
    <n v="6"/>
    <b v="0"/>
    <s v="theater/plays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42"/>
    <x v="2"/>
    <s v="GB"/>
    <s v="GBP"/>
    <n v="1431018719"/>
    <n v="1429290719"/>
    <b v="0"/>
    <n v="14"/>
    <b v="0"/>
    <s v="theater/plays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50"/>
    <x v="2"/>
    <s v="US"/>
    <s v="USD"/>
    <n v="1454110440"/>
    <n v="1451607071"/>
    <b v="0"/>
    <n v="5"/>
    <b v="0"/>
    <s v="theater/plays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5"/>
    <x v="2"/>
    <s v="US"/>
    <s v="USD"/>
    <n v="1439069640"/>
    <n v="1433897647"/>
    <b v="0"/>
    <n v="6"/>
    <b v="0"/>
    <s v="theater/plays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20"/>
    <x v="2"/>
    <s v="MX"/>
    <s v="MXN"/>
    <n v="1487613600"/>
    <n v="1482444295"/>
    <b v="0"/>
    <n v="15"/>
    <b v="0"/>
    <s v="theater/plays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n v="2"/>
    <x v="2"/>
    <s v="AU"/>
    <s v="AUD"/>
    <n v="1444984904"/>
    <n v="1439800904"/>
    <b v="0"/>
    <n v="1"/>
    <b v="0"/>
    <s v="theater/plays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7"/>
    <x v="2"/>
    <s v="US"/>
    <s v="USD"/>
    <n v="1466363576"/>
    <n v="1461179576"/>
    <b v="0"/>
    <n v="9"/>
    <b v="0"/>
    <s v="theater/plays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32"/>
    <x v="2"/>
    <s v="AU"/>
    <s v="AUD"/>
    <n v="1443103848"/>
    <n v="1441894248"/>
    <b v="0"/>
    <n v="3"/>
    <b v="0"/>
    <s v="theater/plays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s v="theater/plays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s v="theater/plays"/>
    <n v="20"/>
    <x v="1"/>
    <s v="plays"/>
    <x v="2863"/>
    <d v="2014-09-09T16:12:03"/>
  </r>
  <r>
    <n v="2864"/>
    <s v="'Haunting Julia' by Alan Ayckbourn"/>
    <s v="Accessible, original theatre for all!"/>
    <n v="2500"/>
    <n v="40"/>
    <n v="2"/>
    <x v="2"/>
    <s v="GB"/>
    <s v="GBP"/>
    <n v="1437139080"/>
    <n v="1434552207"/>
    <b v="0"/>
    <n v="3"/>
    <b v="0"/>
    <s v="theater/plays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x v="2"/>
    <s v="US"/>
    <s v="USD"/>
    <n v="1476482400"/>
    <n v="1473893721"/>
    <b v="0"/>
    <n v="2"/>
    <b v="0"/>
    <s v="theater/plays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20"/>
    <x v="2"/>
    <s v="US"/>
    <s v="USD"/>
    <n v="1467604800"/>
    <n v="1465533672"/>
    <b v="0"/>
    <n v="10"/>
    <b v="0"/>
    <s v="theater/plays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x v="2"/>
    <s v="US"/>
    <s v="USD"/>
    <n v="1475697054"/>
    <n v="1473105054"/>
    <b v="0"/>
    <n v="60"/>
    <b v="0"/>
    <s v="theater/plays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x v="2"/>
    <s v="US"/>
    <s v="USD"/>
    <n v="1468937681"/>
    <n v="1466345681"/>
    <b v="0"/>
    <n v="5"/>
    <b v="0"/>
    <s v="theater/plays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x v="2"/>
    <s v="US"/>
    <s v="USD"/>
    <n v="1400301165"/>
    <n v="1397709165"/>
    <b v="0"/>
    <n v="9"/>
    <b v="0"/>
    <s v="theater/plays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5"/>
    <x v="2"/>
    <s v="US"/>
    <s v="USD"/>
    <n v="1419183813"/>
    <n v="1417455813"/>
    <b v="0"/>
    <n v="13"/>
    <b v="0"/>
    <s v="theater/plays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x v="2"/>
    <s v="US"/>
    <s v="USD"/>
    <n v="1422473831"/>
    <n v="1419881831"/>
    <b v="0"/>
    <n v="8"/>
    <b v="0"/>
    <s v="theater/plays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5"/>
    <x v="2"/>
    <s v="US"/>
    <s v="USD"/>
    <n v="1484684186"/>
    <n v="1482092186"/>
    <b v="0"/>
    <n v="3"/>
    <b v="0"/>
    <s v="theater/plays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s v="theater/plays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x v="2"/>
    <s v="US"/>
    <s v="USD"/>
    <n v="1480525200"/>
    <n v="1477781724"/>
    <b v="0"/>
    <n v="6"/>
    <b v="0"/>
    <s v="theater/plays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x v="2"/>
    <s v="GB"/>
    <s v="GBP"/>
    <n v="1435934795"/>
    <n v="1430750795"/>
    <b v="0"/>
    <n v="4"/>
    <b v="0"/>
    <s v="theater/plays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s v="theater/plays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x v="2"/>
    <s v="US"/>
    <s v="USD"/>
    <n v="1440090300"/>
    <n v="1436305452"/>
    <b v="0"/>
    <n v="29"/>
    <b v="0"/>
    <s v="theater/plays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x v="2"/>
    <s v="US"/>
    <s v="USD"/>
    <n v="1462112318"/>
    <n v="1459520318"/>
    <b v="0"/>
    <n v="4"/>
    <b v="0"/>
    <s v="theater/plays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x v="2"/>
    <s v="US"/>
    <s v="USD"/>
    <n v="1454734740"/>
    <n v="1451684437"/>
    <b v="0"/>
    <n v="5"/>
    <b v="0"/>
    <s v="theater/plays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s v="theater/plays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n v="33"/>
    <x v="2"/>
    <s v="US"/>
    <s v="USD"/>
    <n v="1426294201"/>
    <n v="1423705801"/>
    <b v="0"/>
    <n v="5"/>
    <b v="0"/>
    <s v="theater/plays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x v="2"/>
    <s v="US"/>
    <s v="USD"/>
    <n v="1442635140"/>
    <n v="1442243484"/>
    <b v="0"/>
    <n v="1"/>
    <b v="0"/>
    <s v="theater/plays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s v="theater/plays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38"/>
    <x v="2"/>
    <s v="US"/>
    <s v="USD"/>
    <n v="1409344985"/>
    <n v="1406752985"/>
    <b v="0"/>
    <n v="14"/>
    <b v="0"/>
    <s v="theater/plays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1"/>
    <x v="2"/>
    <s v="US"/>
    <s v="USD"/>
    <n v="1407553200"/>
    <n v="1405100992"/>
    <b v="0"/>
    <n v="3"/>
    <b v="0"/>
    <s v="theater/plays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3"/>
    <x v="2"/>
    <s v="US"/>
    <s v="USD"/>
    <n v="1460751128"/>
    <n v="1455570728"/>
    <b v="0"/>
    <n v="10"/>
    <b v="0"/>
    <s v="theater/plays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9"/>
    <x v="2"/>
    <s v="US"/>
    <s v="USD"/>
    <n v="1409000400"/>
    <n v="1408381704"/>
    <b v="0"/>
    <n v="17"/>
    <b v="0"/>
    <s v="theater/plays"/>
    <n v="29.41"/>
    <x v="1"/>
    <s v="plays"/>
    <x v="2892"/>
    <d v="2014-08-25T21:00:00"/>
  </r>
  <r>
    <n v="2893"/>
    <s v="REDISCOVERING KIA THE PLAY"/>
    <s v="Fundraising for REDISCOVERING KIA THE PLAY"/>
    <n v="5000"/>
    <n v="25"/>
    <n v="1"/>
    <x v="2"/>
    <s v="US"/>
    <s v="USD"/>
    <n v="1420768800"/>
    <n v="1415644395"/>
    <b v="0"/>
    <n v="2"/>
    <b v="0"/>
    <s v="theater/plays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x v="2"/>
    <s v="US"/>
    <s v="USD"/>
    <n v="1403470800"/>
    <n v="1403356792"/>
    <b v="0"/>
    <n v="4"/>
    <b v="0"/>
    <s v="theater/plays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x v="2"/>
    <s v="US"/>
    <s v="USD"/>
    <n v="1481522400"/>
    <n v="1480283321"/>
    <b v="0"/>
    <n v="12"/>
    <b v="0"/>
    <s v="theater/plays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5"/>
    <x v="2"/>
    <s v="US"/>
    <s v="USD"/>
    <n v="1444577345"/>
    <n v="1441985458"/>
    <b v="0"/>
    <n v="3"/>
    <b v="0"/>
    <s v="theater/plays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4"/>
    <x v="2"/>
    <s v="US"/>
    <s v="USD"/>
    <n v="1446307053"/>
    <n v="1443715053"/>
    <b v="0"/>
    <n v="12"/>
    <b v="0"/>
    <s v="theater/plays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x v="2"/>
    <s v="US"/>
    <s v="USD"/>
    <n v="1407562632"/>
    <n v="1404970632"/>
    <b v="0"/>
    <n v="7"/>
    <b v="0"/>
    <s v="theater/plays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1"/>
    <x v="2"/>
    <s v="US"/>
    <s v="USD"/>
    <n v="1423345339"/>
    <n v="1418161339"/>
    <b v="0"/>
    <n v="2"/>
    <b v="0"/>
    <s v="theater/plays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s v="theater/plays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x v="2"/>
    <s v="US"/>
    <s v="USD"/>
    <n v="1441771218"/>
    <n v="1436587218"/>
    <b v="0"/>
    <n v="4"/>
    <b v="0"/>
    <s v="theater/plays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5"/>
    <x v="2"/>
    <s v="GB"/>
    <s v="GBP"/>
    <n v="1415534400"/>
    <n v="1414538031"/>
    <b v="0"/>
    <n v="4"/>
    <b v="0"/>
    <s v="theater/plays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x v="2"/>
    <s v="US"/>
    <s v="USD"/>
    <n v="1473211313"/>
    <n v="1472001713"/>
    <b v="0"/>
    <n v="17"/>
    <b v="0"/>
    <s v="theater/plays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x v="2"/>
    <s v="US"/>
    <s v="USD"/>
    <n v="1438390800"/>
    <n v="1436888066"/>
    <b v="0"/>
    <n v="7"/>
    <b v="0"/>
    <s v="theater/plays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s v="theater/plays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x v="2"/>
    <s v="US"/>
    <s v="USD"/>
    <n v="1465407219"/>
    <n v="1462815219"/>
    <b v="0"/>
    <n v="5"/>
    <b v="0"/>
    <s v="theater/plays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s v="theater/plays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s v="theater/plays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x v="2"/>
    <s v="US"/>
    <s v="USD"/>
    <n v="1435429626"/>
    <n v="1431973626"/>
    <b v="0"/>
    <n v="14"/>
    <b v="0"/>
    <s v="theater/plays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14"/>
    <x v="2"/>
    <s v="US"/>
    <s v="USD"/>
    <n v="1452827374"/>
    <n v="1450235374"/>
    <b v="0"/>
    <n v="26"/>
    <b v="0"/>
    <s v="theater/plays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s v="theater/plays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s v="theater/plays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61"/>
    <x v="2"/>
    <s v="GB"/>
    <s v="GBP"/>
    <n v="1458117190"/>
    <n v="1455528790"/>
    <b v="0"/>
    <n v="3"/>
    <b v="0"/>
    <s v="theater/plays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8"/>
    <x v="2"/>
    <s v="GB"/>
    <s v="GBP"/>
    <n v="1400498789"/>
    <n v="1398511589"/>
    <b v="0"/>
    <n v="7"/>
    <b v="0"/>
    <s v="theater/plays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22"/>
    <x v="2"/>
    <s v="US"/>
    <s v="USD"/>
    <n v="1442381847"/>
    <n v="1440826647"/>
    <b v="0"/>
    <n v="9"/>
    <b v="0"/>
    <s v="theater/plays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27"/>
    <x v="2"/>
    <s v="US"/>
    <s v="USD"/>
    <n v="1446131207"/>
    <n v="1443712007"/>
    <b v="0"/>
    <n v="20"/>
    <b v="0"/>
    <s v="theater/plays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9"/>
    <x v="2"/>
    <s v="US"/>
    <s v="USD"/>
    <n v="1407250329"/>
    <n v="1404658329"/>
    <b v="0"/>
    <n v="6"/>
    <b v="0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x v="2"/>
    <s v="CA"/>
    <s v="CAD"/>
    <n v="1427306470"/>
    <n v="1424718070"/>
    <b v="0"/>
    <n v="13"/>
    <b v="0"/>
    <s v="theater/plays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129"/>
    <x v="0"/>
    <s v="US"/>
    <s v="USD"/>
    <n v="1411679804"/>
    <n v="1409087804"/>
    <b v="0"/>
    <n v="3"/>
    <b v="1"/>
    <s v="theater/musical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x v="0"/>
    <s v="GB"/>
    <s v="GBP"/>
    <n v="1431982727"/>
    <n v="1428094727"/>
    <b v="0"/>
    <n v="6"/>
    <b v="1"/>
    <s v="theater/musical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00"/>
    <x v="0"/>
    <s v="US"/>
    <s v="USD"/>
    <n v="1422068400"/>
    <n v="1420774779"/>
    <b v="0"/>
    <n v="10"/>
    <b v="1"/>
    <s v="theater/musical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03"/>
    <x v="0"/>
    <s v="US"/>
    <s v="USD"/>
    <n v="1431143940"/>
    <n v="1428585710"/>
    <b v="0"/>
    <n v="147"/>
    <b v="1"/>
    <s v="theater/musical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x v="0"/>
    <s v="US"/>
    <s v="USD"/>
    <n v="1410444068"/>
    <n v="1407852068"/>
    <b v="0"/>
    <n v="199"/>
    <b v="1"/>
    <s v="theater/musical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x v="0"/>
    <s v="US"/>
    <s v="USD"/>
    <n v="1424715779"/>
    <n v="1423506179"/>
    <b v="0"/>
    <n v="50"/>
    <b v="1"/>
    <s v="theater/musical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x v="0"/>
    <s v="US"/>
    <s v="USD"/>
    <n v="1405400400"/>
    <n v="1402934629"/>
    <b v="0"/>
    <n v="21"/>
    <b v="1"/>
    <s v="theater/musical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100"/>
    <x v="0"/>
    <s v="US"/>
    <s v="USD"/>
    <n v="1457135846"/>
    <n v="1454543846"/>
    <b v="0"/>
    <n v="24"/>
    <b v="1"/>
    <s v="theater/musical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x v="0"/>
    <s v="US"/>
    <s v="USD"/>
    <n v="1401024758"/>
    <n v="1398432758"/>
    <b v="0"/>
    <n v="32"/>
    <b v="1"/>
    <s v="theater/musical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01"/>
    <x v="0"/>
    <s v="GB"/>
    <s v="GBP"/>
    <n v="1431007264"/>
    <n v="1428415264"/>
    <b v="0"/>
    <n v="62"/>
    <b v="1"/>
    <s v="theater/musical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x v="0"/>
    <s v="CA"/>
    <s v="CAD"/>
    <n v="1410761280"/>
    <n v="1408604363"/>
    <b v="0"/>
    <n v="9"/>
    <b v="1"/>
    <s v="theater/musical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x v="0"/>
    <s v="AU"/>
    <s v="AUD"/>
    <n v="1424516400"/>
    <n v="1421812637"/>
    <b v="0"/>
    <n v="38"/>
    <b v="1"/>
    <s v="theater/musical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x v="0"/>
    <s v="US"/>
    <s v="USD"/>
    <n v="1465081053"/>
    <n v="1462489053"/>
    <b v="0"/>
    <n v="54"/>
    <b v="1"/>
    <s v="theater/musical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08"/>
    <x v="0"/>
    <s v="CA"/>
    <s v="CAD"/>
    <n v="1402845364"/>
    <n v="1400253364"/>
    <b v="0"/>
    <n v="37"/>
    <b v="1"/>
    <s v="theater/musical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01"/>
    <x v="0"/>
    <s v="US"/>
    <s v="USD"/>
    <n v="1472490000"/>
    <n v="1467468008"/>
    <b v="0"/>
    <n v="39"/>
    <b v="1"/>
    <s v="theater/musical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x v="0"/>
    <s v="US"/>
    <s v="USD"/>
    <n v="1413176340"/>
    <n v="1412091423"/>
    <b v="0"/>
    <n v="34"/>
    <b v="1"/>
    <s v="theater/musical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n v="133"/>
    <x v="0"/>
    <s v="GB"/>
    <s v="GBP"/>
    <n v="1405249113"/>
    <n v="1402657113"/>
    <b v="0"/>
    <n v="55"/>
    <b v="1"/>
    <s v="theater/musical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01"/>
    <x v="0"/>
    <s v="US"/>
    <s v="USD"/>
    <n v="1422636814"/>
    <n v="1420044814"/>
    <b v="0"/>
    <n v="32"/>
    <b v="1"/>
    <s v="theater/musical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x v="0"/>
    <s v="US"/>
    <s v="USD"/>
    <n v="1409187600"/>
    <n v="1406316312"/>
    <b v="0"/>
    <n v="25"/>
    <b v="1"/>
    <s v="theater/musical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x v="0"/>
    <s v="US"/>
    <s v="USD"/>
    <n v="1421606018"/>
    <n v="1418150018"/>
    <b v="0"/>
    <n v="33"/>
    <b v="1"/>
    <s v="theater/musical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s v="theater/spaces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x v="2"/>
    <s v="CA"/>
    <s v="CAD"/>
    <n v="1450297080"/>
    <n v="1448565459"/>
    <b v="0"/>
    <n v="202"/>
    <b v="0"/>
    <s v="theater/spaces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1"/>
    <x v="2"/>
    <s v="US"/>
    <s v="USD"/>
    <n v="1433714198"/>
    <n v="1431122198"/>
    <b v="0"/>
    <n v="1"/>
    <b v="0"/>
    <s v="theater/spaces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s v="theater/spaces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x v="2"/>
    <s v="US"/>
    <s v="USD"/>
    <n v="1480007460"/>
    <n v="1475760567"/>
    <b v="0"/>
    <n v="13"/>
    <b v="0"/>
    <s v="theater/spaces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s v="theater/spaces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x v="2"/>
    <s v="US"/>
    <s v="USD"/>
    <n v="1447965917"/>
    <n v="1445370317"/>
    <b v="0"/>
    <n v="2"/>
    <b v="0"/>
    <s v="theater/spaces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x v="1"/>
    <s v="US"/>
    <s v="USD"/>
    <n v="1412536573"/>
    <n v="1408648573"/>
    <b v="0"/>
    <n v="58"/>
    <b v="0"/>
    <s v="theater/spaces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x v="1"/>
    <s v="US"/>
    <s v="USD"/>
    <n v="1476676800"/>
    <n v="1473957239"/>
    <b v="0"/>
    <n v="8"/>
    <b v="0"/>
    <s v="theater/spaces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60"/>
    <x v="1"/>
    <s v="US"/>
    <s v="USD"/>
    <n v="1434476849"/>
    <n v="1431884849"/>
    <b v="0"/>
    <n v="11"/>
    <b v="0"/>
    <s v="theater/spaces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2"/>
    <x v="1"/>
    <s v="US"/>
    <s v="USD"/>
    <n v="1427498172"/>
    <n v="1422317772"/>
    <b v="0"/>
    <n v="3"/>
    <b v="0"/>
    <s v="theater/spaces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x v="0"/>
    <s v="US"/>
    <s v="USD"/>
    <n v="1427342400"/>
    <n v="1424927159"/>
    <b v="0"/>
    <n v="108"/>
    <b v="1"/>
    <s v="theater/plays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x v="0"/>
    <s v="US"/>
    <s v="USD"/>
    <n v="1425193140"/>
    <n v="1422769906"/>
    <b v="0"/>
    <n v="20"/>
    <b v="1"/>
    <s v="theater/plays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x v="0"/>
    <s v="US"/>
    <s v="USD"/>
    <n v="1435835824"/>
    <n v="1433243824"/>
    <b v="0"/>
    <n v="98"/>
    <b v="1"/>
    <s v="theater/plays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x v="0"/>
    <s v="US"/>
    <s v="USD"/>
    <n v="1407360720"/>
    <n v="1404769819"/>
    <b v="0"/>
    <n v="196"/>
    <b v="1"/>
    <s v="theater/plays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x v="0"/>
    <s v="US"/>
    <s v="USD"/>
    <n v="1436290233"/>
    <n v="1433698233"/>
    <b v="0"/>
    <n v="39"/>
    <b v="1"/>
    <s v="theater/plays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14"/>
    <x v="0"/>
    <s v="US"/>
    <s v="USD"/>
    <n v="1442425412"/>
    <n v="1439833412"/>
    <b v="0"/>
    <n v="128"/>
    <b v="1"/>
    <s v="theater/plays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14"/>
    <x v="0"/>
    <s v="US"/>
    <s v="USD"/>
    <n v="1425872692"/>
    <n v="1423284292"/>
    <b v="0"/>
    <n v="71"/>
    <b v="1"/>
    <s v="theater/plays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106"/>
    <x v="0"/>
    <s v="US"/>
    <s v="USD"/>
    <n v="1471406340"/>
    <n v="1470227660"/>
    <b v="0"/>
    <n v="47"/>
    <b v="1"/>
    <s v="theater/plays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x v="0"/>
    <s v="CA"/>
    <s v="CAD"/>
    <n v="1430693460"/>
    <n v="1428087153"/>
    <b v="0"/>
    <n v="17"/>
    <b v="1"/>
    <s v="theater/plays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x v="0"/>
    <s v="US"/>
    <s v="USD"/>
    <n v="1405699451"/>
    <n v="1403107451"/>
    <b v="0"/>
    <n v="91"/>
    <b v="1"/>
    <s v="theater/plays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x v="0"/>
    <s v="US"/>
    <s v="USD"/>
    <n v="1409500078"/>
    <n v="1406908078"/>
    <b v="0"/>
    <n v="43"/>
    <b v="1"/>
    <s v="theater/plays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n v="105"/>
    <x v="0"/>
    <s v="US"/>
    <s v="USD"/>
    <n v="1480899600"/>
    <n v="1479609520"/>
    <b v="0"/>
    <n v="17"/>
    <b v="1"/>
    <s v="theater/plays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x v="0"/>
    <s v="US"/>
    <s v="USD"/>
    <n v="1451620800"/>
    <n v="1449171508"/>
    <b v="0"/>
    <n v="33"/>
    <b v="1"/>
    <s v="theater/plays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x v="0"/>
    <s v="US"/>
    <s v="USD"/>
    <n v="1411695300"/>
    <n v="1409275671"/>
    <b v="0"/>
    <n v="87"/>
    <b v="1"/>
    <s v="theater/plays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x v="0"/>
    <s v="US"/>
    <s v="USD"/>
    <n v="1417057200"/>
    <n v="1414599886"/>
    <b v="0"/>
    <n v="113"/>
    <b v="1"/>
    <s v="theater/plays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n v="171"/>
    <x v="0"/>
    <s v="GB"/>
    <s v="GBP"/>
    <n v="1457870400"/>
    <n v="1456421530"/>
    <b v="0"/>
    <n v="14"/>
    <b v="1"/>
    <s v="theater/plays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x v="0"/>
    <s v="US"/>
    <s v="USD"/>
    <n v="1427076840"/>
    <n v="1421960934"/>
    <b v="0"/>
    <n v="30"/>
    <b v="1"/>
    <s v="theater/plays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x v="0"/>
    <s v="US"/>
    <s v="USD"/>
    <n v="1413784740"/>
    <n v="1412954547"/>
    <b v="0"/>
    <n v="16"/>
    <b v="1"/>
    <s v="theater/plays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01"/>
    <x v="0"/>
    <s v="US"/>
    <s v="USD"/>
    <n v="1420524000"/>
    <n v="1419104823"/>
    <b v="0"/>
    <n v="46"/>
    <b v="1"/>
    <s v="theater/plays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09"/>
    <x v="0"/>
    <s v="US"/>
    <s v="USD"/>
    <n v="1440381600"/>
    <n v="1438639130"/>
    <b v="0"/>
    <n v="24"/>
    <b v="1"/>
    <s v="theater/plays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x v="0"/>
    <s v="IE"/>
    <s v="EUR"/>
    <n v="1443014756"/>
    <n v="1439126756"/>
    <b v="1"/>
    <n v="97"/>
    <b v="1"/>
    <s v="theater/spaces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02"/>
    <x v="0"/>
    <s v="GB"/>
    <s v="GBP"/>
    <n v="1455208143"/>
    <n v="1452616143"/>
    <b v="1"/>
    <n v="59"/>
    <b v="1"/>
    <s v="theater/spaces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47"/>
    <x v="0"/>
    <s v="US"/>
    <s v="USD"/>
    <n v="1415722236"/>
    <n v="1410534636"/>
    <b v="1"/>
    <n v="1095"/>
    <b v="1"/>
    <s v="theater/spaces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x v="0"/>
    <s v="US"/>
    <s v="USD"/>
    <n v="1472020881"/>
    <n v="1469428881"/>
    <b v="1"/>
    <n v="218"/>
    <b v="1"/>
    <s v="theater/spaces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22"/>
    <x v="0"/>
    <s v="NZ"/>
    <s v="NZD"/>
    <n v="1477886400"/>
    <n v="1476228128"/>
    <b v="0"/>
    <n v="111"/>
    <b v="1"/>
    <s v="theater/spaces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06"/>
    <x v="0"/>
    <s v="GB"/>
    <s v="GBP"/>
    <n v="1462100406"/>
    <n v="1456920006"/>
    <b v="0"/>
    <n v="56"/>
    <b v="1"/>
    <s v="theater/spaces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x v="0"/>
    <s v="US"/>
    <s v="USD"/>
    <n v="1476316800"/>
    <n v="1473837751"/>
    <b v="0"/>
    <n v="265"/>
    <b v="1"/>
    <s v="theater/spaces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x v="0"/>
    <s v="GB"/>
    <s v="GBP"/>
    <n v="1466412081"/>
    <n v="1463820081"/>
    <b v="0"/>
    <n v="28"/>
    <b v="1"/>
    <s v="theater/spaces"/>
    <n v="35.71"/>
    <x v="1"/>
    <s v="spaces"/>
    <x v="2988"/>
    <d v="2016-06-20T08:41:21"/>
  </r>
  <r>
    <n v="2989"/>
    <s v="Let's Light Up The Gem!"/>
    <s v="Bring the movies back to Bethel, Maine."/>
    <n v="20000"/>
    <n v="35307"/>
    <n v="177"/>
    <x v="0"/>
    <s v="US"/>
    <s v="USD"/>
    <n v="1450673940"/>
    <n v="1448756962"/>
    <b v="0"/>
    <n v="364"/>
    <b v="1"/>
    <s v="theater/spaces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00"/>
    <x v="0"/>
    <s v="US"/>
    <s v="USD"/>
    <n v="1452174420"/>
    <n v="1449150420"/>
    <b v="0"/>
    <n v="27"/>
    <b v="1"/>
    <s v="theater/spaces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x v="0"/>
    <s v="US"/>
    <s v="USD"/>
    <n v="1485547530"/>
    <n v="1483646730"/>
    <b v="0"/>
    <n v="93"/>
    <b v="1"/>
    <s v="theater/spaces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05"/>
    <x v="0"/>
    <s v="US"/>
    <s v="USD"/>
    <n v="1476037510"/>
    <n v="1473445510"/>
    <b v="0"/>
    <n v="64"/>
    <b v="1"/>
    <s v="theater/spaces"/>
    <n v="48.98"/>
    <x v="1"/>
    <s v="spaces"/>
    <x v="2992"/>
    <d v="2016-10-09T18:25:10"/>
  </r>
  <r>
    <n v="2993"/>
    <s v="TRUE WEST: Think, Dog! Productions"/>
    <s v="Help us build the Kitchen from Hell!"/>
    <n v="1000"/>
    <n v="1003"/>
    <n v="100"/>
    <x v="0"/>
    <s v="US"/>
    <s v="USD"/>
    <n v="1455998867"/>
    <n v="1453406867"/>
    <b v="0"/>
    <n v="22"/>
    <b v="1"/>
    <s v="theater/spaces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x v="0"/>
    <s v="GB"/>
    <s v="GBP"/>
    <n v="1412335772"/>
    <n v="1409743772"/>
    <b v="0"/>
    <n v="59"/>
    <b v="1"/>
    <s v="theater/spaces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x v="0"/>
    <s v="US"/>
    <s v="USD"/>
    <n v="1484841471"/>
    <n v="1482249471"/>
    <b v="0"/>
    <n v="249"/>
    <b v="1"/>
    <s v="theater/spaces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72"/>
    <x v="0"/>
    <s v="US"/>
    <s v="USD"/>
    <n v="1432677240"/>
    <n v="1427493240"/>
    <b v="0"/>
    <n v="392"/>
    <b v="1"/>
    <s v="theater/spaces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x v="0"/>
    <s v="US"/>
    <s v="USD"/>
    <n v="1488171540"/>
    <n v="1486661793"/>
    <b v="0"/>
    <n v="115"/>
    <b v="1"/>
    <s v="theater/spaces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x v="0"/>
    <s v="US"/>
    <s v="USD"/>
    <n v="1402892700"/>
    <n v="1400474329"/>
    <b v="0"/>
    <n v="433"/>
    <b v="1"/>
    <s v="theater/spaces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19"/>
    <x v="0"/>
    <s v="US"/>
    <s v="USD"/>
    <n v="1488333600"/>
    <n v="1487094360"/>
    <b v="0"/>
    <n v="20"/>
    <b v="1"/>
    <s v="theater/spaces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00"/>
    <x v="0"/>
    <s v="US"/>
    <s v="USD"/>
    <n v="1485885600"/>
    <n v="1484682670"/>
    <b v="0"/>
    <n v="8"/>
    <b v="1"/>
    <s v="theater/spaces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x v="0"/>
    <s v="US"/>
    <s v="USD"/>
    <n v="1468445382"/>
    <n v="1465853382"/>
    <b v="0"/>
    <n v="175"/>
    <b v="1"/>
    <s v="theater/spaces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09"/>
    <x v="0"/>
    <s v="US"/>
    <s v="USD"/>
    <n v="1356552252"/>
    <n v="1353960252"/>
    <b v="0"/>
    <n v="104"/>
    <b v="1"/>
    <s v="theater/spaces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x v="0"/>
    <s v="US"/>
    <s v="USD"/>
    <n v="1456811940"/>
    <n v="1454098976"/>
    <b v="0"/>
    <n v="17"/>
    <b v="1"/>
    <s v="theater/spaces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13"/>
    <x v="0"/>
    <s v="US"/>
    <s v="USD"/>
    <n v="1416089324"/>
    <n v="1413493724"/>
    <b v="0"/>
    <n v="277"/>
    <b v="1"/>
    <s v="theater/spaces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x v="0"/>
    <s v="US"/>
    <s v="USD"/>
    <n v="1412611905"/>
    <n v="1410019905"/>
    <b v="0"/>
    <n v="118"/>
    <b v="1"/>
    <s v="theater/spaces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108"/>
    <x v="0"/>
    <s v="CA"/>
    <s v="CAD"/>
    <n v="1418580591"/>
    <n v="1415988591"/>
    <b v="0"/>
    <n v="97"/>
    <b v="1"/>
    <s v="theater/spaces"/>
    <n v="88.87"/>
    <x v="1"/>
    <s v="spaces"/>
    <x v="3006"/>
    <d v="2014-12-14T18:09:51"/>
  </r>
  <r>
    <n v="3007"/>
    <s v="Bethlem"/>
    <s v="Consuite for 2015 CoreCon.  An adventure into insanity."/>
    <n v="600"/>
    <n v="1080"/>
    <n v="180"/>
    <x v="0"/>
    <s v="US"/>
    <s v="USD"/>
    <n v="1429938683"/>
    <n v="1428124283"/>
    <b v="0"/>
    <n v="20"/>
    <b v="1"/>
    <s v="theater/spaces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x v="0"/>
    <s v="US"/>
    <s v="USD"/>
    <n v="1453352719"/>
    <n v="1450760719"/>
    <b v="0"/>
    <n v="26"/>
    <b v="1"/>
    <s v="theater/spaces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20"/>
    <x v="0"/>
    <s v="US"/>
    <s v="USD"/>
    <n v="1417012840"/>
    <n v="1414417240"/>
    <b v="0"/>
    <n v="128"/>
    <b v="1"/>
    <s v="theater/spaces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x v="0"/>
    <s v="US"/>
    <s v="USD"/>
    <n v="1424548719"/>
    <n v="1419364719"/>
    <b v="0"/>
    <n v="15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24"/>
    <x v="0"/>
    <s v="ES"/>
    <s v="EUR"/>
    <n v="1450911540"/>
    <n v="1448536516"/>
    <b v="0"/>
    <n v="25"/>
    <b v="1"/>
    <s v="theater/spaces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17"/>
    <x v="0"/>
    <s v="US"/>
    <s v="USD"/>
    <n v="1423587130"/>
    <n v="1421772730"/>
    <b v="0"/>
    <n v="55"/>
    <b v="1"/>
    <s v="theater/spaces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x v="0"/>
    <s v="US"/>
    <s v="USD"/>
    <n v="1434917049"/>
    <n v="1432325049"/>
    <b v="0"/>
    <n v="107"/>
    <b v="1"/>
    <s v="theater/spaces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x v="0"/>
    <s v="US"/>
    <s v="USD"/>
    <n v="1415163600"/>
    <n v="1412737080"/>
    <b v="0"/>
    <n v="557"/>
    <b v="1"/>
    <s v="theater/spaces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103"/>
    <x v="0"/>
    <s v="US"/>
    <s v="USD"/>
    <n v="1402459200"/>
    <n v="1401125238"/>
    <b v="0"/>
    <n v="40"/>
    <b v="1"/>
    <s v="theater/spaces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x v="0"/>
    <s v="US"/>
    <s v="USD"/>
    <n v="1405688952"/>
    <n v="1400504952"/>
    <b v="0"/>
    <n v="36"/>
    <b v="1"/>
    <s v="theater/spaces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x v="0"/>
    <s v="US"/>
    <s v="USD"/>
    <n v="1408566243"/>
    <n v="1405974243"/>
    <b v="0"/>
    <n v="159"/>
    <b v="1"/>
    <s v="theater/spaces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01"/>
    <x v="0"/>
    <s v="FR"/>
    <s v="EUR"/>
    <n v="1437429600"/>
    <n v="1433747376"/>
    <b v="0"/>
    <n v="41"/>
    <b v="1"/>
    <s v="theater/spaces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x v="0"/>
    <s v="US"/>
    <s v="USD"/>
    <n v="1401159600"/>
    <n v="1398801620"/>
    <b v="0"/>
    <n v="226"/>
    <b v="1"/>
    <s v="theater/spaces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x v="0"/>
    <s v="US"/>
    <s v="USD"/>
    <n v="1439583533"/>
    <n v="1434399533"/>
    <b v="0"/>
    <n v="30"/>
    <b v="1"/>
    <s v="theater/spaces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x v="0"/>
    <s v="US"/>
    <s v="USD"/>
    <n v="1479794340"/>
    <n v="1476715869"/>
    <b v="0"/>
    <n v="103"/>
    <b v="1"/>
    <s v="theater/spaces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x v="0"/>
    <s v="US"/>
    <s v="USD"/>
    <n v="1472338409"/>
    <n v="1468450409"/>
    <b v="0"/>
    <n v="62"/>
    <b v="1"/>
    <s v="theater/spaces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03"/>
    <x v="0"/>
    <s v="GB"/>
    <s v="GBP"/>
    <n v="1434039186"/>
    <n v="1430151186"/>
    <b v="0"/>
    <n v="6"/>
    <b v="1"/>
    <s v="theater/spaces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x v="0"/>
    <s v="US"/>
    <s v="USD"/>
    <n v="1349567475"/>
    <n v="1346975475"/>
    <b v="0"/>
    <n v="182"/>
    <b v="1"/>
    <s v="theater/spaces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x v="0"/>
    <s v="GB"/>
    <s v="GBP"/>
    <n v="1401465600"/>
    <n v="1399032813"/>
    <b v="0"/>
    <n v="145"/>
    <b v="1"/>
    <s v="theater/spaces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x v="0"/>
    <s v="GB"/>
    <s v="GBP"/>
    <n v="1488538892"/>
    <n v="1487329292"/>
    <b v="0"/>
    <n v="25"/>
    <b v="1"/>
    <s v="theater/spaces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x v="0"/>
    <s v="US"/>
    <s v="USD"/>
    <n v="1426866851"/>
    <n v="1424278451"/>
    <b v="0"/>
    <n v="320"/>
    <b v="1"/>
    <s v="theater/spaces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n v="168"/>
    <x v="0"/>
    <s v="US"/>
    <s v="USD"/>
    <n v="1471242025"/>
    <n v="1468650025"/>
    <b v="0"/>
    <n v="99"/>
    <b v="1"/>
    <s v="theater/spaces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10"/>
    <x v="0"/>
    <s v="US"/>
    <s v="USD"/>
    <n v="1416285300"/>
    <n v="1413824447"/>
    <b v="0"/>
    <n v="348"/>
    <b v="1"/>
    <s v="theater/spaces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x v="0"/>
    <s v="US"/>
    <s v="USD"/>
    <n v="1442426171"/>
    <n v="1439834171"/>
    <b v="0"/>
    <n v="41"/>
    <b v="1"/>
    <s v="theater/spaces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x v="0"/>
    <s v="US"/>
    <s v="USD"/>
    <n v="1476479447"/>
    <n v="1471295447"/>
    <b v="0"/>
    <n v="29"/>
    <b v="1"/>
    <s v="theater/spaces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27"/>
    <x v="0"/>
    <s v="US"/>
    <s v="USD"/>
    <n v="1441933459"/>
    <n v="1439341459"/>
    <b v="0"/>
    <n v="25"/>
    <b v="1"/>
    <s v="theater/spaces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47"/>
    <x v="0"/>
    <s v="US"/>
    <s v="USD"/>
    <n v="1471487925"/>
    <n v="1468895925"/>
    <b v="0"/>
    <n v="23"/>
    <b v="1"/>
    <s v="theater/spaces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x v="0"/>
    <s v="US"/>
    <s v="USD"/>
    <n v="1477972740"/>
    <n v="1475326255"/>
    <b v="0"/>
    <n v="1260"/>
    <b v="1"/>
    <s v="theater/spaces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n v="109"/>
    <x v="0"/>
    <s v="US"/>
    <s v="USD"/>
    <n v="1367674009"/>
    <n v="1365082009"/>
    <b v="0"/>
    <n v="307"/>
    <b v="1"/>
    <s v="theater/spaces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27"/>
    <x v="0"/>
    <s v="US"/>
    <s v="USD"/>
    <n v="1376654340"/>
    <n v="1373568644"/>
    <b v="0"/>
    <n v="329"/>
    <b v="1"/>
    <s v="theater/spaces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x v="0"/>
    <s v="US"/>
    <s v="USD"/>
    <n v="1285995540"/>
    <n v="1279574773"/>
    <b v="0"/>
    <n v="32"/>
    <b v="1"/>
    <s v="theater/spaces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01"/>
    <x v="0"/>
    <s v="US"/>
    <s v="USD"/>
    <n v="1457071397"/>
    <n v="1451887397"/>
    <b v="0"/>
    <n v="27"/>
    <b v="1"/>
    <s v="theater/spaces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09"/>
    <x v="0"/>
    <s v="US"/>
    <s v="USD"/>
    <n v="1388303940"/>
    <n v="1386011038"/>
    <b v="0"/>
    <n v="236"/>
    <b v="1"/>
    <s v="theater/spaces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108"/>
    <x v="0"/>
    <s v="US"/>
    <s v="USD"/>
    <n v="1435359600"/>
    <n v="1434999621"/>
    <b v="0"/>
    <n v="42"/>
    <b v="1"/>
    <s v="theater/spaces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n v="110"/>
    <x v="0"/>
    <s v="US"/>
    <s v="USD"/>
    <n v="1453323048"/>
    <n v="1450731048"/>
    <b v="0"/>
    <n v="95"/>
    <b v="1"/>
    <s v="theater/spaces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x v="0"/>
    <s v="GB"/>
    <s v="GBP"/>
    <n v="1444149047"/>
    <n v="1441557047"/>
    <b v="0"/>
    <n v="37"/>
    <b v="1"/>
    <s v="theater/spaces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x v="0"/>
    <s v="CA"/>
    <s v="CAD"/>
    <n v="1429152600"/>
    <n v="1426815699"/>
    <b v="0"/>
    <n v="128"/>
    <b v="1"/>
    <s v="theater/spaces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x v="0"/>
    <s v="US"/>
    <s v="USD"/>
    <n v="1454433998"/>
    <n v="1453137998"/>
    <b v="0"/>
    <n v="156"/>
    <b v="1"/>
    <s v="theater/spaces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x v="0"/>
    <s v="US"/>
    <s v="USD"/>
    <n v="1408679055"/>
    <n v="1406087055"/>
    <b v="0"/>
    <n v="64"/>
    <b v="1"/>
    <s v="theater/spaces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x v="0"/>
    <s v="US"/>
    <s v="USD"/>
    <n v="1410324720"/>
    <n v="1407784586"/>
    <b v="0"/>
    <n v="58"/>
    <b v="1"/>
    <s v="theater/spaces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149"/>
    <x v="0"/>
    <s v="US"/>
    <s v="USD"/>
    <n v="1461762960"/>
    <n v="1457999054"/>
    <b v="0"/>
    <n v="20"/>
    <b v="1"/>
    <s v="theater/spaces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66"/>
    <x v="0"/>
    <s v="US"/>
    <s v="USD"/>
    <n v="1420060920"/>
    <n v="1417556262"/>
    <b v="0"/>
    <n v="47"/>
    <b v="1"/>
    <s v="theater/spaces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x v="0"/>
    <s v="US"/>
    <s v="USD"/>
    <n v="1434241255"/>
    <n v="1431649255"/>
    <b v="0"/>
    <n v="54"/>
    <b v="1"/>
    <s v="theater/spaces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106"/>
    <x v="0"/>
    <s v="US"/>
    <s v="USD"/>
    <n v="1462420960"/>
    <n v="1459828960"/>
    <b v="0"/>
    <n v="9"/>
    <b v="1"/>
    <s v="theater/spaces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24"/>
    <x v="2"/>
    <s v="GB"/>
    <s v="GBP"/>
    <n v="1486547945"/>
    <n v="1483955945"/>
    <b v="1"/>
    <n v="35"/>
    <b v="0"/>
    <s v="theater/spaces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s v="theater/spaces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s v="theater/spaces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s v="theater/spaces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s v="theater/spaces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x v="2"/>
    <s v="US"/>
    <s v="USD"/>
    <n v="1407536846"/>
    <n v="1404944846"/>
    <b v="0"/>
    <n v="11"/>
    <b v="0"/>
    <s v="theater/spaces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s v="theater/spaces"/>
    <n v="55.83"/>
    <x v="1"/>
    <s v="spaces"/>
    <x v="3060"/>
    <d v="2015-09-28T06:35:34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x v="2"/>
    <s v="US"/>
    <s v="USD"/>
    <n v="1443636000"/>
    <n v="1441111892"/>
    <b v="0"/>
    <n v="67"/>
    <b v="0"/>
    <s v="theater/spaces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n v="20"/>
    <x v="2"/>
    <s v="US"/>
    <s v="USD"/>
    <n v="1477174138"/>
    <n v="1474150138"/>
    <b v="0"/>
    <n v="23"/>
    <b v="0"/>
    <s v="theater/spaces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n v="11"/>
    <x v="2"/>
    <s v="US"/>
    <s v="USD"/>
    <n v="1448175540"/>
    <n v="1445483246"/>
    <b v="0"/>
    <n v="72"/>
    <b v="0"/>
    <s v="theater/spaces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s v="theater/spaces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12"/>
    <x v="2"/>
    <s v="AU"/>
    <s v="AUD"/>
    <n v="1468128537"/>
    <n v="1465536537"/>
    <b v="0"/>
    <n v="15"/>
    <b v="0"/>
    <s v="theater/spaces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x v="2"/>
    <s v="NZ"/>
    <s v="NZD"/>
    <n v="1441837879"/>
    <n v="1439245879"/>
    <b v="0"/>
    <n v="1"/>
    <b v="0"/>
    <s v="theater/spaces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s v="theater/spaces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x v="2"/>
    <s v="US"/>
    <s v="USD"/>
    <n v="1418587234"/>
    <n v="1415995234"/>
    <b v="0"/>
    <n v="7"/>
    <b v="0"/>
    <s v="theater/spaces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x v="2"/>
    <s v="GB"/>
    <s v="GBP"/>
    <n v="1481132169"/>
    <n v="1479317769"/>
    <b v="0"/>
    <n v="16"/>
    <b v="0"/>
    <s v="theater/spaces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60"/>
    <x v="2"/>
    <s v="US"/>
    <s v="USD"/>
    <n v="1429595940"/>
    <n v="1428082481"/>
    <b v="0"/>
    <n v="117"/>
    <b v="0"/>
    <s v="theater/spaces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s v="theater/spaces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s v="theater/spaces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s v="theater/spaces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9"/>
    <x v="2"/>
    <s v="US"/>
    <s v="USD"/>
    <n v="1471573640"/>
    <n v="1467253640"/>
    <b v="0"/>
    <n v="20"/>
    <b v="0"/>
    <s v="theater/spaces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n v="15"/>
    <x v="2"/>
    <s v="US"/>
    <s v="USD"/>
    <n v="1444405123"/>
    <n v="1439221123"/>
    <b v="0"/>
    <n v="50"/>
    <b v="0"/>
    <s v="theater/spaces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s v="theater/spaces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s v="theater/spaces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x v="2"/>
    <s v="US"/>
    <s v="USD"/>
    <n v="1427040435"/>
    <n v="1424452035"/>
    <b v="0"/>
    <n v="27"/>
    <b v="0"/>
    <s v="theater/spaces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s v="theater/spaces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s v="theater/spaces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s v="theater/spaces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x v="2"/>
    <s v="US"/>
    <s v="USD"/>
    <n v="1430851680"/>
    <n v="1428340931"/>
    <b v="0"/>
    <n v="6"/>
    <b v="0"/>
    <s v="theater/spaces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x v="2"/>
    <s v="US"/>
    <s v="USD"/>
    <n v="1443561159"/>
    <n v="1440969159"/>
    <b v="0"/>
    <n v="9"/>
    <b v="0"/>
    <s v="theater/spaces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s v="theater/spaces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x v="2"/>
    <s v="US"/>
    <s v="USD"/>
    <n v="1482294990"/>
    <n v="1477107390"/>
    <b v="0"/>
    <n v="2"/>
    <b v="0"/>
    <s v="theater/spaces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s v="theater/spaces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x v="2"/>
    <s v="US"/>
    <s v="USD"/>
    <n v="1468029540"/>
    <n v="1465304483"/>
    <b v="0"/>
    <n v="45"/>
    <b v="0"/>
    <s v="theater/spaces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5"/>
    <x v="2"/>
    <s v="US"/>
    <s v="USD"/>
    <n v="1430505545"/>
    <n v="1425325145"/>
    <b v="0"/>
    <n v="9"/>
    <b v="0"/>
    <s v="theater/spaces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16"/>
    <x v="2"/>
    <s v="US"/>
    <s v="USD"/>
    <n v="1471214743"/>
    <n v="1468622743"/>
    <b v="0"/>
    <n v="9"/>
    <b v="0"/>
    <s v="theater/spaces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x v="2"/>
    <s v="US"/>
    <s v="USD"/>
    <n v="1444946400"/>
    <n v="1441723912"/>
    <b v="0"/>
    <n v="21"/>
    <b v="0"/>
    <s v="theater/spaces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x v="2"/>
    <s v="CA"/>
    <s v="CAD"/>
    <n v="1401595140"/>
    <n v="1398980941"/>
    <b v="0"/>
    <n v="17"/>
    <b v="0"/>
    <s v="theater/spaces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s v="theater/spaces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s v="theater/spaces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x v="2"/>
    <s v="US"/>
    <s v="USD"/>
    <n v="1432151326"/>
    <n v="1429559326"/>
    <b v="0"/>
    <n v="14"/>
    <b v="0"/>
    <s v="theater/spaces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x v="2"/>
    <s v="GB"/>
    <s v="GBP"/>
    <n v="1475848800"/>
    <n v="1474027501"/>
    <b v="0"/>
    <n v="42"/>
    <b v="0"/>
    <s v="theater/spaces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4"/>
    <x v="2"/>
    <s v="US"/>
    <s v="USD"/>
    <n v="1454890620"/>
    <n v="1450724449"/>
    <b v="0"/>
    <n v="27"/>
    <b v="0"/>
    <s v="theater/spaces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x v="2"/>
    <s v="US"/>
    <s v="USD"/>
    <n v="1455251591"/>
    <n v="1452659591"/>
    <b v="0"/>
    <n v="5"/>
    <b v="0"/>
    <s v="theater/spaces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x v="2"/>
    <s v="US"/>
    <s v="USD"/>
    <n v="1413816975"/>
    <n v="1411224975"/>
    <b v="0"/>
    <n v="13"/>
    <b v="0"/>
    <s v="theater/spaces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x v="2"/>
    <s v="FR"/>
    <s v="EUR"/>
    <n v="1437033360"/>
    <n v="1434445937"/>
    <b v="0"/>
    <n v="12"/>
    <b v="0"/>
    <s v="theater/spaces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39"/>
    <x v="2"/>
    <s v="GB"/>
    <s v="GBP"/>
    <n v="1471939818"/>
    <n v="1467619818"/>
    <b v="0"/>
    <n v="90"/>
    <b v="0"/>
    <s v="theater/spaces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s v="theater/spaces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30"/>
    <x v="2"/>
    <s v="AU"/>
    <s v="AUD"/>
    <n v="1422928800"/>
    <n v="1420235311"/>
    <b v="0"/>
    <n v="5"/>
    <b v="0"/>
    <s v="theater/spaces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42"/>
    <x v="2"/>
    <s v="US"/>
    <s v="USD"/>
    <n v="1413694800"/>
    <n v="1408986916"/>
    <b v="0"/>
    <n v="31"/>
    <b v="0"/>
    <s v="theater/spaces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x v="2"/>
    <s v="GB"/>
    <s v="GBP"/>
    <n v="1442440800"/>
    <n v="1440497876"/>
    <b v="0"/>
    <n v="4"/>
    <b v="0"/>
    <s v="theater/spaces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20"/>
    <x v="2"/>
    <s v="US"/>
    <s v="USD"/>
    <n v="1431372751"/>
    <n v="1430767951"/>
    <b v="0"/>
    <n v="29"/>
    <b v="0"/>
    <s v="theater/spaces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s v="theater/spaces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x v="2"/>
    <s v="US"/>
    <s v="USD"/>
    <n v="1409194810"/>
    <n v="1406170810"/>
    <b v="0"/>
    <n v="114"/>
    <b v="0"/>
    <s v="theater/spaces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s v="theater/spaces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27"/>
    <x v="2"/>
    <s v="US"/>
    <s v="USD"/>
    <n v="1412432220"/>
    <n v="1409753820"/>
    <b v="0"/>
    <n v="76"/>
    <b v="0"/>
    <s v="theater/spaces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5"/>
    <x v="2"/>
    <s v="US"/>
    <s v="USD"/>
    <n v="1477968934"/>
    <n v="1472784934"/>
    <b v="0"/>
    <n v="9"/>
    <b v="0"/>
    <s v="theater/spaces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4"/>
    <x v="2"/>
    <s v="US"/>
    <s v="USD"/>
    <n v="1429291982"/>
    <n v="1426699982"/>
    <b v="0"/>
    <n v="37"/>
    <b v="0"/>
    <s v="theater/spaces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3"/>
    <x v="2"/>
    <s v="SE"/>
    <s v="SEK"/>
    <n v="1465123427"/>
    <n v="1462531427"/>
    <b v="0"/>
    <n v="1"/>
    <b v="0"/>
    <s v="theater/spaces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57"/>
    <x v="2"/>
    <s v="US"/>
    <s v="USD"/>
    <n v="1427890925"/>
    <n v="1426681325"/>
    <b v="0"/>
    <n v="10"/>
    <b v="0"/>
    <s v="theater/spaces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s v="theater/spaces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s v="theater/spaces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s v="theater/spaces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s v="theater/spaces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1"/>
    <x v="1"/>
    <s v="CA"/>
    <s v="CAD"/>
    <n v="1411748335"/>
    <n v="1406564335"/>
    <b v="0"/>
    <n v="1"/>
    <b v="0"/>
    <s v="theater/spaces"/>
    <n v="10"/>
    <x v="1"/>
    <s v="spaces"/>
    <x v="3121"/>
    <d v="2014-09-26T16:18:55"/>
  </r>
  <r>
    <n v="3122"/>
    <s v="be back soon (Canceled)"/>
    <s v="cancelled until further notice"/>
    <n v="199"/>
    <n v="116"/>
    <n v="58"/>
    <x v="1"/>
    <s v="US"/>
    <s v="USD"/>
    <n v="1478733732"/>
    <n v="1478298132"/>
    <b v="0"/>
    <n v="2"/>
    <b v="0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x v="1"/>
    <s v="US"/>
    <s v="USD"/>
    <n v="1468108198"/>
    <n v="1465516198"/>
    <b v="0"/>
    <n v="348"/>
    <b v="0"/>
    <s v="theater/spaces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n v="6.5"/>
    <x v="1"/>
    <s v="spaces"/>
    <x v="3124"/>
    <d v="2015-02-02T18:43:21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x v="1"/>
    <s v="US"/>
    <s v="USD"/>
    <n v="1459121162"/>
    <n v="1456532762"/>
    <b v="0"/>
    <n v="17"/>
    <b v="0"/>
    <s v="theater/spaces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x v="3"/>
    <s v="US"/>
    <s v="USD"/>
    <n v="1489690141"/>
    <n v="1487101741"/>
    <b v="0"/>
    <n v="117"/>
    <b v="0"/>
    <s v="theater/plays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x v="3"/>
    <s v="US"/>
    <s v="USD"/>
    <n v="1492542819"/>
    <n v="1489090419"/>
    <b v="0"/>
    <n v="1"/>
    <b v="0"/>
    <s v="theater/plays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4"/>
    <x v="3"/>
    <s v="US"/>
    <s v="USD"/>
    <n v="1492145940"/>
    <n v="1489504916"/>
    <b v="0"/>
    <n v="4"/>
    <b v="0"/>
    <s v="theater/plays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n v="16"/>
    <x v="3"/>
    <s v="US"/>
    <s v="USD"/>
    <n v="1491656045"/>
    <n v="1489067645"/>
    <b v="0"/>
    <n v="12"/>
    <b v="0"/>
    <s v="theater/plays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s v="theater/plays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x v="3"/>
    <s v="GB"/>
    <s v="GBP"/>
    <n v="1490358834"/>
    <n v="1487770434"/>
    <b v="0"/>
    <n v="16"/>
    <b v="0"/>
    <s v="theater/plays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x v="3"/>
    <s v="GB"/>
    <s v="GBP"/>
    <n v="1490631419"/>
    <n v="1488820619"/>
    <b v="0"/>
    <n v="12"/>
    <b v="0"/>
    <s v="theater/plays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x v="3"/>
    <s v="US"/>
    <s v="USD"/>
    <n v="1491277121"/>
    <n v="1489376321"/>
    <b v="0"/>
    <n v="7"/>
    <b v="0"/>
    <s v="theater/plays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128"/>
    <x v="3"/>
    <s v="GB"/>
    <s v="GBP"/>
    <n v="1491001140"/>
    <n v="1487847954"/>
    <b v="0"/>
    <n v="22"/>
    <b v="0"/>
    <s v="theater/plays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3"/>
    <x v="3"/>
    <s v="US"/>
    <s v="USD"/>
    <n v="1493838720"/>
    <n v="1489439669"/>
    <b v="0"/>
    <n v="1"/>
    <b v="0"/>
    <s v="theater/plays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x v="3"/>
    <s v="MX"/>
    <s v="MXN"/>
    <n v="1490416380"/>
    <n v="1487485760"/>
    <b v="0"/>
    <n v="6"/>
    <b v="0"/>
    <s v="theater/plays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x v="3"/>
    <s v="FR"/>
    <s v="EUR"/>
    <n v="1491581703"/>
    <n v="1488993303"/>
    <b v="0"/>
    <n v="4"/>
    <b v="0"/>
    <s v="theater/plays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52"/>
    <x v="3"/>
    <s v="NL"/>
    <s v="EUR"/>
    <n v="1492372800"/>
    <n v="1488823488"/>
    <b v="0"/>
    <n v="8"/>
    <b v="0"/>
    <s v="theater/plays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2"/>
    <x v="3"/>
    <s v="GB"/>
    <s v="GBP"/>
    <n v="1489922339"/>
    <n v="1487333939"/>
    <b v="0"/>
    <n v="3"/>
    <b v="0"/>
    <s v="theater/plays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75"/>
    <x v="3"/>
    <s v="US"/>
    <s v="USD"/>
    <n v="1489903200"/>
    <n v="1488459307"/>
    <b v="0"/>
    <n v="30"/>
    <b v="0"/>
    <s v="theater/plays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11"/>
    <x v="3"/>
    <s v="MX"/>
    <s v="MXN"/>
    <n v="1492356166"/>
    <n v="1488471766"/>
    <b v="0"/>
    <n v="12"/>
    <b v="0"/>
    <s v="theater/plays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x v="0"/>
    <s v="US"/>
    <s v="USD"/>
    <n v="1415319355"/>
    <n v="1411859755"/>
    <b v="1"/>
    <n v="213"/>
    <b v="1"/>
    <s v="theater/plays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n v="131"/>
    <x v="0"/>
    <s v="US"/>
    <s v="USD"/>
    <n v="1412136000"/>
    <n v="1410278284"/>
    <b v="1"/>
    <n v="57"/>
    <b v="1"/>
    <s v="theater/plays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04"/>
    <x v="0"/>
    <s v="US"/>
    <s v="USD"/>
    <n v="1354845600"/>
    <n v="1352766300"/>
    <b v="1"/>
    <n v="25"/>
    <b v="1"/>
    <s v="theater/plays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x v="0"/>
    <s v="US"/>
    <s v="USD"/>
    <n v="1295928000"/>
    <n v="1288160403"/>
    <b v="1"/>
    <n v="104"/>
    <b v="1"/>
    <s v="theater/plays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00"/>
    <x v="0"/>
    <s v="US"/>
    <s v="USD"/>
    <n v="1410379774"/>
    <n v="1407787774"/>
    <b v="1"/>
    <n v="34"/>
    <b v="1"/>
    <s v="theater/plays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06"/>
    <x v="0"/>
    <s v="GB"/>
    <s v="GBP"/>
    <n v="1383425367"/>
    <n v="1380833367"/>
    <b v="1"/>
    <n v="67"/>
    <b v="1"/>
    <s v="theater/plays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336"/>
    <x v="0"/>
    <s v="US"/>
    <s v="USD"/>
    <n v="1304225940"/>
    <n v="1301542937"/>
    <b v="1"/>
    <n v="241"/>
    <b v="1"/>
    <s v="theater/plays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x v="0"/>
    <s v="US"/>
    <s v="USD"/>
    <n v="1333310458"/>
    <n v="1330722058"/>
    <b v="1"/>
    <n v="123"/>
    <b v="1"/>
    <s v="theater/plays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x v="0"/>
    <s v="GB"/>
    <s v="GBP"/>
    <n v="1356004725"/>
    <n v="1353412725"/>
    <b v="1"/>
    <n v="302"/>
    <b v="1"/>
    <s v="theater/plays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x v="0"/>
    <s v="US"/>
    <s v="USD"/>
    <n v="1338591144"/>
    <n v="1335567144"/>
    <b v="1"/>
    <n v="89"/>
    <b v="1"/>
    <s v="theater/plays"/>
    <n v="62.92"/>
    <x v="1"/>
    <s v="plays"/>
    <x v="3156"/>
    <d v="2012-06-01T22:52:24"/>
  </r>
  <r>
    <n v="3157"/>
    <s v="Summer FourPlay"/>
    <s v="Four Directors.  Four One Acts.  Four Genres.  For You."/>
    <n v="4000"/>
    <n v="4040"/>
    <n v="101"/>
    <x v="0"/>
    <s v="US"/>
    <s v="USD"/>
    <n v="1405746000"/>
    <n v="1404932105"/>
    <b v="1"/>
    <n v="41"/>
    <b v="1"/>
    <s v="theater/plays"/>
    <n v="98.54"/>
    <x v="1"/>
    <s v="plays"/>
    <x v="3157"/>
    <d v="2014-07-19T05:00:00"/>
  </r>
  <r>
    <n v="3158"/>
    <s v="Nursery Crimes"/>
    <s v="A 40s crime-noir play using nursery rhyme characters."/>
    <n v="5000"/>
    <n v="5700"/>
    <n v="114"/>
    <x v="0"/>
    <s v="US"/>
    <s v="USD"/>
    <n v="1374523752"/>
    <n v="1371931752"/>
    <b v="1"/>
    <n v="69"/>
    <b v="1"/>
    <s v="theater/plays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n v="133"/>
    <x v="0"/>
    <s v="US"/>
    <s v="USD"/>
    <n v="1326927600"/>
    <n v="1323221761"/>
    <b v="1"/>
    <n v="52"/>
    <b v="1"/>
    <s v="theater/plays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102"/>
    <x v="0"/>
    <s v="US"/>
    <s v="USD"/>
    <n v="1407905940"/>
    <n v="1405923687"/>
    <b v="1"/>
    <n v="57"/>
    <b v="1"/>
    <s v="theater/plays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05"/>
    <x v="0"/>
    <s v="GB"/>
    <s v="GBP"/>
    <n v="1413377522"/>
    <n v="1410785522"/>
    <b v="1"/>
    <n v="74"/>
    <b v="1"/>
    <s v="theater/plays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27"/>
    <x v="0"/>
    <s v="US"/>
    <s v="USD"/>
    <n v="1404698400"/>
    <n v="1402331262"/>
    <b v="1"/>
    <n v="63"/>
    <b v="1"/>
    <s v="theater/plays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x v="0"/>
    <s v="US"/>
    <s v="USD"/>
    <n v="1402855525"/>
    <n v="1400263525"/>
    <b v="1"/>
    <n v="72"/>
    <b v="1"/>
    <s v="theater/plays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x v="0"/>
    <s v="US"/>
    <s v="USD"/>
    <n v="1402341615"/>
    <n v="1399490415"/>
    <b v="1"/>
    <n v="71"/>
    <b v="1"/>
    <s v="theater/plays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63"/>
    <x v="0"/>
    <s v="US"/>
    <s v="USD"/>
    <n v="1304395140"/>
    <n v="1302493760"/>
    <b v="1"/>
    <n v="21"/>
    <b v="1"/>
    <s v="theater/plays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x v="0"/>
    <s v="US"/>
    <s v="USD"/>
    <n v="1416988740"/>
    <n v="1414514153"/>
    <b v="1"/>
    <n v="930"/>
    <b v="1"/>
    <s v="theater/plays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n v="116"/>
    <x v="0"/>
    <s v="US"/>
    <s v="USD"/>
    <n v="1406952781"/>
    <n v="1405743181"/>
    <b v="1"/>
    <n v="55"/>
    <b v="1"/>
    <s v="theater/plays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124"/>
    <x v="0"/>
    <s v="US"/>
    <s v="USD"/>
    <n v="1402696800"/>
    <n v="1399948353"/>
    <b v="1"/>
    <n v="61"/>
    <b v="1"/>
    <s v="theater/plays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n v="103"/>
    <x v="0"/>
    <s v="US"/>
    <s v="USD"/>
    <n v="1386910740"/>
    <n v="1384364561"/>
    <b v="1"/>
    <n v="82"/>
    <b v="1"/>
    <s v="theater/plays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12"/>
    <x v="0"/>
    <s v="US"/>
    <s v="USD"/>
    <n v="1404273600"/>
    <n v="1401414944"/>
    <b v="1"/>
    <n v="71"/>
    <b v="1"/>
    <s v="theater/plays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x v="0"/>
    <s v="GB"/>
    <s v="GBP"/>
    <n v="1462545358"/>
    <n v="1459953358"/>
    <b v="1"/>
    <n v="117"/>
    <b v="1"/>
    <s v="theater/plays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x v="0"/>
    <s v="US"/>
    <s v="USD"/>
    <n v="1329240668"/>
    <n v="1326648668"/>
    <b v="1"/>
    <n v="29"/>
    <b v="1"/>
    <s v="theater/plays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x v="0"/>
    <s v="US"/>
    <s v="USD"/>
    <n v="1411765492"/>
    <n v="1409173492"/>
    <b v="1"/>
    <n v="74"/>
    <b v="1"/>
    <s v="theater/plays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01"/>
    <x v="0"/>
    <s v="US"/>
    <s v="USD"/>
    <n v="1408999508"/>
    <n v="1407789908"/>
    <b v="1"/>
    <n v="23"/>
    <b v="1"/>
    <s v="theater/plays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10"/>
    <x v="0"/>
    <s v="US"/>
    <s v="USD"/>
    <n v="1297977427"/>
    <n v="1292793427"/>
    <b v="1"/>
    <n v="60"/>
    <b v="1"/>
    <s v="theater/plays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x v="0"/>
    <s v="US"/>
    <s v="USD"/>
    <n v="1376838000"/>
    <n v="1374531631"/>
    <b v="1"/>
    <n v="55"/>
    <b v="1"/>
    <s v="theater/plays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x v="0"/>
    <s v="US"/>
    <s v="USD"/>
    <n v="1403366409"/>
    <n v="1400774409"/>
    <b v="1"/>
    <n v="51"/>
    <b v="1"/>
    <s v="theater/plays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72"/>
    <x v="0"/>
    <s v="GB"/>
    <s v="GBP"/>
    <n v="1405521075"/>
    <n v="1402929075"/>
    <b v="1"/>
    <n v="78"/>
    <b v="1"/>
    <s v="theater/plays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n v="114"/>
    <x v="0"/>
    <s v="US"/>
    <s v="USD"/>
    <n v="1367859071"/>
    <n v="1365699071"/>
    <b v="1"/>
    <n v="62"/>
    <b v="1"/>
    <s v="theater/plays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20"/>
    <x v="0"/>
    <s v="GB"/>
    <s v="GBP"/>
    <n v="1403258049"/>
    <n v="1400666049"/>
    <b v="1"/>
    <n v="45"/>
    <b v="1"/>
    <s v="theater/plays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09"/>
    <x v="0"/>
    <s v="GB"/>
    <s v="GBP"/>
    <n v="1402848000"/>
    <n v="1400570787"/>
    <b v="1"/>
    <n v="15"/>
    <b v="1"/>
    <s v="theater/plays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01"/>
    <x v="0"/>
    <s v="US"/>
    <s v="USD"/>
    <n v="1328029200"/>
    <n v="1323211621"/>
    <b v="1"/>
    <n v="151"/>
    <b v="1"/>
    <s v="theater/plays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n v="109"/>
    <x v="0"/>
    <s v="US"/>
    <s v="USD"/>
    <n v="1377284669"/>
    <n v="1375729469"/>
    <b v="1"/>
    <n v="68"/>
    <b v="1"/>
    <s v="theater/plays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07"/>
    <x v="0"/>
    <s v="US"/>
    <s v="USD"/>
    <n v="1404258631"/>
    <n v="1401666631"/>
    <b v="1"/>
    <n v="46"/>
    <b v="1"/>
    <s v="theater/plays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x v="0"/>
    <s v="GB"/>
    <s v="GBP"/>
    <n v="1405553241"/>
    <n v="1404948441"/>
    <b v="1"/>
    <n v="24"/>
    <b v="1"/>
    <s v="theater/plays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02"/>
    <x v="0"/>
    <s v="GB"/>
    <s v="GBP"/>
    <n v="1410901200"/>
    <n v="1408313438"/>
    <b v="1"/>
    <n v="70"/>
    <b v="1"/>
    <s v="theater/plays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x v="0"/>
    <s v="US"/>
    <s v="USD"/>
    <n v="1407167973"/>
    <n v="1405439973"/>
    <b v="1"/>
    <n v="244"/>
    <b v="1"/>
    <s v="theater/plays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x v="2"/>
    <s v="GB"/>
    <s v="GBP"/>
    <n v="1433930302"/>
    <n v="1432115902"/>
    <b v="0"/>
    <n v="9"/>
    <b v="0"/>
    <s v="theater/musical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x v="2"/>
    <s v="SE"/>
    <s v="SEK"/>
    <n v="1432455532"/>
    <n v="1429863532"/>
    <b v="0"/>
    <n v="19"/>
    <b v="0"/>
    <s v="theater/musical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4"/>
    <x v="2"/>
    <s v="US"/>
    <s v="USD"/>
    <n v="1471370869"/>
    <n v="1466186869"/>
    <b v="0"/>
    <n v="4"/>
    <b v="0"/>
    <s v="theater/musical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1"/>
    <x v="2"/>
    <s v="GB"/>
    <s v="GBP"/>
    <n v="1425160800"/>
    <n v="1421274859"/>
    <b v="0"/>
    <n v="8"/>
    <b v="0"/>
    <s v="theater/musical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x v="2"/>
    <s v="GB"/>
    <s v="GBP"/>
    <n v="1424474056"/>
    <n v="1420586056"/>
    <b v="0"/>
    <n v="24"/>
    <b v="0"/>
    <s v="theater/musical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59"/>
    <x v="2"/>
    <s v="US"/>
    <s v="USD"/>
    <n v="1423750542"/>
    <n v="1421158542"/>
    <b v="0"/>
    <n v="39"/>
    <b v="0"/>
    <s v="theater/musical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s v="theater/musical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n v="11"/>
    <x v="2"/>
    <s v="NO"/>
    <s v="NOK"/>
    <n v="1423050618"/>
    <n v="1420458618"/>
    <b v="0"/>
    <n v="4"/>
    <b v="0"/>
    <s v="theater/musical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s v="theater/musical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x v="2"/>
    <s v="US"/>
    <s v="USD"/>
    <n v="1410037200"/>
    <n v="1407435418"/>
    <b v="0"/>
    <n v="53"/>
    <b v="0"/>
    <s v="theater/musical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s v="theater/musical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1"/>
    <x v="2"/>
    <s v="GB"/>
    <s v="GBP"/>
    <n v="1409509477"/>
    <n v="1407695077"/>
    <b v="0"/>
    <n v="2"/>
    <b v="0"/>
    <s v="theater/musical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x v="2"/>
    <s v="US"/>
    <s v="USD"/>
    <n v="1450072740"/>
    <n v="1445027346"/>
    <b v="0"/>
    <n v="25"/>
    <b v="0"/>
    <s v="theater/musical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x v="2"/>
    <s v="US"/>
    <s v="USD"/>
    <n v="1443224622"/>
    <n v="1440632622"/>
    <b v="0"/>
    <n v="6"/>
    <b v="0"/>
    <s v="theater/musical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x v="2"/>
    <s v="GB"/>
    <s v="GBP"/>
    <n v="1430470772"/>
    <n v="1427878772"/>
    <b v="0"/>
    <n v="12"/>
    <b v="0"/>
    <s v="theater/musical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x v="2"/>
    <s v="US"/>
    <s v="USD"/>
    <n v="1429767607"/>
    <n v="1424587207"/>
    <b v="0"/>
    <n v="36"/>
    <b v="0"/>
    <s v="theater/musical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x v="0"/>
    <s v="US"/>
    <s v="USD"/>
    <n v="1406557877"/>
    <n v="1404743477"/>
    <b v="1"/>
    <n v="82"/>
    <b v="1"/>
    <s v="theater/plays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x v="0"/>
    <s v="US"/>
    <s v="USD"/>
    <n v="1403305200"/>
    <n v="1400512658"/>
    <b v="1"/>
    <n v="226"/>
    <b v="1"/>
    <s v="theater/plays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x v="0"/>
    <s v="US"/>
    <s v="USD"/>
    <n v="1338523140"/>
    <n v="1334442519"/>
    <b v="1"/>
    <n v="60"/>
    <b v="1"/>
    <s v="theater/plays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x v="0"/>
    <s v="US"/>
    <s v="USD"/>
    <n v="1408068000"/>
    <n v="1405346680"/>
    <b v="1"/>
    <n v="322"/>
    <b v="1"/>
    <s v="theater/plays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n v="126"/>
    <x v="0"/>
    <s v="US"/>
    <s v="USD"/>
    <n v="1407524751"/>
    <n v="1404932751"/>
    <b v="1"/>
    <n v="94"/>
    <b v="1"/>
    <s v="theater/plays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x v="0"/>
    <s v="GB"/>
    <s v="GBP"/>
    <n v="1437934759"/>
    <n v="1434478759"/>
    <b v="1"/>
    <n v="47"/>
    <b v="1"/>
    <s v="theater/plays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x v="0"/>
    <s v="GB"/>
    <s v="GBP"/>
    <n v="1452038100"/>
    <n v="1448823673"/>
    <b v="1"/>
    <n v="115"/>
    <b v="1"/>
    <s v="theater/plays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x v="0"/>
    <s v="US"/>
    <s v="USD"/>
    <n v="1441857540"/>
    <n v="1438617471"/>
    <b v="1"/>
    <n v="134"/>
    <b v="1"/>
    <s v="theater/plays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00"/>
    <x v="0"/>
    <s v="GB"/>
    <s v="GBP"/>
    <n v="1436625000"/>
    <n v="1433934371"/>
    <b v="1"/>
    <n v="35"/>
    <b v="1"/>
    <s v="theater/plays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n v="116"/>
    <x v="0"/>
    <s v="US"/>
    <s v="USD"/>
    <n v="1478264784"/>
    <n v="1475672784"/>
    <b v="1"/>
    <n v="104"/>
    <b v="1"/>
    <s v="theater/plays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x v="0"/>
    <s v="GB"/>
    <s v="GBP"/>
    <n v="1419984000"/>
    <n v="1417132986"/>
    <b v="1"/>
    <n v="184"/>
    <b v="1"/>
    <s v="theater/plays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00"/>
    <x v="0"/>
    <s v="US"/>
    <s v="USD"/>
    <n v="1427063747"/>
    <n v="1424043347"/>
    <b v="1"/>
    <n v="119"/>
    <b v="1"/>
    <s v="theater/plays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n v="101"/>
    <x v="0"/>
    <s v="US"/>
    <s v="USD"/>
    <n v="1489352400"/>
    <n v="1486411204"/>
    <b v="1"/>
    <n v="59"/>
    <b v="1"/>
    <s v="theater/plays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x v="0"/>
    <s v="GB"/>
    <s v="GBP"/>
    <n v="1436114603"/>
    <n v="1433090603"/>
    <b v="1"/>
    <n v="113"/>
    <b v="1"/>
    <s v="theater/plays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25"/>
    <x v="0"/>
    <s v="US"/>
    <s v="USD"/>
    <n v="1445722140"/>
    <n v="1443016697"/>
    <b v="1"/>
    <n v="84"/>
    <b v="1"/>
    <s v="theater/plays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10"/>
    <x v="0"/>
    <s v="US"/>
    <s v="USD"/>
    <n v="1440100976"/>
    <n v="1437508976"/>
    <b v="1"/>
    <n v="74"/>
    <b v="1"/>
    <s v="theater/plays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x v="0"/>
    <s v="US"/>
    <s v="USD"/>
    <n v="1484024400"/>
    <n v="1479932713"/>
    <b v="1"/>
    <n v="216"/>
    <b v="1"/>
    <s v="theater/plays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x v="0"/>
    <s v="US"/>
    <s v="USD"/>
    <n v="1464987600"/>
    <n v="1463145938"/>
    <b v="1"/>
    <n v="39"/>
    <b v="1"/>
    <s v="theater/plays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x v="0"/>
    <s v="GB"/>
    <s v="GBP"/>
    <n v="1446213612"/>
    <n v="1443621612"/>
    <b v="1"/>
    <n v="21"/>
    <b v="1"/>
    <s v="theater/plays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x v="0"/>
    <s v="GB"/>
    <s v="GBP"/>
    <n v="1484687436"/>
    <n v="1482095436"/>
    <b v="0"/>
    <n v="30"/>
    <b v="1"/>
    <s v="theater/plays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n v="102"/>
    <x v="0"/>
    <s v="US"/>
    <s v="USD"/>
    <n v="1450328340"/>
    <n v="1447606884"/>
    <b v="1"/>
    <n v="37"/>
    <b v="1"/>
    <s v="theater/plays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08"/>
    <x v="0"/>
    <s v="US"/>
    <s v="USD"/>
    <n v="1416470398"/>
    <n v="1413874798"/>
    <b v="1"/>
    <n v="202"/>
    <b v="1"/>
    <s v="theater/plays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x v="0"/>
    <s v="US"/>
    <s v="USD"/>
    <n v="1412135940"/>
    <n v="1410840126"/>
    <b v="1"/>
    <n v="37"/>
    <b v="1"/>
    <s v="theater/plays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x v="0"/>
    <s v="US"/>
    <s v="USD"/>
    <n v="1460846347"/>
    <n v="1458254347"/>
    <b v="0"/>
    <n v="28"/>
    <b v="1"/>
    <s v="theater/plays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x v="0"/>
    <s v="US"/>
    <s v="USD"/>
    <n v="1462334340"/>
    <n v="1459711917"/>
    <b v="1"/>
    <n v="26"/>
    <b v="1"/>
    <s v="theater/plays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119"/>
    <x v="0"/>
    <s v="US"/>
    <s v="USD"/>
    <n v="1488482355"/>
    <n v="1485890355"/>
    <b v="0"/>
    <n v="61"/>
    <b v="1"/>
    <s v="theater/plays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x v="0"/>
    <s v="GB"/>
    <s v="GBP"/>
    <n v="1485991860"/>
    <n v="1483124208"/>
    <b v="0"/>
    <n v="115"/>
    <b v="1"/>
    <s v="theater/plays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x v="0"/>
    <s v="US"/>
    <s v="USD"/>
    <n v="1467361251"/>
    <n v="1464769251"/>
    <b v="1"/>
    <n v="181"/>
    <b v="1"/>
    <s v="theater/plays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x v="0"/>
    <s v="US"/>
    <s v="USD"/>
    <n v="1482962433"/>
    <n v="1480370433"/>
    <b v="0"/>
    <n v="110"/>
    <b v="1"/>
    <s v="theater/plays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01"/>
    <x v="0"/>
    <s v="US"/>
    <s v="USD"/>
    <n v="1443499140"/>
    <n v="1441452184"/>
    <b v="1"/>
    <n v="269"/>
    <b v="1"/>
    <s v="theater/plays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x v="0"/>
    <s v="GB"/>
    <s v="GBP"/>
    <n v="1435752898"/>
    <n v="1433160898"/>
    <b v="1"/>
    <n v="79"/>
    <b v="1"/>
    <s v="theater/plays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x v="0"/>
    <s v="GB"/>
    <s v="GBP"/>
    <n v="1445817540"/>
    <n v="1443665293"/>
    <b v="1"/>
    <n v="104"/>
    <b v="1"/>
    <s v="theater/plays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x v="0"/>
    <s v="GB"/>
    <s v="GBP"/>
    <n v="1487286000"/>
    <n v="1484843948"/>
    <b v="0"/>
    <n v="34"/>
    <b v="1"/>
    <s v="theater/plays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x v="0"/>
    <s v="US"/>
    <s v="USD"/>
    <n v="1413269940"/>
    <n v="1410421670"/>
    <b v="1"/>
    <n v="167"/>
    <b v="1"/>
    <s v="theater/plays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127"/>
    <x v="0"/>
    <s v="US"/>
    <s v="USD"/>
    <n v="1411150092"/>
    <n v="1408558092"/>
    <b v="1"/>
    <n v="183"/>
    <b v="1"/>
    <s v="theater/plays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03"/>
    <x v="0"/>
    <s v="US"/>
    <s v="USD"/>
    <n v="1444348800"/>
    <n v="1442283562"/>
    <b v="1"/>
    <n v="71"/>
    <b v="1"/>
    <s v="theater/plays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03"/>
    <x v="0"/>
    <s v="GB"/>
    <s v="GBP"/>
    <n v="1480613982"/>
    <n v="1478018382"/>
    <b v="0"/>
    <n v="69"/>
    <b v="1"/>
    <s v="theater/plays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04"/>
    <x v="0"/>
    <s v="US"/>
    <s v="USD"/>
    <n v="1434074400"/>
    <n v="1431354258"/>
    <b v="0"/>
    <n v="270"/>
    <b v="1"/>
    <s v="theater/plays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11"/>
    <x v="0"/>
    <s v="US"/>
    <s v="USD"/>
    <n v="1442030340"/>
    <n v="1439551200"/>
    <b v="1"/>
    <n v="193"/>
    <b v="1"/>
    <s v="theater/plays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x v="0"/>
    <s v="GB"/>
    <s v="GBP"/>
    <n v="1436696712"/>
    <n v="1434104712"/>
    <b v="1"/>
    <n v="57"/>
    <b v="1"/>
    <s v="theater/plays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n v="101"/>
    <x v="0"/>
    <s v="US"/>
    <s v="USD"/>
    <n v="1428178757"/>
    <n v="1425590357"/>
    <b v="1"/>
    <n v="200"/>
    <b v="1"/>
    <s v="theater/plays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x v="0"/>
    <s v="US"/>
    <s v="USD"/>
    <n v="1434822914"/>
    <n v="1432230914"/>
    <b v="1"/>
    <n v="88"/>
    <b v="1"/>
    <s v="theater/plays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x v="0"/>
    <s v="US"/>
    <s v="USD"/>
    <n v="1415213324"/>
    <n v="1412617724"/>
    <b v="1"/>
    <n v="213"/>
    <b v="1"/>
    <s v="theater/plays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11"/>
    <x v="0"/>
    <s v="US"/>
    <s v="USD"/>
    <n v="1434907966"/>
    <n v="1432315966"/>
    <b v="1"/>
    <n v="20"/>
    <b v="1"/>
    <s v="theater/plays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n v="128"/>
    <x v="0"/>
    <s v="GB"/>
    <s v="GBP"/>
    <n v="1473247240"/>
    <n v="1470655240"/>
    <b v="1"/>
    <n v="50"/>
    <b v="1"/>
    <s v="theater/plays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n v="102"/>
    <x v="0"/>
    <s v="US"/>
    <s v="USD"/>
    <n v="1473306300"/>
    <n v="1471701028"/>
    <b v="1"/>
    <n v="115"/>
    <b v="1"/>
    <s v="theater/plays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x v="0"/>
    <s v="GB"/>
    <s v="GBP"/>
    <n v="1427331809"/>
    <n v="1424743409"/>
    <b v="1"/>
    <n v="186"/>
    <b v="1"/>
    <s v="theater/plays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75"/>
    <x v="0"/>
    <s v="GB"/>
    <s v="GBP"/>
    <n v="1412706375"/>
    <n v="1410114375"/>
    <b v="1"/>
    <n v="18"/>
    <b v="1"/>
    <s v="theater/plays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x v="0"/>
    <s v="US"/>
    <s v="USD"/>
    <n v="1433995140"/>
    <n v="1432129577"/>
    <b v="1"/>
    <n v="176"/>
    <b v="1"/>
    <s v="theater/plays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x v="0"/>
    <s v="GB"/>
    <s v="GBP"/>
    <n v="1487769952"/>
    <n v="1485177952"/>
    <b v="0"/>
    <n v="41"/>
    <b v="1"/>
    <s v="theater/plays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105"/>
    <x v="0"/>
    <s v="US"/>
    <s v="USD"/>
    <n v="1420751861"/>
    <n v="1418159861"/>
    <b v="1"/>
    <n v="75"/>
    <b v="1"/>
    <s v="theater/plays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x v="0"/>
    <s v="US"/>
    <s v="USD"/>
    <n v="1475294340"/>
    <n v="1472753745"/>
    <b v="1"/>
    <n v="97"/>
    <b v="1"/>
    <s v="theater/plays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09"/>
    <x v="0"/>
    <s v="US"/>
    <s v="USD"/>
    <n v="1448903318"/>
    <n v="1445875718"/>
    <b v="1"/>
    <n v="73"/>
    <b v="1"/>
    <s v="theater/plays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00"/>
    <x v="0"/>
    <s v="US"/>
    <s v="USD"/>
    <n v="1437067476"/>
    <n v="1434475476"/>
    <b v="1"/>
    <n v="49"/>
    <b v="1"/>
    <s v="theater/plays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n v="103"/>
    <x v="0"/>
    <s v="US"/>
    <s v="USD"/>
    <n v="1419220800"/>
    <n v="1416555262"/>
    <b v="1"/>
    <n v="134"/>
    <b v="1"/>
    <s v="theater/plays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112"/>
    <x v="0"/>
    <s v="US"/>
    <s v="USD"/>
    <n v="1446238800"/>
    <n v="1444220588"/>
    <b v="1"/>
    <n v="68"/>
    <b v="1"/>
    <s v="theater/plays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n v="103"/>
    <x v="0"/>
    <s v="US"/>
    <s v="USD"/>
    <n v="1422482400"/>
    <n v="1421089938"/>
    <b v="1"/>
    <n v="49"/>
    <b v="1"/>
    <s v="theater/plays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x v="0"/>
    <s v="IE"/>
    <s v="EUR"/>
    <n v="1449162000"/>
    <n v="1446570315"/>
    <b v="1"/>
    <n v="63"/>
    <b v="1"/>
    <s v="theater/plays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131"/>
    <x v="0"/>
    <s v="US"/>
    <s v="USD"/>
    <n v="1434142800"/>
    <n v="1431435122"/>
    <b v="1"/>
    <n v="163"/>
    <b v="1"/>
    <s v="theater/plays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x v="0"/>
    <s v="US"/>
    <s v="USD"/>
    <n v="1437156660"/>
    <n v="1434564660"/>
    <b v="1"/>
    <n v="288"/>
    <b v="1"/>
    <s v="theater/plays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x v="0"/>
    <s v="US"/>
    <s v="USD"/>
    <n v="1472074928"/>
    <n v="1470692528"/>
    <b v="1"/>
    <n v="42"/>
    <b v="1"/>
    <s v="theater/plays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x v="0"/>
    <s v="GB"/>
    <s v="GBP"/>
    <n v="1434452400"/>
    <n v="1431509397"/>
    <b v="1"/>
    <n v="70"/>
    <b v="1"/>
    <s v="theater/plays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x v="0"/>
    <s v="GB"/>
    <s v="GBP"/>
    <n v="1436705265"/>
    <n v="1434113265"/>
    <b v="1"/>
    <n v="30"/>
    <b v="1"/>
    <s v="theater/plays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n v="130"/>
    <x v="0"/>
    <s v="GB"/>
    <s v="GBP"/>
    <n v="1414927775"/>
    <n v="1412332175"/>
    <b v="1"/>
    <n v="51"/>
    <b v="1"/>
    <s v="theater/plays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x v="0"/>
    <s v="US"/>
    <s v="USD"/>
    <n v="1446814809"/>
    <n v="1444219209"/>
    <b v="1"/>
    <n v="145"/>
    <b v="1"/>
    <s v="theater/plays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x v="0"/>
    <s v="US"/>
    <s v="USD"/>
    <n v="1473879600"/>
    <n v="1472498042"/>
    <b v="1"/>
    <n v="21"/>
    <b v="1"/>
    <s v="theater/plays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x v="0"/>
    <s v="US"/>
    <s v="USD"/>
    <n v="1458075600"/>
    <n v="1454259272"/>
    <b v="1"/>
    <n v="286"/>
    <b v="1"/>
    <s v="theater/plays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x v="0"/>
    <s v="US"/>
    <s v="USD"/>
    <n v="1423456200"/>
    <n v="1421183271"/>
    <b v="1"/>
    <n v="12"/>
    <b v="1"/>
    <s v="theater/plays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17"/>
    <x v="0"/>
    <s v="CA"/>
    <s v="CAD"/>
    <n v="1459483140"/>
    <n v="1456526879"/>
    <b v="1"/>
    <n v="100"/>
    <b v="1"/>
    <s v="theater/plays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x v="0"/>
    <s v="GB"/>
    <s v="GBP"/>
    <n v="1416331406"/>
    <n v="1413735806"/>
    <b v="1"/>
    <n v="100"/>
    <b v="1"/>
    <s v="theater/plays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x v="0"/>
    <s v="GB"/>
    <s v="GBP"/>
    <n v="1433017303"/>
    <n v="1430425303"/>
    <b v="1"/>
    <n v="34"/>
    <b v="1"/>
    <s v="theater/plays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x v="0"/>
    <s v="US"/>
    <s v="USD"/>
    <n v="1459474059"/>
    <n v="1456885659"/>
    <b v="0"/>
    <n v="63"/>
    <b v="1"/>
    <s v="theater/plays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x v="0"/>
    <s v="US"/>
    <s v="USD"/>
    <n v="1433134800"/>
    <n v="1430158198"/>
    <b v="0"/>
    <n v="30"/>
    <b v="1"/>
    <s v="theater/plays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x v="0"/>
    <s v="US"/>
    <s v="USD"/>
    <n v="1441153705"/>
    <n v="1438561705"/>
    <b v="0"/>
    <n v="47"/>
    <b v="1"/>
    <s v="theater/plays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x v="0"/>
    <s v="US"/>
    <s v="USD"/>
    <n v="1461904788"/>
    <n v="1458103188"/>
    <b v="0"/>
    <n v="237"/>
    <b v="1"/>
    <s v="theater/plays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x v="0"/>
    <s v="GB"/>
    <s v="GBP"/>
    <n v="1455138000"/>
    <n v="1452448298"/>
    <b v="0"/>
    <n v="47"/>
    <b v="1"/>
    <s v="theater/plays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02"/>
    <x v="0"/>
    <s v="US"/>
    <s v="USD"/>
    <n v="1454047140"/>
    <n v="1452546853"/>
    <b v="0"/>
    <n v="15"/>
    <b v="1"/>
    <s v="theater/plays"/>
    <n v="203.2"/>
    <x v="1"/>
    <s v="plays"/>
    <x v="3284"/>
    <d v="2016-01-29T05:59:00"/>
  </r>
  <r>
    <n v="3285"/>
    <s v="By Morning"/>
    <s v="A new play by Matthew Gasda"/>
    <n v="4999"/>
    <n v="5604"/>
    <n v="112"/>
    <x v="0"/>
    <s v="US"/>
    <s v="USD"/>
    <n v="1488258000"/>
    <n v="1485556626"/>
    <b v="0"/>
    <n v="81"/>
    <b v="1"/>
    <s v="theater/plays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x v="0"/>
    <s v="US"/>
    <s v="USD"/>
    <n v="1471291782"/>
    <n v="1468699782"/>
    <b v="0"/>
    <n v="122"/>
    <b v="1"/>
    <s v="theater/plays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n v="100"/>
    <x v="0"/>
    <s v="CA"/>
    <s v="CAD"/>
    <n v="1448733628"/>
    <n v="1446573628"/>
    <b v="0"/>
    <n v="34"/>
    <b v="1"/>
    <s v="theater/plays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x v="0"/>
    <s v="GB"/>
    <s v="GBP"/>
    <n v="1466463600"/>
    <n v="1463337315"/>
    <b v="0"/>
    <n v="207"/>
    <b v="1"/>
    <s v="theater/plays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x v="0"/>
    <s v="GB"/>
    <s v="GBP"/>
    <n v="1487580602"/>
    <n v="1485161402"/>
    <b v="0"/>
    <n v="25"/>
    <b v="1"/>
    <s v="theater/plays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x v="0"/>
    <s v="GB"/>
    <s v="GBP"/>
    <n v="1489234891"/>
    <n v="1486642891"/>
    <b v="0"/>
    <n v="72"/>
    <b v="1"/>
    <s v="theater/plays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x v="0"/>
    <s v="US"/>
    <s v="USD"/>
    <n v="1442462340"/>
    <n v="1439743900"/>
    <b v="0"/>
    <n v="14"/>
    <b v="1"/>
    <s v="theater/plays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86"/>
    <x v="0"/>
    <s v="GB"/>
    <s v="GBP"/>
    <n v="1449257348"/>
    <n v="1444069748"/>
    <b v="0"/>
    <n v="15"/>
    <b v="1"/>
    <s v="theater/plays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x v="0"/>
    <s v="NZ"/>
    <s v="NZD"/>
    <n v="1488622352"/>
    <n v="1486030352"/>
    <b v="0"/>
    <n v="91"/>
    <b v="1"/>
    <s v="theater/plays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18"/>
    <x v="0"/>
    <s v="GB"/>
    <s v="GBP"/>
    <n v="1434459554"/>
    <n v="1431867554"/>
    <b v="0"/>
    <n v="24"/>
    <b v="1"/>
    <s v="theater/plays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03"/>
    <x v="0"/>
    <s v="GB"/>
    <s v="GBP"/>
    <n v="1474886229"/>
    <n v="1472294229"/>
    <b v="0"/>
    <n v="27"/>
    <b v="1"/>
    <s v="theater/plays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44"/>
    <x v="0"/>
    <s v="GB"/>
    <s v="GBP"/>
    <n v="1448229600"/>
    <n v="1446401372"/>
    <b v="0"/>
    <n v="47"/>
    <b v="1"/>
    <s v="theater/plays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00"/>
    <x v="0"/>
    <s v="GB"/>
    <s v="GBP"/>
    <n v="1438037940"/>
    <n v="1436380256"/>
    <b v="0"/>
    <n v="44"/>
    <b v="1"/>
    <s v="theater/plays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x v="0"/>
    <s v="US"/>
    <s v="USD"/>
    <n v="1442102400"/>
    <n v="1440370768"/>
    <b v="0"/>
    <n v="72"/>
    <b v="1"/>
    <s v="theater/plays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x v="0"/>
    <s v="US"/>
    <s v="USD"/>
    <n v="1444860063"/>
    <n v="1442268063"/>
    <b v="0"/>
    <n v="63"/>
    <b v="1"/>
    <s v="theater/plays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36"/>
    <x v="0"/>
    <s v="US"/>
    <s v="USD"/>
    <n v="1430329862"/>
    <n v="1428515462"/>
    <b v="0"/>
    <n v="88"/>
    <b v="1"/>
    <s v="theater/plays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x v="0"/>
    <s v="US"/>
    <s v="USD"/>
    <n v="1470034740"/>
    <n v="1466185176"/>
    <b v="0"/>
    <n v="70"/>
    <b v="1"/>
    <s v="theater/plays"/>
    <n v="57.2"/>
    <x v="1"/>
    <s v="plays"/>
    <x v="3301"/>
    <d v="2016-08-01T06:59:00"/>
  </r>
  <r>
    <n v="3302"/>
    <s v="El muro de BorÃ­s KiÃ©n"/>
    <s v="FilosofÃ­a de los anÃ³nimos"/>
    <n v="8400"/>
    <n v="8685"/>
    <n v="103"/>
    <x v="0"/>
    <s v="ES"/>
    <s v="EUR"/>
    <n v="1481099176"/>
    <n v="1478507176"/>
    <b v="0"/>
    <n v="50"/>
    <b v="1"/>
    <s v="theater/plays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16"/>
    <x v="0"/>
    <s v="US"/>
    <s v="USD"/>
    <n v="1427553484"/>
    <n v="1424533084"/>
    <b v="0"/>
    <n v="35"/>
    <b v="1"/>
    <s v="theater/plays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05"/>
    <x v="0"/>
    <s v="US"/>
    <s v="USD"/>
    <n v="1482418752"/>
    <n v="1479826752"/>
    <b v="0"/>
    <n v="175"/>
    <b v="1"/>
    <s v="theater/plays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x v="0"/>
    <s v="US"/>
    <s v="USD"/>
    <n v="1438374748"/>
    <n v="1435782748"/>
    <b v="0"/>
    <n v="20"/>
    <b v="1"/>
    <s v="theater/plays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x v="0"/>
    <s v="US"/>
    <s v="USD"/>
    <n v="1465527600"/>
    <n v="1462252542"/>
    <b v="0"/>
    <n v="54"/>
    <b v="1"/>
    <s v="theater/plays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07"/>
    <x v="0"/>
    <s v="US"/>
    <s v="USD"/>
    <n v="1463275339"/>
    <n v="1460683339"/>
    <b v="0"/>
    <n v="20"/>
    <b v="1"/>
    <s v="theater/plays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22"/>
    <x v="0"/>
    <s v="US"/>
    <s v="USD"/>
    <n v="1460581365"/>
    <n v="1458766965"/>
    <b v="0"/>
    <n v="57"/>
    <b v="1"/>
    <s v="theater/plays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n v="159"/>
    <x v="0"/>
    <s v="GB"/>
    <s v="GBP"/>
    <n v="1476632178"/>
    <n v="1473953778"/>
    <b v="0"/>
    <n v="31"/>
    <b v="1"/>
    <s v="theater/plays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n v="100"/>
    <x v="0"/>
    <s v="US"/>
    <s v="USD"/>
    <n v="1444169825"/>
    <n v="1441577825"/>
    <b v="0"/>
    <n v="31"/>
    <b v="1"/>
    <s v="theater/plays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x v="0"/>
    <s v="US"/>
    <s v="USD"/>
    <n v="1445065210"/>
    <n v="1442473210"/>
    <b v="0"/>
    <n v="45"/>
    <b v="1"/>
    <s v="theater/plays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100"/>
    <x v="0"/>
    <s v="US"/>
    <s v="USD"/>
    <n v="1478901600"/>
    <n v="1477077946"/>
    <b v="0"/>
    <n v="41"/>
    <b v="1"/>
    <s v="theater/plays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116"/>
    <x v="0"/>
    <s v="US"/>
    <s v="USD"/>
    <n v="1453856400"/>
    <n v="1452664317"/>
    <b v="0"/>
    <n v="29"/>
    <b v="1"/>
    <s v="theater/plays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11"/>
    <x v="0"/>
    <s v="GB"/>
    <s v="GBP"/>
    <n v="1431115500"/>
    <n v="1428733511"/>
    <b v="0"/>
    <n v="58"/>
    <b v="1"/>
    <s v="theater/plays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x v="0"/>
    <s v="GB"/>
    <s v="GBP"/>
    <n v="1462519041"/>
    <n v="1459927041"/>
    <b v="0"/>
    <n v="89"/>
    <b v="1"/>
    <s v="theater/plays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x v="0"/>
    <s v="US"/>
    <s v="USD"/>
    <n v="1407506040"/>
    <n v="1404680075"/>
    <b v="0"/>
    <n v="125"/>
    <b v="1"/>
    <s v="theater/plays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106"/>
    <x v="0"/>
    <s v="US"/>
    <s v="USD"/>
    <n v="1465347424"/>
    <n v="1462755424"/>
    <b v="0"/>
    <n v="18"/>
    <b v="1"/>
    <s v="theater/plays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n v="126"/>
    <x v="0"/>
    <s v="CA"/>
    <s v="CAD"/>
    <n v="1460341800"/>
    <n v="1456902893"/>
    <b v="0"/>
    <n v="32"/>
    <b v="1"/>
    <s v="theater/plays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08"/>
    <x v="0"/>
    <s v="GB"/>
    <s v="GBP"/>
    <n v="1422712986"/>
    <n v="1418824986"/>
    <b v="0"/>
    <n v="16"/>
    <b v="1"/>
    <s v="theater/plays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01"/>
    <x v="0"/>
    <s v="US"/>
    <s v="USD"/>
    <n v="1466557557"/>
    <n v="1463965557"/>
    <b v="0"/>
    <n v="38"/>
    <b v="1"/>
    <s v="theater/plays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x v="0"/>
    <s v="US"/>
    <s v="USD"/>
    <n v="1413431940"/>
    <n v="1412216665"/>
    <b v="0"/>
    <n v="15"/>
    <b v="1"/>
    <s v="theater/plays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x v="0"/>
    <s v="US"/>
    <s v="USD"/>
    <n v="1466567700"/>
    <n v="1464653696"/>
    <b v="0"/>
    <n v="23"/>
    <b v="1"/>
    <s v="theater/plays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26"/>
    <x v="0"/>
    <s v="GB"/>
    <s v="GBP"/>
    <n v="1474793208"/>
    <n v="1472201208"/>
    <b v="0"/>
    <n v="49"/>
    <b v="1"/>
    <s v="theater/plays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n v="102"/>
    <x v="0"/>
    <s v="IE"/>
    <s v="EUR"/>
    <n v="1465135190"/>
    <n v="1463925590"/>
    <b v="0"/>
    <n v="10"/>
    <b v="1"/>
    <s v="theater/plays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x v="0"/>
    <s v="GB"/>
    <s v="GBP"/>
    <n v="1428256277"/>
    <n v="1425235877"/>
    <b v="0"/>
    <n v="15"/>
    <b v="1"/>
    <s v="theater/plays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01"/>
    <x v="0"/>
    <s v="US"/>
    <s v="USD"/>
    <n v="1425830905"/>
    <n v="1423242505"/>
    <b v="0"/>
    <n v="57"/>
    <b v="1"/>
    <s v="theater/plays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x v="0"/>
    <s v="GB"/>
    <s v="GBP"/>
    <n v="1462697966"/>
    <n v="1460105966"/>
    <b v="0"/>
    <n v="33"/>
    <b v="1"/>
    <s v="theater/plays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x v="0"/>
    <s v="US"/>
    <s v="USD"/>
    <n v="1404522000"/>
    <n v="1404308883"/>
    <b v="0"/>
    <n v="9"/>
    <b v="1"/>
    <s v="theater/plays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117"/>
    <x v="0"/>
    <s v="GB"/>
    <s v="GBP"/>
    <n v="1406502000"/>
    <n v="1405583108"/>
    <b v="0"/>
    <n v="26"/>
    <b v="1"/>
    <s v="theater/plays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x v="0"/>
    <s v="GB"/>
    <s v="GBP"/>
    <n v="1427919468"/>
    <n v="1425331068"/>
    <b v="0"/>
    <n v="69"/>
    <b v="1"/>
    <s v="theater/plays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x v="0"/>
    <s v="US"/>
    <s v="USD"/>
    <n v="1444149886"/>
    <n v="1441125886"/>
    <b v="0"/>
    <n v="65"/>
    <b v="1"/>
    <s v="theater/plays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100"/>
    <x v="0"/>
    <s v="US"/>
    <s v="USD"/>
    <n v="1405802330"/>
    <n v="1403210330"/>
    <b v="0"/>
    <n v="83"/>
    <b v="1"/>
    <s v="theater/plays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x v="0"/>
    <s v="US"/>
    <s v="USD"/>
    <n v="1434384880"/>
    <n v="1432484080"/>
    <b v="0"/>
    <n v="111"/>
    <b v="1"/>
    <s v="theater/plays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39"/>
    <x v="0"/>
    <s v="US"/>
    <s v="USD"/>
    <n v="1438259422"/>
    <n v="1435667422"/>
    <b v="0"/>
    <n v="46"/>
    <b v="1"/>
    <s v="theater/plays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x v="0"/>
    <s v="GB"/>
    <s v="GBP"/>
    <n v="1407106800"/>
    <n v="1404749446"/>
    <b v="0"/>
    <n v="63"/>
    <b v="1"/>
    <s v="theater/plays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100"/>
    <x v="0"/>
    <s v="GB"/>
    <s v="GBP"/>
    <n v="1459845246"/>
    <n v="1457429646"/>
    <b v="0"/>
    <n v="9"/>
    <b v="1"/>
    <s v="theater/plays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x v="0"/>
    <s v="GB"/>
    <s v="GBP"/>
    <n v="1412974800"/>
    <n v="1411109167"/>
    <b v="0"/>
    <n v="34"/>
    <b v="1"/>
    <s v="theater/plays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n v="102"/>
    <x v="0"/>
    <s v="US"/>
    <s v="USD"/>
    <n v="1487944080"/>
    <n v="1486129680"/>
    <b v="0"/>
    <n v="112"/>
    <b v="1"/>
    <s v="theater/plays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04"/>
    <x v="0"/>
    <s v="US"/>
    <s v="USD"/>
    <n v="1469721518"/>
    <n v="1467129518"/>
    <b v="0"/>
    <n v="47"/>
    <b v="1"/>
    <s v="theater/plays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38"/>
    <x v="0"/>
    <s v="US"/>
    <s v="USD"/>
    <n v="1481066554"/>
    <n v="1478906554"/>
    <b v="0"/>
    <n v="38"/>
    <b v="1"/>
    <s v="theater/plays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00"/>
    <x v="0"/>
    <s v="GB"/>
    <s v="GBP"/>
    <n v="1465750800"/>
    <n v="1463771421"/>
    <b v="0"/>
    <n v="28"/>
    <b v="1"/>
    <s v="theater/plays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102"/>
    <x v="0"/>
    <s v="US"/>
    <s v="USD"/>
    <n v="1427864340"/>
    <n v="1425020810"/>
    <b v="0"/>
    <n v="78"/>
    <b v="1"/>
    <s v="theater/plays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71"/>
    <x v="0"/>
    <s v="GB"/>
    <s v="GBP"/>
    <n v="1460553480"/>
    <n v="1458770384"/>
    <b v="0"/>
    <n v="23"/>
    <b v="1"/>
    <s v="theater/plays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01"/>
    <x v="0"/>
    <s v="US"/>
    <s v="USD"/>
    <n v="1409374093"/>
    <n v="1406782093"/>
    <b v="0"/>
    <n v="40"/>
    <b v="1"/>
    <s v="theater/plays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x v="0"/>
    <s v="US"/>
    <s v="USD"/>
    <n v="1429317420"/>
    <n v="1424226768"/>
    <b v="0"/>
    <n v="13"/>
    <b v="1"/>
    <s v="theater/plays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x v="0"/>
    <s v="US"/>
    <s v="USD"/>
    <n v="1424910910"/>
    <n v="1424306110"/>
    <b v="0"/>
    <n v="18"/>
    <b v="1"/>
    <s v="theater/plays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x v="0"/>
    <s v="GB"/>
    <s v="GBP"/>
    <n v="1462741200"/>
    <n v="1461503654"/>
    <b v="0"/>
    <n v="22"/>
    <b v="1"/>
    <s v="theater/plays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00"/>
    <x v="0"/>
    <s v="US"/>
    <s v="USD"/>
    <n v="1461988740"/>
    <n v="1459949080"/>
    <b v="0"/>
    <n v="79"/>
    <b v="1"/>
    <s v="theater/plays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x v="0"/>
    <s v="US"/>
    <s v="USD"/>
    <n v="1465837200"/>
    <n v="1463971172"/>
    <b v="0"/>
    <n v="14"/>
    <b v="1"/>
    <s v="theater/plays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04"/>
    <x v="0"/>
    <s v="LU"/>
    <s v="EUR"/>
    <n v="1448838000"/>
    <n v="1445791811"/>
    <b v="0"/>
    <n v="51"/>
    <b v="1"/>
    <s v="theater/plays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x v="0"/>
    <s v="GB"/>
    <s v="GBP"/>
    <n v="1406113200"/>
    <n v="1402910965"/>
    <b v="0"/>
    <n v="54"/>
    <b v="1"/>
    <s v="theater/plays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x v="0"/>
    <s v="GB"/>
    <s v="GBP"/>
    <n v="1467414000"/>
    <n v="1462492178"/>
    <b v="0"/>
    <n v="70"/>
    <b v="1"/>
    <s v="theater/plays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15"/>
    <x v="0"/>
    <s v="GB"/>
    <s v="GBP"/>
    <n v="1462230000"/>
    <n v="1461061350"/>
    <b v="0"/>
    <n v="44"/>
    <b v="1"/>
    <s v="theater/plays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102"/>
    <x v="0"/>
    <s v="US"/>
    <s v="USD"/>
    <n v="1446091260"/>
    <n v="1443029206"/>
    <b v="0"/>
    <n v="55"/>
    <b v="1"/>
    <s v="theater/plays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26"/>
    <x v="0"/>
    <s v="GB"/>
    <s v="GBP"/>
    <n v="1462879020"/>
    <n v="1461941527"/>
    <b v="0"/>
    <n v="15"/>
    <b v="1"/>
    <s v="theater/plays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x v="0"/>
    <s v="GB"/>
    <s v="GBP"/>
    <n v="1468611272"/>
    <n v="1466019272"/>
    <b v="0"/>
    <n v="27"/>
    <b v="1"/>
    <s v="theater/plays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x v="0"/>
    <s v="GB"/>
    <s v="GBP"/>
    <n v="1406887310"/>
    <n v="1404295310"/>
    <b v="0"/>
    <n v="21"/>
    <b v="1"/>
    <s v="theater/plays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x v="0"/>
    <s v="US"/>
    <s v="USD"/>
    <n v="1416385679"/>
    <n v="1413790079"/>
    <b v="0"/>
    <n v="162"/>
    <b v="1"/>
    <s v="theater/plays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n v="106"/>
    <x v="0"/>
    <s v="US"/>
    <s v="USD"/>
    <n v="1487985734"/>
    <n v="1484097734"/>
    <b v="0"/>
    <n v="23"/>
    <b v="1"/>
    <s v="theater/plays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n v="101"/>
    <x v="0"/>
    <s v="SG"/>
    <s v="SGD"/>
    <n v="1481731140"/>
    <n v="1479866343"/>
    <b v="0"/>
    <n v="72"/>
    <b v="1"/>
    <s v="theater/plays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x v="0"/>
    <s v="US"/>
    <s v="USD"/>
    <n v="1409587140"/>
    <n v="1408062990"/>
    <b v="0"/>
    <n v="68"/>
    <b v="1"/>
    <s v="theater/plays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x v="0"/>
    <s v="US"/>
    <s v="USD"/>
    <n v="1425704100"/>
    <n v="1424484717"/>
    <b v="0"/>
    <n v="20"/>
    <b v="1"/>
    <s v="theater/plays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x v="0"/>
    <s v="US"/>
    <s v="USD"/>
    <n v="1408464000"/>
    <n v="1406831445"/>
    <b v="0"/>
    <n v="26"/>
    <b v="1"/>
    <s v="theater/plays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06"/>
    <x v="0"/>
    <s v="GB"/>
    <s v="GBP"/>
    <n v="1458075600"/>
    <n v="1456183649"/>
    <b v="0"/>
    <n v="72"/>
    <b v="1"/>
    <s v="theater/plays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x v="0"/>
    <s v="US"/>
    <s v="USD"/>
    <n v="1449973592"/>
    <n v="1447381592"/>
    <b v="0"/>
    <n v="3"/>
    <b v="1"/>
    <s v="theater/plays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21"/>
    <x v="0"/>
    <s v="US"/>
    <s v="USD"/>
    <n v="1431481037"/>
    <n v="1428889037"/>
    <b v="0"/>
    <n v="18"/>
    <b v="1"/>
    <s v="theater/plays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x v="0"/>
    <s v="GB"/>
    <s v="GBP"/>
    <n v="1438467894"/>
    <n v="1436307894"/>
    <b v="0"/>
    <n v="30"/>
    <b v="1"/>
    <s v="theater/plays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05"/>
    <x v="0"/>
    <s v="US"/>
    <s v="USD"/>
    <n v="1420088400"/>
    <n v="1416977259"/>
    <b v="0"/>
    <n v="23"/>
    <b v="1"/>
    <s v="theater/plays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04"/>
    <x v="0"/>
    <s v="IE"/>
    <s v="EUR"/>
    <n v="1484441980"/>
    <n v="1479257980"/>
    <b v="0"/>
    <n v="54"/>
    <b v="1"/>
    <s v="theater/plays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18"/>
    <x v="0"/>
    <s v="US"/>
    <s v="USD"/>
    <n v="1481961600"/>
    <n v="1479283285"/>
    <b v="0"/>
    <n v="26"/>
    <b v="1"/>
    <s v="theater/plays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139"/>
    <x v="0"/>
    <s v="US"/>
    <s v="USD"/>
    <n v="1449089965"/>
    <n v="1446670765"/>
    <b v="0"/>
    <n v="9"/>
    <b v="1"/>
    <s v="theater/plays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104"/>
    <x v="0"/>
    <s v="US"/>
    <s v="USD"/>
    <n v="1408942740"/>
    <n v="1407157756"/>
    <b v="0"/>
    <n v="27"/>
    <b v="1"/>
    <s v="theater/plays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x v="0"/>
    <s v="GB"/>
    <s v="GBP"/>
    <n v="1437235200"/>
    <n v="1435177840"/>
    <b v="0"/>
    <n v="30"/>
    <b v="1"/>
    <s v="theater/plays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07"/>
    <x v="0"/>
    <s v="CA"/>
    <s v="CAD"/>
    <n v="1446053616"/>
    <n v="1443461616"/>
    <b v="0"/>
    <n v="52"/>
    <b v="1"/>
    <s v="theater/plays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00"/>
    <x v="0"/>
    <s v="GB"/>
    <s v="GBP"/>
    <n v="1400423973"/>
    <n v="1399387173"/>
    <b v="0"/>
    <n v="17"/>
    <b v="1"/>
    <s v="theater/plays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00"/>
    <x v="0"/>
    <s v="US"/>
    <s v="USD"/>
    <n v="1429976994"/>
    <n v="1424796594"/>
    <b v="0"/>
    <n v="19"/>
    <b v="1"/>
    <s v="theater/plays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01"/>
    <x v="0"/>
    <s v="GB"/>
    <s v="GBP"/>
    <n v="1426870560"/>
    <n v="1424280899"/>
    <b v="0"/>
    <n v="77"/>
    <b v="1"/>
    <s v="theater/plays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08"/>
    <x v="0"/>
    <s v="GB"/>
    <s v="GBP"/>
    <n v="1409490480"/>
    <n v="1407400306"/>
    <b v="0"/>
    <n v="21"/>
    <b v="1"/>
    <s v="theater/plays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04"/>
    <x v="0"/>
    <s v="GB"/>
    <s v="GBP"/>
    <n v="1440630000"/>
    <n v="1439122800"/>
    <b v="0"/>
    <n v="38"/>
    <b v="1"/>
    <s v="theater/plays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x v="0"/>
    <s v="US"/>
    <s v="USD"/>
    <n v="1417305178"/>
    <n v="1414277578"/>
    <b v="0"/>
    <n v="28"/>
    <b v="1"/>
    <s v="theater/plays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x v="0"/>
    <s v="US"/>
    <s v="USD"/>
    <n v="1426044383"/>
    <n v="1423455983"/>
    <b v="0"/>
    <n v="48"/>
    <b v="1"/>
    <s v="theater/plays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x v="0"/>
    <s v="GB"/>
    <s v="GBP"/>
    <n v="1470092340"/>
    <n v="1467973256"/>
    <b v="0"/>
    <n v="46"/>
    <b v="1"/>
    <s v="theater/plays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x v="0"/>
    <s v="US"/>
    <s v="USD"/>
    <n v="1466707620"/>
    <n v="1464979620"/>
    <b v="0"/>
    <n v="30"/>
    <b v="1"/>
    <s v="theater/plays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00"/>
    <x v="0"/>
    <s v="US"/>
    <s v="USD"/>
    <n v="1448074800"/>
    <n v="1444874768"/>
    <b v="0"/>
    <n v="64"/>
    <b v="1"/>
    <s v="theater/plays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x v="0"/>
    <s v="US"/>
    <s v="USD"/>
    <n v="1418244552"/>
    <n v="1415652552"/>
    <b v="0"/>
    <n v="15"/>
    <b v="1"/>
    <s v="theater/plays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05"/>
    <x v="0"/>
    <s v="US"/>
    <s v="USD"/>
    <n v="1417620506"/>
    <n v="1415028506"/>
    <b v="0"/>
    <n v="41"/>
    <b v="1"/>
    <s v="theater/plays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x v="0"/>
    <s v="US"/>
    <s v="USD"/>
    <n v="1418581088"/>
    <n v="1415125088"/>
    <b v="0"/>
    <n v="35"/>
    <b v="1"/>
    <s v="theater/plays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04"/>
    <x v="0"/>
    <s v="GB"/>
    <s v="GBP"/>
    <n v="1434625441"/>
    <n v="1432033441"/>
    <b v="0"/>
    <n v="45"/>
    <b v="1"/>
    <s v="theater/plays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15"/>
    <x v="0"/>
    <s v="US"/>
    <s v="USD"/>
    <n v="1464960682"/>
    <n v="1462368682"/>
    <b v="0"/>
    <n v="62"/>
    <b v="1"/>
    <s v="theater/plays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x v="0"/>
    <s v="US"/>
    <s v="USD"/>
    <n v="1405017345"/>
    <n v="1403721345"/>
    <b v="0"/>
    <n v="22"/>
    <b v="1"/>
    <s v="theater/plays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23"/>
    <x v="0"/>
    <s v="US"/>
    <s v="USD"/>
    <n v="1407536880"/>
    <n v="1404997548"/>
    <b v="0"/>
    <n v="18"/>
    <b v="1"/>
    <s v="theater/plays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00"/>
    <x v="0"/>
    <s v="GB"/>
    <s v="GBP"/>
    <n v="1462565855"/>
    <n v="1458245855"/>
    <b v="0"/>
    <n v="12"/>
    <b v="1"/>
    <s v="theater/plays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106"/>
    <x v="0"/>
    <s v="US"/>
    <s v="USD"/>
    <n v="1415234760"/>
    <n v="1413065230"/>
    <b v="0"/>
    <n v="44"/>
    <b v="1"/>
    <s v="theater/plays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42"/>
    <x v="0"/>
    <s v="GB"/>
    <s v="GBP"/>
    <n v="1406470645"/>
    <n v="1403878645"/>
    <b v="0"/>
    <n v="27"/>
    <b v="1"/>
    <s v="theater/plays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n v="184"/>
    <x v="0"/>
    <s v="GB"/>
    <s v="GBP"/>
    <n v="1433009400"/>
    <n v="1431795944"/>
    <b v="0"/>
    <n v="38"/>
    <b v="1"/>
    <s v="theater/plays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04"/>
    <x v="0"/>
    <s v="US"/>
    <s v="USD"/>
    <n v="1401595140"/>
    <n v="1399286589"/>
    <b v="0"/>
    <n v="28"/>
    <b v="1"/>
    <s v="theater/plays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12"/>
    <x v="0"/>
    <s v="GB"/>
    <s v="GBP"/>
    <n v="1455832800"/>
    <n v="1452338929"/>
    <b v="0"/>
    <n v="24"/>
    <b v="1"/>
    <s v="theater/plays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x v="0"/>
    <s v="US"/>
    <s v="USD"/>
    <n v="1416589200"/>
    <n v="1414605776"/>
    <b v="0"/>
    <n v="65"/>
    <b v="1"/>
    <s v="theater/plays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04"/>
    <x v="0"/>
    <s v="GB"/>
    <s v="GBP"/>
    <n v="1424556325"/>
    <n v="1421964325"/>
    <b v="0"/>
    <n v="46"/>
    <b v="1"/>
    <s v="theater/plays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00"/>
    <x v="0"/>
    <s v="US"/>
    <s v="USD"/>
    <n v="1409266414"/>
    <n v="1405378414"/>
    <b v="0"/>
    <n v="85"/>
    <b v="1"/>
    <s v="theater/plays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x v="0"/>
    <s v="GB"/>
    <s v="GBP"/>
    <n v="1438968146"/>
    <n v="1436376146"/>
    <b v="0"/>
    <n v="66"/>
    <b v="1"/>
    <s v="theater/plays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x v="0"/>
    <s v="US"/>
    <s v="USD"/>
    <n v="1447295460"/>
    <n v="1444747843"/>
    <b v="0"/>
    <n v="165"/>
    <b v="1"/>
    <s v="theater/plays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x v="0"/>
    <s v="GB"/>
    <s v="GBP"/>
    <n v="1435230324"/>
    <n v="1432638324"/>
    <b v="0"/>
    <n v="17"/>
    <b v="1"/>
    <s v="theater/plays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x v="0"/>
    <s v="US"/>
    <s v="USD"/>
    <n v="1434542702"/>
    <n v="1432814702"/>
    <b v="0"/>
    <n v="3"/>
    <b v="1"/>
    <s v="theater/plays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x v="0"/>
    <s v="GB"/>
    <s v="GBP"/>
    <n v="1456876740"/>
    <n v="1455063886"/>
    <b v="0"/>
    <n v="17"/>
    <b v="1"/>
    <s v="theater/plays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n v="100"/>
    <x v="0"/>
    <s v="US"/>
    <s v="USD"/>
    <n v="1405511376"/>
    <n v="1401623376"/>
    <b v="0"/>
    <n v="91"/>
    <b v="1"/>
    <s v="theater/plays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07"/>
    <x v="0"/>
    <s v="GB"/>
    <s v="GBP"/>
    <n v="1404641289"/>
    <n v="1402049289"/>
    <b v="0"/>
    <n v="67"/>
    <b v="1"/>
    <s v="theater/plays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x v="0"/>
    <s v="US"/>
    <s v="USD"/>
    <n v="1405727304"/>
    <n v="1403135304"/>
    <b v="0"/>
    <n v="18"/>
    <b v="1"/>
    <s v="theater/plays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24"/>
    <x v="0"/>
    <s v="GB"/>
    <s v="GBP"/>
    <n v="1469998680"/>
    <n v="1466710358"/>
    <b v="0"/>
    <n v="21"/>
    <b v="1"/>
    <s v="theater/plays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09"/>
    <x v="0"/>
    <s v="US"/>
    <s v="USD"/>
    <n v="1465196400"/>
    <n v="1462841990"/>
    <b v="0"/>
    <n v="40"/>
    <b v="1"/>
    <s v="theater/plays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x v="0"/>
    <s v="US"/>
    <s v="USD"/>
    <n v="1444264372"/>
    <n v="1442536372"/>
    <b v="0"/>
    <n v="78"/>
    <b v="1"/>
    <s v="theater/plays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x v="0"/>
    <s v="GB"/>
    <s v="GBP"/>
    <n v="1411858862"/>
    <n v="1409266862"/>
    <b v="0"/>
    <n v="26"/>
    <b v="1"/>
    <s v="theater/plays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x v="0"/>
    <s v="US"/>
    <s v="USD"/>
    <n v="1425099540"/>
    <n v="1424280938"/>
    <b v="0"/>
    <n v="14"/>
    <b v="1"/>
    <s v="theater/plays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04"/>
    <x v="0"/>
    <s v="US"/>
    <s v="USD"/>
    <n v="1480579140"/>
    <n v="1478030325"/>
    <b v="0"/>
    <n v="44"/>
    <b v="1"/>
    <s v="theater/plays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100"/>
    <x v="0"/>
    <s v="US"/>
    <s v="USD"/>
    <n v="1460935800"/>
    <n v="1459999656"/>
    <b v="0"/>
    <n v="9"/>
    <b v="1"/>
    <s v="theater/plays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x v="0"/>
    <s v="GB"/>
    <s v="GBP"/>
    <n v="1429813800"/>
    <n v="1427363645"/>
    <b v="0"/>
    <n v="30"/>
    <b v="1"/>
    <s v="theater/plays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x v="0"/>
    <s v="US"/>
    <s v="USD"/>
    <n v="1414284180"/>
    <n v="1410558948"/>
    <b v="0"/>
    <n v="45"/>
    <b v="1"/>
    <s v="theater/plays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x v="0"/>
    <s v="US"/>
    <s v="USD"/>
    <n v="1400875307"/>
    <n v="1398283307"/>
    <b v="0"/>
    <n v="56"/>
    <b v="1"/>
    <s v="theater/plays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x v="0"/>
    <s v="IE"/>
    <s v="EUR"/>
    <n v="1459978200"/>
    <n v="1458416585"/>
    <b v="0"/>
    <n v="46"/>
    <b v="1"/>
    <s v="theater/plays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38"/>
    <x v="0"/>
    <s v="GB"/>
    <s v="GBP"/>
    <n v="1455408000"/>
    <n v="1454638202"/>
    <b v="0"/>
    <n v="34"/>
    <b v="1"/>
    <s v="theater/plays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x v="0"/>
    <s v="US"/>
    <s v="USD"/>
    <n v="1425495563"/>
    <n v="1422903563"/>
    <b v="0"/>
    <n v="98"/>
    <b v="1"/>
    <s v="theater/plays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x v="0"/>
    <s v="GB"/>
    <s v="GBP"/>
    <n v="1450051200"/>
    <n v="1447594176"/>
    <b v="0"/>
    <n v="46"/>
    <b v="1"/>
    <s v="theater/plays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140"/>
    <x v="0"/>
    <s v="US"/>
    <s v="USD"/>
    <n v="1429912341"/>
    <n v="1427320341"/>
    <b v="0"/>
    <n v="10"/>
    <b v="1"/>
    <s v="theater/plays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x v="0"/>
    <s v="US"/>
    <s v="USD"/>
    <n v="1423119540"/>
    <n v="1421252084"/>
    <b v="0"/>
    <n v="76"/>
    <b v="1"/>
    <s v="theater/plays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03"/>
    <x v="0"/>
    <s v="US"/>
    <s v="USD"/>
    <n v="1412434136"/>
    <n v="1409669336"/>
    <b v="0"/>
    <n v="104"/>
    <b v="1"/>
    <s v="theater/plays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108"/>
    <x v="0"/>
    <s v="US"/>
    <s v="USD"/>
    <n v="1411264800"/>
    <n v="1409620903"/>
    <b v="0"/>
    <n v="87"/>
    <b v="1"/>
    <s v="theater/plays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100"/>
    <x v="0"/>
    <s v="GB"/>
    <s v="GBP"/>
    <n v="1404314952"/>
    <n v="1401722952"/>
    <b v="0"/>
    <n v="29"/>
    <b v="1"/>
    <s v="theater/plays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x v="0"/>
    <s v="GB"/>
    <s v="GBP"/>
    <n v="1425142800"/>
    <n v="1422983847"/>
    <b v="0"/>
    <n v="51"/>
    <b v="1"/>
    <s v="theater/plays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x v="0"/>
    <s v="GB"/>
    <s v="GBP"/>
    <n v="1478046661"/>
    <n v="1476837061"/>
    <b v="0"/>
    <n v="12"/>
    <b v="1"/>
    <s v="theater/plays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09"/>
    <x v="0"/>
    <s v="GB"/>
    <s v="GBP"/>
    <n v="1406760101"/>
    <n v="1404168101"/>
    <b v="0"/>
    <n v="72"/>
    <b v="1"/>
    <s v="theater/plays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x v="0"/>
    <s v="US"/>
    <s v="USD"/>
    <n v="1408383153"/>
    <n v="1405791153"/>
    <b v="0"/>
    <n v="21"/>
    <b v="1"/>
    <s v="theater/plays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110"/>
    <x v="0"/>
    <s v="US"/>
    <s v="USD"/>
    <n v="1454709600"/>
    <n v="1452520614"/>
    <b v="0"/>
    <n v="42"/>
    <b v="1"/>
    <s v="theater/plays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n v="100"/>
    <x v="0"/>
    <s v="US"/>
    <s v="USD"/>
    <n v="1402974000"/>
    <n v="1400290255"/>
    <b v="0"/>
    <n v="71"/>
    <b v="1"/>
    <s v="theater/plays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06"/>
    <x v="0"/>
    <s v="US"/>
    <s v="USD"/>
    <n v="1404983269"/>
    <n v="1402391269"/>
    <b v="0"/>
    <n v="168"/>
    <b v="1"/>
    <s v="theater/plays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x v="0"/>
    <s v="US"/>
    <s v="USD"/>
    <n v="1470538800"/>
    <n v="1469112493"/>
    <b v="0"/>
    <n v="19"/>
    <b v="1"/>
    <s v="theater/plays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x v="0"/>
    <s v="US"/>
    <s v="USD"/>
    <n v="1408638480"/>
    <n v="1406811593"/>
    <b v="0"/>
    <n v="37"/>
    <b v="1"/>
    <s v="theater/plays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x v="0"/>
    <s v="US"/>
    <s v="USD"/>
    <n v="1440003820"/>
    <n v="1437411820"/>
    <b v="0"/>
    <n v="36"/>
    <b v="1"/>
    <s v="theater/plays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04"/>
    <x v="0"/>
    <s v="GB"/>
    <s v="GBP"/>
    <n v="1430600400"/>
    <n v="1428358567"/>
    <b v="0"/>
    <n v="14"/>
    <b v="1"/>
    <s v="theater/plays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35"/>
    <x v="0"/>
    <s v="US"/>
    <s v="USD"/>
    <n v="1453179540"/>
    <n v="1452030730"/>
    <b v="0"/>
    <n v="18"/>
    <b v="1"/>
    <s v="theater/plays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05"/>
    <x v="0"/>
    <s v="US"/>
    <s v="USD"/>
    <n v="1405095300"/>
    <n v="1403146628"/>
    <b v="0"/>
    <n v="82"/>
    <b v="1"/>
    <s v="theater/plays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x v="0"/>
    <s v="US"/>
    <s v="USD"/>
    <n v="1447445820"/>
    <n v="1445077121"/>
    <b v="0"/>
    <n v="43"/>
    <b v="1"/>
    <s v="theater/plays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00"/>
    <x v="0"/>
    <s v="US"/>
    <s v="USD"/>
    <n v="1433016672"/>
    <n v="1430424672"/>
    <b v="0"/>
    <n v="8"/>
    <b v="1"/>
    <s v="theater/plays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x v="0"/>
    <s v="US"/>
    <s v="USD"/>
    <n v="1410266146"/>
    <n v="1407674146"/>
    <b v="0"/>
    <n v="45"/>
    <b v="1"/>
    <s v="theater/plays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x v="0"/>
    <s v="AU"/>
    <s v="AUD"/>
    <n v="1465394340"/>
    <n v="1464677986"/>
    <b v="0"/>
    <n v="20"/>
    <b v="1"/>
    <s v="theater/plays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00"/>
    <x v="0"/>
    <s v="GB"/>
    <s v="GBP"/>
    <n v="1445604236"/>
    <n v="1443185036"/>
    <b v="0"/>
    <n v="31"/>
    <b v="1"/>
    <s v="theater/plays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x v="0"/>
    <s v="GB"/>
    <s v="GBP"/>
    <n v="1423138800"/>
    <n v="1421092725"/>
    <b v="0"/>
    <n v="25"/>
    <b v="1"/>
    <s v="theater/plays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n v="108"/>
    <x v="0"/>
    <s v="US"/>
    <s v="USD"/>
    <n v="1458332412"/>
    <n v="1454448012"/>
    <b v="0"/>
    <n v="14"/>
    <b v="1"/>
    <s v="theater/plays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x v="0"/>
    <s v="US"/>
    <s v="USD"/>
    <n v="1418784689"/>
    <n v="1416192689"/>
    <b v="0"/>
    <n v="45"/>
    <b v="1"/>
    <s v="theater/plays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x v="0"/>
    <s v="US"/>
    <s v="USD"/>
    <n v="1468036800"/>
    <n v="1465607738"/>
    <b v="0"/>
    <n v="20"/>
    <b v="1"/>
    <s v="theater/plays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52"/>
    <x v="0"/>
    <s v="GB"/>
    <s v="GBP"/>
    <n v="1427990071"/>
    <n v="1422809671"/>
    <b v="0"/>
    <n v="39"/>
    <b v="1"/>
    <s v="theater/plays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01"/>
    <x v="0"/>
    <s v="US"/>
    <s v="USD"/>
    <n v="1429636927"/>
    <n v="1427304127"/>
    <b v="0"/>
    <n v="16"/>
    <b v="1"/>
    <s v="theater/plays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x v="0"/>
    <s v="US"/>
    <s v="USD"/>
    <n v="1406087940"/>
    <n v="1404141626"/>
    <b v="0"/>
    <n v="37"/>
    <b v="1"/>
    <s v="theater/plays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28"/>
    <x v="0"/>
    <s v="GB"/>
    <s v="GBP"/>
    <n v="1471130956"/>
    <n v="1465946956"/>
    <b v="0"/>
    <n v="14"/>
    <b v="1"/>
    <s v="theater/plays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x v="0"/>
    <s v="GB"/>
    <s v="GBP"/>
    <n v="1406825159"/>
    <n v="1404233159"/>
    <b v="0"/>
    <n v="21"/>
    <b v="1"/>
    <s v="theater/plays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x v="0"/>
    <s v="US"/>
    <s v="USD"/>
    <n v="1476381627"/>
    <n v="1473789627"/>
    <b v="0"/>
    <n v="69"/>
    <b v="1"/>
    <s v="theater/plays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91"/>
    <x v="0"/>
    <s v="US"/>
    <s v="USD"/>
    <n v="1406876340"/>
    <n v="1404190567"/>
    <b v="0"/>
    <n v="16"/>
    <b v="1"/>
    <s v="theater/plays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n v="140"/>
    <x v="0"/>
    <s v="US"/>
    <s v="USD"/>
    <n v="1423720740"/>
    <n v="1421081857"/>
    <b v="0"/>
    <n v="55"/>
    <b v="1"/>
    <s v="theater/plays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x v="0"/>
    <s v="US"/>
    <s v="USD"/>
    <n v="1422937620"/>
    <n v="1420606303"/>
    <b v="0"/>
    <n v="27"/>
    <b v="1"/>
    <s v="theater/plays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x v="0"/>
    <s v="GB"/>
    <s v="GBP"/>
    <n v="1463743860"/>
    <n v="1461151860"/>
    <b v="0"/>
    <n v="36"/>
    <b v="1"/>
    <s v="theater/plays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190"/>
    <x v="0"/>
    <s v="GB"/>
    <s v="GBP"/>
    <n v="1408106352"/>
    <n v="1406896752"/>
    <b v="0"/>
    <n v="19"/>
    <b v="1"/>
    <s v="theater/plays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x v="0"/>
    <s v="US"/>
    <s v="USD"/>
    <n v="1477710000"/>
    <n v="1475248279"/>
    <b v="0"/>
    <n v="12"/>
    <b v="1"/>
    <s v="theater/plays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02"/>
    <x v="0"/>
    <s v="US"/>
    <s v="USD"/>
    <n v="1436551200"/>
    <n v="1435181628"/>
    <b v="0"/>
    <n v="17"/>
    <b v="1"/>
    <s v="theater/plays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x v="0"/>
    <s v="CA"/>
    <s v="CAD"/>
    <n v="1476158340"/>
    <n v="1472594585"/>
    <b v="0"/>
    <n v="114"/>
    <b v="1"/>
    <s v="theater/plays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02"/>
    <x v="0"/>
    <s v="US"/>
    <s v="USD"/>
    <n v="1471921637"/>
    <n v="1469329637"/>
    <b v="0"/>
    <n v="93"/>
    <b v="1"/>
    <s v="theater/plays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x v="0"/>
    <s v="GB"/>
    <s v="GBP"/>
    <n v="1439136000"/>
    <n v="1436972472"/>
    <b v="0"/>
    <n v="36"/>
    <b v="1"/>
    <s v="theater/plays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27"/>
    <x v="0"/>
    <s v="US"/>
    <s v="USD"/>
    <n v="1461108450"/>
    <n v="1455928050"/>
    <b v="0"/>
    <n v="61"/>
    <b v="1"/>
    <s v="theater/plays"/>
    <n v="72.95"/>
    <x v="1"/>
    <s v="plays"/>
    <x v="3466"/>
    <d v="2016-04-19T23:27:30"/>
  </r>
  <r>
    <n v="3467"/>
    <s v="Venus in Fur, Los Angeles."/>
    <s v="Venus in Fur, By David Ives."/>
    <n v="3000"/>
    <n v="3030"/>
    <n v="101"/>
    <x v="0"/>
    <s v="US"/>
    <s v="USD"/>
    <n v="1426864032"/>
    <n v="1424275632"/>
    <b v="0"/>
    <n v="47"/>
    <b v="1"/>
    <s v="theater/plays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x v="0"/>
    <s v="US"/>
    <s v="USD"/>
    <n v="1474426800"/>
    <n v="1471976529"/>
    <b v="0"/>
    <n v="17"/>
    <b v="1"/>
    <s v="theater/plays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x v="0"/>
    <s v="US"/>
    <s v="USD"/>
    <n v="1461857045"/>
    <n v="1459265045"/>
    <b v="0"/>
    <n v="63"/>
    <b v="1"/>
    <s v="theater/plays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n v="150"/>
    <x v="0"/>
    <s v="US"/>
    <s v="USD"/>
    <n v="1468618680"/>
    <n v="1465345902"/>
    <b v="0"/>
    <n v="9"/>
    <b v="1"/>
    <s v="theater/plays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15"/>
    <x v="0"/>
    <s v="GB"/>
    <s v="GBP"/>
    <n v="1409515200"/>
    <n v="1405971690"/>
    <b v="0"/>
    <n v="30"/>
    <b v="1"/>
    <s v="theater/plays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x v="0"/>
    <s v="US"/>
    <s v="USD"/>
    <n v="1415253540"/>
    <n v="1413432331"/>
    <b v="0"/>
    <n v="23"/>
    <b v="1"/>
    <s v="theater/plays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00"/>
    <x v="0"/>
    <s v="US"/>
    <s v="USD"/>
    <n v="1426883220"/>
    <n v="1425067296"/>
    <b v="0"/>
    <n v="33"/>
    <b v="1"/>
    <s v="theater/plays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01"/>
    <x v="0"/>
    <s v="GB"/>
    <s v="GBP"/>
    <n v="1469016131"/>
    <n v="1466424131"/>
    <b v="0"/>
    <n v="39"/>
    <b v="1"/>
    <s v="theater/plays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113"/>
    <x v="0"/>
    <s v="GB"/>
    <s v="GBP"/>
    <n v="1414972800"/>
    <n v="1412629704"/>
    <b v="0"/>
    <n v="17"/>
    <b v="1"/>
    <s v="theater/plays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x v="0"/>
    <s v="US"/>
    <s v="USD"/>
    <n v="1414378800"/>
    <n v="1412836990"/>
    <b v="0"/>
    <n v="6"/>
    <b v="1"/>
    <s v="theater/plays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15"/>
    <x v="0"/>
    <s v="US"/>
    <s v="USD"/>
    <n v="1431831600"/>
    <n v="1430761243"/>
    <b v="0"/>
    <n v="39"/>
    <b v="1"/>
    <s v="theater/plays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13"/>
    <x v="0"/>
    <s v="US"/>
    <s v="USD"/>
    <n v="1426539600"/>
    <n v="1424296822"/>
    <b v="0"/>
    <n v="57"/>
    <b v="1"/>
    <s v="theater/plays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128"/>
    <x v="0"/>
    <s v="GB"/>
    <s v="GBP"/>
    <n v="1403382680"/>
    <n v="1400790680"/>
    <b v="0"/>
    <n v="56"/>
    <b v="1"/>
    <s v="theater/plays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x v="0"/>
    <s v="US"/>
    <s v="USD"/>
    <n v="1436562000"/>
    <n v="1434440227"/>
    <b v="0"/>
    <n v="13"/>
    <b v="1"/>
    <s v="theater/plays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19"/>
    <x v="0"/>
    <s v="AU"/>
    <s v="AUD"/>
    <n v="1420178188"/>
    <n v="1418709388"/>
    <b v="0"/>
    <n v="95"/>
    <b v="1"/>
    <s v="theater/plays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38"/>
    <x v="0"/>
    <s v="GB"/>
    <s v="GBP"/>
    <n v="1404671466"/>
    <n v="1402079466"/>
    <b v="0"/>
    <n v="80"/>
    <b v="1"/>
    <s v="theater/plays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160"/>
    <x v="0"/>
    <s v="US"/>
    <s v="USD"/>
    <n v="1404403381"/>
    <n v="1401811381"/>
    <b v="0"/>
    <n v="133"/>
    <b v="1"/>
    <s v="theater/plays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x v="0"/>
    <s v="US"/>
    <s v="USD"/>
    <n v="1466014499"/>
    <n v="1463422499"/>
    <b v="0"/>
    <n v="44"/>
    <b v="1"/>
    <s v="theater/plays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x v="0"/>
    <s v="US"/>
    <s v="USD"/>
    <n v="1454431080"/>
    <n v="1451839080"/>
    <b v="0"/>
    <n v="30"/>
    <b v="1"/>
    <s v="theater/plays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x v="0"/>
    <s v="US"/>
    <s v="USD"/>
    <n v="1433314740"/>
    <n v="1430600401"/>
    <b v="0"/>
    <n v="56"/>
    <b v="1"/>
    <s v="theater/plays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28"/>
    <x v="0"/>
    <s v="GB"/>
    <s v="GBP"/>
    <n v="1435185252"/>
    <n v="1432593252"/>
    <b v="0"/>
    <n v="66"/>
    <b v="1"/>
    <s v="theater/plays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x v="0"/>
    <s v="US"/>
    <s v="USD"/>
    <n v="1429286400"/>
    <n v="1427221560"/>
    <b v="0"/>
    <n v="29"/>
    <b v="1"/>
    <s v="theater/plays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x v="0"/>
    <s v="GB"/>
    <s v="GBP"/>
    <n v="1400965200"/>
    <n v="1398352531"/>
    <b v="0"/>
    <n v="72"/>
    <b v="1"/>
    <s v="theater/plays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x v="0"/>
    <s v="US"/>
    <s v="USD"/>
    <n v="1460574924"/>
    <n v="1457982924"/>
    <b v="0"/>
    <n v="27"/>
    <b v="1"/>
    <s v="theater/plays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x v="0"/>
    <s v="US"/>
    <s v="USD"/>
    <n v="1431928784"/>
    <n v="1430114384"/>
    <b v="0"/>
    <n v="10"/>
    <b v="1"/>
    <s v="theater/plays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x v="0"/>
    <s v="US"/>
    <s v="USD"/>
    <n v="1445818397"/>
    <n v="1442794397"/>
    <b v="0"/>
    <n v="35"/>
    <b v="1"/>
    <s v="theater/plays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x v="0"/>
    <s v="US"/>
    <s v="USD"/>
    <n v="1408252260"/>
    <n v="1406580436"/>
    <b v="0"/>
    <n v="29"/>
    <b v="1"/>
    <s v="theater/plays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x v="0"/>
    <s v="US"/>
    <s v="USD"/>
    <n v="1480140000"/>
    <n v="1479186575"/>
    <b v="0"/>
    <n v="13"/>
    <b v="1"/>
    <s v="theater/plays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x v="0"/>
    <s v="CA"/>
    <s v="CAD"/>
    <n v="1414862280"/>
    <n v="1412360309"/>
    <b v="0"/>
    <n v="72"/>
    <b v="1"/>
    <s v="theater/plays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x v="0"/>
    <s v="US"/>
    <s v="USD"/>
    <n v="1473625166"/>
    <n v="1470169166"/>
    <b v="0"/>
    <n v="78"/>
    <b v="1"/>
    <s v="theater/plays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x v="0"/>
    <s v="US"/>
    <s v="USD"/>
    <n v="1464904800"/>
    <n v="1463852904"/>
    <b v="0"/>
    <n v="49"/>
    <b v="1"/>
    <s v="theater/plays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x v="0"/>
    <s v="CA"/>
    <s v="CAD"/>
    <n v="1464471840"/>
    <n v="1459309704"/>
    <b v="0"/>
    <n v="42"/>
    <b v="1"/>
    <s v="theater/plays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06"/>
    <x v="0"/>
    <s v="US"/>
    <s v="USD"/>
    <n v="1435733940"/>
    <n v="1431046325"/>
    <b v="0"/>
    <n v="35"/>
    <b v="1"/>
    <s v="theater/plays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x v="0"/>
    <s v="US"/>
    <s v="USD"/>
    <n v="1457326740"/>
    <n v="1455919438"/>
    <b v="0"/>
    <n v="42"/>
    <b v="1"/>
    <s v="theater/plays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x v="0"/>
    <s v="GB"/>
    <s v="GBP"/>
    <n v="1441995595"/>
    <n v="1439835595"/>
    <b v="0"/>
    <n v="42"/>
    <b v="1"/>
    <s v="theater/plays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05"/>
    <x v="0"/>
    <s v="US"/>
    <s v="USD"/>
    <n v="1458100740"/>
    <n v="1456862924"/>
    <b v="0"/>
    <n v="31"/>
    <b v="1"/>
    <s v="theater/plays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108"/>
    <x v="0"/>
    <s v="GB"/>
    <s v="GBP"/>
    <n v="1469359728"/>
    <n v="1466767728"/>
    <b v="0"/>
    <n v="38"/>
    <b v="1"/>
    <s v="theater/plays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x v="0"/>
    <s v="US"/>
    <s v="USD"/>
    <n v="1447959491"/>
    <n v="1445363891"/>
    <b v="0"/>
    <n v="8"/>
    <b v="1"/>
    <s v="theater/plays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x v="0"/>
    <s v="US"/>
    <s v="USD"/>
    <n v="1399953600"/>
    <n v="1398983245"/>
    <b v="0"/>
    <n v="39"/>
    <b v="1"/>
    <s v="theater/plays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x v="0"/>
    <s v="US"/>
    <s v="USD"/>
    <n v="1408815440"/>
    <n v="1404927440"/>
    <b v="0"/>
    <n v="29"/>
    <b v="1"/>
    <s v="theater/plays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04"/>
    <x v="0"/>
    <s v="US"/>
    <s v="USD"/>
    <n v="1464732537"/>
    <n v="1462140537"/>
    <b v="0"/>
    <n v="72"/>
    <b v="1"/>
    <s v="theater/plays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80"/>
    <x v="0"/>
    <s v="GB"/>
    <s v="GBP"/>
    <n v="1462914000"/>
    <n v="1460914253"/>
    <b v="0"/>
    <n v="15"/>
    <b v="1"/>
    <s v="theater/plays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x v="0"/>
    <s v="US"/>
    <s v="USD"/>
    <n v="1416545700"/>
    <n v="1415392666"/>
    <b v="0"/>
    <n v="33"/>
    <b v="1"/>
    <s v="theater/plays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x v="0"/>
    <s v="US"/>
    <s v="USD"/>
    <n v="1404312846"/>
    <n v="1402584846"/>
    <b v="0"/>
    <n v="15"/>
    <b v="1"/>
    <s v="theater/plays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101"/>
    <x v="0"/>
    <s v="GB"/>
    <s v="GBP"/>
    <n v="1415385000"/>
    <n v="1413406695"/>
    <b v="0"/>
    <n v="19"/>
    <b v="1"/>
    <s v="theater/plays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00"/>
    <x v="0"/>
    <s v="GB"/>
    <s v="GBP"/>
    <n v="1429789992"/>
    <n v="1424609592"/>
    <b v="0"/>
    <n v="17"/>
    <b v="1"/>
    <s v="theater/plays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x v="0"/>
    <s v="US"/>
    <s v="USD"/>
    <n v="1401857940"/>
    <n v="1400725112"/>
    <b v="0"/>
    <n v="44"/>
    <b v="1"/>
    <s v="theater/plays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x v="0"/>
    <s v="US"/>
    <s v="USD"/>
    <n v="1422853140"/>
    <n v="1421439552"/>
    <b v="0"/>
    <n v="10"/>
    <b v="1"/>
    <s v="theater/plays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03"/>
    <x v="0"/>
    <s v="US"/>
    <s v="USD"/>
    <n v="1433097171"/>
    <n v="1430505171"/>
    <b v="0"/>
    <n v="46"/>
    <b v="1"/>
    <s v="theater/plays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00"/>
    <x v="0"/>
    <s v="US"/>
    <s v="USD"/>
    <n v="1410145200"/>
    <n v="1407197670"/>
    <b v="0"/>
    <n v="11"/>
    <b v="1"/>
    <s v="theater/plays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00"/>
    <x v="0"/>
    <s v="GB"/>
    <s v="GBP"/>
    <n v="1404471600"/>
    <n v="1401910634"/>
    <b v="0"/>
    <n v="13"/>
    <b v="1"/>
    <s v="theater/plays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10"/>
    <x v="0"/>
    <s v="US"/>
    <s v="USD"/>
    <n v="1412259660"/>
    <n v="1410461299"/>
    <b v="0"/>
    <n v="33"/>
    <b v="1"/>
    <s v="theater/plays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101"/>
    <x v="0"/>
    <s v="GB"/>
    <s v="GBP"/>
    <n v="1425478950"/>
    <n v="1422886950"/>
    <b v="0"/>
    <n v="28"/>
    <b v="1"/>
    <s v="theater/plays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n v="101"/>
    <x v="0"/>
    <s v="GB"/>
    <s v="GBP"/>
    <n v="1441547220"/>
    <n v="1439322412"/>
    <b v="0"/>
    <n v="21"/>
    <b v="1"/>
    <s v="theater/plays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x v="0"/>
    <s v="US"/>
    <s v="USD"/>
    <n v="1411980020"/>
    <n v="1409388020"/>
    <b v="0"/>
    <n v="13"/>
    <b v="1"/>
    <s v="theater/plays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x v="0"/>
    <s v="GB"/>
    <s v="GBP"/>
    <n v="1442311560"/>
    <n v="1439924246"/>
    <b v="0"/>
    <n v="34"/>
    <b v="1"/>
    <s v="theater/plays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14"/>
    <x v="0"/>
    <s v="GB"/>
    <s v="GBP"/>
    <n v="1474844400"/>
    <n v="1469871148"/>
    <b v="0"/>
    <n v="80"/>
    <b v="1"/>
    <s v="theater/plays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02"/>
    <x v="0"/>
    <s v="US"/>
    <s v="USD"/>
    <n v="1410580800"/>
    <n v="1409336373"/>
    <b v="0"/>
    <n v="74"/>
    <b v="1"/>
    <s v="theater/plays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x v="0"/>
    <s v="US"/>
    <s v="USD"/>
    <n v="1439136000"/>
    <n v="1438188106"/>
    <b v="0"/>
    <n v="7"/>
    <b v="1"/>
    <s v="theater/plays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x v="0"/>
    <s v="US"/>
    <s v="USD"/>
    <n v="1461823140"/>
    <n v="1459411371"/>
    <b v="0"/>
    <n v="34"/>
    <b v="1"/>
    <s v="theater/plays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x v="0"/>
    <s v="US"/>
    <s v="USD"/>
    <n v="1436587140"/>
    <n v="1434069205"/>
    <b v="0"/>
    <n v="86"/>
    <b v="1"/>
    <s v="theater/plays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x v="0"/>
    <s v="GB"/>
    <s v="GBP"/>
    <n v="1484740918"/>
    <n v="1483012918"/>
    <b v="0"/>
    <n v="37"/>
    <b v="1"/>
    <s v="theater/plays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x v="0"/>
    <s v="US"/>
    <s v="USD"/>
    <n v="1436749200"/>
    <n v="1434997018"/>
    <b v="0"/>
    <n v="18"/>
    <b v="1"/>
    <s v="theater/plays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00"/>
    <x v="0"/>
    <s v="GB"/>
    <s v="GBP"/>
    <n v="1460318400"/>
    <n v="1457881057"/>
    <b v="0"/>
    <n v="22"/>
    <b v="1"/>
    <s v="theater/plays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n v="128"/>
    <x v="0"/>
    <s v="US"/>
    <s v="USD"/>
    <n v="1467301334"/>
    <n v="1464709334"/>
    <b v="0"/>
    <n v="26"/>
    <b v="1"/>
    <s v="theater/plays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x v="0"/>
    <s v="US"/>
    <s v="USD"/>
    <n v="1411012740"/>
    <n v="1409667827"/>
    <b v="0"/>
    <n v="27"/>
    <b v="1"/>
    <s v="theater/plays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x v="0"/>
    <s v="US"/>
    <s v="USD"/>
    <n v="1447269367"/>
    <n v="1444673767"/>
    <b v="0"/>
    <n v="8"/>
    <b v="1"/>
    <s v="theater/plays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n v="156"/>
    <x v="0"/>
    <s v="US"/>
    <s v="USD"/>
    <n v="1443711623"/>
    <n v="1440687623"/>
    <b v="0"/>
    <n v="204"/>
    <b v="1"/>
    <s v="theater/plays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103"/>
    <x v="0"/>
    <s v="GB"/>
    <s v="GBP"/>
    <n v="1443808800"/>
    <n v="1441120910"/>
    <b v="0"/>
    <n v="46"/>
    <b v="1"/>
    <s v="theater/plays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x v="0"/>
    <s v="GB"/>
    <s v="GBP"/>
    <n v="1450612740"/>
    <n v="1448040425"/>
    <b v="0"/>
    <n v="17"/>
    <b v="1"/>
    <s v="theater/plays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x v="0"/>
    <s v="CA"/>
    <s v="CAD"/>
    <n v="1416211140"/>
    <n v="1413016216"/>
    <b v="0"/>
    <n v="28"/>
    <b v="1"/>
    <s v="theater/plays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x v="0"/>
    <s v="GB"/>
    <s v="GBP"/>
    <n v="1471428340"/>
    <n v="1469009140"/>
    <b v="0"/>
    <n v="83"/>
    <b v="1"/>
    <s v="theater/plays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120"/>
    <x v="0"/>
    <s v="US"/>
    <s v="USD"/>
    <n v="1473358122"/>
    <n v="1471543722"/>
    <b v="0"/>
    <n v="13"/>
    <b v="1"/>
    <s v="theater/plays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x v="0"/>
    <s v="GB"/>
    <s v="GBP"/>
    <n v="1466899491"/>
    <n v="1464307491"/>
    <b v="0"/>
    <n v="8"/>
    <b v="1"/>
    <s v="theater/plays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x v="0"/>
    <s v="GB"/>
    <s v="GBP"/>
    <n v="1441042275"/>
    <n v="1438882275"/>
    <b v="0"/>
    <n v="32"/>
    <b v="1"/>
    <s v="theater/plays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102"/>
    <x v="0"/>
    <s v="US"/>
    <s v="USD"/>
    <n v="1410099822"/>
    <n v="1404915822"/>
    <b v="0"/>
    <n v="85"/>
    <b v="1"/>
    <s v="theater/plays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x v="0"/>
    <s v="DE"/>
    <s v="EUR"/>
    <n v="1435255659"/>
    <n v="1432663659"/>
    <b v="0"/>
    <n v="29"/>
    <b v="1"/>
    <s v="theater/plays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n v="100"/>
    <x v="0"/>
    <s v="US"/>
    <s v="USD"/>
    <n v="1425758257"/>
    <n v="1423166257"/>
    <b v="0"/>
    <n v="24"/>
    <b v="1"/>
    <s v="theater/plays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x v="0"/>
    <s v="US"/>
    <s v="USD"/>
    <n v="1428780159"/>
    <n v="1426188159"/>
    <b v="0"/>
    <n v="8"/>
    <b v="1"/>
    <s v="theater/plays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x v="0"/>
    <s v="US"/>
    <s v="USD"/>
    <n v="1427860740"/>
    <n v="1426002684"/>
    <b v="0"/>
    <n v="19"/>
    <b v="1"/>
    <s v="theater/plays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x v="0"/>
    <s v="US"/>
    <s v="USD"/>
    <n v="1463198340"/>
    <n v="1461117201"/>
    <b v="0"/>
    <n v="336"/>
    <b v="1"/>
    <s v="theater/plays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02"/>
    <x v="0"/>
    <s v="US"/>
    <s v="USD"/>
    <n v="1457139600"/>
    <n v="1455230214"/>
    <b v="0"/>
    <n v="13"/>
    <b v="1"/>
    <s v="theater/plays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02"/>
    <x v="0"/>
    <s v="GB"/>
    <s v="GBP"/>
    <n v="1441358873"/>
    <n v="1438939673"/>
    <b v="0"/>
    <n v="42"/>
    <b v="1"/>
    <s v="theater/plays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05"/>
    <x v="0"/>
    <s v="GB"/>
    <s v="GBP"/>
    <n v="1462224398"/>
    <n v="1459632398"/>
    <b v="0"/>
    <n v="64"/>
    <b v="1"/>
    <s v="theater/plays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x v="0"/>
    <s v="US"/>
    <s v="USD"/>
    <n v="1400796420"/>
    <n v="1398342170"/>
    <b v="0"/>
    <n v="25"/>
    <b v="1"/>
    <s v="theater/plays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x v="0"/>
    <s v="GB"/>
    <s v="GBP"/>
    <n v="1403964324"/>
    <n v="1401372324"/>
    <b v="0"/>
    <n v="20"/>
    <b v="1"/>
    <s v="theater/plays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06"/>
    <x v="0"/>
    <s v="US"/>
    <s v="USD"/>
    <n v="1439337600"/>
    <n v="1436575280"/>
    <b v="0"/>
    <n v="104"/>
    <b v="1"/>
    <s v="theater/plays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13"/>
    <x v="0"/>
    <s v="US"/>
    <s v="USD"/>
    <n v="1423674000"/>
    <n v="1421025159"/>
    <b v="0"/>
    <n v="53"/>
    <b v="1"/>
    <s v="theater/plays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x v="0"/>
    <s v="IT"/>
    <s v="EUR"/>
    <n v="1479382594"/>
    <n v="1476786994"/>
    <b v="0"/>
    <n v="14"/>
    <b v="1"/>
    <s v="theater/plays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00"/>
    <x v="0"/>
    <s v="GB"/>
    <s v="GBP"/>
    <n v="1408289724"/>
    <n v="1403105724"/>
    <b v="0"/>
    <n v="20"/>
    <b v="1"/>
    <s v="theater/plays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00"/>
    <x v="0"/>
    <s v="US"/>
    <s v="USD"/>
    <n v="1399271911"/>
    <n v="1396334311"/>
    <b v="0"/>
    <n v="558"/>
    <b v="1"/>
    <s v="theater/plays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44"/>
    <x v="0"/>
    <s v="GB"/>
    <s v="GBP"/>
    <n v="1435352400"/>
    <n v="1431718575"/>
    <b v="0"/>
    <n v="22"/>
    <b v="1"/>
    <s v="theater/plays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x v="0"/>
    <s v="AU"/>
    <s v="AUD"/>
    <n v="1438333080"/>
    <n v="1436408308"/>
    <b v="0"/>
    <n v="24"/>
    <b v="1"/>
    <s v="theater/plays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x v="0"/>
    <s v="CA"/>
    <s v="CAD"/>
    <n v="1432694700"/>
    <n v="1429651266"/>
    <b v="0"/>
    <n v="74"/>
    <b v="1"/>
    <s v="theater/plays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x v="0"/>
    <s v="US"/>
    <s v="USD"/>
    <n v="1438799760"/>
    <n v="1437236378"/>
    <b v="0"/>
    <n v="54"/>
    <b v="1"/>
    <s v="theater/plays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x v="0"/>
    <s v="GB"/>
    <s v="GBP"/>
    <n v="1457906400"/>
    <n v="1457115427"/>
    <b v="0"/>
    <n v="31"/>
    <b v="1"/>
    <s v="theater/plays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x v="0"/>
    <s v="GB"/>
    <s v="GBP"/>
    <n v="1470078000"/>
    <n v="1467648456"/>
    <b v="0"/>
    <n v="25"/>
    <b v="1"/>
    <s v="theater/plays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n v="101"/>
    <x v="0"/>
    <s v="GB"/>
    <s v="GBP"/>
    <n v="1444060800"/>
    <n v="1440082649"/>
    <b v="0"/>
    <n v="17"/>
    <b v="1"/>
    <s v="theater/plays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x v="0"/>
    <s v="US"/>
    <s v="USD"/>
    <n v="1420048208"/>
    <n v="1417456208"/>
    <b v="0"/>
    <n v="12"/>
    <b v="1"/>
    <s v="theater/plays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x v="0"/>
    <s v="GB"/>
    <s v="GBP"/>
    <n v="1422015083"/>
    <n v="1419423083"/>
    <b v="0"/>
    <n v="38"/>
    <b v="1"/>
    <s v="theater/plays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x v="0"/>
    <s v="GB"/>
    <s v="GBP"/>
    <n v="1433964444"/>
    <n v="1431372444"/>
    <b v="0"/>
    <n v="41"/>
    <b v="1"/>
    <s v="theater/plays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x v="0"/>
    <s v="US"/>
    <s v="USD"/>
    <n v="1410975994"/>
    <n v="1408383994"/>
    <b v="0"/>
    <n v="19"/>
    <b v="1"/>
    <s v="theater/plays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x v="0"/>
    <s v="US"/>
    <s v="USD"/>
    <n v="1420734696"/>
    <n v="1418142696"/>
    <b v="0"/>
    <n v="41"/>
    <b v="1"/>
    <s v="theater/plays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114"/>
    <x v="0"/>
    <s v="US"/>
    <s v="USD"/>
    <n v="1420009200"/>
    <n v="1417593483"/>
    <b v="0"/>
    <n v="26"/>
    <b v="1"/>
    <s v="theater/plays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22"/>
    <x v="0"/>
    <s v="GB"/>
    <s v="GBP"/>
    <n v="1414701413"/>
    <n v="1412109413"/>
    <b v="0"/>
    <n v="25"/>
    <b v="1"/>
    <s v="theater/plays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n v="100"/>
    <x v="0"/>
    <s v="GB"/>
    <s v="GBP"/>
    <n v="1434894082"/>
    <n v="1432302082"/>
    <b v="0"/>
    <n v="9"/>
    <b v="1"/>
    <s v="theater/plays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n v="103"/>
    <x v="0"/>
    <s v="GB"/>
    <s v="GBP"/>
    <n v="1415440846"/>
    <n v="1412845246"/>
    <b v="0"/>
    <n v="78"/>
    <b v="1"/>
    <s v="theater/plays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x v="0"/>
    <s v="US"/>
    <s v="USD"/>
    <n v="1415921848"/>
    <n v="1413326248"/>
    <b v="0"/>
    <n v="45"/>
    <b v="1"/>
    <s v="theater/plays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x v="0"/>
    <s v="US"/>
    <s v="USD"/>
    <n v="1470887940"/>
    <n v="1468176527"/>
    <b v="0"/>
    <n v="102"/>
    <b v="1"/>
    <s v="theater/plays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00"/>
    <x v="0"/>
    <s v="US"/>
    <s v="USD"/>
    <n v="1480947054"/>
    <n v="1475759454"/>
    <b v="0"/>
    <n v="5"/>
    <b v="1"/>
    <s v="theater/plays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30"/>
    <x v="0"/>
    <s v="US"/>
    <s v="USD"/>
    <n v="1430029680"/>
    <n v="1427741583"/>
    <b v="0"/>
    <n v="27"/>
    <b v="1"/>
    <s v="theater/plays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100"/>
    <x v="0"/>
    <s v="GB"/>
    <s v="GBP"/>
    <n v="1462037777"/>
    <n v="1459445777"/>
    <b v="0"/>
    <n v="37"/>
    <b v="1"/>
    <s v="theater/plays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x v="0"/>
    <s v="GB"/>
    <s v="GBP"/>
    <n v="1459444656"/>
    <n v="1456856256"/>
    <b v="0"/>
    <n v="14"/>
    <b v="1"/>
    <s v="theater/plays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114"/>
    <x v="0"/>
    <s v="US"/>
    <s v="USD"/>
    <n v="1425185940"/>
    <n v="1421900022"/>
    <b v="0"/>
    <n v="27"/>
    <b v="1"/>
    <s v="theater/plays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x v="0"/>
    <s v="GB"/>
    <s v="GBP"/>
    <n v="1406719110"/>
    <n v="1405509510"/>
    <b v="0"/>
    <n v="45"/>
    <b v="1"/>
    <s v="theater/plays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87"/>
    <x v="0"/>
    <s v="US"/>
    <s v="USD"/>
    <n v="1459822682"/>
    <n v="1458613082"/>
    <b v="0"/>
    <n v="49"/>
    <b v="1"/>
    <s v="theater/plays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09"/>
    <x v="0"/>
    <s v="US"/>
    <s v="USD"/>
    <n v="1460970805"/>
    <n v="1455790405"/>
    <b v="0"/>
    <n v="24"/>
    <b v="1"/>
    <s v="theater/plays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x v="0"/>
    <s v="GB"/>
    <s v="GBP"/>
    <n v="1436772944"/>
    <n v="1434180944"/>
    <b v="0"/>
    <n v="112"/>
    <b v="1"/>
    <s v="theater/plays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19"/>
    <x v="0"/>
    <s v="US"/>
    <s v="USD"/>
    <n v="1419181890"/>
    <n v="1416589890"/>
    <b v="0"/>
    <n v="23"/>
    <b v="1"/>
    <s v="theater/plays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n v="109"/>
    <x v="0"/>
    <s v="US"/>
    <s v="USD"/>
    <n v="1474649070"/>
    <n v="1469465070"/>
    <b v="0"/>
    <n v="54"/>
    <b v="1"/>
    <s v="theater/plays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27"/>
    <x v="0"/>
    <s v="GB"/>
    <s v="GBP"/>
    <n v="1467054000"/>
    <n v="1463144254"/>
    <b v="0"/>
    <n v="28"/>
    <b v="1"/>
    <s v="theater/plays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01"/>
    <x v="0"/>
    <s v="GB"/>
    <s v="GBP"/>
    <n v="1430348400"/>
    <n v="1428436410"/>
    <b v="0"/>
    <n v="11"/>
    <b v="1"/>
    <s v="theater/plays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x v="0"/>
    <s v="US"/>
    <s v="USD"/>
    <n v="1432654347"/>
    <n v="1430494347"/>
    <b v="0"/>
    <n v="62"/>
    <b v="1"/>
    <s v="theater/plays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00"/>
    <x v="0"/>
    <s v="GB"/>
    <s v="GBP"/>
    <n v="1413792034"/>
    <n v="1411200034"/>
    <b v="0"/>
    <n v="73"/>
    <b v="1"/>
    <s v="theater/plays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x v="0"/>
    <s v="US"/>
    <s v="USD"/>
    <n v="1422075540"/>
    <n v="1419979544"/>
    <b v="0"/>
    <n v="18"/>
    <b v="1"/>
    <s v="theater/plays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27"/>
    <x v="0"/>
    <s v="US"/>
    <s v="USD"/>
    <n v="1423630740"/>
    <n v="1418673307"/>
    <b v="0"/>
    <n v="35"/>
    <b v="1"/>
    <s v="theater/plays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x v="0"/>
    <s v="US"/>
    <s v="USD"/>
    <n v="1420489560"/>
    <n v="1417469639"/>
    <b v="0"/>
    <n v="43"/>
    <b v="1"/>
    <s v="theater/plays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26"/>
    <x v="0"/>
    <s v="US"/>
    <s v="USD"/>
    <n v="1472952982"/>
    <n v="1470792982"/>
    <b v="0"/>
    <n v="36"/>
    <b v="1"/>
    <s v="theater/plays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n v="119"/>
    <x v="0"/>
    <s v="US"/>
    <s v="USD"/>
    <n v="1426229940"/>
    <n v="1423959123"/>
    <b v="0"/>
    <n v="62"/>
    <b v="1"/>
    <s v="theater/plays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x v="0"/>
    <s v="CA"/>
    <s v="CAD"/>
    <n v="1409072982"/>
    <n v="1407258582"/>
    <b v="0"/>
    <n v="15"/>
    <b v="1"/>
    <s v="theater/plays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03"/>
    <x v="0"/>
    <s v="US"/>
    <s v="USD"/>
    <n v="1456984740"/>
    <n v="1455717790"/>
    <b v="0"/>
    <n v="33"/>
    <b v="1"/>
    <s v="theater/plays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n v="110"/>
    <x v="0"/>
    <s v="US"/>
    <s v="USD"/>
    <n v="1409720340"/>
    <n v="1408129822"/>
    <b v="0"/>
    <n v="27"/>
    <b v="1"/>
    <s v="theater/plays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202"/>
    <x v="0"/>
    <s v="US"/>
    <s v="USD"/>
    <n v="1440892800"/>
    <n v="1438715077"/>
    <b v="0"/>
    <n v="17"/>
    <b v="1"/>
    <s v="theater/plays"/>
    <n v="59.41"/>
    <x v="1"/>
    <s v="plays"/>
    <x v="3599"/>
    <d v="2015-08-30T00:00:00"/>
  </r>
  <r>
    <n v="3600"/>
    <s v="Pariah"/>
    <s v="The First Play From The Man Who Brought You The Black James Bond!"/>
    <n v="10"/>
    <n v="13"/>
    <n v="130"/>
    <x v="0"/>
    <s v="US"/>
    <s v="USD"/>
    <n v="1476390164"/>
    <n v="1473970964"/>
    <b v="0"/>
    <n v="4"/>
    <b v="1"/>
    <s v="theater/plays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04"/>
    <x v="0"/>
    <s v="GB"/>
    <s v="GBP"/>
    <n v="1421452682"/>
    <n v="1418860682"/>
    <b v="0"/>
    <n v="53"/>
    <b v="1"/>
    <s v="theater/plays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x v="0"/>
    <s v="US"/>
    <s v="USD"/>
    <n v="1463520479"/>
    <n v="1458336479"/>
    <b v="0"/>
    <n v="49"/>
    <b v="1"/>
    <s v="theater/plays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x v="0"/>
    <s v="US"/>
    <s v="USD"/>
    <n v="1446759880"/>
    <n v="1444164280"/>
    <b v="0"/>
    <n v="57"/>
    <b v="1"/>
    <s v="theater/plays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x v="0"/>
    <s v="US"/>
    <s v="USD"/>
    <n v="1461913140"/>
    <n v="1461370956"/>
    <b v="0"/>
    <n v="69"/>
    <b v="1"/>
    <s v="theater/plays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x v="0"/>
    <s v="GB"/>
    <s v="GBP"/>
    <n v="1455390126"/>
    <n v="1452798126"/>
    <b v="0"/>
    <n v="15"/>
    <b v="1"/>
    <s v="theater/plays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x v="0"/>
    <s v="GB"/>
    <s v="GBP"/>
    <n v="1471185057"/>
    <n v="1468593057"/>
    <b v="0"/>
    <n v="64"/>
    <b v="1"/>
    <s v="theater/plays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n v="105"/>
    <x v="0"/>
    <s v="GB"/>
    <s v="GBP"/>
    <n v="1450137600"/>
    <n v="1448924882"/>
    <b v="0"/>
    <n v="20"/>
    <b v="1"/>
    <s v="theater/plays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100"/>
    <x v="0"/>
    <s v="GB"/>
    <s v="GBP"/>
    <n v="1466172000"/>
    <n v="1463418090"/>
    <b v="0"/>
    <n v="27"/>
    <b v="1"/>
    <s v="theater/plays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x v="0"/>
    <s v="GB"/>
    <s v="GBP"/>
    <n v="1459378085"/>
    <n v="1456789685"/>
    <b v="0"/>
    <n v="21"/>
    <b v="1"/>
    <s v="theater/plays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62"/>
    <x v="0"/>
    <s v="GB"/>
    <s v="GBP"/>
    <n v="1439806936"/>
    <n v="1437214936"/>
    <b v="0"/>
    <n v="31"/>
    <b v="1"/>
    <s v="theater/plays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x v="0"/>
    <s v="GB"/>
    <s v="GBP"/>
    <n v="1428483201"/>
    <n v="1425891201"/>
    <b v="0"/>
    <n v="51"/>
    <b v="1"/>
    <s v="theater/plays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x v="0"/>
    <s v="CA"/>
    <s v="CAD"/>
    <n v="1402334811"/>
    <n v="1401470811"/>
    <b v="0"/>
    <n v="57"/>
    <b v="1"/>
    <s v="theater/plays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100"/>
    <x v="0"/>
    <s v="US"/>
    <s v="USD"/>
    <n v="1403964574"/>
    <n v="1401372574"/>
    <b v="0"/>
    <n v="20"/>
    <b v="1"/>
    <s v="theater/plays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01"/>
    <x v="0"/>
    <s v="US"/>
    <s v="USD"/>
    <n v="1434675616"/>
    <n v="1432083616"/>
    <b v="0"/>
    <n v="71"/>
    <b v="1"/>
    <s v="theater/plays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x v="0"/>
    <s v="GB"/>
    <s v="GBP"/>
    <n v="1449756896"/>
    <n v="1447164896"/>
    <b v="0"/>
    <n v="72"/>
    <b v="1"/>
    <s v="theater/plays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x v="0"/>
    <s v="GB"/>
    <s v="GBP"/>
    <n v="1426801664"/>
    <n v="1424213264"/>
    <b v="0"/>
    <n v="45"/>
    <b v="1"/>
    <s v="theater/plays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x v="0"/>
    <s v="GB"/>
    <s v="GBP"/>
    <n v="1488240000"/>
    <n v="1486996729"/>
    <b v="0"/>
    <n v="51"/>
    <b v="1"/>
    <s v="theater/plays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01"/>
    <x v="0"/>
    <s v="GB"/>
    <s v="GBP"/>
    <n v="1433343850"/>
    <n v="1430751850"/>
    <b v="0"/>
    <n v="56"/>
    <b v="1"/>
    <s v="theater/plays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13"/>
    <x v="0"/>
    <s v="US"/>
    <s v="USD"/>
    <n v="1479592800"/>
    <n v="1476760226"/>
    <b v="0"/>
    <n v="17"/>
    <b v="1"/>
    <s v="theater/plays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x v="0"/>
    <s v="US"/>
    <s v="USD"/>
    <n v="1425528000"/>
    <n v="1422916261"/>
    <b v="0"/>
    <n v="197"/>
    <b v="1"/>
    <s v="theater/plays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110"/>
    <x v="0"/>
    <s v="US"/>
    <s v="USD"/>
    <n v="1475269200"/>
    <n v="1473200844"/>
    <b v="0"/>
    <n v="70"/>
    <b v="1"/>
    <s v="theater/plays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00"/>
    <x v="0"/>
    <s v="US"/>
    <s v="USD"/>
    <n v="1411874580"/>
    <n v="1409030371"/>
    <b v="0"/>
    <n v="21"/>
    <b v="1"/>
    <s v="theater/plays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n v="120"/>
    <x v="0"/>
    <s v="US"/>
    <s v="USD"/>
    <n v="1406358000"/>
    <n v="1404841270"/>
    <b v="0"/>
    <n v="34"/>
    <b v="1"/>
    <s v="theater/plays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x v="0"/>
    <s v="US"/>
    <s v="USD"/>
    <n v="1471977290"/>
    <n v="1466793290"/>
    <b v="0"/>
    <n v="39"/>
    <b v="1"/>
    <s v="theater/plays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x v="0"/>
    <s v="GB"/>
    <s v="GBP"/>
    <n v="1435851577"/>
    <n v="1433259577"/>
    <b v="0"/>
    <n v="78"/>
    <b v="1"/>
    <s v="theater/plays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02"/>
    <x v="0"/>
    <s v="GB"/>
    <s v="GBP"/>
    <n v="1408204857"/>
    <n v="1406390457"/>
    <b v="0"/>
    <n v="48"/>
    <b v="1"/>
    <s v="theater/plays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x v="0"/>
    <s v="US"/>
    <s v="USD"/>
    <n v="1463803140"/>
    <n v="1459446487"/>
    <b v="0"/>
    <n v="29"/>
    <b v="1"/>
    <s v="theater/plays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s v="theater/musical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s v="theater/musical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x v="2"/>
    <s v="US"/>
    <s v="USD"/>
    <n v="1411444740"/>
    <n v="1409335497"/>
    <b v="0"/>
    <n v="59"/>
    <b v="0"/>
    <s v="theater/musical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x v="2"/>
    <s v="GB"/>
    <s v="GBP"/>
    <n v="1416781749"/>
    <n v="1415053749"/>
    <b v="0"/>
    <n v="1"/>
    <b v="0"/>
    <s v="theater/musical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35"/>
    <x v="2"/>
    <s v="US"/>
    <s v="USD"/>
    <n v="1479517200"/>
    <n v="1475765867"/>
    <b v="0"/>
    <n v="31"/>
    <b v="0"/>
    <s v="theater/musical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4"/>
    <x v="2"/>
    <s v="CA"/>
    <s v="CAD"/>
    <n v="1484366340"/>
    <n v="1480219174"/>
    <b v="0"/>
    <n v="18"/>
    <b v="0"/>
    <s v="theater/musical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n v="36"/>
    <x v="2"/>
    <s v="US"/>
    <s v="USD"/>
    <n v="1461186676"/>
    <n v="1458594676"/>
    <b v="0"/>
    <n v="10"/>
    <b v="0"/>
    <s v="theater/musical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31"/>
    <x v="2"/>
    <s v="US"/>
    <s v="USD"/>
    <n v="1420130935"/>
    <n v="1417538935"/>
    <b v="0"/>
    <n v="14"/>
    <b v="0"/>
    <s v="theater/musical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n v="7"/>
    <x v="2"/>
    <s v="CA"/>
    <s v="CAD"/>
    <n v="1429456132"/>
    <n v="1424275732"/>
    <b v="0"/>
    <n v="2"/>
    <b v="0"/>
    <s v="theater/musical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s v="theater/musical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x v="2"/>
    <s v="US"/>
    <s v="USD"/>
    <n v="1431283530"/>
    <n v="1428691530"/>
    <b v="0"/>
    <n v="3"/>
    <b v="0"/>
    <s v="theater/musical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2"/>
    <x v="2"/>
    <s v="DE"/>
    <s v="EUR"/>
    <n v="1448902800"/>
    <n v="1445369727"/>
    <b v="0"/>
    <n v="2"/>
    <b v="0"/>
    <s v="theater/musical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16"/>
    <x v="2"/>
    <s v="US"/>
    <s v="USD"/>
    <n v="1457413140"/>
    <n v="1454996887"/>
    <b v="0"/>
    <n v="12"/>
    <b v="0"/>
    <s v="theater/musical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s v="theater/musical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5"/>
    <x v="2"/>
    <s v="US"/>
    <s v="USD"/>
    <n v="1434497400"/>
    <n v="1431770802"/>
    <b v="0"/>
    <n v="8"/>
    <b v="0"/>
    <s v="theater/musical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x v="2"/>
    <s v="GB"/>
    <s v="GBP"/>
    <n v="1475258327"/>
    <n v="1471370327"/>
    <b v="0"/>
    <n v="2"/>
    <b v="0"/>
    <s v="theater/musical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n v="100"/>
    <x v="0"/>
    <s v="US"/>
    <s v="USD"/>
    <n v="1412492445"/>
    <n v="1409900445"/>
    <b v="0"/>
    <n v="73"/>
    <b v="1"/>
    <s v="theater/plays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x v="0"/>
    <s v="CA"/>
    <s v="CAD"/>
    <n v="1402938394"/>
    <n v="1400691994"/>
    <b v="0"/>
    <n v="8"/>
    <b v="1"/>
    <s v="theater/plays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x v="0"/>
    <s v="GB"/>
    <s v="GBP"/>
    <n v="1454412584"/>
    <n v="1452598184"/>
    <b v="0"/>
    <n v="17"/>
    <b v="1"/>
    <s v="theater/plays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x v="0"/>
    <s v="US"/>
    <s v="USD"/>
    <n v="1407686340"/>
    <n v="1404833442"/>
    <b v="0"/>
    <n v="9"/>
    <b v="1"/>
    <s v="theater/plays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51"/>
    <x v="0"/>
    <s v="CA"/>
    <s v="CAD"/>
    <n v="1472097540"/>
    <n v="1471188502"/>
    <b v="0"/>
    <n v="17"/>
    <b v="1"/>
    <s v="theater/plays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101"/>
    <x v="0"/>
    <s v="GB"/>
    <s v="GBP"/>
    <n v="1438764207"/>
    <n v="1436172207"/>
    <b v="0"/>
    <n v="33"/>
    <b v="1"/>
    <s v="theater/plays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x v="0"/>
    <s v="GB"/>
    <s v="GBP"/>
    <n v="1459702800"/>
    <n v="1457690386"/>
    <b v="0"/>
    <n v="38"/>
    <b v="1"/>
    <s v="theater/plays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16"/>
    <x v="0"/>
    <s v="US"/>
    <s v="USD"/>
    <n v="1437202740"/>
    <n v="1434654998"/>
    <b v="0"/>
    <n v="79"/>
    <b v="1"/>
    <s v="theater/plays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x v="0"/>
    <s v="CH"/>
    <s v="CHF"/>
    <n v="1485989940"/>
    <n v="1483393836"/>
    <b v="0"/>
    <n v="46"/>
    <b v="1"/>
    <s v="theater/plays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x v="0"/>
    <s v="DK"/>
    <s v="DKK"/>
    <n v="1464817320"/>
    <n v="1462806419"/>
    <b v="0"/>
    <n v="20"/>
    <b v="1"/>
    <s v="theater/plays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n v="101"/>
    <x v="0"/>
    <s v="US"/>
    <s v="USD"/>
    <n v="1404273540"/>
    <n v="1400272580"/>
    <b v="0"/>
    <n v="20"/>
    <b v="1"/>
    <s v="theater/plays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02"/>
    <x v="0"/>
    <s v="US"/>
    <s v="USD"/>
    <n v="1426775940"/>
    <n v="1424414350"/>
    <b v="0"/>
    <n v="13"/>
    <b v="1"/>
    <s v="theater/plays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x v="0"/>
    <s v="GB"/>
    <s v="GBP"/>
    <n v="1419368925"/>
    <n v="1417208925"/>
    <b v="0"/>
    <n v="22"/>
    <b v="1"/>
    <s v="theater/plays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x v="0"/>
    <s v="US"/>
    <s v="USD"/>
    <n v="1460260800"/>
    <n v="1458336672"/>
    <b v="0"/>
    <n v="36"/>
    <b v="1"/>
    <s v="theater/plays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x v="0"/>
    <s v="CA"/>
    <s v="CAD"/>
    <n v="1427775414"/>
    <n v="1425187014"/>
    <b v="0"/>
    <n v="40"/>
    <b v="1"/>
    <s v="theater/plays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x v="0"/>
    <s v="GB"/>
    <s v="GBP"/>
    <n v="1482321030"/>
    <n v="1477133430"/>
    <b v="0"/>
    <n v="9"/>
    <b v="1"/>
    <s v="theater/plays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09"/>
    <x v="0"/>
    <s v="US"/>
    <s v="USD"/>
    <n v="1466056689"/>
    <n v="1464847089"/>
    <b v="0"/>
    <n v="19"/>
    <b v="1"/>
    <s v="theater/plays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x v="0"/>
    <s v="FR"/>
    <s v="EUR"/>
    <n v="1446062040"/>
    <n v="1445109822"/>
    <b v="0"/>
    <n v="14"/>
    <b v="1"/>
    <s v="theater/plays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n v="100"/>
    <x v="0"/>
    <s v="US"/>
    <s v="USD"/>
    <n v="1406185200"/>
    <n v="1404337382"/>
    <b v="0"/>
    <n v="38"/>
    <b v="1"/>
    <s v="theater/plays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x v="0"/>
    <s v="GB"/>
    <s v="GBP"/>
    <n v="1437261419"/>
    <n v="1434669419"/>
    <b v="0"/>
    <n v="58"/>
    <b v="1"/>
    <s v="theater/plays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x v="0"/>
    <s v="US"/>
    <s v="USD"/>
    <n v="1437676380"/>
    <n v="1435670452"/>
    <b v="0"/>
    <n v="28"/>
    <b v="1"/>
    <s v="theater/plays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38"/>
    <x v="0"/>
    <s v="GB"/>
    <s v="GBP"/>
    <n v="1434039137"/>
    <n v="1431447137"/>
    <b v="0"/>
    <n v="17"/>
    <b v="1"/>
    <s v="theater/plays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x v="0"/>
    <s v="GB"/>
    <s v="GBP"/>
    <n v="1433113200"/>
    <n v="1431951611"/>
    <b v="0"/>
    <n v="12"/>
    <b v="1"/>
    <s v="theater/plays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01"/>
    <x v="0"/>
    <s v="US"/>
    <s v="USD"/>
    <n v="1405915140"/>
    <n v="1404140667"/>
    <b v="0"/>
    <n v="40"/>
    <b v="1"/>
    <s v="theater/plays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x v="0"/>
    <s v="GB"/>
    <s v="GBP"/>
    <n v="1411771384"/>
    <n v="1409179384"/>
    <b v="0"/>
    <n v="57"/>
    <b v="1"/>
    <s v="theater/plays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114"/>
    <x v="0"/>
    <s v="GB"/>
    <s v="GBP"/>
    <n v="1415191920"/>
    <n v="1412233497"/>
    <b v="0"/>
    <n v="114"/>
    <b v="1"/>
    <s v="theater/plays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x v="0"/>
    <s v="DE"/>
    <s v="EUR"/>
    <n v="1472936229"/>
    <n v="1467752229"/>
    <b v="0"/>
    <n v="31"/>
    <b v="1"/>
    <s v="theater/plays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40"/>
    <x v="0"/>
    <s v="GB"/>
    <s v="GBP"/>
    <n v="1463353200"/>
    <n v="1462285182"/>
    <b v="0"/>
    <n v="3"/>
    <b v="1"/>
    <s v="theater/plays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x v="0"/>
    <s v="US"/>
    <s v="USD"/>
    <n v="1410550484"/>
    <n v="1408995284"/>
    <b v="0"/>
    <n v="16"/>
    <b v="1"/>
    <s v="theater/plays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103"/>
    <x v="0"/>
    <s v="US"/>
    <s v="USD"/>
    <n v="1404359940"/>
    <n v="1402580818"/>
    <b v="0"/>
    <n v="199"/>
    <b v="1"/>
    <s v="theater/plays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n v="103"/>
    <x v="0"/>
    <s v="GB"/>
    <s v="GBP"/>
    <n v="1433076298"/>
    <n v="1430052298"/>
    <b v="0"/>
    <n v="31"/>
    <b v="1"/>
    <s v="theater/plays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x v="0"/>
    <s v="US"/>
    <s v="USD"/>
    <n v="1404190740"/>
    <n v="1401214581"/>
    <b v="0"/>
    <n v="30"/>
    <b v="1"/>
    <s v="theater/plays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x v="0"/>
    <s v="US"/>
    <s v="USD"/>
    <n v="1475664834"/>
    <n v="1473850434"/>
    <b v="0"/>
    <n v="34"/>
    <b v="1"/>
    <s v="theater/plays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x v="0"/>
    <s v="US"/>
    <s v="USD"/>
    <n v="1452872290"/>
    <n v="1452008290"/>
    <b v="0"/>
    <n v="18"/>
    <b v="1"/>
    <s v="theater/plays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x v="0"/>
    <s v="US"/>
    <s v="USD"/>
    <n v="1402901940"/>
    <n v="1399998418"/>
    <b v="0"/>
    <n v="67"/>
    <b v="1"/>
    <s v="theater/plays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111"/>
    <x v="0"/>
    <s v="US"/>
    <s v="USD"/>
    <n v="1476931696"/>
    <n v="1474339696"/>
    <b v="0"/>
    <n v="66"/>
    <b v="1"/>
    <s v="theater/plays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39"/>
    <x v="0"/>
    <s v="US"/>
    <s v="USD"/>
    <n v="1441167586"/>
    <n v="1438575586"/>
    <b v="0"/>
    <n v="23"/>
    <b v="1"/>
    <s v="theater/plays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x v="0"/>
    <s v="US"/>
    <s v="USD"/>
    <n v="1400533200"/>
    <n v="1398348859"/>
    <b v="0"/>
    <n v="126"/>
    <b v="1"/>
    <s v="theater/plays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01"/>
    <x v="0"/>
    <s v="US"/>
    <s v="USD"/>
    <n v="1440820740"/>
    <n v="1439567660"/>
    <b v="0"/>
    <n v="6"/>
    <b v="1"/>
    <s v="theater/plays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x v="0"/>
    <s v="US"/>
    <s v="USD"/>
    <n v="1403846055"/>
    <n v="1401254055"/>
    <b v="0"/>
    <n v="25"/>
    <b v="1"/>
    <s v="theater/plays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09"/>
    <x v="0"/>
    <s v="GB"/>
    <s v="GBP"/>
    <n v="1407524004"/>
    <n v="1404932004"/>
    <b v="0"/>
    <n v="39"/>
    <b v="1"/>
    <s v="theater/plays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18"/>
    <x v="0"/>
    <s v="US"/>
    <s v="USD"/>
    <n v="1434925500"/>
    <n v="1432410639"/>
    <b v="0"/>
    <n v="62"/>
    <b v="1"/>
    <s v="theater/plays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120"/>
    <x v="0"/>
    <s v="US"/>
    <s v="USD"/>
    <n v="1417101683"/>
    <n v="1414506083"/>
    <b v="0"/>
    <n v="31"/>
    <b v="1"/>
    <s v="theater/plays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n v="128"/>
    <x v="0"/>
    <s v="US"/>
    <s v="USD"/>
    <n v="1425272340"/>
    <n v="1421426929"/>
    <b v="0"/>
    <n v="274"/>
    <b v="1"/>
    <s v="theater/plays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n v="126"/>
    <x v="0"/>
    <s v="US"/>
    <s v="USD"/>
    <n v="1411084800"/>
    <n v="1410304179"/>
    <b v="0"/>
    <n v="17"/>
    <b v="1"/>
    <s v="theater/plays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x v="0"/>
    <s v="GB"/>
    <s v="GBP"/>
    <n v="1448922600"/>
    <n v="1446352529"/>
    <b v="0"/>
    <n v="14"/>
    <b v="1"/>
    <s v="theater/plays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x v="0"/>
    <s v="US"/>
    <s v="USD"/>
    <n v="1465178400"/>
    <n v="1461985967"/>
    <b v="0"/>
    <n v="60"/>
    <b v="1"/>
    <s v="theater/plays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00"/>
    <x v="0"/>
    <s v="US"/>
    <s v="USD"/>
    <n v="1421009610"/>
    <n v="1419281610"/>
    <b v="0"/>
    <n v="33"/>
    <b v="1"/>
    <s v="theater/plays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x v="0"/>
    <s v="GB"/>
    <s v="GBP"/>
    <n v="1423838916"/>
    <n v="1418654916"/>
    <b v="0"/>
    <n v="78"/>
    <b v="1"/>
    <s v="theater/plays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08"/>
    <x v="0"/>
    <s v="GB"/>
    <s v="GBP"/>
    <n v="1462878648"/>
    <n v="1461064248"/>
    <b v="0"/>
    <n v="30"/>
    <b v="1"/>
    <s v="theater/plays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11"/>
    <x v="0"/>
    <s v="US"/>
    <s v="USD"/>
    <n v="1456946487"/>
    <n v="1454354487"/>
    <b v="0"/>
    <n v="136"/>
    <b v="1"/>
    <s v="theater/plays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01"/>
    <x v="0"/>
    <s v="US"/>
    <s v="USD"/>
    <n v="1413383216"/>
    <n v="1410791216"/>
    <b v="0"/>
    <n v="40"/>
    <b v="1"/>
    <s v="theater/plays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n v="121"/>
    <x v="0"/>
    <s v="US"/>
    <s v="USD"/>
    <n v="1412092800"/>
    <n v="1409493800"/>
    <b v="0"/>
    <n v="18"/>
    <b v="1"/>
    <s v="theater/plays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00"/>
    <x v="0"/>
    <s v="GB"/>
    <s v="GBP"/>
    <n v="1433422793"/>
    <n v="1430830793"/>
    <b v="0"/>
    <n v="39"/>
    <b v="1"/>
    <s v="theater/plays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x v="0"/>
    <s v="GB"/>
    <s v="GBP"/>
    <n v="1468191540"/>
    <n v="1464958484"/>
    <b v="0"/>
    <n v="21"/>
    <b v="1"/>
    <s v="theater/plays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x v="0"/>
    <s v="US"/>
    <s v="USD"/>
    <n v="1471071540"/>
    <n v="1467720388"/>
    <b v="0"/>
    <n v="30"/>
    <b v="1"/>
    <s v="theater/plays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x v="0"/>
    <s v="GB"/>
    <s v="GBP"/>
    <n v="1464712394"/>
    <n v="1459528394"/>
    <b v="0"/>
    <n v="27"/>
    <b v="1"/>
    <s v="theater/plays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03"/>
    <x v="0"/>
    <s v="US"/>
    <s v="USD"/>
    <n v="1403546400"/>
    <n v="1401714114"/>
    <b v="0"/>
    <n v="35"/>
    <b v="1"/>
    <s v="theater/plays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21"/>
    <x v="0"/>
    <s v="US"/>
    <s v="USD"/>
    <n v="1410558949"/>
    <n v="1409262949"/>
    <b v="0"/>
    <n v="13"/>
    <b v="1"/>
    <s v="theater/plays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86"/>
    <x v="0"/>
    <s v="US"/>
    <s v="USD"/>
    <n v="1469165160"/>
    <n v="1467335378"/>
    <b v="0"/>
    <n v="23"/>
    <b v="1"/>
    <s v="theater/plays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00"/>
    <x v="0"/>
    <s v="US"/>
    <s v="USD"/>
    <n v="1404444286"/>
    <n v="1403234686"/>
    <b v="0"/>
    <n v="39"/>
    <b v="1"/>
    <s v="theater/plays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08"/>
    <x v="0"/>
    <s v="GB"/>
    <s v="GBP"/>
    <n v="1403715546"/>
    <n v="1401123546"/>
    <b v="0"/>
    <n v="35"/>
    <b v="1"/>
    <s v="theater/plays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141"/>
    <x v="0"/>
    <s v="US"/>
    <s v="USD"/>
    <n v="1428068988"/>
    <n v="1425908988"/>
    <b v="0"/>
    <n v="27"/>
    <b v="1"/>
    <s v="theater/plays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n v="114"/>
    <x v="0"/>
    <s v="US"/>
    <s v="USD"/>
    <n v="1402848000"/>
    <n v="1400606573"/>
    <b v="0"/>
    <n v="21"/>
    <b v="1"/>
    <s v="theater/plays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54"/>
    <x v="0"/>
    <s v="US"/>
    <s v="USD"/>
    <n v="1433055540"/>
    <n v="1431230867"/>
    <b v="0"/>
    <n v="104"/>
    <b v="1"/>
    <s v="theater/plays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x v="0"/>
    <s v="US"/>
    <s v="USD"/>
    <n v="1465062166"/>
    <n v="1463334166"/>
    <b v="0"/>
    <n v="19"/>
    <b v="1"/>
    <s v="theater/plays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02"/>
    <x v="0"/>
    <s v="US"/>
    <s v="USD"/>
    <n v="1432612740"/>
    <n v="1429881667"/>
    <b v="0"/>
    <n v="97"/>
    <b v="1"/>
    <s v="theater/plays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03"/>
    <x v="0"/>
    <s v="GB"/>
    <s v="GBP"/>
    <n v="1427806320"/>
    <n v="1422834819"/>
    <b v="0"/>
    <n v="27"/>
    <b v="1"/>
    <s v="theater/plays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56"/>
    <x v="0"/>
    <s v="US"/>
    <s v="USD"/>
    <n v="1453411109"/>
    <n v="1450819109"/>
    <b v="0"/>
    <n v="24"/>
    <b v="1"/>
    <s v="theater/plays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01"/>
    <x v="0"/>
    <s v="GB"/>
    <s v="GBP"/>
    <n v="1431204449"/>
    <n v="1428526049"/>
    <b v="0"/>
    <n v="13"/>
    <b v="1"/>
    <s v="theater/plays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39"/>
    <x v="0"/>
    <s v="GB"/>
    <s v="GBP"/>
    <n v="1425057075"/>
    <n v="1422465075"/>
    <b v="0"/>
    <n v="46"/>
    <b v="1"/>
    <s v="theater/plays"/>
    <n v="26.02"/>
    <x v="1"/>
    <s v="plays"/>
    <x v="3718"/>
    <d v="2015-02-27T17:11:15"/>
  </r>
  <r>
    <n v="3719"/>
    <s v="Corium"/>
    <s v="A new piece of physical theatre about love, regret and longing."/>
    <n v="200"/>
    <n v="420"/>
    <n v="210"/>
    <x v="0"/>
    <s v="GB"/>
    <s v="GBP"/>
    <n v="1434994266"/>
    <n v="1432402266"/>
    <b v="0"/>
    <n v="4"/>
    <b v="1"/>
    <s v="theater/plays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n v="105"/>
    <x v="0"/>
    <s v="US"/>
    <s v="USD"/>
    <n v="1435881006"/>
    <n v="1433980206"/>
    <b v="0"/>
    <n v="40"/>
    <b v="1"/>
    <s v="theater/plays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x v="0"/>
    <s v="US"/>
    <s v="USD"/>
    <n v="1415230084"/>
    <n v="1413412084"/>
    <b v="0"/>
    <n v="44"/>
    <b v="1"/>
    <s v="theater/plays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x v="0"/>
    <s v="CA"/>
    <s v="CAD"/>
    <n v="1455231540"/>
    <n v="1452614847"/>
    <b v="0"/>
    <n v="35"/>
    <b v="1"/>
    <s v="theater/plays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n v="102"/>
    <x v="0"/>
    <s v="GB"/>
    <s v="GBP"/>
    <n v="1417374262"/>
    <n v="1414778662"/>
    <b v="0"/>
    <n v="63"/>
    <b v="1"/>
    <s v="theater/plays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x v="0"/>
    <s v="GB"/>
    <s v="GBP"/>
    <n v="1462402800"/>
    <n v="1459856860"/>
    <b v="0"/>
    <n v="89"/>
    <b v="1"/>
    <s v="theater/plays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x v="0"/>
    <s v="GB"/>
    <s v="GBP"/>
    <n v="1455831000"/>
    <n v="1454366467"/>
    <b v="0"/>
    <n v="15"/>
    <b v="1"/>
    <s v="theater/plays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39"/>
    <x v="0"/>
    <s v="US"/>
    <s v="USD"/>
    <n v="1461963600"/>
    <n v="1459567371"/>
    <b v="0"/>
    <n v="46"/>
    <b v="1"/>
    <s v="theater/plays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x v="0"/>
    <s v="US"/>
    <s v="USD"/>
    <n v="1476939300"/>
    <n v="1474273294"/>
    <b v="0"/>
    <n v="33"/>
    <b v="1"/>
    <s v="theater/plays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9"/>
    <x v="2"/>
    <s v="US"/>
    <s v="USD"/>
    <n v="1439957176"/>
    <n v="1437365176"/>
    <b v="0"/>
    <n v="31"/>
    <b v="0"/>
    <s v="theater/plays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x v="2"/>
    <s v="US"/>
    <s v="USD"/>
    <n v="1427082912"/>
    <n v="1423198512"/>
    <b v="0"/>
    <n v="5"/>
    <b v="0"/>
    <s v="theater/plays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x v="2"/>
    <s v="US"/>
    <s v="USD"/>
    <n v="1439828159"/>
    <n v="1437236159"/>
    <b v="0"/>
    <n v="1"/>
    <b v="0"/>
    <s v="theater/plays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11"/>
    <x v="2"/>
    <s v="US"/>
    <s v="USD"/>
    <n v="1420860180"/>
    <n v="1418234646"/>
    <b v="0"/>
    <n v="12"/>
    <b v="0"/>
    <s v="theater/plays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15"/>
    <x v="2"/>
    <s v="NL"/>
    <s v="EUR"/>
    <n v="1422100800"/>
    <n v="1416932133"/>
    <b v="0"/>
    <n v="4"/>
    <b v="0"/>
    <s v="theater/plays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28"/>
    <x v="2"/>
    <s v="US"/>
    <s v="USD"/>
    <n v="1432589896"/>
    <n v="1427405896"/>
    <b v="0"/>
    <n v="7"/>
    <b v="0"/>
    <s v="theater/plays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n v="13"/>
    <x v="2"/>
    <s v="GB"/>
    <s v="GBP"/>
    <n v="1432831089"/>
    <n v="1430239089"/>
    <b v="0"/>
    <n v="2"/>
    <b v="0"/>
    <s v="theater/plays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x v="2"/>
    <s v="GB"/>
    <s v="GBP"/>
    <n v="1427133600"/>
    <n v="1423847093"/>
    <b v="0"/>
    <n v="1"/>
    <b v="0"/>
    <s v="theater/plays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n v="21"/>
    <x v="2"/>
    <s v="US"/>
    <s v="USD"/>
    <n v="1447311540"/>
    <n v="1445358903"/>
    <b v="0"/>
    <n v="4"/>
    <b v="0"/>
    <s v="theater/plays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18"/>
    <x v="2"/>
    <s v="GB"/>
    <s v="GBP"/>
    <n v="1405461600"/>
    <n v="1403562705"/>
    <b v="0"/>
    <n v="6"/>
    <b v="0"/>
    <s v="theater/plays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x v="2"/>
    <s v="GB"/>
    <s v="GBP"/>
    <n v="1468752468"/>
    <n v="1467024468"/>
    <b v="0"/>
    <n v="8"/>
    <b v="0"/>
    <s v="theater/plays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x v="2"/>
    <s v="US"/>
    <s v="USD"/>
    <n v="1407808438"/>
    <n v="1405217355"/>
    <b v="0"/>
    <n v="14"/>
    <b v="0"/>
    <s v="theater/plays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2"/>
    <x v="2"/>
    <s v="US"/>
    <s v="USD"/>
    <n v="1409980144"/>
    <n v="1407388144"/>
    <b v="0"/>
    <n v="4"/>
    <b v="0"/>
    <s v="theater/plays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n v="10"/>
    <x v="2"/>
    <s v="US"/>
    <s v="USD"/>
    <n v="1407689102"/>
    <n v="1405097102"/>
    <b v="0"/>
    <n v="1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n v="2"/>
    <x v="2"/>
    <s v="US"/>
    <s v="USD"/>
    <n v="1475918439"/>
    <n v="1473326439"/>
    <b v="0"/>
    <n v="1"/>
    <b v="0"/>
    <s v="theater/plays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n v="1"/>
    <x v="2"/>
    <s v="GB"/>
    <s v="GBP"/>
    <n v="1436137140"/>
    <n v="1433833896"/>
    <b v="0"/>
    <n v="1"/>
    <b v="0"/>
    <s v="theater/plays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104"/>
    <x v="0"/>
    <s v="US"/>
    <s v="USD"/>
    <n v="1455602340"/>
    <n v="1453827436"/>
    <b v="0"/>
    <n v="52"/>
    <b v="1"/>
    <s v="theater/musical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05"/>
    <x v="0"/>
    <s v="US"/>
    <s v="USD"/>
    <n v="1461902340"/>
    <n v="1459220588"/>
    <b v="0"/>
    <n v="7"/>
    <b v="1"/>
    <s v="theater/musical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x v="0"/>
    <s v="US"/>
    <s v="USD"/>
    <n v="1423555140"/>
    <n v="1421105608"/>
    <b v="0"/>
    <n v="28"/>
    <b v="1"/>
    <s v="theater/musical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33"/>
    <x v="0"/>
    <s v="US"/>
    <s v="USD"/>
    <n v="1459641073"/>
    <n v="1454460673"/>
    <b v="0"/>
    <n v="11"/>
    <b v="1"/>
    <s v="theater/musical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x v="0"/>
    <s v="GB"/>
    <s v="GBP"/>
    <n v="1476651600"/>
    <n v="1473189335"/>
    <b v="0"/>
    <n v="15"/>
    <b v="1"/>
    <s v="theater/musical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03"/>
    <x v="0"/>
    <s v="US"/>
    <s v="USD"/>
    <n v="1433289600"/>
    <n v="1430768800"/>
    <b v="0"/>
    <n v="30"/>
    <b v="1"/>
    <s v="theater/musical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20"/>
    <x v="0"/>
    <s v="US"/>
    <s v="USD"/>
    <n v="1406350740"/>
    <n v="1403125737"/>
    <b v="0"/>
    <n v="27"/>
    <b v="1"/>
    <s v="theater/musical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130"/>
    <x v="0"/>
    <s v="GB"/>
    <s v="GBP"/>
    <n v="1460753307"/>
    <n v="1458161307"/>
    <b v="0"/>
    <n v="28"/>
    <b v="1"/>
    <s v="theater/musical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x v="0"/>
    <s v="US"/>
    <s v="USD"/>
    <n v="1402515198"/>
    <n v="1399923198"/>
    <b v="0"/>
    <n v="17"/>
    <b v="1"/>
    <s v="theater/musical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n v="102"/>
    <x v="0"/>
    <s v="US"/>
    <s v="USD"/>
    <n v="1400475600"/>
    <n v="1397819938"/>
    <b v="0"/>
    <n v="26"/>
    <b v="1"/>
    <s v="theater/musical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n v="110"/>
    <x v="0"/>
    <s v="US"/>
    <s v="USD"/>
    <n v="1440556553"/>
    <n v="1435372553"/>
    <b v="0"/>
    <n v="88"/>
    <b v="1"/>
    <s v="theater/musical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01"/>
    <x v="0"/>
    <s v="US"/>
    <s v="USD"/>
    <n v="1399293386"/>
    <n v="1397133386"/>
    <b v="0"/>
    <n v="91"/>
    <b v="1"/>
    <s v="theater/musical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x v="0"/>
    <s v="GB"/>
    <s v="GBP"/>
    <n v="1439247600"/>
    <n v="1434625937"/>
    <b v="0"/>
    <n v="3"/>
    <b v="1"/>
    <s v="theater/musical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06"/>
    <x v="0"/>
    <s v="GB"/>
    <s v="GBP"/>
    <n v="1438543889"/>
    <n v="1436383889"/>
    <b v="0"/>
    <n v="28"/>
    <b v="1"/>
    <s v="theater/musical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100"/>
    <x v="0"/>
    <s v="US"/>
    <s v="USD"/>
    <n v="1427907626"/>
    <n v="1425319226"/>
    <b v="0"/>
    <n v="77"/>
    <b v="1"/>
    <s v="theater/musical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00"/>
    <x v="0"/>
    <s v="US"/>
    <s v="USD"/>
    <n v="1464482160"/>
    <n v="1462824832"/>
    <b v="0"/>
    <n v="27"/>
    <b v="1"/>
    <s v="theater/musical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13"/>
    <x v="0"/>
    <s v="US"/>
    <s v="USD"/>
    <n v="1406745482"/>
    <n v="1404153482"/>
    <b v="0"/>
    <n v="107"/>
    <b v="1"/>
    <s v="theater/musical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03"/>
    <x v="0"/>
    <s v="US"/>
    <s v="USD"/>
    <n v="1404360045"/>
    <n v="1401336045"/>
    <b v="0"/>
    <n v="96"/>
    <b v="1"/>
    <s v="theater/musical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17"/>
    <x v="0"/>
    <s v="US"/>
    <s v="USD"/>
    <n v="1425185940"/>
    <n v="1423960097"/>
    <b v="0"/>
    <n v="56"/>
    <b v="1"/>
    <s v="theater/musical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x v="0"/>
    <s v="US"/>
    <s v="USD"/>
    <n v="1402594090"/>
    <n v="1400002090"/>
    <b v="0"/>
    <n v="58"/>
    <b v="1"/>
    <s v="theater/musical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x v="0"/>
    <s v="US"/>
    <s v="USD"/>
    <n v="1460730079"/>
    <n v="1458138079"/>
    <b v="0"/>
    <n v="15"/>
    <b v="1"/>
    <s v="theater/musical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n v="146"/>
    <x v="0"/>
    <s v="US"/>
    <s v="USD"/>
    <n v="1463529600"/>
    <n v="1462307652"/>
    <b v="0"/>
    <n v="38"/>
    <b v="1"/>
    <s v="theater/musical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x v="0"/>
    <s v="US"/>
    <s v="USD"/>
    <n v="1480399200"/>
    <n v="1478616506"/>
    <b v="0"/>
    <n v="33"/>
    <b v="1"/>
    <s v="theater/musical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n v="108"/>
    <x v="0"/>
    <s v="US"/>
    <s v="USD"/>
    <n v="1479175680"/>
    <n v="1476317247"/>
    <b v="0"/>
    <n v="57"/>
    <b v="1"/>
    <s v="theater/musical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x v="0"/>
    <s v="US"/>
    <s v="USD"/>
    <n v="1428552000"/>
    <n v="1426199843"/>
    <b v="0"/>
    <n v="14"/>
    <b v="1"/>
    <s v="theater/musical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x v="0"/>
    <s v="US"/>
    <s v="USD"/>
    <n v="1406854800"/>
    <n v="1403599778"/>
    <b v="0"/>
    <n v="94"/>
    <b v="1"/>
    <s v="theater/musical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x v="0"/>
    <s v="US"/>
    <s v="USD"/>
    <n v="1411790400"/>
    <n v="1409884821"/>
    <b v="0"/>
    <n v="59"/>
    <b v="1"/>
    <s v="theater/musical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n v="105"/>
    <x v="0"/>
    <s v="US"/>
    <s v="USD"/>
    <n v="1423942780"/>
    <n v="1418758780"/>
    <b v="0"/>
    <n v="36"/>
    <b v="1"/>
    <s v="theater/musical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n v="104"/>
    <x v="0"/>
    <s v="US"/>
    <s v="USD"/>
    <n v="1459010340"/>
    <n v="1456421940"/>
    <b v="0"/>
    <n v="115"/>
    <b v="1"/>
    <s v="theater/musical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x v="0"/>
    <s v="US"/>
    <s v="USD"/>
    <n v="1436817960"/>
    <n v="1433999785"/>
    <b v="0"/>
    <n v="30"/>
    <b v="1"/>
    <s v="theater/musical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x v="0"/>
    <s v="US"/>
    <s v="USD"/>
    <n v="1410210685"/>
    <n v="1408050685"/>
    <b v="0"/>
    <n v="52"/>
    <b v="1"/>
    <s v="theater/musical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x v="0"/>
    <s v="GB"/>
    <s v="GBP"/>
    <n v="1469401200"/>
    <n v="1466887297"/>
    <b v="0"/>
    <n v="27"/>
    <b v="1"/>
    <s v="theater/musical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x v="0"/>
    <s v="US"/>
    <s v="USD"/>
    <n v="1458057600"/>
    <n v="1455938520"/>
    <b v="0"/>
    <n v="24"/>
    <b v="1"/>
    <s v="theater/musical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x v="0"/>
    <s v="GB"/>
    <s v="GBP"/>
    <n v="1470132180"/>
    <n v="1467040769"/>
    <b v="0"/>
    <n v="30"/>
    <b v="1"/>
    <s v="theater/musical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x v="0"/>
    <s v="US"/>
    <s v="USD"/>
    <n v="1464310475"/>
    <n v="1461718475"/>
    <b v="0"/>
    <n v="71"/>
    <b v="1"/>
    <s v="theater/musical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x v="0"/>
    <s v="US"/>
    <s v="USD"/>
    <n v="1436587140"/>
    <n v="1434113406"/>
    <b v="0"/>
    <n v="10"/>
    <b v="1"/>
    <s v="theater/musical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x v="2"/>
    <s v="US"/>
    <s v="USD"/>
    <n v="1450887480"/>
    <n v="1448469719"/>
    <b v="0"/>
    <n v="1"/>
    <b v="0"/>
    <s v="theater/musical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3"/>
    <x v="2"/>
    <s v="GB"/>
    <s v="GBP"/>
    <n v="1434395418"/>
    <n v="1431630618"/>
    <b v="0"/>
    <n v="4"/>
    <b v="0"/>
    <s v="theater/musical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s v="theater/musical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x v="2"/>
    <s v="US"/>
    <s v="USD"/>
    <n v="1418769129"/>
    <n v="1416954729"/>
    <b v="0"/>
    <n v="24"/>
    <b v="0"/>
    <s v="theater/musical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x v="2"/>
    <s v="GB"/>
    <s v="GBP"/>
    <n v="1433685354"/>
    <n v="1431093354"/>
    <b v="0"/>
    <n v="1"/>
    <b v="0"/>
    <s v="theater/musical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2"/>
    <x v="2"/>
    <s v="GB"/>
    <s v="GBP"/>
    <n v="1440801000"/>
    <n v="1437042490"/>
    <b v="0"/>
    <n v="2"/>
    <b v="0"/>
    <s v="theater/musical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s v="theater/musical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x v="2"/>
    <s v="US"/>
    <s v="USD"/>
    <n v="1429564165"/>
    <n v="1426972165"/>
    <b v="0"/>
    <n v="37"/>
    <b v="0"/>
    <s v="theater/musical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x v="2"/>
    <s v="US"/>
    <s v="USD"/>
    <n v="1407691248"/>
    <n v="1405099248"/>
    <b v="0"/>
    <n v="5"/>
    <b v="0"/>
    <s v="theater/musical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n v="4"/>
    <x v="2"/>
    <s v="US"/>
    <s v="USD"/>
    <n v="1457734843"/>
    <n v="1455142843"/>
    <b v="0"/>
    <n v="4"/>
    <b v="0"/>
    <s v="theater/musical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x v="2"/>
    <s v="US"/>
    <s v="USD"/>
    <n v="1420952340"/>
    <n v="1418146883"/>
    <b v="0"/>
    <n v="16"/>
    <b v="0"/>
    <s v="theater/musical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9"/>
    <x v="2"/>
    <s v="US"/>
    <s v="USD"/>
    <n v="1420215216"/>
    <n v="1417536816"/>
    <b v="0"/>
    <n v="9"/>
    <b v="0"/>
    <s v="theater/musical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n v="20"/>
    <x v="2"/>
    <s v="US"/>
    <s v="USD"/>
    <n v="1457133568"/>
    <n v="1454541568"/>
    <b v="0"/>
    <n v="40"/>
    <b v="0"/>
    <s v="theater/musical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s v="theater/musical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s v="theater/musical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x v="2"/>
    <s v="US"/>
    <s v="USD"/>
    <n v="1428097739"/>
    <n v="1427492939"/>
    <b v="0"/>
    <n v="9"/>
    <b v="0"/>
    <s v="theater/musical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x v="0"/>
    <s v="GB"/>
    <s v="GBP"/>
    <n v="1429955619"/>
    <n v="1424775219"/>
    <b v="0"/>
    <n v="24"/>
    <b v="1"/>
    <s v="theater/plays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x v="0"/>
    <s v="GB"/>
    <s v="GBP"/>
    <n v="1406761200"/>
    <n v="1402403907"/>
    <b v="0"/>
    <n v="38"/>
    <b v="1"/>
    <s v="theater/plays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22"/>
    <x v="0"/>
    <s v="US"/>
    <s v="USD"/>
    <n v="1426965758"/>
    <n v="1424377358"/>
    <b v="0"/>
    <n v="26"/>
    <b v="1"/>
    <s v="theater/plays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30"/>
    <x v="0"/>
    <s v="GB"/>
    <s v="GBP"/>
    <n v="1464692400"/>
    <n v="1461769373"/>
    <b v="0"/>
    <n v="19"/>
    <b v="1"/>
    <s v="theater/plays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x v="0"/>
    <s v="CA"/>
    <s v="CAD"/>
    <n v="1433131140"/>
    <n v="1429120908"/>
    <b v="0"/>
    <n v="11"/>
    <b v="1"/>
    <s v="theater/plays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x v="0"/>
    <s v="US"/>
    <s v="USD"/>
    <n v="1465940580"/>
    <n v="1462603021"/>
    <b v="0"/>
    <n v="27"/>
    <b v="1"/>
    <s v="theater/plays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x v="0"/>
    <s v="US"/>
    <s v="USD"/>
    <n v="1427860740"/>
    <n v="1424727712"/>
    <b v="0"/>
    <n v="34"/>
    <b v="1"/>
    <s v="theater/plays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100"/>
    <x v="0"/>
    <s v="GB"/>
    <s v="GBP"/>
    <n v="1440111600"/>
    <n v="1437545657"/>
    <b v="0"/>
    <n v="20"/>
    <b v="1"/>
    <s v="theater/plays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x v="0"/>
    <s v="US"/>
    <s v="USD"/>
    <n v="1405614823"/>
    <n v="1403022823"/>
    <b v="0"/>
    <n v="37"/>
    <b v="1"/>
    <s v="theater/plays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x v="0"/>
    <s v="US"/>
    <s v="USD"/>
    <n v="1445659140"/>
    <n v="1444236216"/>
    <b v="0"/>
    <n v="20"/>
    <b v="1"/>
    <s v="theater/plays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28"/>
    <x v="0"/>
    <s v="US"/>
    <s v="USD"/>
    <n v="1426187582"/>
    <n v="1423599182"/>
    <b v="0"/>
    <n v="10"/>
    <b v="1"/>
    <s v="theater/plays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x v="0"/>
    <s v="US"/>
    <s v="USD"/>
    <n v="1437166920"/>
    <n v="1435554104"/>
    <b v="0"/>
    <n v="26"/>
    <b v="1"/>
    <s v="theater/plays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143"/>
    <x v="0"/>
    <s v="GB"/>
    <s v="GBP"/>
    <n v="1436110717"/>
    <n v="1433518717"/>
    <b v="0"/>
    <n v="20"/>
    <b v="1"/>
    <s v="theater/plays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x v="0"/>
    <s v="US"/>
    <s v="USD"/>
    <n v="1451881207"/>
    <n v="1449116407"/>
    <b v="0"/>
    <n v="46"/>
    <b v="1"/>
    <s v="theater/plays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x v="0"/>
    <s v="DE"/>
    <s v="EUR"/>
    <n v="1453244340"/>
    <n v="1448136417"/>
    <b v="0"/>
    <n v="76"/>
    <b v="1"/>
    <s v="theater/plays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106"/>
    <x v="0"/>
    <s v="US"/>
    <s v="USD"/>
    <n v="1437364740"/>
    <n v="1434405044"/>
    <b v="0"/>
    <n v="41"/>
    <b v="1"/>
    <s v="theater/plays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x v="0"/>
    <s v="GB"/>
    <s v="GBP"/>
    <n v="1470058860"/>
    <n v="1469026903"/>
    <b v="0"/>
    <n v="7"/>
    <b v="1"/>
    <s v="theater/plays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x v="0"/>
    <s v="US"/>
    <s v="USD"/>
    <n v="1434505214"/>
    <n v="1432690814"/>
    <b v="0"/>
    <n v="49"/>
    <b v="1"/>
    <s v="theater/plays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19"/>
    <x v="0"/>
    <s v="GB"/>
    <s v="GBP"/>
    <n v="1430993394"/>
    <n v="1428401394"/>
    <b v="0"/>
    <n v="26"/>
    <b v="1"/>
    <s v="theater/plays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x v="0"/>
    <s v="GB"/>
    <s v="GBP"/>
    <n v="1427414400"/>
    <n v="1422656201"/>
    <b v="0"/>
    <n v="65"/>
    <b v="1"/>
    <s v="theater/plays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x v="0"/>
    <s v="US"/>
    <s v="USD"/>
    <n v="1420033187"/>
    <n v="1414845587"/>
    <b v="0"/>
    <n v="28"/>
    <b v="1"/>
    <s v="theater/plays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00"/>
    <x v="0"/>
    <s v="US"/>
    <s v="USD"/>
    <n v="1472676371"/>
    <n v="1470948371"/>
    <b v="0"/>
    <n v="8"/>
    <b v="1"/>
    <s v="theater/plays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n v="225"/>
    <x v="0"/>
    <s v="US"/>
    <s v="USD"/>
    <n v="1464371211"/>
    <n v="1463161611"/>
    <b v="0"/>
    <n v="3"/>
    <b v="1"/>
    <s v="theater/plays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x v="0"/>
    <s v="US"/>
    <s v="USD"/>
    <n v="1415222545"/>
    <n v="1413404545"/>
    <b v="0"/>
    <n v="9"/>
    <b v="1"/>
    <s v="theater/plays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x v="0"/>
    <s v="US"/>
    <s v="USD"/>
    <n v="1455936335"/>
    <n v="1452048335"/>
    <b v="0"/>
    <n v="9"/>
    <b v="1"/>
    <s v="theater/plays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x v="0"/>
    <s v="CA"/>
    <s v="CAD"/>
    <n v="1417460940"/>
    <n v="1416516972"/>
    <b v="0"/>
    <n v="20"/>
    <b v="1"/>
    <s v="theater/plays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x v="0"/>
    <s v="GB"/>
    <s v="GBP"/>
    <n v="1434624067"/>
    <n v="1432032067"/>
    <b v="0"/>
    <n v="57"/>
    <b v="1"/>
    <s v="theater/plays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x v="0"/>
    <s v="GB"/>
    <s v="GBP"/>
    <n v="1461278208"/>
    <n v="1459463808"/>
    <b v="0"/>
    <n v="8"/>
    <b v="1"/>
    <s v="theater/plays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13"/>
    <x v="0"/>
    <s v="US"/>
    <s v="USD"/>
    <n v="1470197340"/>
    <n v="1467497652"/>
    <b v="0"/>
    <n v="14"/>
    <b v="1"/>
    <s v="theater/plays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n v="102"/>
    <x v="0"/>
    <s v="GB"/>
    <s v="GBP"/>
    <n v="1435947758"/>
    <n v="1432837358"/>
    <b v="0"/>
    <n v="17"/>
    <b v="1"/>
    <s v="theater/plays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x v="0"/>
    <s v="SE"/>
    <s v="SEK"/>
    <n v="1432314209"/>
    <n v="1429722209"/>
    <b v="0"/>
    <n v="100"/>
    <b v="1"/>
    <s v="theater/plays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x v="0"/>
    <s v="US"/>
    <s v="USD"/>
    <n v="1438226724"/>
    <n v="1433042724"/>
    <b v="0"/>
    <n v="32"/>
    <b v="1"/>
    <s v="theater/plays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6500"/>
    <x v="0"/>
    <s v="GB"/>
    <s v="GBP"/>
    <n v="1459180229"/>
    <n v="1457023829"/>
    <b v="0"/>
    <n v="3"/>
    <b v="1"/>
    <s v="theater/plays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x v="2"/>
    <s v="US"/>
    <s v="USD"/>
    <n v="1405882287"/>
    <n v="1400698287"/>
    <b v="1"/>
    <n v="34"/>
    <b v="0"/>
    <s v="theater/plays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x v="2"/>
    <s v="GB"/>
    <s v="GBP"/>
    <n v="1399809052"/>
    <n v="1397217052"/>
    <b v="1"/>
    <n v="23"/>
    <b v="0"/>
    <s v="theater/plays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21"/>
    <x v="2"/>
    <s v="US"/>
    <s v="USD"/>
    <n v="1401587064"/>
    <n v="1399427064"/>
    <b v="1"/>
    <n v="19"/>
    <b v="0"/>
    <s v="theater/plays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x v="2"/>
    <s v="US"/>
    <s v="USD"/>
    <n v="1401778740"/>
    <n v="1399474134"/>
    <b v="1"/>
    <n v="50"/>
    <b v="0"/>
    <s v="theater/plays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x v="2"/>
    <s v="US"/>
    <s v="USD"/>
    <n v="1443711774"/>
    <n v="1441119774"/>
    <b v="1"/>
    <n v="12"/>
    <b v="0"/>
    <s v="theater/plays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3"/>
    <x v="2"/>
    <s v="US"/>
    <s v="USD"/>
    <n v="1412405940"/>
    <n v="1409721542"/>
    <b v="1"/>
    <n v="8"/>
    <b v="0"/>
    <s v="theater/plays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16"/>
    <x v="2"/>
    <s v="US"/>
    <s v="USD"/>
    <n v="1437283391"/>
    <n v="1433395391"/>
    <b v="1"/>
    <n v="9"/>
    <b v="0"/>
    <s v="theater/plays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x v="2"/>
    <s v="US"/>
    <s v="USD"/>
    <n v="1445196989"/>
    <n v="1442604989"/>
    <b v="1"/>
    <n v="43"/>
    <b v="0"/>
    <s v="theater/plays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x v="2"/>
    <s v="DE"/>
    <s v="EUR"/>
    <n v="1434047084"/>
    <n v="1431455084"/>
    <b v="1"/>
    <n v="28"/>
    <b v="0"/>
    <s v="theater/plays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n v="4"/>
    <x v="2"/>
    <s v="US"/>
    <s v="USD"/>
    <n v="1420081143"/>
    <n v="1417489143"/>
    <b v="1"/>
    <n v="4"/>
    <b v="0"/>
    <s v="theater/plays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34"/>
    <x v="2"/>
    <s v="GB"/>
    <s v="GBP"/>
    <n v="1437129179"/>
    <n v="1434537179"/>
    <b v="1"/>
    <n v="24"/>
    <b v="0"/>
    <s v="theater/plays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s v="theater/plays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s v="theater/plays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n v="16"/>
    <x v="2"/>
    <s v="US"/>
    <s v="USD"/>
    <n v="1431206058"/>
    <n v="1428614058"/>
    <b v="0"/>
    <n v="20"/>
    <b v="0"/>
    <s v="theater/plays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x v="2"/>
    <s v="US"/>
    <s v="USD"/>
    <n v="1427408271"/>
    <n v="1424819871"/>
    <b v="0"/>
    <n v="1"/>
    <b v="0"/>
    <s v="theater/plays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s v="theater/plays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"/>
    <x v="2"/>
    <s v="US"/>
    <s v="USD"/>
    <n v="1406913120"/>
    <n v="1404927690"/>
    <b v="0"/>
    <n v="4"/>
    <b v="0"/>
    <s v="theater/plays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x v="2"/>
    <s v="GB"/>
    <s v="GBP"/>
    <n v="1432328400"/>
    <n v="1430734844"/>
    <b v="0"/>
    <n v="1"/>
    <b v="0"/>
    <s v="theater/plays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s v="theater/plays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x v="2"/>
    <s v="US"/>
    <s v="USD"/>
    <n v="1407858710"/>
    <n v="1405266710"/>
    <b v="0"/>
    <n v="13"/>
    <b v="0"/>
    <s v="theater/plays"/>
    <n v="81.540000000000006"/>
    <x v="1"/>
    <s v="plays"/>
    <x v="3860"/>
    <d v="2014-08-12T15:51:50"/>
  </r>
  <r>
    <n v="3861"/>
    <s v="READY OR NOT HERE I COME"/>
    <s v="THE COMING OF THE LORD!"/>
    <n v="2000"/>
    <n v="100"/>
    <n v="5"/>
    <x v="2"/>
    <s v="US"/>
    <s v="USD"/>
    <n v="1415828820"/>
    <n v="1412258977"/>
    <b v="0"/>
    <n v="1"/>
    <b v="0"/>
    <s v="theater/plays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s v="theater/plays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1"/>
    <x v="2"/>
    <s v="US"/>
    <s v="USD"/>
    <n v="1447799054"/>
    <n v="1445203454"/>
    <b v="0"/>
    <n v="3"/>
    <b v="0"/>
    <s v="theater/plays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27"/>
    <x v="2"/>
    <s v="CA"/>
    <s v="CAD"/>
    <n v="1409376600"/>
    <n v="1405957098"/>
    <b v="0"/>
    <n v="14"/>
    <b v="0"/>
    <s v="theater/plays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1"/>
    <x v="2"/>
    <s v="US"/>
    <s v="USD"/>
    <n v="1458703740"/>
    <n v="1454453021"/>
    <b v="0"/>
    <n v="2"/>
    <b v="0"/>
    <s v="theater/plays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13"/>
    <x v="2"/>
    <s v="US"/>
    <s v="USD"/>
    <n v="1466278339"/>
    <n v="1463686339"/>
    <b v="0"/>
    <n v="5"/>
    <b v="0"/>
    <s v="theater/plays"/>
    <n v="50.2"/>
    <x v="1"/>
    <s v="plays"/>
    <x v="3867"/>
    <d v="2016-06-18T19:32:19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n v="3"/>
    <x v="1"/>
    <s v="US"/>
    <s v="USD"/>
    <n v="1426302660"/>
    <n v="1423761792"/>
    <b v="0"/>
    <n v="15"/>
    <b v="0"/>
    <s v="theater/musical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x v="1"/>
    <s v="US"/>
    <s v="USD"/>
    <n v="1404360478"/>
    <n v="1401768478"/>
    <b v="0"/>
    <n v="10"/>
    <b v="0"/>
    <s v="theater/musical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3"/>
    <x v="1"/>
    <s v="US"/>
    <s v="USD"/>
    <n v="1490809450"/>
    <n v="1485629050"/>
    <b v="0"/>
    <n v="3"/>
    <b v="0"/>
    <s v="theater/musical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x v="1"/>
    <s v="GB"/>
    <s v="GBP"/>
    <n v="1454425128"/>
    <n v="1451833128"/>
    <b v="0"/>
    <n v="46"/>
    <b v="0"/>
    <s v="theater/musical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x v="1"/>
    <s v="US"/>
    <s v="USD"/>
    <n v="1481213752"/>
    <n v="1478621752"/>
    <b v="0"/>
    <n v="14"/>
    <b v="0"/>
    <s v="theater/musical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x v="1"/>
    <s v="GB"/>
    <s v="GBP"/>
    <n v="1406761200"/>
    <n v="1403724820"/>
    <b v="0"/>
    <n v="17"/>
    <b v="0"/>
    <s v="theater/musical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n v="5"/>
    <x v="1"/>
    <s v="US"/>
    <s v="USD"/>
    <n v="1487550399"/>
    <n v="1484958399"/>
    <b v="0"/>
    <n v="1"/>
    <b v="0"/>
    <s v="theater/musical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n v="0"/>
    <x v="1"/>
    <s v="musical"/>
    <x v="3885"/>
    <d v="2016-05-09T22:49:51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x v="1"/>
    <s v="US"/>
    <s v="USD"/>
    <n v="1430517600"/>
    <n v="1426538129"/>
    <b v="0"/>
    <n v="2"/>
    <b v="0"/>
    <s v="theater/musical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x v="2"/>
    <s v="GB"/>
    <s v="GBP"/>
    <n v="1488114358"/>
    <n v="1485522358"/>
    <b v="0"/>
    <n v="14"/>
    <b v="0"/>
    <s v="theater/plays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1"/>
    <x v="2"/>
    <s v="US"/>
    <s v="USD"/>
    <n v="1420413960"/>
    <n v="1417651630"/>
    <b v="0"/>
    <n v="9"/>
    <b v="0"/>
    <s v="theater/plays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x v="2"/>
    <s v="US"/>
    <s v="USD"/>
    <n v="1439662344"/>
    <n v="1434478344"/>
    <b v="0"/>
    <n v="8"/>
    <b v="0"/>
    <s v="theater/plays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n v="33"/>
    <x v="2"/>
    <s v="US"/>
    <s v="USD"/>
    <n v="1427086740"/>
    <n v="1424488244"/>
    <b v="0"/>
    <n v="7"/>
    <b v="0"/>
    <s v="theater/plays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22"/>
    <x v="2"/>
    <s v="US"/>
    <s v="USD"/>
    <n v="1404194400"/>
    <n v="1400600840"/>
    <b v="0"/>
    <n v="84"/>
    <b v="0"/>
    <s v="theater/plays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x v="2"/>
    <s v="US"/>
    <s v="USD"/>
    <n v="1481000340"/>
    <n v="1478386812"/>
    <b v="0"/>
    <n v="11"/>
    <b v="0"/>
    <s v="theater/plays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5"/>
    <x v="2"/>
    <s v="US"/>
    <s v="USD"/>
    <n v="1425103218"/>
    <n v="1422424818"/>
    <b v="0"/>
    <n v="1"/>
    <b v="0"/>
    <s v="theater/plays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11"/>
    <x v="2"/>
    <s v="US"/>
    <s v="USD"/>
    <n v="1402979778"/>
    <n v="1401770178"/>
    <b v="0"/>
    <n v="4"/>
    <b v="0"/>
    <s v="theater/plays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x v="2"/>
    <s v="NZ"/>
    <s v="NZD"/>
    <n v="1420750683"/>
    <n v="1418158683"/>
    <b v="0"/>
    <n v="10"/>
    <b v="0"/>
    <s v="theater/plays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x v="2"/>
    <s v="GB"/>
    <s v="GBP"/>
    <n v="1439827200"/>
    <n v="1436355270"/>
    <b v="0"/>
    <n v="16"/>
    <b v="0"/>
    <s v="theater/plays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x v="2"/>
    <s v="US"/>
    <s v="USD"/>
    <n v="1407868561"/>
    <n v="1406140561"/>
    <b v="0"/>
    <n v="2"/>
    <b v="0"/>
    <s v="theater/plays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5"/>
    <x v="2"/>
    <s v="US"/>
    <s v="USD"/>
    <n v="1433988791"/>
    <n v="1431396791"/>
    <b v="0"/>
    <n v="5"/>
    <b v="0"/>
    <s v="theater/plays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x v="2"/>
    <s v="US"/>
    <s v="USD"/>
    <n v="1450554599"/>
    <n v="1447098599"/>
    <b v="0"/>
    <n v="1"/>
    <b v="0"/>
    <s v="theater/plays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x v="2"/>
    <s v="GB"/>
    <s v="GBP"/>
    <n v="1479125642"/>
    <n v="1476962042"/>
    <b v="0"/>
    <n v="31"/>
    <b v="0"/>
    <s v="theater/plays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s v="theater/plays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x v="2"/>
    <s v="GB"/>
    <s v="GBP"/>
    <n v="1434063600"/>
    <n v="1430405903"/>
    <b v="0"/>
    <n v="7"/>
    <b v="0"/>
    <s v="theater/plays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67"/>
    <x v="2"/>
    <s v="GB"/>
    <s v="GBP"/>
    <n v="1435325100"/>
    <n v="1432072893"/>
    <b v="0"/>
    <n v="16"/>
    <b v="0"/>
    <s v="theater/plays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x v="2"/>
    <s v="US"/>
    <s v="USD"/>
    <n v="1414354080"/>
    <n v="1411587606"/>
    <b v="0"/>
    <n v="4"/>
    <b v="0"/>
    <s v="theater/plays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9"/>
    <x v="2"/>
    <s v="US"/>
    <s v="USD"/>
    <n v="1406603696"/>
    <n v="1405307696"/>
    <b v="0"/>
    <n v="4"/>
    <b v="0"/>
    <s v="theater/plays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s v="theater/plays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x v="2"/>
    <s v="US"/>
    <s v="USD"/>
    <n v="1441649397"/>
    <n v="1439057397"/>
    <b v="0"/>
    <n v="3"/>
    <b v="0"/>
    <s v="theater/plays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37"/>
    <x v="2"/>
    <s v="US"/>
    <s v="USD"/>
    <n v="1417033777"/>
    <n v="1414438177"/>
    <b v="0"/>
    <n v="36"/>
    <b v="0"/>
    <s v="theater/plays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s v="theater/plays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x v="2"/>
    <s v="US"/>
    <s v="USD"/>
    <n v="1448863449"/>
    <n v="1446267849"/>
    <b v="0"/>
    <n v="7"/>
    <b v="0"/>
    <s v="theater/plays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x v="2"/>
    <s v="GB"/>
    <s v="GBP"/>
    <n v="1431298740"/>
    <n v="1429558756"/>
    <b v="0"/>
    <n v="27"/>
    <b v="0"/>
    <s v="theater/plays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s v="theater/plays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s v="theater/plays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s v="theater/plays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2"/>
    <x v="2"/>
    <s v="GB"/>
    <s v="GBP"/>
    <n v="1453075200"/>
    <n v="1450628773"/>
    <b v="0"/>
    <n v="3"/>
    <b v="0"/>
    <s v="theater/plays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x v="2"/>
    <s v="GB"/>
    <s v="GBP"/>
    <n v="1479032260"/>
    <n v="1476436660"/>
    <b v="0"/>
    <n v="3"/>
    <b v="0"/>
    <s v="theater/plays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x v="2"/>
    <s v="US"/>
    <s v="USD"/>
    <n v="1425337200"/>
    <n v="1421432810"/>
    <b v="0"/>
    <n v="6"/>
    <b v="0"/>
    <s v="theater/plays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x v="2"/>
    <s v="GB"/>
    <s v="GBP"/>
    <n v="1428622271"/>
    <n v="1426203071"/>
    <b v="0"/>
    <n v="17"/>
    <b v="0"/>
    <s v="theater/plays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x v="2"/>
    <s v="US"/>
    <s v="USD"/>
    <n v="1403823722"/>
    <n v="1401231722"/>
    <b v="0"/>
    <n v="40"/>
    <b v="0"/>
    <s v="theater/plays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10"/>
    <x v="2"/>
    <s v="US"/>
    <s v="USD"/>
    <n v="1406753639"/>
    <n v="1404161639"/>
    <b v="0"/>
    <n v="3"/>
    <b v="0"/>
    <s v="theater/plays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s v="theater/plays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x v="2"/>
    <s v="GB"/>
    <s v="GBP"/>
    <n v="1407565504"/>
    <n v="1404973504"/>
    <b v="0"/>
    <n v="2"/>
    <b v="0"/>
    <s v="theater/plays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x v="2"/>
    <s v="US"/>
    <s v="USD"/>
    <n v="1444971540"/>
    <n v="1442593427"/>
    <b v="0"/>
    <n v="7"/>
    <b v="0"/>
    <s v="theater/plays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x v="2"/>
    <s v="US"/>
    <s v="USD"/>
    <n v="1474228265"/>
    <n v="1471636265"/>
    <b v="0"/>
    <n v="14"/>
    <b v="0"/>
    <s v="theater/plays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s v="theater/plays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x v="2"/>
    <s v="US"/>
    <s v="USD"/>
    <n v="1468716180"/>
    <n v="1466205262"/>
    <b v="0"/>
    <n v="12"/>
    <b v="0"/>
    <s v="theater/plays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11"/>
    <x v="2"/>
    <s v="US"/>
    <s v="USD"/>
    <n v="1443704400"/>
    <n v="1439827639"/>
    <b v="0"/>
    <n v="12"/>
    <b v="0"/>
    <s v="theater/plays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x v="2"/>
    <s v="GB"/>
    <s v="GBP"/>
    <n v="1443973546"/>
    <n v="1438789546"/>
    <b v="0"/>
    <n v="23"/>
    <b v="0"/>
    <s v="theater/plays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86"/>
    <x v="2"/>
    <s v="US"/>
    <s v="USD"/>
    <n v="1468249760"/>
    <n v="1465830560"/>
    <b v="0"/>
    <n v="10"/>
    <b v="0"/>
    <s v="theater/plays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12"/>
    <x v="2"/>
    <s v="US"/>
    <s v="USD"/>
    <n v="1435441454"/>
    <n v="1432763054"/>
    <b v="0"/>
    <n v="5"/>
    <b v="0"/>
    <s v="theater/plays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s v="theater/plays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s v="theater/plays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x v="2"/>
    <s v="US"/>
    <s v="USD"/>
    <n v="1416877200"/>
    <n v="1414505137"/>
    <b v="0"/>
    <n v="2"/>
    <b v="0"/>
    <s v="theater/plays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x v="2"/>
    <s v="US"/>
    <s v="USD"/>
    <n v="1446483000"/>
    <n v="1443811268"/>
    <b v="0"/>
    <n v="13"/>
    <b v="0"/>
    <s v="theater/plays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s v="theater/plays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3"/>
    <x v="2"/>
    <s v="US"/>
    <s v="USD"/>
    <n v="1425110400"/>
    <n v="1422388822"/>
    <b v="0"/>
    <n v="5"/>
    <b v="0"/>
    <s v="theater/plays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"/>
    <x v="2"/>
    <s v="US"/>
    <s v="USD"/>
    <n v="1475378744"/>
    <n v="1472786744"/>
    <b v="0"/>
    <n v="2"/>
    <b v="0"/>
    <s v="theater/plays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x v="2"/>
    <s v="AU"/>
    <s v="AUD"/>
    <n v="1423623221"/>
    <n v="1421031221"/>
    <b v="0"/>
    <n v="32"/>
    <b v="0"/>
    <s v="theater/plays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x v="2"/>
    <s v="US"/>
    <s v="USD"/>
    <n v="1460140500"/>
    <n v="1457628680"/>
    <b v="0"/>
    <n v="1"/>
    <b v="0"/>
    <s v="theater/plays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s v="theater/plays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s v="theater/plays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x v="2"/>
    <s v="US"/>
    <s v="USD"/>
    <n v="1448745741"/>
    <n v="1446150141"/>
    <b v="0"/>
    <n v="8"/>
    <b v="0"/>
    <s v="theater/plays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s v="theater/plays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x v="2"/>
    <s v="US"/>
    <s v="USD"/>
    <n v="1406988000"/>
    <n v="1403822912"/>
    <b v="0"/>
    <n v="16"/>
    <b v="0"/>
    <s v="theater/plays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x v="2"/>
    <s v="US"/>
    <s v="USD"/>
    <n v="1411930556"/>
    <n v="1409338556"/>
    <b v="0"/>
    <n v="12"/>
    <b v="0"/>
    <s v="theater/plays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x v="2"/>
    <s v="US"/>
    <s v="USD"/>
    <n v="1451852256"/>
    <n v="1449260256"/>
    <b v="0"/>
    <n v="4"/>
    <b v="0"/>
    <s v="theater/plays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s v="theater/plays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x v="2"/>
    <s v="GB"/>
    <s v="GBP"/>
    <n v="1448722494"/>
    <n v="1446562494"/>
    <b v="0"/>
    <n v="3"/>
    <b v="0"/>
    <s v="theater/plays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s v="theater/plays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6"/>
    <x v="2"/>
    <s v="US"/>
    <s v="USD"/>
    <n v="1429460386"/>
    <n v="1424279986"/>
    <b v="0"/>
    <n v="3"/>
    <b v="0"/>
    <s v="theater/plays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x v="2"/>
    <s v="US"/>
    <s v="USD"/>
    <n v="1460608780"/>
    <n v="1455428380"/>
    <b v="0"/>
    <n v="4"/>
    <b v="0"/>
    <s v="theater/plays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1"/>
    <x v="2"/>
    <s v="US"/>
    <s v="USD"/>
    <n v="1406170740"/>
    <n v="1402506278"/>
    <b v="0"/>
    <n v="2"/>
    <b v="0"/>
    <s v="theater/plays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x v="2"/>
    <s v="US"/>
    <s v="USD"/>
    <n v="1488783507"/>
    <n v="1486191507"/>
    <b v="0"/>
    <n v="10"/>
    <b v="0"/>
    <s v="theater/plays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11"/>
    <x v="2"/>
    <s v="US"/>
    <s v="USD"/>
    <n v="1463945673"/>
    <n v="1458761673"/>
    <b v="0"/>
    <n v="11"/>
    <b v="0"/>
    <s v="theater/plays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x v="2"/>
    <s v="US"/>
    <s v="USD"/>
    <n v="1472442900"/>
    <n v="1471638646"/>
    <b v="0"/>
    <n v="6"/>
    <b v="0"/>
    <s v="theater/plays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s v="theater/plays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x v="2"/>
    <s v="US"/>
    <s v="USD"/>
    <n v="1405947126"/>
    <n v="1403355126"/>
    <b v="0"/>
    <n v="6"/>
    <b v="0"/>
    <s v="theater/plays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n v="21"/>
    <x v="2"/>
    <s v="US"/>
    <s v="USD"/>
    <n v="1423186634"/>
    <n v="1418002634"/>
    <b v="0"/>
    <n v="8"/>
    <b v="0"/>
    <s v="theater/plays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x v="2"/>
    <s v="US"/>
    <s v="USD"/>
    <n v="1462766400"/>
    <n v="1460219110"/>
    <b v="0"/>
    <n v="37"/>
    <b v="0"/>
    <s v="theater/plays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x v="2"/>
    <s v="GB"/>
    <s v="GBP"/>
    <n v="1464872848"/>
    <n v="1462280848"/>
    <b v="0"/>
    <n v="11"/>
    <b v="0"/>
    <s v="theater/plays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x v="2"/>
    <s v="US"/>
    <s v="USD"/>
    <n v="1406876400"/>
    <n v="1405024561"/>
    <b v="0"/>
    <n v="10"/>
    <b v="0"/>
    <s v="theater/plays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x v="2"/>
    <s v="US"/>
    <s v="USD"/>
    <n v="1469213732"/>
    <n v="1466621732"/>
    <b v="0"/>
    <n v="6"/>
    <b v="0"/>
    <s v="theater/plays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x v="2"/>
    <s v="US"/>
    <s v="USD"/>
    <n v="1422717953"/>
    <n v="1417533953"/>
    <b v="0"/>
    <n v="8"/>
    <b v="0"/>
    <s v="theater/plays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x v="2"/>
    <s v="GB"/>
    <s v="GBP"/>
    <n v="1427659200"/>
    <n v="1425678057"/>
    <b v="0"/>
    <n v="6"/>
    <b v="0"/>
    <s v="theater/plays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x v="2"/>
    <s v="US"/>
    <s v="USD"/>
    <n v="1404570147"/>
    <n v="1401978147"/>
    <b v="0"/>
    <n v="7"/>
    <b v="0"/>
    <s v="theater/plays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n v="4"/>
    <x v="2"/>
    <s v="US"/>
    <s v="USD"/>
    <n v="1468729149"/>
    <n v="1463545149"/>
    <b v="0"/>
    <n v="7"/>
    <b v="0"/>
    <s v="theater/plays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x v="2"/>
    <s v="GB"/>
    <s v="GBP"/>
    <n v="1436297180"/>
    <n v="1431113180"/>
    <b v="0"/>
    <n v="5"/>
    <b v="0"/>
    <s v="theater/plays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x v="2"/>
    <s v="US"/>
    <s v="USD"/>
    <n v="1400569140"/>
    <n v="1397854356"/>
    <b v="0"/>
    <n v="46"/>
    <b v="0"/>
    <s v="theater/plays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6"/>
    <x v="2"/>
    <s v="GB"/>
    <s v="GBP"/>
    <n v="1415404800"/>
    <n v="1412809644"/>
    <b v="0"/>
    <n v="10"/>
    <b v="0"/>
    <s v="theater/plays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x v="2"/>
    <s v="US"/>
    <s v="USD"/>
    <n v="1456002300"/>
    <n v="1454173120"/>
    <b v="0"/>
    <n v="19"/>
    <b v="0"/>
    <s v="theater/plays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10"/>
    <x v="2"/>
    <s v="GB"/>
    <s v="GBP"/>
    <n v="1462539840"/>
    <n v="1460034594"/>
    <b v="0"/>
    <n v="13"/>
    <b v="0"/>
    <s v="theater/plays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n v="38"/>
    <x v="2"/>
    <s v="GB"/>
    <s v="GBP"/>
    <n v="1400278290"/>
    <n v="1399414290"/>
    <b v="0"/>
    <n v="13"/>
    <b v="0"/>
    <s v="theater/plays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n v="2"/>
    <x v="2"/>
    <s v="US"/>
    <s v="USD"/>
    <n v="1440813413"/>
    <n v="1439517413"/>
    <b v="0"/>
    <n v="4"/>
    <b v="0"/>
    <s v="theater/plays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x v="2"/>
    <s v="GB"/>
    <s v="GBP"/>
    <n v="1456934893"/>
    <n v="1454342893"/>
    <b v="0"/>
    <n v="3"/>
    <b v="0"/>
    <s v="theater/plays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n v="20"/>
    <x v="2"/>
    <s v="US"/>
    <s v="USD"/>
    <n v="1433086082"/>
    <n v="1430494082"/>
    <b v="0"/>
    <n v="1"/>
    <b v="0"/>
    <s v="theater/plays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5"/>
    <x v="2"/>
    <s v="US"/>
    <s v="USD"/>
    <n v="1449876859"/>
    <n v="1444689259"/>
    <b v="0"/>
    <n v="9"/>
    <b v="0"/>
    <s v="theater/plays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s v="theater/plays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s v="theater/plays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x v="2"/>
    <s v="GB"/>
    <s v="GBP"/>
    <n v="1423913220"/>
    <n v="1421339077"/>
    <b v="0"/>
    <n v="4"/>
    <b v="0"/>
    <s v="theater/plays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x v="2"/>
    <s v="US"/>
    <s v="USD"/>
    <n v="1416499440"/>
    <n v="1415341464"/>
    <b v="0"/>
    <n v="17"/>
    <b v="0"/>
    <s v="theater/plays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57"/>
    <x v="2"/>
    <s v="US"/>
    <s v="USD"/>
    <n v="1427580426"/>
    <n v="1424992026"/>
    <b v="0"/>
    <n v="12"/>
    <b v="0"/>
    <s v="theater/plays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x v="2"/>
    <s v="US"/>
    <s v="USD"/>
    <n v="1409514709"/>
    <n v="1406058798"/>
    <b v="0"/>
    <n v="14"/>
    <b v="0"/>
    <s v="theater/plays"/>
    <n v="82.57"/>
    <x v="1"/>
    <s v="plays"/>
    <x v="3999"/>
    <d v="2014-08-31T19:51:49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s v="theater/plays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x v="2"/>
    <s v="GB"/>
    <s v="GBP"/>
    <n v="1488394800"/>
    <n v="1486681708"/>
    <b v="0"/>
    <n v="14"/>
    <b v="0"/>
    <s v="theater/plays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2"/>
    <x v="2"/>
    <s v="US"/>
    <s v="USD"/>
    <n v="1411779761"/>
    <n v="1409187761"/>
    <b v="0"/>
    <n v="4"/>
    <b v="0"/>
    <s v="theater/plays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10"/>
    <x v="2"/>
    <s v="US"/>
    <s v="USD"/>
    <n v="1424009147"/>
    <n v="1421417147"/>
    <b v="0"/>
    <n v="2"/>
    <b v="0"/>
    <s v="theater/plays"/>
    <n v="100.5"/>
    <x v="1"/>
    <s v="plays"/>
    <x v="4003"/>
    <d v="2015-02-15T14:05:47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s v="theater/plays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1"/>
    <x v="2"/>
    <s v="US"/>
    <s v="USD"/>
    <n v="1413832985"/>
    <n v="1408648985"/>
    <b v="0"/>
    <n v="2"/>
    <b v="0"/>
    <s v="theater/plays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s v="theater/plays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s v="theater/plays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x v="2"/>
    <s v="GB"/>
    <s v="GBP"/>
    <n v="1437606507"/>
    <n v="1435014507"/>
    <b v="0"/>
    <n v="4"/>
    <b v="0"/>
    <s v="theater/plays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x v="2"/>
    <s v="GB"/>
    <s v="GBP"/>
    <n v="1410281360"/>
    <n v="1406825360"/>
    <b v="0"/>
    <n v="3"/>
    <b v="0"/>
    <s v="theater/plays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24"/>
    <x v="2"/>
    <s v="US"/>
    <s v="USD"/>
    <n v="1414348166"/>
    <n v="1412879366"/>
    <b v="0"/>
    <n v="38"/>
    <b v="0"/>
    <s v="theater/plays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8"/>
    <x v="2"/>
    <s v="GB"/>
    <s v="GBP"/>
    <n v="1422450278"/>
    <n v="1419858278"/>
    <b v="0"/>
    <n v="4"/>
    <b v="0"/>
    <s v="theater/plays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x v="2"/>
    <s v="US"/>
    <s v="USD"/>
    <n v="1424070823"/>
    <n v="1421478823"/>
    <b v="0"/>
    <n v="2"/>
    <b v="0"/>
    <s v="theater/plays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s v="theater/plays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14"/>
    <x v="2"/>
    <s v="GB"/>
    <s v="GBP"/>
    <n v="1410987400"/>
    <n v="1408395400"/>
    <b v="0"/>
    <n v="7"/>
    <b v="0"/>
    <s v="theater/plays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x v="2"/>
    <s v="US"/>
    <s v="USD"/>
    <n v="1409846874"/>
    <n v="1407254874"/>
    <b v="0"/>
    <n v="2"/>
    <b v="0"/>
    <s v="theater/plays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n v="9"/>
    <x v="2"/>
    <s v="GB"/>
    <s v="GBP"/>
    <n v="1475877108"/>
    <n v="1473285108"/>
    <b v="0"/>
    <n v="4"/>
    <b v="0"/>
    <s v="theater/plays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1"/>
    <x v="2"/>
    <s v="US"/>
    <s v="USD"/>
    <n v="1460737680"/>
    <n v="1455725596"/>
    <b v="0"/>
    <n v="4"/>
    <b v="0"/>
    <s v="theater/plays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17"/>
    <x v="2"/>
    <s v="US"/>
    <s v="USD"/>
    <n v="1427168099"/>
    <n v="1424579699"/>
    <b v="0"/>
    <n v="3"/>
    <b v="0"/>
    <s v="theater/plays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1"/>
    <x v="2"/>
    <s v="US"/>
    <s v="USD"/>
    <n v="1414360358"/>
    <n v="1409176358"/>
    <b v="0"/>
    <n v="2"/>
    <b v="0"/>
    <s v="theater/plays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70"/>
    <x v="2"/>
    <s v="US"/>
    <s v="USD"/>
    <n v="1422759240"/>
    <n v="1418824867"/>
    <b v="0"/>
    <n v="197"/>
    <b v="0"/>
    <s v="theater/plays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x v="2"/>
    <s v="US"/>
    <s v="USD"/>
    <n v="1441037097"/>
    <n v="1438445097"/>
    <b v="0"/>
    <n v="1"/>
    <b v="0"/>
    <s v="theater/plays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x v="2"/>
    <s v="FR"/>
    <s v="EUR"/>
    <n v="1437889336"/>
    <n v="1432705336"/>
    <b v="0"/>
    <n v="4"/>
    <b v="0"/>
    <s v="theater/plays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x v="2"/>
    <s v="US"/>
    <s v="USD"/>
    <n v="1487811600"/>
    <n v="1486077481"/>
    <b v="0"/>
    <n v="7"/>
    <b v="0"/>
    <s v="theater/plays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x v="2"/>
    <s v="US"/>
    <s v="USD"/>
    <n v="1402007500"/>
    <n v="1399415500"/>
    <b v="0"/>
    <n v="11"/>
    <b v="0"/>
    <s v="theater/plays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16"/>
    <x v="2"/>
    <s v="US"/>
    <s v="USD"/>
    <n v="1454525340"/>
    <n v="1452008599"/>
    <b v="0"/>
    <n v="6"/>
    <b v="0"/>
    <s v="theater/plays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x v="2"/>
    <s v="US"/>
    <s v="USD"/>
    <n v="1450211116"/>
    <n v="1445023516"/>
    <b v="0"/>
    <n v="7"/>
    <b v="0"/>
    <s v="theater/plays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x v="2"/>
    <s v="GB"/>
    <s v="GBP"/>
    <n v="1475398800"/>
    <n v="1472711224"/>
    <b v="0"/>
    <n v="94"/>
    <b v="0"/>
    <s v="theater/plays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x v="2"/>
    <s v="US"/>
    <s v="USD"/>
    <n v="1428097450"/>
    <n v="1425509050"/>
    <b v="0"/>
    <n v="2"/>
    <b v="0"/>
    <s v="theater/plays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n v="37"/>
    <x v="2"/>
    <s v="US"/>
    <s v="USD"/>
    <n v="1413925887"/>
    <n v="1411333887"/>
    <b v="0"/>
    <n v="25"/>
    <b v="0"/>
    <s v="theater/plays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x v="2"/>
    <s v="US"/>
    <s v="USD"/>
    <n v="1404253800"/>
    <n v="1402784964"/>
    <b v="0"/>
    <n v="17"/>
    <b v="0"/>
    <s v="theater/plays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x v="2"/>
    <s v="US"/>
    <s v="USD"/>
    <n v="1464099900"/>
    <n v="1462585315"/>
    <b v="0"/>
    <n v="2"/>
    <b v="0"/>
    <s v="theater/plays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x v="2"/>
    <s v="US"/>
    <s v="USD"/>
    <n v="1413573010"/>
    <n v="1408389010"/>
    <b v="0"/>
    <n v="4"/>
    <b v="0"/>
    <s v="theater/plays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60"/>
    <x v="2"/>
    <s v="US"/>
    <s v="USD"/>
    <n v="1448949540"/>
    <n v="1446048367"/>
    <b v="0"/>
    <n v="5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31"/>
    <x v="2"/>
    <s v="US"/>
    <s v="USD"/>
    <n v="1437188400"/>
    <n v="1432100004"/>
    <b v="0"/>
    <n v="2"/>
    <b v="0"/>
    <s v="theater/plays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s v="theater/plays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s v="theater/plays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x v="2"/>
    <s v="US"/>
    <s v="USD"/>
    <n v="1428642000"/>
    <n v="1426050982"/>
    <b v="0"/>
    <n v="4"/>
    <b v="0"/>
    <s v="theater/plays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s v="theater/plays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x v="2"/>
    <s v="US"/>
    <s v="USD"/>
    <n v="1413992210"/>
    <n v="1411400210"/>
    <b v="0"/>
    <n v="12"/>
    <b v="0"/>
    <s v="theater/plays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x v="2"/>
    <s v="US"/>
    <s v="USD"/>
    <n v="1420938000"/>
    <n v="1418862743"/>
    <b v="0"/>
    <n v="4"/>
    <b v="0"/>
    <s v="theater/plays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18"/>
    <x v="2"/>
    <s v="GB"/>
    <s v="GBP"/>
    <n v="1460373187"/>
    <n v="1457352787"/>
    <b v="0"/>
    <n v="91"/>
    <b v="0"/>
    <s v="theater/plays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s v="theater/plays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s v="theater/plays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x v="2"/>
    <s v="US"/>
    <s v="USD"/>
    <n v="1413234316"/>
    <n v="1408050316"/>
    <b v="0"/>
    <n v="13"/>
    <b v="0"/>
    <s v="theater/plays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x v="2"/>
    <s v="GB"/>
    <s v="GBP"/>
    <n v="1416081600"/>
    <n v="1413477228"/>
    <b v="0"/>
    <n v="2"/>
    <b v="0"/>
    <s v="theater/plays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x v="2"/>
    <s v="GB"/>
    <s v="GBP"/>
    <n v="1403192031"/>
    <n v="1400600031"/>
    <b v="0"/>
    <n v="21"/>
    <b v="0"/>
    <s v="theater/plays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53"/>
    <x v="2"/>
    <s v="US"/>
    <s v="USD"/>
    <n v="1467575940"/>
    <n v="1465856639"/>
    <b v="0"/>
    <n v="9"/>
    <b v="0"/>
    <s v="theater/plays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x v="2"/>
    <s v="GB"/>
    <s v="GBP"/>
    <n v="1448492400"/>
    <n v="1446506080"/>
    <b v="0"/>
    <n v="6"/>
    <b v="0"/>
    <s v="theater/plays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3"/>
    <x v="2"/>
    <s v="US"/>
    <s v="USD"/>
    <n v="1459483140"/>
    <n v="1458178044"/>
    <b v="0"/>
    <n v="4"/>
    <b v="0"/>
    <s v="theater/plays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3"/>
    <x v="2"/>
    <s v="CA"/>
    <s v="CAD"/>
    <n v="1410836400"/>
    <n v="1408116152"/>
    <b v="0"/>
    <n v="7"/>
    <b v="0"/>
    <s v="theater/plays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x v="2"/>
    <s v="CA"/>
    <s v="CAD"/>
    <n v="1403539200"/>
    <n v="1400604056"/>
    <b v="0"/>
    <n v="5"/>
    <b v="0"/>
    <s v="theater/plays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x v="2"/>
    <s v="US"/>
    <s v="USD"/>
    <n v="1467481468"/>
    <n v="1464889468"/>
    <b v="0"/>
    <n v="3"/>
    <b v="0"/>
    <s v="theater/plays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x v="2"/>
    <s v="GB"/>
    <s v="GBP"/>
    <n v="1403886084"/>
    <n v="1401294084"/>
    <b v="0"/>
    <n v="9"/>
    <b v="0"/>
    <s v="theater/plays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x v="2"/>
    <s v="AU"/>
    <s v="AUD"/>
    <n v="1430316426"/>
    <n v="1427724426"/>
    <b v="0"/>
    <n v="6"/>
    <b v="0"/>
    <s v="theater/plays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n v="1"/>
    <x v="2"/>
    <s v="US"/>
    <s v="USD"/>
    <n v="1407883811"/>
    <n v="1405291811"/>
    <b v="0"/>
    <n v="4"/>
    <b v="0"/>
    <s v="theater/plays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s v="theater/plays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x v="2"/>
    <s v="US"/>
    <s v="USD"/>
    <n v="1443408550"/>
    <n v="1439952550"/>
    <b v="0"/>
    <n v="17"/>
    <b v="0"/>
    <s v="theater/plays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1"/>
    <x v="2"/>
    <s v="US"/>
    <s v="USD"/>
    <n v="1484348700"/>
    <n v="1481756855"/>
    <b v="0"/>
    <n v="1"/>
    <b v="0"/>
    <s v="theater/plays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34"/>
    <x v="2"/>
    <s v="GB"/>
    <s v="GBP"/>
    <n v="1425124800"/>
    <n v="1421596356"/>
    <b v="0"/>
    <n v="13"/>
    <b v="0"/>
    <s v="theater/plays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17"/>
    <x v="2"/>
    <s v="US"/>
    <s v="USD"/>
    <n v="1425178800"/>
    <n v="1422374420"/>
    <b v="0"/>
    <n v="6"/>
    <b v="0"/>
    <s v="theater/plays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s v="theater/plays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x v="2"/>
    <s v="US"/>
    <s v="USD"/>
    <n v="1431144000"/>
    <n v="1426407426"/>
    <b v="0"/>
    <n v="2"/>
    <b v="0"/>
    <s v="theater/plays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x v="2"/>
    <s v="GB"/>
    <s v="GBP"/>
    <n v="1446732975"/>
    <n v="1444137375"/>
    <b v="0"/>
    <n v="21"/>
    <b v="0"/>
    <s v="theater/plays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x v="2"/>
    <s v="GB"/>
    <s v="GBP"/>
    <n v="1404149280"/>
    <n v="1400547969"/>
    <b v="0"/>
    <n v="13"/>
    <b v="0"/>
    <s v="theater/plays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x v="2"/>
    <s v="US"/>
    <s v="USD"/>
    <n v="1482339794"/>
    <n v="1479747794"/>
    <b v="0"/>
    <n v="6"/>
    <b v="0"/>
    <s v="theater/plays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s v="theater/plays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x v="2"/>
    <s v="US"/>
    <s v="USD"/>
    <n v="1425819425"/>
    <n v="1423231025"/>
    <b v="0"/>
    <n v="12"/>
    <b v="0"/>
    <s v="theater/plays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x v="2"/>
    <s v="US"/>
    <s v="USD"/>
    <n v="1447542000"/>
    <n v="1446179553"/>
    <b v="0"/>
    <n v="2"/>
    <b v="0"/>
    <s v="theater/plays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x v="2"/>
    <s v="US"/>
    <s v="USD"/>
    <n v="1452795416"/>
    <n v="1450203416"/>
    <b v="0"/>
    <n v="6"/>
    <b v="0"/>
    <s v="theater/plays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s v="theater/plays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s v="theater/plays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5"/>
    <x v="2"/>
    <s v="US"/>
    <s v="USD"/>
    <n v="1448078400"/>
    <n v="1445985299"/>
    <b v="0"/>
    <n v="5"/>
    <b v="0"/>
    <s v="theater/plays"/>
    <n v="9.4"/>
    <x v="1"/>
    <s v="plays"/>
    <x v="4086"/>
    <d v="2015-11-21T04:00:0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11"/>
    <x v="2"/>
    <s v="GB"/>
    <s v="GBP"/>
    <n v="1421403960"/>
    <n v="1418827324"/>
    <b v="0"/>
    <n v="3"/>
    <b v="0"/>
    <s v="theater/plays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x v="2"/>
    <s v="US"/>
    <s v="USD"/>
    <n v="1433093700"/>
    <n v="1430242488"/>
    <b v="0"/>
    <n v="8"/>
    <b v="0"/>
    <s v="theater/plays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3"/>
    <x v="2"/>
    <s v="US"/>
    <s v="USD"/>
    <n v="1438959600"/>
    <n v="1437754137"/>
    <b v="0"/>
    <n v="3"/>
    <b v="0"/>
    <s v="theater/plays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x v="2"/>
    <s v="US"/>
    <s v="USD"/>
    <n v="1421410151"/>
    <n v="1418818151"/>
    <b v="0"/>
    <n v="8"/>
    <b v="0"/>
    <s v="theater/plays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s v="theater/plays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x v="2"/>
    <s v="GB"/>
    <s v="GBP"/>
    <n v="1440272093"/>
    <n v="1435088093"/>
    <b v="0"/>
    <n v="4"/>
    <b v="0"/>
    <s v="theater/plays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x v="2"/>
    <s v="US"/>
    <s v="USD"/>
    <n v="1413953940"/>
    <n v="1410141900"/>
    <b v="0"/>
    <n v="8"/>
    <b v="0"/>
    <s v="theater/plays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n v="3"/>
    <x v="2"/>
    <s v="MX"/>
    <s v="MXN"/>
    <n v="1482108350"/>
    <n v="1479516350"/>
    <b v="0"/>
    <n v="1"/>
    <b v="0"/>
    <s v="theater/plays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x v="2"/>
    <s v="GB"/>
    <s v="GBP"/>
    <n v="1488271860"/>
    <n v="1484484219"/>
    <b v="0"/>
    <n v="5"/>
    <b v="0"/>
    <s v="theater/plays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x v="2"/>
    <s v="US"/>
    <s v="USD"/>
    <n v="1472847873"/>
    <n v="1468959873"/>
    <b v="0"/>
    <n v="1"/>
    <b v="0"/>
    <s v="theater/plays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27"/>
    <x v="2"/>
    <s v="US"/>
    <s v="USD"/>
    <n v="1463343673"/>
    <n v="1460751673"/>
    <b v="0"/>
    <n v="6"/>
    <b v="0"/>
    <s v="theater/plays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10"/>
    <x v="2"/>
    <s v="US"/>
    <s v="USD"/>
    <n v="1440613920"/>
    <n v="1435953566"/>
    <b v="0"/>
    <n v="6"/>
    <b v="0"/>
    <s v="theater/plays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x v="2"/>
    <s v="AU"/>
    <s v="AUD"/>
    <n v="1477550434"/>
    <n v="1474958434"/>
    <b v="0"/>
    <n v="14"/>
    <b v="0"/>
    <s v="theater/plays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7"/>
    <x v="2"/>
    <s v="MX"/>
    <s v="MXN"/>
    <n v="1482711309"/>
    <n v="1479860109"/>
    <b v="0"/>
    <n v="6"/>
    <b v="0"/>
    <s v="theater/plays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x v="2"/>
    <s v="US"/>
    <s v="USD"/>
    <n v="1427936400"/>
    <n v="1424221866"/>
    <b v="0"/>
    <n v="33"/>
    <b v="0"/>
    <s v="theater/plays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2"/>
    <x v="2"/>
    <s v="US"/>
    <s v="USD"/>
    <n v="1411596001"/>
    <n v="1409608801"/>
    <b v="0"/>
    <n v="4"/>
    <b v="0"/>
    <s v="theater/plays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2"/>
    <x v="2"/>
    <s v="US"/>
    <s v="USD"/>
    <n v="1488517200"/>
    <n v="1485909937"/>
    <b v="0"/>
    <n v="1"/>
    <b v="0"/>
    <s v="theater/plays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x v="2"/>
    <s v="GB"/>
    <s v="GBP"/>
    <n v="1469113351"/>
    <n v="1463929351"/>
    <b v="0"/>
    <n v="6"/>
    <b v="0"/>
    <s v="theater/plays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3"/>
    <x v="2"/>
    <s v="US"/>
    <s v="USD"/>
    <n v="1424747740"/>
    <n v="1422155740"/>
    <b v="0"/>
    <n v="6"/>
    <b v="0"/>
    <s v="theater/plays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s v="theater/plays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s v="theater/plays"/>
    <n v="1"/>
    <x v="1"/>
    <s v="plays"/>
    <x v="4113"/>
    <d v="2016-01-08T06:34:00"/>
  </r>
  <r>
    <m/>
    <m/>
    <m/>
    <m/>
    <m/>
    <m/>
    <x v="4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D9EEA4-7244-431C-8B5E-6C5B2FFEE4D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item="20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89887-CE27-44E2-9183-6C8256DB740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6"/>
  </colFields>
  <colItems count="4">
    <i>
      <x v="1"/>
    </i>
    <i>
      <x v="2"/>
    </i>
    <i>
      <x v="3"/>
    </i>
    <i t="grand">
      <x/>
    </i>
  </colItems>
  <pageFields count="2">
    <pageField fld="7" item="20" hier="-1"/>
    <pageField fld="16" hier="-1"/>
  </pageFields>
  <dataFields count="1">
    <dataField name="Count of outcomes" fld="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658A7-A46F-487D-978E-03197E771D5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6" subtotal="count" baseField="0" baseItem="0"/>
  </dataFields>
  <chartFormats count="10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C1" zoomScale="95" zoomScaleNormal="95" workbookViewId="0">
      <pane ySplit="1" topLeftCell="A2" activePane="bottomLeft" state="frozen"/>
      <selection activeCell="C1" sqref="C1"/>
      <selection pane="bottomLeft" activeCell="D6" sqref="D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6.44140625" style="8" customWidth="1"/>
    <col min="6" max="6" width="16.44140625" style="10" customWidth="1"/>
    <col min="7" max="7" width="21.33203125" customWidth="1"/>
    <col min="8" max="8" width="17.77734375" customWidth="1"/>
    <col min="9" max="9" width="19.77734375" customWidth="1"/>
    <col min="10" max="10" width="19.33203125" customWidth="1"/>
    <col min="11" max="11" width="17.77734375" customWidth="1"/>
    <col min="12" max="12" width="15.44140625" customWidth="1"/>
    <col min="13" max="13" width="24.44140625" customWidth="1"/>
    <col min="14" max="14" width="36.44140625" customWidth="1"/>
    <col min="15" max="15" width="41.109375" customWidth="1"/>
    <col min="16" max="16" width="15.88671875" bestFit="1" customWidth="1"/>
    <col min="17" max="17" width="14.44140625" bestFit="1" customWidth="1"/>
    <col min="18" max="18" width="15.5546875" bestFit="1" customWidth="1"/>
    <col min="19" max="19" width="21.5546875" style="17" bestFit="1" customWidth="1"/>
    <col min="20" max="20" width="20.44140625" style="17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9" t="s">
        <v>8306</v>
      </c>
      <c r="G1" s="1" t="s">
        <v>8304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11" t="s">
        <v>8358</v>
      </c>
      <c r="R1" s="1" t="s">
        <v>8359</v>
      </c>
      <c r="S1" s="16" t="s">
        <v>8365</v>
      </c>
      <c r="T1" s="16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0">
        <f t="shared" ref="F2:F65" si="0">ROUND(E2/D2*100,0)</f>
        <v>137</v>
      </c>
      <c r="G2" t="s">
        <v>8218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IFERROR(ROUND(E2/M2,2),0)</f>
        <v>63.92</v>
      </c>
      <c r="Q2" s="12" t="s">
        <v>8308</v>
      </c>
      <c r="R2" t="s">
        <v>8309</v>
      </c>
      <c r="S2" s="17">
        <f>(((K2/60)/60)/24)+DATE(1970,1,1)</f>
        <v>42177.007071759261</v>
      </c>
      <c r="T2" s="17">
        <f>(((J2/60)/60)/24)+DATE(1970,1,1)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0">
        <f t="shared" si="0"/>
        <v>143</v>
      </c>
      <c r="G3" t="s">
        <v>8218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ref="P3:P66" si="1">IFERROR(ROUND(E3/M3,2),0)</f>
        <v>185.48</v>
      </c>
      <c r="Q3" s="12" t="s">
        <v>8308</v>
      </c>
      <c r="R3" t="s">
        <v>8309</v>
      </c>
      <c r="S3" s="17">
        <f t="shared" ref="S3:S66" si="2">(((K3/60)/60)/24)+DATE(1970,1,1)</f>
        <v>42766.600497685184</v>
      </c>
      <c r="T3" s="17">
        <f t="shared" ref="T3:T66" si="3">(((J3/60)/60)/24)+DATE(1970,1,1)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0">
        <f t="shared" si="0"/>
        <v>105</v>
      </c>
      <c r="G4" t="s">
        <v>8218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1"/>
        <v>15</v>
      </c>
      <c r="Q4" s="12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0">
        <f t="shared" si="0"/>
        <v>104</v>
      </c>
      <c r="G5" t="s">
        <v>8218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1"/>
        <v>69.27</v>
      </c>
      <c r="Q5" s="12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0">
        <f t="shared" si="0"/>
        <v>123</v>
      </c>
      <c r="G6" t="s">
        <v>8218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1"/>
        <v>190.55</v>
      </c>
      <c r="Q6" s="12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0">
        <f t="shared" si="0"/>
        <v>110</v>
      </c>
      <c r="G7" t="s">
        <v>8218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1"/>
        <v>93.4</v>
      </c>
      <c r="Q7" s="12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0">
        <f t="shared" si="0"/>
        <v>106</v>
      </c>
      <c r="G8" t="s">
        <v>8218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1"/>
        <v>146.88</v>
      </c>
      <c r="Q8" s="12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0">
        <f t="shared" si="0"/>
        <v>101</v>
      </c>
      <c r="G9" t="s">
        <v>8218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1"/>
        <v>159.82</v>
      </c>
      <c r="Q9" s="12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0">
        <f t="shared" si="0"/>
        <v>100</v>
      </c>
      <c r="G10" t="s">
        <v>8218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1"/>
        <v>291.79000000000002</v>
      </c>
      <c r="Q10" s="12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0">
        <f t="shared" si="0"/>
        <v>126</v>
      </c>
      <c r="G11" t="s">
        <v>8218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1"/>
        <v>31.5</v>
      </c>
      <c r="Q11" s="12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0">
        <f t="shared" si="0"/>
        <v>101</v>
      </c>
      <c r="G12" t="s">
        <v>8218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1"/>
        <v>158.68</v>
      </c>
      <c r="Q12" s="12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0">
        <f t="shared" si="0"/>
        <v>121</v>
      </c>
      <c r="G13" t="s">
        <v>8218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1"/>
        <v>80.33</v>
      </c>
      <c r="Q13" s="12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0">
        <f t="shared" si="0"/>
        <v>165</v>
      </c>
      <c r="G14" t="s">
        <v>8218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1"/>
        <v>59.96</v>
      </c>
      <c r="Q14" s="12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0">
        <f t="shared" si="0"/>
        <v>160</v>
      </c>
      <c r="G15" t="s">
        <v>8218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1"/>
        <v>109.78</v>
      </c>
      <c r="Q15" s="12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0">
        <f t="shared" si="0"/>
        <v>101</v>
      </c>
      <c r="G16" t="s">
        <v>8218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1"/>
        <v>147.71</v>
      </c>
      <c r="Q16" s="12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0">
        <f t="shared" si="0"/>
        <v>107</v>
      </c>
      <c r="G17" t="s">
        <v>8218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1"/>
        <v>21.76</v>
      </c>
      <c r="Q17" s="12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0">
        <f t="shared" si="0"/>
        <v>100</v>
      </c>
      <c r="G18" t="s">
        <v>8218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1"/>
        <v>171.84</v>
      </c>
      <c r="Q18" s="12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0">
        <f t="shared" si="0"/>
        <v>101</v>
      </c>
      <c r="G19" t="s">
        <v>8218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1"/>
        <v>41.94</v>
      </c>
      <c r="Q19" s="12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0">
        <f t="shared" si="0"/>
        <v>106</v>
      </c>
      <c r="G20" t="s">
        <v>8218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1"/>
        <v>93.26</v>
      </c>
      <c r="Q20" s="12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0">
        <f t="shared" si="0"/>
        <v>145</v>
      </c>
      <c r="G21" t="s">
        <v>8218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1"/>
        <v>56.14</v>
      </c>
      <c r="Q21" s="12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0">
        <f t="shared" si="0"/>
        <v>100</v>
      </c>
      <c r="G22" t="s">
        <v>8218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1"/>
        <v>80.16</v>
      </c>
      <c r="Q22" s="12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0">
        <f t="shared" si="0"/>
        <v>109</v>
      </c>
      <c r="G23" t="s">
        <v>8218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1"/>
        <v>199.9</v>
      </c>
      <c r="Q23" s="12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0">
        <f t="shared" si="0"/>
        <v>117</v>
      </c>
      <c r="G24" t="s">
        <v>8218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1"/>
        <v>51.25</v>
      </c>
      <c r="Q24" s="12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0">
        <f t="shared" si="0"/>
        <v>119</v>
      </c>
      <c r="G25" t="s">
        <v>8218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1"/>
        <v>103.04</v>
      </c>
      <c r="Q25" s="12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0">
        <f t="shared" si="0"/>
        <v>109</v>
      </c>
      <c r="G26" t="s">
        <v>8218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1"/>
        <v>66.349999999999994</v>
      </c>
      <c r="Q26" s="12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0">
        <f t="shared" si="0"/>
        <v>133</v>
      </c>
      <c r="G27" t="s">
        <v>8218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1"/>
        <v>57.14</v>
      </c>
      <c r="Q27" s="12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0">
        <f t="shared" si="0"/>
        <v>155</v>
      </c>
      <c r="G28" t="s">
        <v>8218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1"/>
        <v>102.11</v>
      </c>
      <c r="Q28" s="12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0">
        <f t="shared" si="0"/>
        <v>112</v>
      </c>
      <c r="G29" t="s">
        <v>8218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1"/>
        <v>148.97</v>
      </c>
      <c r="Q29" s="12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0">
        <f t="shared" si="0"/>
        <v>100</v>
      </c>
      <c r="G30" t="s">
        <v>8218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1"/>
        <v>169.61</v>
      </c>
      <c r="Q30" s="12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0">
        <f t="shared" si="0"/>
        <v>123</v>
      </c>
      <c r="G31" t="s">
        <v>8218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1"/>
        <v>31.62</v>
      </c>
      <c r="Q31" s="12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0">
        <f t="shared" si="0"/>
        <v>101</v>
      </c>
      <c r="G32" t="s">
        <v>8218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1"/>
        <v>76.45</v>
      </c>
      <c r="Q32" s="12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0">
        <f t="shared" si="0"/>
        <v>100</v>
      </c>
      <c r="G33" t="s">
        <v>8218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1"/>
        <v>13</v>
      </c>
      <c r="Q33" s="12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0">
        <f t="shared" si="0"/>
        <v>100</v>
      </c>
      <c r="G34" t="s">
        <v>8218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1"/>
        <v>320.45</v>
      </c>
      <c r="Q34" s="12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0">
        <f t="shared" si="0"/>
        <v>102</v>
      </c>
      <c r="G35" t="s">
        <v>8218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1"/>
        <v>83.75</v>
      </c>
      <c r="Q35" s="12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0">
        <f t="shared" si="0"/>
        <v>130</v>
      </c>
      <c r="G36" t="s">
        <v>8218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1"/>
        <v>49.88</v>
      </c>
      <c r="Q36" s="12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0">
        <f t="shared" si="0"/>
        <v>167</v>
      </c>
      <c r="G37" t="s">
        <v>8218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1"/>
        <v>59.46</v>
      </c>
      <c r="Q37" s="12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0">
        <f t="shared" si="0"/>
        <v>142</v>
      </c>
      <c r="G38" t="s">
        <v>8218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1"/>
        <v>193.84</v>
      </c>
      <c r="Q38" s="12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0">
        <f t="shared" si="0"/>
        <v>183</v>
      </c>
      <c r="G39" t="s">
        <v>8218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1"/>
        <v>159.51</v>
      </c>
      <c r="Q39" s="12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0">
        <f t="shared" si="0"/>
        <v>110</v>
      </c>
      <c r="G40" t="s">
        <v>8218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1"/>
        <v>41.68</v>
      </c>
      <c r="Q40" s="12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0">
        <f t="shared" si="0"/>
        <v>131</v>
      </c>
      <c r="G41" t="s">
        <v>8218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1"/>
        <v>150.9</v>
      </c>
      <c r="Q41" s="12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0">
        <f t="shared" si="0"/>
        <v>101</v>
      </c>
      <c r="G42" t="s">
        <v>8218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1"/>
        <v>126.69</v>
      </c>
      <c r="Q42" s="12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0">
        <f t="shared" si="0"/>
        <v>100</v>
      </c>
      <c r="G43" t="s">
        <v>8218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1"/>
        <v>105.26</v>
      </c>
      <c r="Q43" s="12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0">
        <f t="shared" si="0"/>
        <v>142</v>
      </c>
      <c r="G44" t="s">
        <v>8218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1"/>
        <v>117.51</v>
      </c>
      <c r="Q44" s="12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0">
        <f t="shared" si="0"/>
        <v>309</v>
      </c>
      <c r="G45" t="s">
        <v>8218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1"/>
        <v>117.36</v>
      </c>
      <c r="Q45" s="12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0">
        <f t="shared" si="0"/>
        <v>100</v>
      </c>
      <c r="G46" t="s">
        <v>8218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1"/>
        <v>133.33000000000001</v>
      </c>
      <c r="Q46" s="12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0">
        <f t="shared" si="0"/>
        <v>120</v>
      </c>
      <c r="G47" t="s">
        <v>8218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1"/>
        <v>98.36</v>
      </c>
      <c r="Q47" s="12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0">
        <f t="shared" si="0"/>
        <v>104</v>
      </c>
      <c r="G48" t="s">
        <v>8218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1"/>
        <v>194.44</v>
      </c>
      <c r="Q48" s="12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0">
        <f t="shared" si="0"/>
        <v>108</v>
      </c>
      <c r="G49" t="s">
        <v>8218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1"/>
        <v>76.87</v>
      </c>
      <c r="Q49" s="12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0">
        <f t="shared" si="0"/>
        <v>108</v>
      </c>
      <c r="G50" t="s">
        <v>8218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1"/>
        <v>56.82</v>
      </c>
      <c r="Q50" s="12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0">
        <f t="shared" si="0"/>
        <v>100</v>
      </c>
      <c r="G51" t="s">
        <v>8218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1"/>
        <v>137.93</v>
      </c>
      <c r="Q51" s="12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0">
        <f t="shared" si="0"/>
        <v>100</v>
      </c>
      <c r="G52" t="s">
        <v>8218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1"/>
        <v>27.27</v>
      </c>
      <c r="Q52" s="12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0">
        <f t="shared" si="0"/>
        <v>128</v>
      </c>
      <c r="G53" t="s">
        <v>8218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1"/>
        <v>118.34</v>
      </c>
      <c r="Q53" s="12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0">
        <f t="shared" si="0"/>
        <v>116</v>
      </c>
      <c r="G54" t="s">
        <v>8218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1"/>
        <v>223.48</v>
      </c>
      <c r="Q54" s="12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0">
        <f t="shared" si="0"/>
        <v>110</v>
      </c>
      <c r="G55" t="s">
        <v>8218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1"/>
        <v>28.11</v>
      </c>
      <c r="Q55" s="12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0">
        <f t="shared" si="0"/>
        <v>101</v>
      </c>
      <c r="G56" t="s">
        <v>8218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1"/>
        <v>194.23</v>
      </c>
      <c r="Q56" s="12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0">
        <f t="shared" si="0"/>
        <v>129</v>
      </c>
      <c r="G57" t="s">
        <v>8218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1"/>
        <v>128.94999999999999</v>
      </c>
      <c r="Q57" s="12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0">
        <f t="shared" si="0"/>
        <v>107</v>
      </c>
      <c r="G58" t="s">
        <v>8218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1"/>
        <v>49.32</v>
      </c>
      <c r="Q58" s="12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0">
        <f t="shared" si="0"/>
        <v>102</v>
      </c>
      <c r="G59" t="s">
        <v>8218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1"/>
        <v>221.52</v>
      </c>
      <c r="Q59" s="12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0">
        <f t="shared" si="0"/>
        <v>103</v>
      </c>
      <c r="G60" t="s">
        <v>8218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1"/>
        <v>137.21</v>
      </c>
      <c r="Q60" s="12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0">
        <f t="shared" si="0"/>
        <v>100</v>
      </c>
      <c r="G61" t="s">
        <v>8218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1"/>
        <v>606.82000000000005</v>
      </c>
      <c r="Q61" s="12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0">
        <f t="shared" si="0"/>
        <v>103</v>
      </c>
      <c r="G62" t="s">
        <v>8218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1"/>
        <v>43.04</v>
      </c>
      <c r="Q62" s="12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0">
        <f t="shared" si="0"/>
        <v>148</v>
      </c>
      <c r="G63" t="s">
        <v>8218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1"/>
        <v>322.39</v>
      </c>
      <c r="Q63" s="12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0">
        <f t="shared" si="0"/>
        <v>155</v>
      </c>
      <c r="G64" t="s">
        <v>8218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1"/>
        <v>96.71</v>
      </c>
      <c r="Q64" s="12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0">
        <f t="shared" si="0"/>
        <v>114</v>
      </c>
      <c r="G65" t="s">
        <v>8218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1"/>
        <v>35.47</v>
      </c>
      <c r="Q65" s="12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0">
        <f t="shared" ref="F66:F129" si="4">ROUND(E66/D66*100,0)</f>
        <v>173</v>
      </c>
      <c r="G66" t="s">
        <v>8218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si="1"/>
        <v>86.67</v>
      </c>
      <c r="Q66" s="12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0">
        <f t="shared" si="4"/>
        <v>108</v>
      </c>
      <c r="G67" t="s">
        <v>8218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ref="P67:P130" si="5">IFERROR(ROUND(E67/M67,2),0)</f>
        <v>132.05000000000001</v>
      </c>
      <c r="Q67" s="12" t="s">
        <v>8308</v>
      </c>
      <c r="R67" t="s">
        <v>8310</v>
      </c>
      <c r="S67" s="17">
        <f t="shared" ref="S67:S130" si="6">(((K67/60)/60)/24)+DATE(1970,1,1)</f>
        <v>41835.821226851855</v>
      </c>
      <c r="T67" s="17">
        <f t="shared" ref="T67:T130" si="7">(((J67/60)/60)/24)+DATE(1970,1,1)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0">
        <f t="shared" si="4"/>
        <v>119</v>
      </c>
      <c r="G68" t="s">
        <v>8218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5"/>
        <v>91.23</v>
      </c>
      <c r="Q68" s="12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0">
        <f t="shared" si="4"/>
        <v>116</v>
      </c>
      <c r="G69" t="s">
        <v>8218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5"/>
        <v>116.25</v>
      </c>
      <c r="Q69" s="12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0">
        <f t="shared" si="4"/>
        <v>127</v>
      </c>
      <c r="G70" t="s">
        <v>8218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5"/>
        <v>21.19</v>
      </c>
      <c r="Q70" s="12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0">
        <f t="shared" si="4"/>
        <v>111</v>
      </c>
      <c r="G71" t="s">
        <v>8218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5"/>
        <v>62.33</v>
      </c>
      <c r="Q71" s="12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0">
        <f t="shared" si="4"/>
        <v>127</v>
      </c>
      <c r="G72" t="s">
        <v>8218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5"/>
        <v>37.409999999999997</v>
      </c>
      <c r="Q72" s="12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0">
        <f t="shared" si="4"/>
        <v>124</v>
      </c>
      <c r="G73" t="s">
        <v>8218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5"/>
        <v>69.72</v>
      </c>
      <c r="Q73" s="12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0">
        <f t="shared" si="4"/>
        <v>108</v>
      </c>
      <c r="G74" t="s">
        <v>8218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5"/>
        <v>58.17</v>
      </c>
      <c r="Q74" s="12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0">
        <f t="shared" si="4"/>
        <v>100</v>
      </c>
      <c r="G75" t="s">
        <v>8218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5"/>
        <v>50</v>
      </c>
      <c r="Q75" s="12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0">
        <f t="shared" si="4"/>
        <v>113</v>
      </c>
      <c r="G76" t="s">
        <v>8218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5"/>
        <v>19.47</v>
      </c>
      <c r="Q76" s="12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0">
        <f t="shared" si="4"/>
        <v>115</v>
      </c>
      <c r="G77" t="s">
        <v>8218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5"/>
        <v>85.96</v>
      </c>
      <c r="Q77" s="12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0">
        <f t="shared" si="4"/>
        <v>153</v>
      </c>
      <c r="G78" t="s">
        <v>8218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5"/>
        <v>30.67</v>
      </c>
      <c r="Q78" s="12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0">
        <f t="shared" si="4"/>
        <v>393</v>
      </c>
      <c r="G79" t="s">
        <v>8218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5"/>
        <v>60.38</v>
      </c>
      <c r="Q79" s="12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0">
        <f t="shared" si="4"/>
        <v>2702</v>
      </c>
      <c r="G80" t="s">
        <v>8218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5"/>
        <v>38.6</v>
      </c>
      <c r="Q80" s="12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0">
        <f t="shared" si="4"/>
        <v>127</v>
      </c>
      <c r="G81" t="s">
        <v>8218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5"/>
        <v>40.270000000000003</v>
      </c>
      <c r="Q81" s="12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0">
        <f t="shared" si="4"/>
        <v>107</v>
      </c>
      <c r="G82" t="s">
        <v>8218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5"/>
        <v>273.83</v>
      </c>
      <c r="Q82" s="12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0">
        <f t="shared" si="4"/>
        <v>198</v>
      </c>
      <c r="G83" t="s">
        <v>8218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5"/>
        <v>53.04</v>
      </c>
      <c r="Q83" s="12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0">
        <f t="shared" si="4"/>
        <v>100</v>
      </c>
      <c r="G84" t="s">
        <v>8218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5"/>
        <v>40.01</v>
      </c>
      <c r="Q84" s="12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0">
        <f t="shared" si="4"/>
        <v>103</v>
      </c>
      <c r="G85" t="s">
        <v>8218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5"/>
        <v>15.77</v>
      </c>
      <c r="Q85" s="12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0">
        <f t="shared" si="4"/>
        <v>100</v>
      </c>
      <c r="G86" t="s">
        <v>8218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5"/>
        <v>71.430000000000007</v>
      </c>
      <c r="Q86" s="12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0">
        <f t="shared" si="4"/>
        <v>126</v>
      </c>
      <c r="G87" t="s">
        <v>8218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5"/>
        <v>71.709999999999994</v>
      </c>
      <c r="Q87" s="12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0">
        <f t="shared" si="4"/>
        <v>106</v>
      </c>
      <c r="G88" t="s">
        <v>8218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5"/>
        <v>375.76</v>
      </c>
      <c r="Q88" s="12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0">
        <f t="shared" si="4"/>
        <v>105</v>
      </c>
      <c r="G89" t="s">
        <v>8218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5"/>
        <v>104.6</v>
      </c>
      <c r="Q89" s="12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0">
        <f t="shared" si="4"/>
        <v>103</v>
      </c>
      <c r="G90" t="s">
        <v>8218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5"/>
        <v>60</v>
      </c>
      <c r="Q90" s="12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0">
        <f t="shared" si="4"/>
        <v>115</v>
      </c>
      <c r="G91" t="s">
        <v>8218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5"/>
        <v>123.29</v>
      </c>
      <c r="Q91" s="12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0">
        <f t="shared" si="4"/>
        <v>100</v>
      </c>
      <c r="G92" t="s">
        <v>8218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5"/>
        <v>31.38</v>
      </c>
      <c r="Q92" s="12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0">
        <f t="shared" si="4"/>
        <v>120</v>
      </c>
      <c r="G93" t="s">
        <v>8218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5"/>
        <v>78.260000000000005</v>
      </c>
      <c r="Q93" s="12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0">
        <f t="shared" si="4"/>
        <v>105</v>
      </c>
      <c r="G94" t="s">
        <v>8218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5"/>
        <v>122.33</v>
      </c>
      <c r="Q94" s="12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0">
        <f t="shared" si="4"/>
        <v>111</v>
      </c>
      <c r="G95" t="s">
        <v>8218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5"/>
        <v>73.73</v>
      </c>
      <c r="Q95" s="12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0">
        <f t="shared" si="4"/>
        <v>104</v>
      </c>
      <c r="G96" t="s">
        <v>8218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5"/>
        <v>21.67</v>
      </c>
      <c r="Q96" s="12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0">
        <f t="shared" si="4"/>
        <v>131</v>
      </c>
      <c r="G97" t="s">
        <v>8218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5"/>
        <v>21.9</v>
      </c>
      <c r="Q97" s="12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0">
        <f t="shared" si="4"/>
        <v>115</v>
      </c>
      <c r="G98" t="s">
        <v>8218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5"/>
        <v>50.59</v>
      </c>
      <c r="Q98" s="12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0">
        <f t="shared" si="4"/>
        <v>106</v>
      </c>
      <c r="G99" t="s">
        <v>8218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5"/>
        <v>53.13</v>
      </c>
      <c r="Q99" s="12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0">
        <f t="shared" si="4"/>
        <v>106</v>
      </c>
      <c r="G100" t="s">
        <v>8218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5"/>
        <v>56.67</v>
      </c>
      <c r="Q100" s="12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0">
        <f t="shared" si="4"/>
        <v>106</v>
      </c>
      <c r="G101" t="s">
        <v>8218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5"/>
        <v>40.78</v>
      </c>
      <c r="Q101" s="12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0">
        <f t="shared" si="4"/>
        <v>100</v>
      </c>
      <c r="G102" t="s">
        <v>8218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5"/>
        <v>192.31</v>
      </c>
      <c r="Q102" s="12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0">
        <f t="shared" si="4"/>
        <v>100</v>
      </c>
      <c r="G103" t="s">
        <v>8218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5"/>
        <v>100</v>
      </c>
      <c r="Q103" s="12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0">
        <f t="shared" si="4"/>
        <v>128</v>
      </c>
      <c r="G104" t="s">
        <v>8218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5"/>
        <v>117.92</v>
      </c>
      <c r="Q104" s="12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0">
        <f t="shared" si="4"/>
        <v>105</v>
      </c>
      <c r="G105" t="s">
        <v>8218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5"/>
        <v>27.9</v>
      </c>
      <c r="Q105" s="12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0">
        <f t="shared" si="4"/>
        <v>120</v>
      </c>
      <c r="G106" t="s">
        <v>8218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5"/>
        <v>60</v>
      </c>
      <c r="Q106" s="12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0">
        <f t="shared" si="4"/>
        <v>107</v>
      </c>
      <c r="G107" t="s">
        <v>8218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5"/>
        <v>39.380000000000003</v>
      </c>
      <c r="Q107" s="12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0">
        <f t="shared" si="4"/>
        <v>101</v>
      </c>
      <c r="G108" t="s">
        <v>8218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5"/>
        <v>186.11</v>
      </c>
      <c r="Q108" s="12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0">
        <f t="shared" si="4"/>
        <v>102</v>
      </c>
      <c r="G109" t="s">
        <v>8218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5"/>
        <v>111.38</v>
      </c>
      <c r="Q109" s="12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0">
        <f t="shared" si="4"/>
        <v>247</v>
      </c>
      <c r="G110" t="s">
        <v>8218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5"/>
        <v>78.72</v>
      </c>
      <c r="Q110" s="12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0">
        <f t="shared" si="4"/>
        <v>220</v>
      </c>
      <c r="G111" t="s">
        <v>8218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5"/>
        <v>46.7</v>
      </c>
      <c r="Q111" s="12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0">
        <f t="shared" si="4"/>
        <v>131</v>
      </c>
      <c r="G112" t="s">
        <v>8218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5"/>
        <v>65.38</v>
      </c>
      <c r="Q112" s="12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0">
        <f t="shared" si="4"/>
        <v>155</v>
      </c>
      <c r="G113" t="s">
        <v>8218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5"/>
        <v>102.08</v>
      </c>
      <c r="Q113" s="12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0">
        <f t="shared" si="4"/>
        <v>104</v>
      </c>
      <c r="G114" t="s">
        <v>8218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5"/>
        <v>64.2</v>
      </c>
      <c r="Q114" s="12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0">
        <f t="shared" si="4"/>
        <v>141</v>
      </c>
      <c r="G115" t="s">
        <v>8218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5"/>
        <v>90.38</v>
      </c>
      <c r="Q115" s="12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0">
        <f t="shared" si="4"/>
        <v>103</v>
      </c>
      <c r="G116" t="s">
        <v>8218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5"/>
        <v>88.57</v>
      </c>
      <c r="Q116" s="12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0">
        <f t="shared" si="4"/>
        <v>140</v>
      </c>
      <c r="G117" t="s">
        <v>8218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5"/>
        <v>28.73</v>
      </c>
      <c r="Q117" s="12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0">
        <f t="shared" si="4"/>
        <v>114</v>
      </c>
      <c r="G118" t="s">
        <v>8218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5"/>
        <v>69.790000000000006</v>
      </c>
      <c r="Q118" s="12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0">
        <f t="shared" si="4"/>
        <v>100</v>
      </c>
      <c r="G119" t="s">
        <v>8218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5"/>
        <v>167.49</v>
      </c>
      <c r="Q119" s="12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0">
        <f t="shared" si="4"/>
        <v>113</v>
      </c>
      <c r="G120" t="s">
        <v>8218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5"/>
        <v>144.91</v>
      </c>
      <c r="Q120" s="12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0">
        <f t="shared" si="4"/>
        <v>105</v>
      </c>
      <c r="G121" t="s">
        <v>8218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5"/>
        <v>91.84</v>
      </c>
      <c r="Q121" s="12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0">
        <f t="shared" si="4"/>
        <v>0</v>
      </c>
      <c r="G122" t="s">
        <v>8219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5"/>
        <v>10</v>
      </c>
      <c r="Q122" s="12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0">
        <f t="shared" si="4"/>
        <v>0</v>
      </c>
      <c r="G123" t="s">
        <v>8219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5"/>
        <v>1</v>
      </c>
      <c r="Q123" s="12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0">
        <f t="shared" si="4"/>
        <v>0</v>
      </c>
      <c r="G124" t="s">
        <v>8219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5"/>
        <v>0</v>
      </c>
      <c r="Q124" s="12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0">
        <f t="shared" si="4"/>
        <v>0</v>
      </c>
      <c r="G125" t="s">
        <v>8219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5"/>
        <v>25.17</v>
      </c>
      <c r="Q125" s="12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0">
        <f t="shared" si="4"/>
        <v>0</v>
      </c>
      <c r="G126" t="s">
        <v>8219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5"/>
        <v>0</v>
      </c>
      <c r="Q126" s="12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0">
        <f t="shared" si="4"/>
        <v>14</v>
      </c>
      <c r="G127" t="s">
        <v>8219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5"/>
        <v>11.67</v>
      </c>
      <c r="Q127" s="12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0">
        <f t="shared" si="4"/>
        <v>6</v>
      </c>
      <c r="G128" t="s">
        <v>8219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5"/>
        <v>106.69</v>
      </c>
      <c r="Q128" s="12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0">
        <f t="shared" si="4"/>
        <v>2</v>
      </c>
      <c r="G129" t="s">
        <v>8219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5"/>
        <v>47.5</v>
      </c>
      <c r="Q129" s="12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0">
        <f t="shared" ref="F130:F193" si="8">ROUND(E130/D130*100,0)</f>
        <v>2</v>
      </c>
      <c r="G130" t="s">
        <v>8219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5"/>
        <v>311.17</v>
      </c>
      <c r="Q130" s="12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0">
        <f t="shared" si="8"/>
        <v>0</v>
      </c>
      <c r="G131" t="s">
        <v>8219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ref="P131:P194" si="9">IFERROR(ROUND(E131/M131,2),0)</f>
        <v>0</v>
      </c>
      <c r="Q131" s="12" t="s">
        <v>8308</v>
      </c>
      <c r="R131" t="s">
        <v>8311</v>
      </c>
      <c r="S131" s="17">
        <f t="shared" ref="S131:S194" si="10">(((K131/60)/60)/24)+DATE(1970,1,1)</f>
        <v>41882.937303240738</v>
      </c>
      <c r="T131" s="17">
        <f t="shared" ref="T131:T194" si="11">(((J131/60)/60)/24)+DATE(1970,1,1)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0">
        <f t="shared" si="8"/>
        <v>0</v>
      </c>
      <c r="G132" t="s">
        <v>8219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9"/>
        <v>0</v>
      </c>
      <c r="Q132" s="12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0">
        <f t="shared" si="8"/>
        <v>0</v>
      </c>
      <c r="G133" t="s">
        <v>8219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9"/>
        <v>0</v>
      </c>
      <c r="Q133" s="12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0">
        <f t="shared" si="8"/>
        <v>10</v>
      </c>
      <c r="G134" t="s">
        <v>8219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9"/>
        <v>94.51</v>
      </c>
      <c r="Q134" s="12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0">
        <f t="shared" si="8"/>
        <v>0</v>
      </c>
      <c r="G135" t="s">
        <v>8219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9"/>
        <v>0</v>
      </c>
      <c r="Q135" s="12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0">
        <f t="shared" si="8"/>
        <v>0</v>
      </c>
      <c r="G136" t="s">
        <v>8219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9"/>
        <v>0</v>
      </c>
      <c r="Q136" s="12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0">
        <f t="shared" si="8"/>
        <v>13</v>
      </c>
      <c r="G137" t="s">
        <v>8219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9"/>
        <v>80.599999999999994</v>
      </c>
      <c r="Q137" s="12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0">
        <f t="shared" si="8"/>
        <v>0</v>
      </c>
      <c r="G138" t="s">
        <v>8219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9"/>
        <v>0</v>
      </c>
      <c r="Q138" s="12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0">
        <f t="shared" si="8"/>
        <v>0</v>
      </c>
      <c r="G139" t="s">
        <v>8219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9"/>
        <v>0</v>
      </c>
      <c r="Q139" s="12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0">
        <f t="shared" si="8"/>
        <v>3</v>
      </c>
      <c r="G140" t="s">
        <v>8219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9"/>
        <v>81.239999999999995</v>
      </c>
      <c r="Q140" s="12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0">
        <f t="shared" si="8"/>
        <v>100</v>
      </c>
      <c r="G141" t="s">
        <v>8219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9"/>
        <v>500</v>
      </c>
      <c r="Q141" s="12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0">
        <f t="shared" si="8"/>
        <v>0</v>
      </c>
      <c r="G142" t="s">
        <v>8219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>IFERROR(ROUND(E142/M142,2),0)</f>
        <v>0</v>
      </c>
      <c r="Q142" s="12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0">
        <f t="shared" si="8"/>
        <v>11</v>
      </c>
      <c r="G143" t="s">
        <v>8219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9"/>
        <v>46.18</v>
      </c>
      <c r="Q143" s="12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0">
        <f t="shared" si="8"/>
        <v>0</v>
      </c>
      <c r="G144" t="s">
        <v>8219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9"/>
        <v>10</v>
      </c>
      <c r="Q144" s="12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0">
        <f t="shared" si="8"/>
        <v>0</v>
      </c>
      <c r="G145" t="s">
        <v>8219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9"/>
        <v>0</v>
      </c>
      <c r="Q145" s="12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0">
        <f t="shared" si="8"/>
        <v>28</v>
      </c>
      <c r="G146" t="s">
        <v>8219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9"/>
        <v>55.95</v>
      </c>
      <c r="Q146" s="12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0">
        <f t="shared" si="8"/>
        <v>8</v>
      </c>
      <c r="G147" t="s">
        <v>8219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9"/>
        <v>37.56</v>
      </c>
      <c r="Q147" s="12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0">
        <f t="shared" si="8"/>
        <v>1</v>
      </c>
      <c r="G148" t="s">
        <v>8219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9"/>
        <v>38.33</v>
      </c>
      <c r="Q148" s="12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0">
        <f t="shared" si="8"/>
        <v>0</v>
      </c>
      <c r="G149" t="s">
        <v>8219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9"/>
        <v>0</v>
      </c>
      <c r="Q149" s="12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0">
        <f t="shared" si="8"/>
        <v>0</v>
      </c>
      <c r="G150" t="s">
        <v>8219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9"/>
        <v>20</v>
      </c>
      <c r="Q150" s="12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0">
        <f t="shared" si="8"/>
        <v>1</v>
      </c>
      <c r="G151" t="s">
        <v>8219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9"/>
        <v>15.33</v>
      </c>
      <c r="Q151" s="12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0">
        <f t="shared" si="8"/>
        <v>23</v>
      </c>
      <c r="G152" t="s">
        <v>8219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9"/>
        <v>449.43</v>
      </c>
      <c r="Q152" s="12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0">
        <f t="shared" si="8"/>
        <v>0</v>
      </c>
      <c r="G153" t="s">
        <v>8219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9"/>
        <v>28</v>
      </c>
      <c r="Q153" s="12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0">
        <f t="shared" si="8"/>
        <v>0</v>
      </c>
      <c r="G154" t="s">
        <v>8219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9"/>
        <v>15</v>
      </c>
      <c r="Q154" s="12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0">
        <f t="shared" si="8"/>
        <v>1</v>
      </c>
      <c r="G155" t="s">
        <v>8219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9"/>
        <v>35.9</v>
      </c>
      <c r="Q155" s="12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0">
        <f t="shared" si="8"/>
        <v>3</v>
      </c>
      <c r="G156" t="s">
        <v>8219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9"/>
        <v>13.33</v>
      </c>
      <c r="Q156" s="12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0">
        <f t="shared" si="8"/>
        <v>0</v>
      </c>
      <c r="G157" t="s">
        <v>8219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9"/>
        <v>20.25</v>
      </c>
      <c r="Q157" s="12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0">
        <f t="shared" si="8"/>
        <v>5</v>
      </c>
      <c r="G158" t="s">
        <v>8219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9"/>
        <v>119</v>
      </c>
      <c r="Q158" s="12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0">
        <f t="shared" si="8"/>
        <v>0</v>
      </c>
      <c r="G159" t="s">
        <v>8219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9"/>
        <v>4</v>
      </c>
      <c r="Q159" s="12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0">
        <f t="shared" si="8"/>
        <v>0</v>
      </c>
      <c r="G160" t="s">
        <v>8219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9"/>
        <v>0</v>
      </c>
      <c r="Q160" s="12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0">
        <f t="shared" si="8"/>
        <v>0</v>
      </c>
      <c r="G161" t="s">
        <v>8219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9"/>
        <v>10</v>
      </c>
      <c r="Q161" s="12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0">
        <f t="shared" si="8"/>
        <v>0</v>
      </c>
      <c r="G162" t="s">
        <v>8220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9"/>
        <v>0</v>
      </c>
      <c r="Q162" s="12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0">
        <f t="shared" si="8"/>
        <v>0</v>
      </c>
      <c r="G163" t="s">
        <v>8220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9"/>
        <v>5</v>
      </c>
      <c r="Q163" s="12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0">
        <f t="shared" si="8"/>
        <v>16</v>
      </c>
      <c r="G164" t="s">
        <v>8220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9"/>
        <v>43.5</v>
      </c>
      <c r="Q164" s="12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0">
        <f t="shared" si="8"/>
        <v>0</v>
      </c>
      <c r="G165" t="s">
        <v>8220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9"/>
        <v>0</v>
      </c>
      <c r="Q165" s="12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0">
        <f t="shared" si="8"/>
        <v>1</v>
      </c>
      <c r="G166" t="s">
        <v>8220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9"/>
        <v>91.43</v>
      </c>
      <c r="Q166" s="12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0">
        <f t="shared" si="8"/>
        <v>0</v>
      </c>
      <c r="G167" t="s">
        <v>8220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9"/>
        <v>0</v>
      </c>
      <c r="Q167" s="12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0">
        <f t="shared" si="8"/>
        <v>60</v>
      </c>
      <c r="G168" t="s">
        <v>8220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9"/>
        <v>3000</v>
      </c>
      <c r="Q168" s="12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0">
        <f t="shared" si="8"/>
        <v>0</v>
      </c>
      <c r="G169" t="s">
        <v>8220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9"/>
        <v>5.5</v>
      </c>
      <c r="Q169" s="12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0">
        <f t="shared" si="8"/>
        <v>4</v>
      </c>
      <c r="G170" t="s">
        <v>8220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9"/>
        <v>108.33</v>
      </c>
      <c r="Q170" s="12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0">
        <f t="shared" si="8"/>
        <v>22</v>
      </c>
      <c r="G171" t="s">
        <v>8220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9"/>
        <v>56</v>
      </c>
      <c r="Q171" s="12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0">
        <f t="shared" si="8"/>
        <v>3</v>
      </c>
      <c r="G172" t="s">
        <v>8220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9"/>
        <v>32.5</v>
      </c>
      <c r="Q172" s="12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0">
        <f t="shared" si="8"/>
        <v>0</v>
      </c>
      <c r="G173" t="s">
        <v>8220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9"/>
        <v>1</v>
      </c>
      <c r="Q173" s="12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0">
        <f t="shared" si="8"/>
        <v>0</v>
      </c>
      <c r="G174" t="s">
        <v>8220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9"/>
        <v>0</v>
      </c>
      <c r="Q174" s="12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0">
        <f t="shared" si="8"/>
        <v>0</v>
      </c>
      <c r="G175" t="s">
        <v>8220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9"/>
        <v>0</v>
      </c>
      <c r="Q175" s="12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0">
        <f t="shared" si="8"/>
        <v>0</v>
      </c>
      <c r="G176" t="s">
        <v>8220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9"/>
        <v>0</v>
      </c>
      <c r="Q176" s="12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0">
        <f t="shared" si="8"/>
        <v>6</v>
      </c>
      <c r="G177" t="s">
        <v>8220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9"/>
        <v>49.88</v>
      </c>
      <c r="Q177" s="12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0">
        <f t="shared" si="8"/>
        <v>0</v>
      </c>
      <c r="G178" t="s">
        <v>8220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9"/>
        <v>0</v>
      </c>
      <c r="Q178" s="12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0">
        <f t="shared" si="8"/>
        <v>40</v>
      </c>
      <c r="G179" t="s">
        <v>8220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9"/>
        <v>25.71</v>
      </c>
      <c r="Q179" s="12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0">
        <f t="shared" si="8"/>
        <v>0</v>
      </c>
      <c r="G180" t="s">
        <v>8220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9"/>
        <v>0</v>
      </c>
      <c r="Q180" s="12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0">
        <f t="shared" si="8"/>
        <v>20</v>
      </c>
      <c r="G181" t="s">
        <v>8220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9"/>
        <v>100</v>
      </c>
      <c r="Q181" s="12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0">
        <f t="shared" si="8"/>
        <v>33</v>
      </c>
      <c r="G182" t="s">
        <v>8220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9"/>
        <v>30.85</v>
      </c>
      <c r="Q182" s="12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0">
        <f t="shared" si="8"/>
        <v>21</v>
      </c>
      <c r="G183" t="s">
        <v>8220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9"/>
        <v>180.5</v>
      </c>
      <c r="Q183" s="12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0">
        <f t="shared" si="8"/>
        <v>0</v>
      </c>
      <c r="G184" t="s">
        <v>8220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9"/>
        <v>0</v>
      </c>
      <c r="Q184" s="12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0">
        <f t="shared" si="8"/>
        <v>36</v>
      </c>
      <c r="G185" t="s">
        <v>8220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9"/>
        <v>373.5</v>
      </c>
      <c r="Q185" s="12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0">
        <f t="shared" si="8"/>
        <v>3</v>
      </c>
      <c r="G186" t="s">
        <v>8220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9"/>
        <v>25.5</v>
      </c>
      <c r="Q186" s="12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0">
        <f t="shared" si="8"/>
        <v>6</v>
      </c>
      <c r="G187" t="s">
        <v>8220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9"/>
        <v>220</v>
      </c>
      <c r="Q187" s="12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0">
        <f t="shared" si="8"/>
        <v>0</v>
      </c>
      <c r="G188" t="s">
        <v>8220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9"/>
        <v>0</v>
      </c>
      <c r="Q188" s="12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0">
        <f t="shared" si="8"/>
        <v>16</v>
      </c>
      <c r="G189" t="s">
        <v>8220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9"/>
        <v>160</v>
      </c>
      <c r="Q189" s="12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0">
        <f t="shared" si="8"/>
        <v>0</v>
      </c>
      <c r="G190" t="s">
        <v>8220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9"/>
        <v>0</v>
      </c>
      <c r="Q190" s="12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0">
        <f t="shared" si="8"/>
        <v>0</v>
      </c>
      <c r="G191" t="s">
        <v>8220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9"/>
        <v>69</v>
      </c>
      <c r="Q191" s="12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0">
        <f t="shared" si="8"/>
        <v>0</v>
      </c>
      <c r="G192" t="s">
        <v>8220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9"/>
        <v>50</v>
      </c>
      <c r="Q192" s="12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0">
        <f t="shared" si="8"/>
        <v>5</v>
      </c>
      <c r="G193" t="s">
        <v>8220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9"/>
        <v>83.33</v>
      </c>
      <c r="Q193" s="12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0">
        <f t="shared" ref="F194:F257" si="12">ROUND(E194/D194*100,0)</f>
        <v>0</v>
      </c>
      <c r="G194" t="s">
        <v>8220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9"/>
        <v>5.67</v>
      </c>
      <c r="Q194" s="12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0">
        <f t="shared" si="12"/>
        <v>0</v>
      </c>
      <c r="G195" t="s">
        <v>8220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ref="P195:P258" si="13">IFERROR(ROUND(E195/M195,2),0)</f>
        <v>0</v>
      </c>
      <c r="Q195" s="12" t="s">
        <v>8308</v>
      </c>
      <c r="R195" t="s">
        <v>8312</v>
      </c>
      <c r="S195" s="17">
        <f t="shared" ref="S195:S258" si="14">(((K195/60)/60)/24)+DATE(1970,1,1)</f>
        <v>41911.934791666667</v>
      </c>
      <c r="T195" s="17">
        <f t="shared" ref="T195:T258" si="15">(((J195/60)/60)/24)+DATE(1970,1,1)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0">
        <f t="shared" si="12"/>
        <v>0</v>
      </c>
      <c r="G196" t="s">
        <v>8220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13"/>
        <v>1</v>
      </c>
      <c r="Q196" s="12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0">
        <f t="shared" si="12"/>
        <v>0</v>
      </c>
      <c r="G197" t="s">
        <v>8220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13"/>
        <v>0</v>
      </c>
      <c r="Q197" s="12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0">
        <f t="shared" si="12"/>
        <v>42</v>
      </c>
      <c r="G198" t="s">
        <v>8220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13"/>
        <v>77.11</v>
      </c>
      <c r="Q198" s="12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0">
        <f t="shared" si="12"/>
        <v>10</v>
      </c>
      <c r="G199" t="s">
        <v>8220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13"/>
        <v>32.75</v>
      </c>
      <c r="Q199" s="12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0">
        <f t="shared" si="12"/>
        <v>1</v>
      </c>
      <c r="G200" t="s">
        <v>8220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13"/>
        <v>46.5</v>
      </c>
      <c r="Q200" s="12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0">
        <f t="shared" si="12"/>
        <v>0</v>
      </c>
      <c r="G201" t="s">
        <v>8220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13"/>
        <v>0</v>
      </c>
      <c r="Q201" s="12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0">
        <f t="shared" si="12"/>
        <v>26</v>
      </c>
      <c r="G202" t="s">
        <v>8220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13"/>
        <v>87.31</v>
      </c>
      <c r="Q202" s="12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0">
        <f t="shared" si="12"/>
        <v>58</v>
      </c>
      <c r="G203" t="s">
        <v>8220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13"/>
        <v>54.29</v>
      </c>
      <c r="Q203" s="12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0">
        <f t="shared" si="12"/>
        <v>0</v>
      </c>
      <c r="G204" t="s">
        <v>8220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13"/>
        <v>0</v>
      </c>
      <c r="Q204" s="12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0">
        <f t="shared" si="12"/>
        <v>30</v>
      </c>
      <c r="G205" t="s">
        <v>8220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13"/>
        <v>93.25</v>
      </c>
      <c r="Q205" s="12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0">
        <f t="shared" si="12"/>
        <v>51</v>
      </c>
      <c r="G206" t="s">
        <v>8220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13"/>
        <v>117.68</v>
      </c>
      <c r="Q206" s="12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0">
        <f t="shared" si="12"/>
        <v>16</v>
      </c>
      <c r="G207" t="s">
        <v>8220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13"/>
        <v>76.47</v>
      </c>
      <c r="Q207" s="12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0">
        <f t="shared" si="12"/>
        <v>0</v>
      </c>
      <c r="G208" t="s">
        <v>8220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13"/>
        <v>0</v>
      </c>
      <c r="Q208" s="12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0">
        <f t="shared" si="12"/>
        <v>15</v>
      </c>
      <c r="G209" t="s">
        <v>8220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13"/>
        <v>163.85</v>
      </c>
      <c r="Q209" s="12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0">
        <f t="shared" si="12"/>
        <v>0</v>
      </c>
      <c r="G210" t="s">
        <v>8220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13"/>
        <v>0</v>
      </c>
      <c r="Q210" s="12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0">
        <f t="shared" si="12"/>
        <v>0</v>
      </c>
      <c r="G211" t="s">
        <v>8220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13"/>
        <v>0</v>
      </c>
      <c r="Q211" s="12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0">
        <f t="shared" si="12"/>
        <v>25</v>
      </c>
      <c r="G212" t="s">
        <v>8220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13"/>
        <v>91.82</v>
      </c>
      <c r="Q212" s="12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0">
        <f t="shared" si="12"/>
        <v>45</v>
      </c>
      <c r="G213" t="s">
        <v>8220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13"/>
        <v>185.83</v>
      </c>
      <c r="Q213" s="12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0">
        <f t="shared" si="12"/>
        <v>0</v>
      </c>
      <c r="G214" t="s">
        <v>8220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13"/>
        <v>1</v>
      </c>
      <c r="Q214" s="12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0">
        <f t="shared" si="12"/>
        <v>0</v>
      </c>
      <c r="G215" t="s">
        <v>8220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13"/>
        <v>20</v>
      </c>
      <c r="Q215" s="12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0">
        <f t="shared" si="12"/>
        <v>0</v>
      </c>
      <c r="G216" t="s">
        <v>8220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13"/>
        <v>1</v>
      </c>
      <c r="Q216" s="12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0">
        <f t="shared" si="12"/>
        <v>0</v>
      </c>
      <c r="G217" t="s">
        <v>8220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13"/>
        <v>10</v>
      </c>
      <c r="Q217" s="12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0">
        <f t="shared" si="12"/>
        <v>56</v>
      </c>
      <c r="G218" t="s">
        <v>8220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13"/>
        <v>331.54</v>
      </c>
      <c r="Q218" s="12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0">
        <f t="shared" si="12"/>
        <v>12</v>
      </c>
      <c r="G219" t="s">
        <v>8220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13"/>
        <v>314.29000000000002</v>
      </c>
      <c r="Q219" s="12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0">
        <f t="shared" si="12"/>
        <v>2</v>
      </c>
      <c r="G220" t="s">
        <v>8220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13"/>
        <v>100</v>
      </c>
      <c r="Q220" s="12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0">
        <f t="shared" si="12"/>
        <v>18</v>
      </c>
      <c r="G221" t="s">
        <v>8220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13"/>
        <v>115.99</v>
      </c>
      <c r="Q221" s="12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0">
        <f t="shared" si="12"/>
        <v>1</v>
      </c>
      <c r="G222" t="s">
        <v>8220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13"/>
        <v>120</v>
      </c>
      <c r="Q222" s="12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0">
        <f t="shared" si="12"/>
        <v>0</v>
      </c>
      <c r="G223" t="s">
        <v>8220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13"/>
        <v>0</v>
      </c>
      <c r="Q223" s="12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0">
        <f t="shared" si="12"/>
        <v>13</v>
      </c>
      <c r="G224" t="s">
        <v>8220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13"/>
        <v>65</v>
      </c>
      <c r="Q224" s="12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0">
        <f t="shared" si="12"/>
        <v>0</v>
      </c>
      <c r="G225" t="s">
        <v>8220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13"/>
        <v>0</v>
      </c>
      <c r="Q225" s="12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0">
        <f t="shared" si="12"/>
        <v>0</v>
      </c>
      <c r="G226" t="s">
        <v>8220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13"/>
        <v>0</v>
      </c>
      <c r="Q226" s="12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0">
        <f t="shared" si="12"/>
        <v>0</v>
      </c>
      <c r="G227" t="s">
        <v>8220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13"/>
        <v>0</v>
      </c>
      <c r="Q227" s="12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0">
        <f t="shared" si="12"/>
        <v>1</v>
      </c>
      <c r="G228" t="s">
        <v>8220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13"/>
        <v>125</v>
      </c>
      <c r="Q228" s="12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0">
        <f t="shared" si="12"/>
        <v>0</v>
      </c>
      <c r="G229" t="s">
        <v>8220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13"/>
        <v>0</v>
      </c>
      <c r="Q229" s="12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0">
        <f t="shared" si="12"/>
        <v>0</v>
      </c>
      <c r="G230" t="s">
        <v>8220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13"/>
        <v>0</v>
      </c>
      <c r="Q230" s="12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0">
        <f t="shared" si="12"/>
        <v>0</v>
      </c>
      <c r="G231" t="s">
        <v>8220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13"/>
        <v>0</v>
      </c>
      <c r="Q231" s="12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0">
        <f t="shared" si="12"/>
        <v>0</v>
      </c>
      <c r="G232" t="s">
        <v>8220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13"/>
        <v>30</v>
      </c>
      <c r="Q232" s="12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0">
        <f t="shared" si="12"/>
        <v>0</v>
      </c>
      <c r="G233" t="s">
        <v>8220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13"/>
        <v>0</v>
      </c>
      <c r="Q233" s="12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0">
        <f t="shared" si="12"/>
        <v>3</v>
      </c>
      <c r="G234" t="s">
        <v>8220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13"/>
        <v>15.71</v>
      </c>
      <c r="Q234" s="12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0">
        <f t="shared" si="12"/>
        <v>0</v>
      </c>
      <c r="G235" t="s">
        <v>8220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13"/>
        <v>0</v>
      </c>
      <c r="Q235" s="12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0">
        <f t="shared" si="12"/>
        <v>40</v>
      </c>
      <c r="G236" t="s">
        <v>8220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13"/>
        <v>80.2</v>
      </c>
      <c r="Q236" s="12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0">
        <f t="shared" si="12"/>
        <v>0</v>
      </c>
      <c r="G237" t="s">
        <v>8220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13"/>
        <v>0</v>
      </c>
      <c r="Q237" s="12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0">
        <f t="shared" si="12"/>
        <v>0</v>
      </c>
      <c r="G238" t="s">
        <v>8220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13"/>
        <v>0</v>
      </c>
      <c r="Q238" s="12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0">
        <f t="shared" si="12"/>
        <v>0</v>
      </c>
      <c r="G239" t="s">
        <v>8220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13"/>
        <v>50</v>
      </c>
      <c r="Q239" s="12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0">
        <f t="shared" si="12"/>
        <v>0</v>
      </c>
      <c r="G240" t="s">
        <v>8220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13"/>
        <v>0</v>
      </c>
      <c r="Q240" s="12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0">
        <f t="shared" si="12"/>
        <v>25</v>
      </c>
      <c r="G241" t="s">
        <v>8220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13"/>
        <v>50</v>
      </c>
      <c r="Q241" s="12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0">
        <f t="shared" si="12"/>
        <v>108</v>
      </c>
      <c r="G242" t="s">
        <v>8218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13"/>
        <v>117.85</v>
      </c>
      <c r="Q242" s="12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0">
        <f t="shared" si="12"/>
        <v>113</v>
      </c>
      <c r="G243" t="s">
        <v>8218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13"/>
        <v>109.04</v>
      </c>
      <c r="Q243" s="12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0">
        <f t="shared" si="12"/>
        <v>113</v>
      </c>
      <c r="G244" t="s">
        <v>8218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13"/>
        <v>73.02</v>
      </c>
      <c r="Q244" s="12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0">
        <f t="shared" si="12"/>
        <v>103</v>
      </c>
      <c r="G245" t="s">
        <v>8218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13"/>
        <v>78.2</v>
      </c>
      <c r="Q245" s="12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0">
        <f t="shared" si="12"/>
        <v>114</v>
      </c>
      <c r="G246" t="s">
        <v>8218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13"/>
        <v>47.4</v>
      </c>
      <c r="Q246" s="12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0">
        <f t="shared" si="12"/>
        <v>104</v>
      </c>
      <c r="G247" t="s">
        <v>8218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13"/>
        <v>54.02</v>
      </c>
      <c r="Q247" s="12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0">
        <f t="shared" si="12"/>
        <v>305</v>
      </c>
      <c r="G248" t="s">
        <v>8218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13"/>
        <v>68.489999999999995</v>
      </c>
      <c r="Q248" s="12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0">
        <f t="shared" si="12"/>
        <v>134</v>
      </c>
      <c r="G249" t="s">
        <v>8218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13"/>
        <v>108.15</v>
      </c>
      <c r="Q249" s="12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0">
        <f t="shared" si="12"/>
        <v>101</v>
      </c>
      <c r="G250" t="s">
        <v>8218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13"/>
        <v>589.95000000000005</v>
      </c>
      <c r="Q250" s="12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0">
        <f t="shared" si="12"/>
        <v>113</v>
      </c>
      <c r="G251" t="s">
        <v>8218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13"/>
        <v>48.05</v>
      </c>
      <c r="Q251" s="12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0">
        <f t="shared" si="12"/>
        <v>106</v>
      </c>
      <c r="G252" t="s">
        <v>8218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13"/>
        <v>72.48</v>
      </c>
      <c r="Q252" s="12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0">
        <f t="shared" si="12"/>
        <v>126</v>
      </c>
      <c r="G253" t="s">
        <v>8218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13"/>
        <v>57.08</v>
      </c>
      <c r="Q253" s="12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0">
        <f t="shared" si="12"/>
        <v>185</v>
      </c>
      <c r="G254" t="s">
        <v>8218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13"/>
        <v>85.44</v>
      </c>
      <c r="Q254" s="12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0">
        <f t="shared" si="12"/>
        <v>101</v>
      </c>
      <c r="G255" t="s">
        <v>8218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13"/>
        <v>215.86</v>
      </c>
      <c r="Q255" s="12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0">
        <f t="shared" si="12"/>
        <v>117</v>
      </c>
      <c r="G256" t="s">
        <v>8218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13"/>
        <v>89.39</v>
      </c>
      <c r="Q256" s="12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0">
        <f t="shared" si="12"/>
        <v>107</v>
      </c>
      <c r="G257" t="s">
        <v>8218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13"/>
        <v>45.42</v>
      </c>
      <c r="Q257" s="12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0">
        <f t="shared" ref="F258:F321" si="16">ROUND(E258/D258*100,0)</f>
        <v>139</v>
      </c>
      <c r="G258" t="s">
        <v>8218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13"/>
        <v>65.760000000000005</v>
      </c>
      <c r="Q258" s="12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0">
        <f t="shared" si="16"/>
        <v>107</v>
      </c>
      <c r="G259" t="s">
        <v>8218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ref="P259:P322" si="17">IFERROR(ROUND(E259/M259,2),0)</f>
        <v>66.7</v>
      </c>
      <c r="Q259" s="12" t="s">
        <v>8308</v>
      </c>
      <c r="R259" t="s">
        <v>8313</v>
      </c>
      <c r="S259" s="17">
        <f t="shared" ref="S259:S322" si="18">(((K259/60)/60)/24)+DATE(1970,1,1)</f>
        <v>42479.626875000002</v>
      </c>
      <c r="T259" s="17">
        <f t="shared" ref="T259:T322" si="19">(((J259/60)/60)/24)+DATE(1970,1,1)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0">
        <f t="shared" si="16"/>
        <v>191</v>
      </c>
      <c r="G260" t="s">
        <v>8218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17"/>
        <v>83.35</v>
      </c>
      <c r="Q260" s="12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0">
        <f t="shared" si="16"/>
        <v>132</v>
      </c>
      <c r="G261" t="s">
        <v>8218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17"/>
        <v>105.05</v>
      </c>
      <c r="Q261" s="12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0">
        <f t="shared" si="16"/>
        <v>106</v>
      </c>
      <c r="G262" t="s">
        <v>8218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17"/>
        <v>120.91</v>
      </c>
      <c r="Q262" s="12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0">
        <f t="shared" si="16"/>
        <v>107</v>
      </c>
      <c r="G263" t="s">
        <v>8218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17"/>
        <v>97.64</v>
      </c>
      <c r="Q263" s="12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0">
        <f t="shared" si="16"/>
        <v>240</v>
      </c>
      <c r="G264" t="s">
        <v>8218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17"/>
        <v>41.38</v>
      </c>
      <c r="Q264" s="12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0">
        <f t="shared" si="16"/>
        <v>118</v>
      </c>
      <c r="G265" t="s">
        <v>8218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17"/>
        <v>30.65</v>
      </c>
      <c r="Q265" s="12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0">
        <f t="shared" si="16"/>
        <v>118</v>
      </c>
      <c r="G266" t="s">
        <v>8218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17"/>
        <v>64.95</v>
      </c>
      <c r="Q266" s="12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0">
        <f t="shared" si="16"/>
        <v>111</v>
      </c>
      <c r="G267" t="s">
        <v>8218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17"/>
        <v>95.78</v>
      </c>
      <c r="Q267" s="12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0">
        <f t="shared" si="16"/>
        <v>146</v>
      </c>
      <c r="G268" t="s">
        <v>8218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17"/>
        <v>40.42</v>
      </c>
      <c r="Q268" s="12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0">
        <f t="shared" si="16"/>
        <v>132</v>
      </c>
      <c r="G269" t="s">
        <v>8218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17"/>
        <v>78.58</v>
      </c>
      <c r="Q269" s="12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0">
        <f t="shared" si="16"/>
        <v>111</v>
      </c>
      <c r="G270" t="s">
        <v>8218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17"/>
        <v>50.18</v>
      </c>
      <c r="Q270" s="12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0">
        <f t="shared" si="16"/>
        <v>147</v>
      </c>
      <c r="G271" t="s">
        <v>8218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17"/>
        <v>92.25</v>
      </c>
      <c r="Q271" s="12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0">
        <f t="shared" si="16"/>
        <v>153</v>
      </c>
      <c r="G272" t="s">
        <v>8218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17"/>
        <v>57.54</v>
      </c>
      <c r="Q272" s="12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0">
        <f t="shared" si="16"/>
        <v>105</v>
      </c>
      <c r="G273" t="s">
        <v>8218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17"/>
        <v>109.42</v>
      </c>
      <c r="Q273" s="12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0">
        <f t="shared" si="16"/>
        <v>177</v>
      </c>
      <c r="G274" t="s">
        <v>8218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17"/>
        <v>81.89</v>
      </c>
      <c r="Q274" s="12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0">
        <f t="shared" si="16"/>
        <v>108</v>
      </c>
      <c r="G275" t="s">
        <v>8218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17"/>
        <v>45.67</v>
      </c>
      <c r="Q275" s="12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0">
        <f t="shared" si="16"/>
        <v>156</v>
      </c>
      <c r="G276" t="s">
        <v>8218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17"/>
        <v>55.22</v>
      </c>
      <c r="Q276" s="12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0">
        <f t="shared" si="16"/>
        <v>108</v>
      </c>
      <c r="G277" t="s">
        <v>8218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17"/>
        <v>65.3</v>
      </c>
      <c r="Q277" s="12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0">
        <f t="shared" si="16"/>
        <v>148</v>
      </c>
      <c r="G278" t="s">
        <v>8218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17"/>
        <v>95.23</v>
      </c>
      <c r="Q278" s="12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0">
        <f t="shared" si="16"/>
        <v>110</v>
      </c>
      <c r="G279" t="s">
        <v>8218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17"/>
        <v>75.44</v>
      </c>
      <c r="Q279" s="12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0">
        <f t="shared" si="16"/>
        <v>150</v>
      </c>
      <c r="G280" t="s">
        <v>8218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17"/>
        <v>97.82</v>
      </c>
      <c r="Q280" s="12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0">
        <f t="shared" si="16"/>
        <v>157</v>
      </c>
      <c r="G281" t="s">
        <v>8218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17"/>
        <v>87.69</v>
      </c>
      <c r="Q281" s="12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0">
        <f t="shared" si="16"/>
        <v>156</v>
      </c>
      <c r="G282" t="s">
        <v>8218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17"/>
        <v>54.75</v>
      </c>
      <c r="Q282" s="12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0">
        <f t="shared" si="16"/>
        <v>121</v>
      </c>
      <c r="G283" t="s">
        <v>8218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17"/>
        <v>83.95</v>
      </c>
      <c r="Q283" s="12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0">
        <f t="shared" si="16"/>
        <v>101</v>
      </c>
      <c r="G284" t="s">
        <v>8218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17"/>
        <v>254.39</v>
      </c>
      <c r="Q284" s="12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0">
        <f t="shared" si="16"/>
        <v>114</v>
      </c>
      <c r="G285" t="s">
        <v>8218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17"/>
        <v>101.83</v>
      </c>
      <c r="Q285" s="12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0">
        <f t="shared" si="16"/>
        <v>105</v>
      </c>
      <c r="G286" t="s">
        <v>8218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17"/>
        <v>55.07</v>
      </c>
      <c r="Q286" s="12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0">
        <f t="shared" si="16"/>
        <v>229</v>
      </c>
      <c r="G287" t="s">
        <v>8218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17"/>
        <v>56.9</v>
      </c>
      <c r="Q287" s="12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0">
        <f t="shared" si="16"/>
        <v>109</v>
      </c>
      <c r="G288" t="s">
        <v>8218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17"/>
        <v>121.28</v>
      </c>
      <c r="Q288" s="12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0">
        <f t="shared" si="16"/>
        <v>176</v>
      </c>
      <c r="G289" t="s">
        <v>8218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17"/>
        <v>91.19</v>
      </c>
      <c r="Q289" s="12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0">
        <f t="shared" si="16"/>
        <v>103</v>
      </c>
      <c r="G290" t="s">
        <v>8218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17"/>
        <v>115.45</v>
      </c>
      <c r="Q290" s="12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0">
        <f t="shared" si="16"/>
        <v>105</v>
      </c>
      <c r="G291" t="s">
        <v>8218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17"/>
        <v>67.77</v>
      </c>
      <c r="Q291" s="12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0">
        <f t="shared" si="16"/>
        <v>107</v>
      </c>
      <c r="G292" t="s">
        <v>8218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17"/>
        <v>28.58</v>
      </c>
      <c r="Q292" s="12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0">
        <f t="shared" si="16"/>
        <v>120</v>
      </c>
      <c r="G293" t="s">
        <v>8218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17"/>
        <v>46.88</v>
      </c>
      <c r="Q293" s="12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0">
        <f t="shared" si="16"/>
        <v>102</v>
      </c>
      <c r="G294" t="s">
        <v>8218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17"/>
        <v>154.41999999999999</v>
      </c>
      <c r="Q294" s="12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0">
        <f t="shared" si="16"/>
        <v>101</v>
      </c>
      <c r="G295" t="s">
        <v>8218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17"/>
        <v>201.22</v>
      </c>
      <c r="Q295" s="12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0">
        <f t="shared" si="16"/>
        <v>100</v>
      </c>
      <c r="G296" t="s">
        <v>8218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17"/>
        <v>100</v>
      </c>
      <c r="Q296" s="12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0">
        <f t="shared" si="16"/>
        <v>133</v>
      </c>
      <c r="G297" t="s">
        <v>8218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17"/>
        <v>100.08</v>
      </c>
      <c r="Q297" s="12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0">
        <f t="shared" si="16"/>
        <v>119</v>
      </c>
      <c r="G298" t="s">
        <v>8218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17"/>
        <v>230.09</v>
      </c>
      <c r="Q298" s="12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0">
        <f t="shared" si="16"/>
        <v>101</v>
      </c>
      <c r="G299" t="s">
        <v>8218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17"/>
        <v>141.75</v>
      </c>
      <c r="Q299" s="12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0">
        <f t="shared" si="16"/>
        <v>109</v>
      </c>
      <c r="G300" t="s">
        <v>8218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17"/>
        <v>56.34</v>
      </c>
      <c r="Q300" s="12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0">
        <f t="shared" si="16"/>
        <v>179</v>
      </c>
      <c r="G301" t="s">
        <v>8218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17"/>
        <v>73.34</v>
      </c>
      <c r="Q301" s="12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0">
        <f t="shared" si="16"/>
        <v>102</v>
      </c>
      <c r="G302" t="s">
        <v>8218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17"/>
        <v>85.34</v>
      </c>
      <c r="Q302" s="12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0">
        <f t="shared" si="16"/>
        <v>119</v>
      </c>
      <c r="G303" t="s">
        <v>8218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17"/>
        <v>61.5</v>
      </c>
      <c r="Q303" s="12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0">
        <f t="shared" si="16"/>
        <v>100</v>
      </c>
      <c r="G304" t="s">
        <v>8218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17"/>
        <v>93.02</v>
      </c>
      <c r="Q304" s="12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0">
        <f t="shared" si="16"/>
        <v>137</v>
      </c>
      <c r="G305" t="s">
        <v>8218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17"/>
        <v>50.29</v>
      </c>
      <c r="Q305" s="12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0">
        <f t="shared" si="16"/>
        <v>232</v>
      </c>
      <c r="G306" t="s">
        <v>8218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17"/>
        <v>106.43</v>
      </c>
      <c r="Q306" s="12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0">
        <f t="shared" si="16"/>
        <v>130</v>
      </c>
      <c r="G307" t="s">
        <v>8218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17"/>
        <v>51.72</v>
      </c>
      <c r="Q307" s="12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0">
        <f t="shared" si="16"/>
        <v>293</v>
      </c>
      <c r="G308" t="s">
        <v>8218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17"/>
        <v>36.61</v>
      </c>
      <c r="Q308" s="12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0">
        <f t="shared" si="16"/>
        <v>111</v>
      </c>
      <c r="G309" t="s">
        <v>8218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17"/>
        <v>42.52</v>
      </c>
      <c r="Q309" s="12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0">
        <f t="shared" si="16"/>
        <v>106</v>
      </c>
      <c r="G310" t="s">
        <v>8218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17"/>
        <v>62.71</v>
      </c>
      <c r="Q310" s="12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0">
        <f t="shared" si="16"/>
        <v>119</v>
      </c>
      <c r="G311" t="s">
        <v>8218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17"/>
        <v>89.96</v>
      </c>
      <c r="Q311" s="12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0">
        <f t="shared" si="16"/>
        <v>104</v>
      </c>
      <c r="G312" t="s">
        <v>8218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17"/>
        <v>28.92</v>
      </c>
      <c r="Q312" s="12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0">
        <f t="shared" si="16"/>
        <v>104</v>
      </c>
      <c r="G313" t="s">
        <v>8218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17"/>
        <v>138.80000000000001</v>
      </c>
      <c r="Q313" s="12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0">
        <f t="shared" si="16"/>
        <v>112</v>
      </c>
      <c r="G314" t="s">
        <v>8218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17"/>
        <v>61.3</v>
      </c>
      <c r="Q314" s="12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0">
        <f t="shared" si="16"/>
        <v>105</v>
      </c>
      <c r="G315" t="s">
        <v>8218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17"/>
        <v>80.2</v>
      </c>
      <c r="Q315" s="12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0">
        <f t="shared" si="16"/>
        <v>385</v>
      </c>
      <c r="G316" t="s">
        <v>8218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17"/>
        <v>32.1</v>
      </c>
      <c r="Q316" s="12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0">
        <f t="shared" si="16"/>
        <v>101</v>
      </c>
      <c r="G317" t="s">
        <v>8218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17"/>
        <v>200.89</v>
      </c>
      <c r="Q317" s="12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0">
        <f t="shared" si="16"/>
        <v>114</v>
      </c>
      <c r="G318" t="s">
        <v>8218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17"/>
        <v>108.01</v>
      </c>
      <c r="Q318" s="12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0">
        <f t="shared" si="16"/>
        <v>101</v>
      </c>
      <c r="G319" t="s">
        <v>8218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17"/>
        <v>95.7</v>
      </c>
      <c r="Q319" s="12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0">
        <f t="shared" si="16"/>
        <v>283</v>
      </c>
      <c r="G320" t="s">
        <v>8218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17"/>
        <v>49.88</v>
      </c>
      <c r="Q320" s="12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0">
        <f t="shared" si="16"/>
        <v>113</v>
      </c>
      <c r="G321" t="s">
        <v>8218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17"/>
        <v>110.47</v>
      </c>
      <c r="Q321" s="12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0">
        <f t="shared" ref="F322:F385" si="20">ROUND(E322/D322*100,0)</f>
        <v>107</v>
      </c>
      <c r="G322" t="s">
        <v>8218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17"/>
        <v>134.91</v>
      </c>
      <c r="Q322" s="12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0">
        <f t="shared" si="20"/>
        <v>103</v>
      </c>
      <c r="G323" t="s">
        <v>8218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ref="P323:P386" si="21">IFERROR(ROUND(E323/M323,2),0)</f>
        <v>106.62</v>
      </c>
      <c r="Q323" s="12" t="s">
        <v>8308</v>
      </c>
      <c r="R323" t="s">
        <v>8313</v>
      </c>
      <c r="S323" s="17">
        <f t="shared" ref="S323:S386" si="22">(((K323/60)/60)/24)+DATE(1970,1,1)</f>
        <v>42647.446597222224</v>
      </c>
      <c r="T323" s="17">
        <f t="shared" ref="T323:T386" si="23">(((J323/60)/60)/24)+DATE(1970,1,1)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0">
        <f t="shared" si="20"/>
        <v>108</v>
      </c>
      <c r="G324" t="s">
        <v>8218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21"/>
        <v>145.04</v>
      </c>
      <c r="Q324" s="12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0">
        <f t="shared" si="20"/>
        <v>123</v>
      </c>
      <c r="G325" t="s">
        <v>8218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21"/>
        <v>114.59</v>
      </c>
      <c r="Q325" s="12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0">
        <f t="shared" si="20"/>
        <v>102</v>
      </c>
      <c r="G326" t="s">
        <v>8218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21"/>
        <v>105.32</v>
      </c>
      <c r="Q326" s="12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0">
        <f t="shared" si="20"/>
        <v>104</v>
      </c>
      <c r="G327" t="s">
        <v>8218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21"/>
        <v>70.92</v>
      </c>
      <c r="Q327" s="12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0">
        <f t="shared" si="20"/>
        <v>113</v>
      </c>
      <c r="G328" t="s">
        <v>8218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21"/>
        <v>147.16999999999999</v>
      </c>
      <c r="Q328" s="12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0">
        <f t="shared" si="20"/>
        <v>136</v>
      </c>
      <c r="G329" t="s">
        <v>8218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21"/>
        <v>160.47</v>
      </c>
      <c r="Q329" s="12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0">
        <f t="shared" si="20"/>
        <v>104</v>
      </c>
      <c r="G330" t="s">
        <v>8218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21"/>
        <v>156.05000000000001</v>
      </c>
      <c r="Q330" s="12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0">
        <f t="shared" si="20"/>
        <v>106</v>
      </c>
      <c r="G331" t="s">
        <v>8218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21"/>
        <v>63.17</v>
      </c>
      <c r="Q331" s="12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0">
        <f t="shared" si="20"/>
        <v>102</v>
      </c>
      <c r="G332" t="s">
        <v>8218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21"/>
        <v>104.82</v>
      </c>
      <c r="Q332" s="12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0">
        <f t="shared" si="20"/>
        <v>107</v>
      </c>
      <c r="G333" t="s">
        <v>8218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21"/>
        <v>97.36</v>
      </c>
      <c r="Q333" s="12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0">
        <f t="shared" si="20"/>
        <v>113</v>
      </c>
      <c r="G334" t="s">
        <v>8218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21"/>
        <v>203.63</v>
      </c>
      <c r="Q334" s="12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0">
        <f t="shared" si="20"/>
        <v>125</v>
      </c>
      <c r="G335" t="s">
        <v>8218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21"/>
        <v>188.31</v>
      </c>
      <c r="Q335" s="12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0">
        <f t="shared" si="20"/>
        <v>101</v>
      </c>
      <c r="G336" t="s">
        <v>8218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21"/>
        <v>146.65</v>
      </c>
      <c r="Q336" s="12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0">
        <f t="shared" si="20"/>
        <v>103</v>
      </c>
      <c r="G337" t="s">
        <v>8218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21"/>
        <v>109.19</v>
      </c>
      <c r="Q337" s="12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0">
        <f t="shared" si="20"/>
        <v>117</v>
      </c>
      <c r="G338" t="s">
        <v>8218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21"/>
        <v>59.25</v>
      </c>
      <c r="Q338" s="12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0">
        <f t="shared" si="20"/>
        <v>101</v>
      </c>
      <c r="G339" t="s">
        <v>8218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21"/>
        <v>97.9</v>
      </c>
      <c r="Q339" s="12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0">
        <f t="shared" si="20"/>
        <v>110</v>
      </c>
      <c r="G340" t="s">
        <v>8218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21"/>
        <v>70</v>
      </c>
      <c r="Q340" s="12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0">
        <f t="shared" si="20"/>
        <v>108</v>
      </c>
      <c r="G341" t="s">
        <v>8218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21"/>
        <v>72.87</v>
      </c>
      <c r="Q341" s="12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0">
        <f t="shared" si="20"/>
        <v>125</v>
      </c>
      <c r="G342" t="s">
        <v>8218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21"/>
        <v>146.35</v>
      </c>
      <c r="Q342" s="12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0">
        <f t="shared" si="20"/>
        <v>107</v>
      </c>
      <c r="G343" t="s">
        <v>8218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21"/>
        <v>67.91</v>
      </c>
      <c r="Q343" s="12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0">
        <f t="shared" si="20"/>
        <v>100</v>
      </c>
      <c r="G344" t="s">
        <v>8218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21"/>
        <v>169.85</v>
      </c>
      <c r="Q344" s="12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0">
        <f t="shared" si="20"/>
        <v>102</v>
      </c>
      <c r="G345" t="s">
        <v>8218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21"/>
        <v>58.41</v>
      </c>
      <c r="Q345" s="12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0">
        <f t="shared" si="20"/>
        <v>102</v>
      </c>
      <c r="G346" t="s">
        <v>8218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21"/>
        <v>119.99</v>
      </c>
      <c r="Q346" s="12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0">
        <f t="shared" si="20"/>
        <v>123</v>
      </c>
      <c r="G347" t="s">
        <v>8218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21"/>
        <v>99.86</v>
      </c>
      <c r="Q347" s="12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0">
        <f t="shared" si="20"/>
        <v>170</v>
      </c>
      <c r="G348" t="s">
        <v>8218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21"/>
        <v>90.58</v>
      </c>
      <c r="Q348" s="12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0">
        <f t="shared" si="20"/>
        <v>112</v>
      </c>
      <c r="G349" t="s">
        <v>8218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21"/>
        <v>117.77</v>
      </c>
      <c r="Q349" s="12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0">
        <f t="shared" si="20"/>
        <v>103</v>
      </c>
      <c r="G350" t="s">
        <v>8218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21"/>
        <v>86.55</v>
      </c>
      <c r="Q350" s="12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0">
        <f t="shared" si="20"/>
        <v>107</v>
      </c>
      <c r="G351" t="s">
        <v>8218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21"/>
        <v>71.900000000000006</v>
      </c>
      <c r="Q351" s="12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0">
        <f t="shared" si="20"/>
        <v>115</v>
      </c>
      <c r="G352" t="s">
        <v>8218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21"/>
        <v>129.82</v>
      </c>
      <c r="Q352" s="12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0">
        <f t="shared" si="20"/>
        <v>127</v>
      </c>
      <c r="G353" t="s">
        <v>8218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21"/>
        <v>44.91</v>
      </c>
      <c r="Q353" s="12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0">
        <f t="shared" si="20"/>
        <v>117</v>
      </c>
      <c r="G354" t="s">
        <v>8218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21"/>
        <v>40.76</v>
      </c>
      <c r="Q354" s="12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0">
        <f t="shared" si="20"/>
        <v>109</v>
      </c>
      <c r="G355" t="s">
        <v>8218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21"/>
        <v>103.52</v>
      </c>
      <c r="Q355" s="12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0">
        <f t="shared" si="20"/>
        <v>104</v>
      </c>
      <c r="G356" t="s">
        <v>8218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21"/>
        <v>125.45</v>
      </c>
      <c r="Q356" s="12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0">
        <f t="shared" si="20"/>
        <v>116</v>
      </c>
      <c r="G357" t="s">
        <v>8218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21"/>
        <v>246.61</v>
      </c>
      <c r="Q357" s="12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0">
        <f t="shared" si="20"/>
        <v>103</v>
      </c>
      <c r="G358" t="s">
        <v>8218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21"/>
        <v>79.400000000000006</v>
      </c>
      <c r="Q358" s="12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0">
        <f t="shared" si="20"/>
        <v>174</v>
      </c>
      <c r="G359" t="s">
        <v>8218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21"/>
        <v>86.14</v>
      </c>
      <c r="Q359" s="12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0">
        <f t="shared" si="20"/>
        <v>103</v>
      </c>
      <c r="G360" t="s">
        <v>8218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21"/>
        <v>193.05</v>
      </c>
      <c r="Q360" s="12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0">
        <f t="shared" si="20"/>
        <v>105</v>
      </c>
      <c r="G361" t="s">
        <v>8218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21"/>
        <v>84.02</v>
      </c>
      <c r="Q361" s="12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0">
        <f t="shared" si="20"/>
        <v>101</v>
      </c>
      <c r="G362" t="s">
        <v>8218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21"/>
        <v>139.83000000000001</v>
      </c>
      <c r="Q362" s="12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0">
        <f t="shared" si="20"/>
        <v>111</v>
      </c>
      <c r="G363" t="s">
        <v>8218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21"/>
        <v>109.82</v>
      </c>
      <c r="Q363" s="12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0">
        <f t="shared" si="20"/>
        <v>124</v>
      </c>
      <c r="G364" t="s">
        <v>8218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21"/>
        <v>139.53</v>
      </c>
      <c r="Q364" s="12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0">
        <f t="shared" si="20"/>
        <v>101</v>
      </c>
      <c r="G365" t="s">
        <v>8218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21"/>
        <v>347.85</v>
      </c>
      <c r="Q365" s="12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0">
        <f t="shared" si="20"/>
        <v>110</v>
      </c>
      <c r="G366" t="s">
        <v>8218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21"/>
        <v>68.239999999999995</v>
      </c>
      <c r="Q366" s="12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0">
        <f t="shared" si="20"/>
        <v>104</v>
      </c>
      <c r="G367" t="s">
        <v>8218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21"/>
        <v>239.94</v>
      </c>
      <c r="Q367" s="12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0">
        <f t="shared" si="20"/>
        <v>101</v>
      </c>
      <c r="G368" t="s">
        <v>8218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21"/>
        <v>287.31</v>
      </c>
      <c r="Q368" s="12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0">
        <f t="shared" si="20"/>
        <v>103</v>
      </c>
      <c r="G369" t="s">
        <v>8218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21"/>
        <v>86.85</v>
      </c>
      <c r="Q369" s="12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0">
        <f t="shared" si="20"/>
        <v>104</v>
      </c>
      <c r="G370" t="s">
        <v>8218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21"/>
        <v>81.849999999999994</v>
      </c>
      <c r="Q370" s="12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0">
        <f t="shared" si="20"/>
        <v>110</v>
      </c>
      <c r="G371" t="s">
        <v>8218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21"/>
        <v>42.87</v>
      </c>
      <c r="Q371" s="12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0">
        <f t="shared" si="20"/>
        <v>122</v>
      </c>
      <c r="G372" t="s">
        <v>8218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21"/>
        <v>709.42</v>
      </c>
      <c r="Q372" s="12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0">
        <f t="shared" si="20"/>
        <v>114</v>
      </c>
      <c r="G373" t="s">
        <v>8218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21"/>
        <v>161.26</v>
      </c>
      <c r="Q373" s="12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0">
        <f t="shared" si="20"/>
        <v>125</v>
      </c>
      <c r="G374" t="s">
        <v>8218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21"/>
        <v>41.78</v>
      </c>
      <c r="Q374" s="12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0">
        <f t="shared" si="20"/>
        <v>107</v>
      </c>
      <c r="G375" t="s">
        <v>8218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21"/>
        <v>89.89</v>
      </c>
      <c r="Q375" s="12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0">
        <f t="shared" si="20"/>
        <v>131</v>
      </c>
      <c r="G376" t="s">
        <v>8218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21"/>
        <v>45.05</v>
      </c>
      <c r="Q376" s="12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0">
        <f t="shared" si="20"/>
        <v>120</v>
      </c>
      <c r="G377" t="s">
        <v>8218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21"/>
        <v>42.86</v>
      </c>
      <c r="Q377" s="12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0">
        <f t="shared" si="20"/>
        <v>106</v>
      </c>
      <c r="G378" t="s">
        <v>8218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21"/>
        <v>54.08</v>
      </c>
      <c r="Q378" s="12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0">
        <f t="shared" si="20"/>
        <v>114</v>
      </c>
      <c r="G379" t="s">
        <v>8218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21"/>
        <v>103.22</v>
      </c>
      <c r="Q379" s="12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0">
        <f t="shared" si="20"/>
        <v>112</v>
      </c>
      <c r="G380" t="s">
        <v>8218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21"/>
        <v>40.4</v>
      </c>
      <c r="Q380" s="12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0">
        <f t="shared" si="20"/>
        <v>116</v>
      </c>
      <c r="G381" t="s">
        <v>8218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21"/>
        <v>116.86</v>
      </c>
      <c r="Q381" s="12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0">
        <f t="shared" si="20"/>
        <v>142</v>
      </c>
      <c r="G382" t="s">
        <v>8218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21"/>
        <v>115.51</v>
      </c>
      <c r="Q382" s="12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0">
        <f t="shared" si="20"/>
        <v>105</v>
      </c>
      <c r="G383" t="s">
        <v>8218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21"/>
        <v>104.31</v>
      </c>
      <c r="Q383" s="12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0">
        <f t="shared" si="20"/>
        <v>256</v>
      </c>
      <c r="G384" t="s">
        <v>8218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21"/>
        <v>69.77</v>
      </c>
      <c r="Q384" s="12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0">
        <f t="shared" si="20"/>
        <v>207</v>
      </c>
      <c r="G385" t="s">
        <v>8218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21"/>
        <v>43.02</v>
      </c>
      <c r="Q385" s="12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0">
        <f t="shared" ref="F386:F449" si="24">ROUND(E386/D386*100,0)</f>
        <v>112</v>
      </c>
      <c r="G386" t="s">
        <v>8218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21"/>
        <v>58.54</v>
      </c>
      <c r="Q386" s="12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0">
        <f t="shared" si="24"/>
        <v>106</v>
      </c>
      <c r="G387" t="s">
        <v>8218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ref="P387:P450" si="25">IFERROR(ROUND(E387/M387,2),0)</f>
        <v>111.8</v>
      </c>
      <c r="Q387" s="12" t="s">
        <v>8308</v>
      </c>
      <c r="R387" t="s">
        <v>8313</v>
      </c>
      <c r="S387" s="17">
        <f t="shared" ref="S387:S450" si="26">(((K387/60)/60)/24)+DATE(1970,1,1)</f>
        <v>41934.584502314814</v>
      </c>
      <c r="T387" s="17">
        <f t="shared" ref="T387:T450" si="27">(((J387/60)/60)/24)+DATE(1970,1,1)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0">
        <f t="shared" si="24"/>
        <v>100</v>
      </c>
      <c r="G388" t="s">
        <v>8218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25"/>
        <v>46.23</v>
      </c>
      <c r="Q388" s="12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0">
        <f t="shared" si="24"/>
        <v>214</v>
      </c>
      <c r="G389" t="s">
        <v>8218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25"/>
        <v>144.69</v>
      </c>
      <c r="Q389" s="12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0">
        <f t="shared" si="24"/>
        <v>126</v>
      </c>
      <c r="G390" t="s">
        <v>8218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25"/>
        <v>88.85</v>
      </c>
      <c r="Q390" s="12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0">
        <f t="shared" si="24"/>
        <v>182</v>
      </c>
      <c r="G391" t="s">
        <v>8218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25"/>
        <v>81.75</v>
      </c>
      <c r="Q391" s="12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0">
        <f t="shared" si="24"/>
        <v>100</v>
      </c>
      <c r="G392" t="s">
        <v>8218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25"/>
        <v>71.430000000000007</v>
      </c>
      <c r="Q392" s="12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0">
        <f t="shared" si="24"/>
        <v>101</v>
      </c>
      <c r="G393" t="s">
        <v>8218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25"/>
        <v>104.26</v>
      </c>
      <c r="Q393" s="12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0">
        <f t="shared" si="24"/>
        <v>101</v>
      </c>
      <c r="G394" t="s">
        <v>8218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25"/>
        <v>90.62</v>
      </c>
      <c r="Q394" s="12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0">
        <f t="shared" si="24"/>
        <v>110</v>
      </c>
      <c r="G395" t="s">
        <v>8218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25"/>
        <v>157.33000000000001</v>
      </c>
      <c r="Q395" s="12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0">
        <f t="shared" si="24"/>
        <v>112</v>
      </c>
      <c r="G396" t="s">
        <v>8218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25"/>
        <v>105.18</v>
      </c>
      <c r="Q396" s="12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0">
        <f t="shared" si="24"/>
        <v>108</v>
      </c>
      <c r="G397" t="s">
        <v>8218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25"/>
        <v>58.72</v>
      </c>
      <c r="Q397" s="12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0">
        <f t="shared" si="24"/>
        <v>107</v>
      </c>
      <c r="G398" t="s">
        <v>8218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25"/>
        <v>81.63</v>
      </c>
      <c r="Q398" s="12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0">
        <f t="shared" si="24"/>
        <v>104</v>
      </c>
      <c r="G399" t="s">
        <v>8218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25"/>
        <v>56.46</v>
      </c>
      <c r="Q399" s="12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0">
        <f t="shared" si="24"/>
        <v>125</v>
      </c>
      <c r="G400" t="s">
        <v>8218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25"/>
        <v>140.1</v>
      </c>
      <c r="Q400" s="12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0">
        <f t="shared" si="24"/>
        <v>107</v>
      </c>
      <c r="G401" t="s">
        <v>8218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25"/>
        <v>224.85</v>
      </c>
      <c r="Q401" s="12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0">
        <f t="shared" si="24"/>
        <v>112</v>
      </c>
      <c r="G402" t="s">
        <v>8218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25"/>
        <v>181.13</v>
      </c>
      <c r="Q402" s="12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0">
        <f t="shared" si="24"/>
        <v>104</v>
      </c>
      <c r="G403" t="s">
        <v>8218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25"/>
        <v>711.04</v>
      </c>
      <c r="Q403" s="12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0">
        <f t="shared" si="24"/>
        <v>142</v>
      </c>
      <c r="G404" t="s">
        <v>8218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25"/>
        <v>65.88</v>
      </c>
      <c r="Q404" s="12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0">
        <f t="shared" si="24"/>
        <v>105</v>
      </c>
      <c r="G405" t="s">
        <v>8218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25"/>
        <v>75.19</v>
      </c>
      <c r="Q405" s="12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0">
        <f t="shared" si="24"/>
        <v>103</v>
      </c>
      <c r="G406" t="s">
        <v>8218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25"/>
        <v>133.13999999999999</v>
      </c>
      <c r="Q406" s="12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0">
        <f t="shared" si="24"/>
        <v>108</v>
      </c>
      <c r="G407" t="s">
        <v>8218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25"/>
        <v>55.2</v>
      </c>
      <c r="Q407" s="12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0">
        <f t="shared" si="24"/>
        <v>108</v>
      </c>
      <c r="G408" t="s">
        <v>8218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25"/>
        <v>86.16</v>
      </c>
      <c r="Q408" s="12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0">
        <f t="shared" si="24"/>
        <v>102</v>
      </c>
      <c r="G409" t="s">
        <v>8218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25"/>
        <v>92.32</v>
      </c>
      <c r="Q409" s="12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0">
        <f t="shared" si="24"/>
        <v>101</v>
      </c>
      <c r="G410" t="s">
        <v>8218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25"/>
        <v>160.16</v>
      </c>
      <c r="Q410" s="12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0">
        <f t="shared" si="24"/>
        <v>137</v>
      </c>
      <c r="G411" t="s">
        <v>8218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25"/>
        <v>45.6</v>
      </c>
      <c r="Q411" s="12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0">
        <f t="shared" si="24"/>
        <v>128</v>
      </c>
      <c r="G412" t="s">
        <v>8218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25"/>
        <v>183.29</v>
      </c>
      <c r="Q412" s="12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0">
        <f t="shared" si="24"/>
        <v>101</v>
      </c>
      <c r="G413" t="s">
        <v>8218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25"/>
        <v>125.79</v>
      </c>
      <c r="Q413" s="12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0">
        <f t="shared" si="24"/>
        <v>127</v>
      </c>
      <c r="G414" t="s">
        <v>8218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25"/>
        <v>57.65</v>
      </c>
      <c r="Q414" s="12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0">
        <f t="shared" si="24"/>
        <v>105</v>
      </c>
      <c r="G415" t="s">
        <v>8218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25"/>
        <v>78.66</v>
      </c>
      <c r="Q415" s="12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0">
        <f t="shared" si="24"/>
        <v>103</v>
      </c>
      <c r="G416" t="s">
        <v>8218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25"/>
        <v>91.48</v>
      </c>
      <c r="Q416" s="12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0">
        <f t="shared" si="24"/>
        <v>102</v>
      </c>
      <c r="G417" t="s">
        <v>8218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25"/>
        <v>68.099999999999994</v>
      </c>
      <c r="Q417" s="12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0">
        <f t="shared" si="24"/>
        <v>120</v>
      </c>
      <c r="G418" t="s">
        <v>8218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25"/>
        <v>48.09</v>
      </c>
      <c r="Q418" s="12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0">
        <f t="shared" si="24"/>
        <v>100</v>
      </c>
      <c r="G419" t="s">
        <v>8218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25"/>
        <v>202.42</v>
      </c>
      <c r="Q419" s="12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0">
        <f t="shared" si="24"/>
        <v>101</v>
      </c>
      <c r="G420" t="s">
        <v>8218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25"/>
        <v>216.75</v>
      </c>
      <c r="Q420" s="12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0">
        <f t="shared" si="24"/>
        <v>100</v>
      </c>
      <c r="G421" t="s">
        <v>8218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25"/>
        <v>110.07</v>
      </c>
      <c r="Q421" s="12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0">
        <f t="shared" si="24"/>
        <v>0</v>
      </c>
      <c r="G422" t="s">
        <v>8220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25"/>
        <v>4.83</v>
      </c>
      <c r="Q422" s="12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0">
        <f t="shared" si="24"/>
        <v>2</v>
      </c>
      <c r="G423" t="s">
        <v>8220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25"/>
        <v>50.17</v>
      </c>
      <c r="Q423" s="12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0">
        <f t="shared" si="24"/>
        <v>1</v>
      </c>
      <c r="G424" t="s">
        <v>8220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25"/>
        <v>35.83</v>
      </c>
      <c r="Q424" s="12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0">
        <f t="shared" si="24"/>
        <v>1</v>
      </c>
      <c r="G425" t="s">
        <v>8220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25"/>
        <v>11.77</v>
      </c>
      <c r="Q425" s="12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0">
        <f t="shared" si="24"/>
        <v>7</v>
      </c>
      <c r="G426" t="s">
        <v>8220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25"/>
        <v>40.78</v>
      </c>
      <c r="Q426" s="12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0">
        <f t="shared" si="24"/>
        <v>0</v>
      </c>
      <c r="G427" t="s">
        <v>8220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25"/>
        <v>3</v>
      </c>
      <c r="Q427" s="12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0">
        <f t="shared" si="24"/>
        <v>1</v>
      </c>
      <c r="G428" t="s">
        <v>8220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25"/>
        <v>16.63</v>
      </c>
      <c r="Q428" s="12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0">
        <f t="shared" si="24"/>
        <v>0</v>
      </c>
      <c r="G429" t="s">
        <v>8220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25"/>
        <v>0</v>
      </c>
      <c r="Q429" s="12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0">
        <f t="shared" si="24"/>
        <v>6</v>
      </c>
      <c r="G430" t="s">
        <v>8220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25"/>
        <v>52</v>
      </c>
      <c r="Q430" s="12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0">
        <f t="shared" si="24"/>
        <v>0</v>
      </c>
      <c r="G431" t="s">
        <v>8220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25"/>
        <v>0</v>
      </c>
      <c r="Q431" s="12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0">
        <f t="shared" si="24"/>
        <v>2</v>
      </c>
      <c r="G432" t="s">
        <v>8220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25"/>
        <v>4.8</v>
      </c>
      <c r="Q432" s="12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0">
        <f t="shared" si="24"/>
        <v>14</v>
      </c>
      <c r="G433" t="s">
        <v>8220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25"/>
        <v>51.88</v>
      </c>
      <c r="Q433" s="12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0">
        <f t="shared" si="24"/>
        <v>10</v>
      </c>
      <c r="G434" t="s">
        <v>8220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25"/>
        <v>71.25</v>
      </c>
      <c r="Q434" s="12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0">
        <f t="shared" si="24"/>
        <v>0</v>
      </c>
      <c r="G435" t="s">
        <v>8220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25"/>
        <v>0</v>
      </c>
      <c r="Q435" s="12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0">
        <f t="shared" si="24"/>
        <v>5</v>
      </c>
      <c r="G436" t="s">
        <v>8220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25"/>
        <v>62.5</v>
      </c>
      <c r="Q436" s="12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0">
        <f t="shared" si="24"/>
        <v>0</v>
      </c>
      <c r="G437" t="s">
        <v>8220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25"/>
        <v>1</v>
      </c>
      <c r="Q437" s="12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0">
        <f t="shared" si="24"/>
        <v>0</v>
      </c>
      <c r="G438" t="s">
        <v>8220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25"/>
        <v>0</v>
      </c>
      <c r="Q438" s="12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0">
        <f t="shared" si="24"/>
        <v>0</v>
      </c>
      <c r="G439" t="s">
        <v>8220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25"/>
        <v>0</v>
      </c>
      <c r="Q439" s="12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0">
        <f t="shared" si="24"/>
        <v>9</v>
      </c>
      <c r="G440" t="s">
        <v>8220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25"/>
        <v>170.55</v>
      </c>
      <c r="Q440" s="12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0">
        <f t="shared" si="24"/>
        <v>0</v>
      </c>
      <c r="G441" t="s">
        <v>8220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25"/>
        <v>0</v>
      </c>
      <c r="Q441" s="12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0">
        <f t="shared" si="24"/>
        <v>0</v>
      </c>
      <c r="G442" t="s">
        <v>8220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25"/>
        <v>5</v>
      </c>
      <c r="Q442" s="12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0">
        <f t="shared" si="24"/>
        <v>0</v>
      </c>
      <c r="G443" t="s">
        <v>8220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25"/>
        <v>0</v>
      </c>
      <c r="Q443" s="12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0">
        <f t="shared" si="24"/>
        <v>39</v>
      </c>
      <c r="G444" t="s">
        <v>8220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25"/>
        <v>393.59</v>
      </c>
      <c r="Q444" s="12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0">
        <f t="shared" si="24"/>
        <v>0</v>
      </c>
      <c r="G445" t="s">
        <v>8220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25"/>
        <v>5</v>
      </c>
      <c r="Q445" s="12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0">
        <f t="shared" si="24"/>
        <v>5</v>
      </c>
      <c r="G446" t="s">
        <v>8220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25"/>
        <v>50</v>
      </c>
      <c r="Q446" s="12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0">
        <f t="shared" si="24"/>
        <v>0</v>
      </c>
      <c r="G447" t="s">
        <v>8220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25"/>
        <v>1</v>
      </c>
      <c r="Q447" s="12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0">
        <f t="shared" si="24"/>
        <v>7</v>
      </c>
      <c r="G448" t="s">
        <v>8220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25"/>
        <v>47.88</v>
      </c>
      <c r="Q448" s="12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0">
        <f t="shared" si="24"/>
        <v>0</v>
      </c>
      <c r="G449" t="s">
        <v>8220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25"/>
        <v>5</v>
      </c>
      <c r="Q449" s="12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0">
        <f t="shared" ref="F450:F513" si="28">ROUND(E450/D450*100,0)</f>
        <v>3</v>
      </c>
      <c r="G450" t="s">
        <v>8220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25"/>
        <v>20.5</v>
      </c>
      <c r="Q450" s="12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0">
        <f t="shared" si="28"/>
        <v>2</v>
      </c>
      <c r="G451" t="s">
        <v>8220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ref="P451:P514" si="29">IFERROR(ROUND(E451/M451,2),0)</f>
        <v>9</v>
      </c>
      <c r="Q451" s="12" t="s">
        <v>8308</v>
      </c>
      <c r="R451" t="s">
        <v>8314</v>
      </c>
      <c r="S451" s="17">
        <f t="shared" ref="S451:S514" si="30">(((K451/60)/60)/24)+DATE(1970,1,1)</f>
        <v>41534.568113425928</v>
      </c>
      <c r="T451" s="17">
        <f t="shared" ref="T451:T514" si="31">(((J451/60)/60)/24)+DATE(1970,1,1)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0">
        <f t="shared" si="28"/>
        <v>1</v>
      </c>
      <c r="G452" t="s">
        <v>8220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29"/>
        <v>56.57</v>
      </c>
      <c r="Q452" s="12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0">
        <f t="shared" si="28"/>
        <v>0</v>
      </c>
      <c r="G453" t="s">
        <v>8220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29"/>
        <v>0</v>
      </c>
      <c r="Q453" s="12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0">
        <f t="shared" si="28"/>
        <v>64</v>
      </c>
      <c r="G454" t="s">
        <v>8220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29"/>
        <v>40</v>
      </c>
      <c r="Q454" s="12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0">
        <f t="shared" si="28"/>
        <v>0</v>
      </c>
      <c r="G455" t="s">
        <v>8220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29"/>
        <v>13</v>
      </c>
      <c r="Q455" s="12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0">
        <f t="shared" si="28"/>
        <v>1</v>
      </c>
      <c r="G456" t="s">
        <v>8220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29"/>
        <v>16.399999999999999</v>
      </c>
      <c r="Q456" s="12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0">
        <f t="shared" si="28"/>
        <v>0</v>
      </c>
      <c r="G457" t="s">
        <v>8220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29"/>
        <v>22.5</v>
      </c>
      <c r="Q457" s="12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0">
        <f t="shared" si="28"/>
        <v>1</v>
      </c>
      <c r="G458" t="s">
        <v>8220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29"/>
        <v>20.329999999999998</v>
      </c>
      <c r="Q458" s="12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0">
        <f t="shared" si="28"/>
        <v>0</v>
      </c>
      <c r="G459" t="s">
        <v>8220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29"/>
        <v>0</v>
      </c>
      <c r="Q459" s="12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0">
        <f t="shared" si="28"/>
        <v>8</v>
      </c>
      <c r="G460" t="s">
        <v>8220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29"/>
        <v>16.760000000000002</v>
      </c>
      <c r="Q460" s="12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0">
        <f t="shared" si="28"/>
        <v>0</v>
      </c>
      <c r="G461" t="s">
        <v>8220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29"/>
        <v>25</v>
      </c>
      <c r="Q461" s="12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0">
        <f t="shared" si="28"/>
        <v>0</v>
      </c>
      <c r="G462" t="s">
        <v>8220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29"/>
        <v>12.5</v>
      </c>
      <c r="Q462" s="12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0">
        <f t="shared" si="28"/>
        <v>0</v>
      </c>
      <c r="G463" t="s">
        <v>8220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29"/>
        <v>0</v>
      </c>
      <c r="Q463" s="12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0">
        <f t="shared" si="28"/>
        <v>0</v>
      </c>
      <c r="G464" t="s">
        <v>8220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29"/>
        <v>0</v>
      </c>
      <c r="Q464" s="12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0">
        <f t="shared" si="28"/>
        <v>2</v>
      </c>
      <c r="G465" t="s">
        <v>8220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29"/>
        <v>113.64</v>
      </c>
      <c r="Q465" s="12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0">
        <f t="shared" si="28"/>
        <v>0</v>
      </c>
      <c r="G466" t="s">
        <v>8220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29"/>
        <v>1</v>
      </c>
      <c r="Q466" s="12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0">
        <f t="shared" si="28"/>
        <v>27</v>
      </c>
      <c r="G467" t="s">
        <v>8220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29"/>
        <v>17.25</v>
      </c>
      <c r="Q467" s="12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0">
        <f t="shared" si="28"/>
        <v>1</v>
      </c>
      <c r="G468" t="s">
        <v>8220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29"/>
        <v>15.2</v>
      </c>
      <c r="Q468" s="12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0">
        <f t="shared" si="28"/>
        <v>22</v>
      </c>
      <c r="G469" t="s">
        <v>8220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29"/>
        <v>110.64</v>
      </c>
      <c r="Q469" s="12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0">
        <f t="shared" si="28"/>
        <v>0</v>
      </c>
      <c r="G470" t="s">
        <v>8220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29"/>
        <v>0</v>
      </c>
      <c r="Q470" s="12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0">
        <f t="shared" si="28"/>
        <v>0</v>
      </c>
      <c r="G471" t="s">
        <v>8220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29"/>
        <v>0</v>
      </c>
      <c r="Q471" s="12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0">
        <f t="shared" si="28"/>
        <v>1</v>
      </c>
      <c r="G472" t="s">
        <v>8220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29"/>
        <v>25.5</v>
      </c>
      <c r="Q472" s="12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0">
        <f t="shared" si="28"/>
        <v>12</v>
      </c>
      <c r="G473" t="s">
        <v>8220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29"/>
        <v>38.479999999999997</v>
      </c>
      <c r="Q473" s="12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0">
        <f t="shared" si="28"/>
        <v>18</v>
      </c>
      <c r="G474" t="s">
        <v>8220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29"/>
        <v>28.2</v>
      </c>
      <c r="Q474" s="12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0">
        <f t="shared" si="28"/>
        <v>3</v>
      </c>
      <c r="G475" t="s">
        <v>8220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29"/>
        <v>61.5</v>
      </c>
      <c r="Q475" s="12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0">
        <f t="shared" si="28"/>
        <v>0</v>
      </c>
      <c r="G476" t="s">
        <v>8220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29"/>
        <v>1</v>
      </c>
      <c r="Q476" s="12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0">
        <f t="shared" si="28"/>
        <v>0</v>
      </c>
      <c r="G477" t="s">
        <v>8220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29"/>
        <v>0</v>
      </c>
      <c r="Q477" s="12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0">
        <f t="shared" si="28"/>
        <v>2</v>
      </c>
      <c r="G478" t="s">
        <v>8220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29"/>
        <v>39.57</v>
      </c>
      <c r="Q478" s="12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0">
        <f t="shared" si="28"/>
        <v>0</v>
      </c>
      <c r="G479" t="s">
        <v>8220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29"/>
        <v>0</v>
      </c>
      <c r="Q479" s="12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0">
        <f t="shared" si="28"/>
        <v>0</v>
      </c>
      <c r="G480" t="s">
        <v>8220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29"/>
        <v>0</v>
      </c>
      <c r="Q480" s="12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0">
        <f t="shared" si="28"/>
        <v>33</v>
      </c>
      <c r="G481" t="s">
        <v>8220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29"/>
        <v>88.8</v>
      </c>
      <c r="Q481" s="12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0">
        <f t="shared" si="28"/>
        <v>19</v>
      </c>
      <c r="G482" t="s">
        <v>8220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29"/>
        <v>55.46</v>
      </c>
      <c r="Q482" s="12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0">
        <f t="shared" si="28"/>
        <v>6</v>
      </c>
      <c r="G483" t="s">
        <v>8220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29"/>
        <v>87.14</v>
      </c>
      <c r="Q483" s="12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0">
        <f t="shared" si="28"/>
        <v>0</v>
      </c>
      <c r="G484" t="s">
        <v>8220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29"/>
        <v>10</v>
      </c>
      <c r="Q484" s="12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0">
        <f t="shared" si="28"/>
        <v>50</v>
      </c>
      <c r="G485" t="s">
        <v>8220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29"/>
        <v>51.22</v>
      </c>
      <c r="Q485" s="12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0">
        <f t="shared" si="28"/>
        <v>0</v>
      </c>
      <c r="G486" t="s">
        <v>8220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29"/>
        <v>13.55</v>
      </c>
      <c r="Q486" s="12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0">
        <f t="shared" si="28"/>
        <v>22</v>
      </c>
      <c r="G487" t="s">
        <v>8220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29"/>
        <v>66.52</v>
      </c>
      <c r="Q487" s="12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0">
        <f t="shared" si="28"/>
        <v>0</v>
      </c>
      <c r="G488" t="s">
        <v>8220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29"/>
        <v>50</v>
      </c>
      <c r="Q488" s="12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0">
        <f t="shared" si="28"/>
        <v>0</v>
      </c>
      <c r="G489" t="s">
        <v>8220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29"/>
        <v>0</v>
      </c>
      <c r="Q489" s="12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0">
        <f t="shared" si="28"/>
        <v>0</v>
      </c>
      <c r="G490" t="s">
        <v>8220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29"/>
        <v>0</v>
      </c>
      <c r="Q490" s="12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0">
        <f t="shared" si="28"/>
        <v>0</v>
      </c>
      <c r="G491" t="s">
        <v>8220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29"/>
        <v>71.67</v>
      </c>
      <c r="Q491" s="12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0">
        <f t="shared" si="28"/>
        <v>0</v>
      </c>
      <c r="G492" t="s">
        <v>8220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29"/>
        <v>0</v>
      </c>
      <c r="Q492" s="12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0">
        <f t="shared" si="28"/>
        <v>0</v>
      </c>
      <c r="G493" t="s">
        <v>8220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29"/>
        <v>0</v>
      </c>
      <c r="Q493" s="12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0">
        <f t="shared" si="28"/>
        <v>0</v>
      </c>
      <c r="G494" t="s">
        <v>8220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29"/>
        <v>0</v>
      </c>
      <c r="Q494" s="12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0">
        <f t="shared" si="28"/>
        <v>0</v>
      </c>
      <c r="G495" t="s">
        <v>8220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29"/>
        <v>0</v>
      </c>
      <c r="Q495" s="12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0">
        <f t="shared" si="28"/>
        <v>0</v>
      </c>
      <c r="G496" t="s">
        <v>8220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29"/>
        <v>10.33</v>
      </c>
      <c r="Q496" s="12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0">
        <f t="shared" si="28"/>
        <v>0</v>
      </c>
      <c r="G497" t="s">
        <v>8220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29"/>
        <v>0</v>
      </c>
      <c r="Q497" s="12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0">
        <f t="shared" si="28"/>
        <v>0</v>
      </c>
      <c r="G498" t="s">
        <v>8220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29"/>
        <v>1</v>
      </c>
      <c r="Q498" s="12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0">
        <f t="shared" si="28"/>
        <v>1</v>
      </c>
      <c r="G499" t="s">
        <v>8220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29"/>
        <v>10</v>
      </c>
      <c r="Q499" s="12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0">
        <f t="shared" si="28"/>
        <v>5</v>
      </c>
      <c r="G500" t="s">
        <v>8220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29"/>
        <v>136.09</v>
      </c>
      <c r="Q500" s="12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0">
        <f t="shared" si="28"/>
        <v>10</v>
      </c>
      <c r="G501" t="s">
        <v>8220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29"/>
        <v>73.459999999999994</v>
      </c>
      <c r="Q501" s="12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0">
        <f t="shared" si="28"/>
        <v>3</v>
      </c>
      <c r="G502" t="s">
        <v>8220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29"/>
        <v>53.75</v>
      </c>
      <c r="Q502" s="12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0">
        <f t="shared" si="28"/>
        <v>0</v>
      </c>
      <c r="G503" t="s">
        <v>8220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29"/>
        <v>0</v>
      </c>
      <c r="Q503" s="12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0">
        <f t="shared" si="28"/>
        <v>1</v>
      </c>
      <c r="G504" t="s">
        <v>8220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29"/>
        <v>57.5</v>
      </c>
      <c r="Q504" s="12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0">
        <f t="shared" si="28"/>
        <v>2</v>
      </c>
      <c r="G505" t="s">
        <v>8220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29"/>
        <v>12.67</v>
      </c>
      <c r="Q505" s="12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0">
        <f t="shared" si="28"/>
        <v>1</v>
      </c>
      <c r="G506" t="s">
        <v>8220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29"/>
        <v>67</v>
      </c>
      <c r="Q506" s="12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0">
        <f t="shared" si="28"/>
        <v>0</v>
      </c>
      <c r="G507" t="s">
        <v>8220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29"/>
        <v>3.71</v>
      </c>
      <c r="Q507" s="12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0">
        <f t="shared" si="28"/>
        <v>0</v>
      </c>
      <c r="G508" t="s">
        <v>8220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29"/>
        <v>250</v>
      </c>
      <c r="Q508" s="12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0">
        <f t="shared" si="28"/>
        <v>3</v>
      </c>
      <c r="G509" t="s">
        <v>8220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29"/>
        <v>64</v>
      </c>
      <c r="Q509" s="12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0">
        <f t="shared" si="28"/>
        <v>1</v>
      </c>
      <c r="G510" t="s">
        <v>8220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29"/>
        <v>133.33000000000001</v>
      </c>
      <c r="Q510" s="12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0">
        <f t="shared" si="28"/>
        <v>0</v>
      </c>
      <c r="G511" t="s">
        <v>8220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29"/>
        <v>10</v>
      </c>
      <c r="Q511" s="12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0">
        <f t="shared" si="28"/>
        <v>0</v>
      </c>
      <c r="G512" t="s">
        <v>8220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29"/>
        <v>0</v>
      </c>
      <c r="Q512" s="12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0">
        <f t="shared" si="28"/>
        <v>3</v>
      </c>
      <c r="G513" t="s">
        <v>8220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29"/>
        <v>30</v>
      </c>
      <c r="Q513" s="12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0">
        <f t="shared" ref="F514:F577" si="32">ROUND(E514/D514*100,0)</f>
        <v>0</v>
      </c>
      <c r="G514" t="s">
        <v>8220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29"/>
        <v>5.5</v>
      </c>
      <c r="Q514" s="12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0">
        <f t="shared" si="32"/>
        <v>14</v>
      </c>
      <c r="G515" t="s">
        <v>8220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ref="P515:P578" si="33">IFERROR(ROUND(E515/M515,2),0)</f>
        <v>102.38</v>
      </c>
      <c r="Q515" s="12" t="s">
        <v>8308</v>
      </c>
      <c r="R515" t="s">
        <v>8314</v>
      </c>
      <c r="S515" s="17">
        <f t="shared" ref="S515:S578" si="34">(((K515/60)/60)/24)+DATE(1970,1,1)</f>
        <v>42552.653993055559</v>
      </c>
      <c r="T515" s="17">
        <f t="shared" ref="T515:T578" si="35">(((J515/60)/60)/24)+DATE(1970,1,1)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0">
        <f t="shared" si="32"/>
        <v>3</v>
      </c>
      <c r="G516" t="s">
        <v>8220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33"/>
        <v>16.670000000000002</v>
      </c>
      <c r="Q516" s="12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0">
        <f t="shared" si="32"/>
        <v>25</v>
      </c>
      <c r="G517" t="s">
        <v>8220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33"/>
        <v>725.03</v>
      </c>
      <c r="Q517" s="12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0">
        <f t="shared" si="32"/>
        <v>0</v>
      </c>
      <c r="G518" t="s">
        <v>8220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33"/>
        <v>0</v>
      </c>
      <c r="Q518" s="12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0">
        <f t="shared" si="32"/>
        <v>1</v>
      </c>
      <c r="G519" t="s">
        <v>8220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33"/>
        <v>68.33</v>
      </c>
      <c r="Q519" s="12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0">
        <f t="shared" si="32"/>
        <v>0</v>
      </c>
      <c r="G520" t="s">
        <v>8220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33"/>
        <v>0</v>
      </c>
      <c r="Q520" s="12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0">
        <f t="shared" si="32"/>
        <v>23</v>
      </c>
      <c r="G521" t="s">
        <v>8220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33"/>
        <v>39.229999999999997</v>
      </c>
      <c r="Q521" s="12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0">
        <f t="shared" si="32"/>
        <v>102</v>
      </c>
      <c r="G522" t="s">
        <v>8218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0">
        <f t="shared" si="32"/>
        <v>105</v>
      </c>
      <c r="G523" t="s">
        <v>8218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0">
        <f t="shared" si="32"/>
        <v>115</v>
      </c>
      <c r="G524" t="s">
        <v>8218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0">
        <f t="shared" si="32"/>
        <v>121</v>
      </c>
      <c r="G525" t="s">
        <v>8218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0">
        <f t="shared" si="32"/>
        <v>109</v>
      </c>
      <c r="G526" t="s">
        <v>8218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0">
        <f t="shared" si="32"/>
        <v>100</v>
      </c>
      <c r="G527" t="s">
        <v>8218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0">
        <f t="shared" si="32"/>
        <v>114</v>
      </c>
      <c r="G528" t="s">
        <v>8218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0">
        <f t="shared" si="32"/>
        <v>101</v>
      </c>
      <c r="G529" t="s">
        <v>8218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0">
        <f t="shared" si="32"/>
        <v>116</v>
      </c>
      <c r="G530" t="s">
        <v>8218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0">
        <f t="shared" si="32"/>
        <v>130</v>
      </c>
      <c r="G531" t="s">
        <v>8218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0">
        <f t="shared" si="32"/>
        <v>108</v>
      </c>
      <c r="G532" t="s">
        <v>8218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0">
        <f t="shared" si="32"/>
        <v>100</v>
      </c>
      <c r="G533" t="s">
        <v>8218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0">
        <f t="shared" si="32"/>
        <v>123</v>
      </c>
      <c r="G534" t="s">
        <v>8218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0">
        <f t="shared" si="32"/>
        <v>100</v>
      </c>
      <c r="G535" t="s">
        <v>8218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0">
        <f t="shared" si="32"/>
        <v>105</v>
      </c>
      <c r="G536" t="s">
        <v>8218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0">
        <f t="shared" si="32"/>
        <v>103</v>
      </c>
      <c r="G537" t="s">
        <v>8218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0">
        <f t="shared" si="32"/>
        <v>118</v>
      </c>
      <c r="G538" t="s">
        <v>8218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0">
        <f t="shared" si="32"/>
        <v>121</v>
      </c>
      <c r="G539" t="s">
        <v>8218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0">
        <f t="shared" si="32"/>
        <v>302</v>
      </c>
      <c r="G540" t="s">
        <v>8218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0">
        <f t="shared" si="32"/>
        <v>101</v>
      </c>
      <c r="G541" t="s">
        <v>8218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0">
        <f t="shared" si="32"/>
        <v>0</v>
      </c>
      <c r="G542" t="s">
        <v>8220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33"/>
        <v>1</v>
      </c>
      <c r="Q542" s="12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0">
        <f t="shared" si="32"/>
        <v>1</v>
      </c>
      <c r="G543" t="s">
        <v>8220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33"/>
        <v>25</v>
      </c>
      <c r="Q543" s="12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0">
        <f t="shared" si="32"/>
        <v>0</v>
      </c>
      <c r="G544" t="s">
        <v>8220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33"/>
        <v>1</v>
      </c>
      <c r="Q544" s="12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0">
        <f t="shared" si="32"/>
        <v>0</v>
      </c>
      <c r="G545" t="s">
        <v>8220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33"/>
        <v>35</v>
      </c>
      <c r="Q545" s="12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0">
        <f t="shared" si="32"/>
        <v>1</v>
      </c>
      <c r="G546" t="s">
        <v>8220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33"/>
        <v>3</v>
      </c>
      <c r="Q546" s="12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0">
        <f t="shared" si="32"/>
        <v>27</v>
      </c>
      <c r="G547" t="s">
        <v>8220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33"/>
        <v>402.71</v>
      </c>
      <c r="Q547" s="12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0">
        <f t="shared" si="32"/>
        <v>0</v>
      </c>
      <c r="G548" t="s">
        <v>8220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33"/>
        <v>26</v>
      </c>
      <c r="Q548" s="12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0">
        <f t="shared" si="32"/>
        <v>0</v>
      </c>
      <c r="G549" t="s">
        <v>8220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33"/>
        <v>0</v>
      </c>
      <c r="Q549" s="12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0">
        <f t="shared" si="32"/>
        <v>0</v>
      </c>
      <c r="G550" t="s">
        <v>8220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33"/>
        <v>9</v>
      </c>
      <c r="Q550" s="12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0">
        <f t="shared" si="32"/>
        <v>3</v>
      </c>
      <c r="G551" t="s">
        <v>8220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33"/>
        <v>8.5</v>
      </c>
      <c r="Q551" s="12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0">
        <f t="shared" si="32"/>
        <v>1</v>
      </c>
      <c r="G552" t="s">
        <v>8220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33"/>
        <v>8.75</v>
      </c>
      <c r="Q552" s="12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0">
        <f t="shared" si="32"/>
        <v>5</v>
      </c>
      <c r="G553" t="s">
        <v>8220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33"/>
        <v>135.04</v>
      </c>
      <c r="Q553" s="12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0">
        <f t="shared" si="32"/>
        <v>0</v>
      </c>
      <c r="G554" t="s">
        <v>8220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33"/>
        <v>0</v>
      </c>
      <c r="Q554" s="12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0">
        <f t="shared" si="32"/>
        <v>0</v>
      </c>
      <c r="G555" t="s">
        <v>8220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33"/>
        <v>20.5</v>
      </c>
      <c r="Q555" s="12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0">
        <f t="shared" si="32"/>
        <v>37</v>
      </c>
      <c r="G556" t="s">
        <v>8220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33"/>
        <v>64.36</v>
      </c>
      <c r="Q556" s="12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0">
        <f t="shared" si="32"/>
        <v>0</v>
      </c>
      <c r="G557" t="s">
        <v>8220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33"/>
        <v>0</v>
      </c>
      <c r="Q557" s="12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0">
        <f t="shared" si="32"/>
        <v>3</v>
      </c>
      <c r="G558" t="s">
        <v>8220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33"/>
        <v>200</v>
      </c>
      <c r="Q558" s="12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0">
        <f t="shared" si="32"/>
        <v>1</v>
      </c>
      <c r="G559" t="s">
        <v>8220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33"/>
        <v>68.3</v>
      </c>
      <c r="Q559" s="12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0">
        <f t="shared" si="32"/>
        <v>0</v>
      </c>
      <c r="G560" t="s">
        <v>8220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33"/>
        <v>0</v>
      </c>
      <c r="Q560" s="12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0">
        <f t="shared" si="32"/>
        <v>0</v>
      </c>
      <c r="G561" t="s">
        <v>8220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33"/>
        <v>50</v>
      </c>
      <c r="Q561" s="12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0">
        <f t="shared" si="32"/>
        <v>0</v>
      </c>
      <c r="G562" t="s">
        <v>8220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33"/>
        <v>4</v>
      </c>
      <c r="Q562" s="12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0">
        <f t="shared" si="32"/>
        <v>0</v>
      </c>
      <c r="G563" t="s">
        <v>8220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33"/>
        <v>27.5</v>
      </c>
      <c r="Q563" s="12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0">
        <f t="shared" si="32"/>
        <v>0</v>
      </c>
      <c r="G564" t="s">
        <v>8220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33"/>
        <v>0</v>
      </c>
      <c r="Q564" s="12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0">
        <f t="shared" si="32"/>
        <v>0</v>
      </c>
      <c r="G565" t="s">
        <v>8220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33"/>
        <v>34</v>
      </c>
      <c r="Q565" s="12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0">
        <f t="shared" si="32"/>
        <v>0</v>
      </c>
      <c r="G566" t="s">
        <v>8220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33"/>
        <v>1</v>
      </c>
      <c r="Q566" s="12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0">
        <f t="shared" si="32"/>
        <v>0</v>
      </c>
      <c r="G567" t="s">
        <v>8220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33"/>
        <v>0</v>
      </c>
      <c r="Q567" s="12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0">
        <f t="shared" si="32"/>
        <v>0</v>
      </c>
      <c r="G568" t="s">
        <v>8220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33"/>
        <v>1</v>
      </c>
      <c r="Q568" s="12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0">
        <f t="shared" si="32"/>
        <v>0</v>
      </c>
      <c r="G569" t="s">
        <v>8220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33"/>
        <v>0</v>
      </c>
      <c r="Q569" s="12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0">
        <f t="shared" si="32"/>
        <v>1</v>
      </c>
      <c r="G570" t="s">
        <v>8220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33"/>
        <v>49</v>
      </c>
      <c r="Q570" s="12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0">
        <f t="shared" si="32"/>
        <v>1</v>
      </c>
      <c r="G571" t="s">
        <v>8220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33"/>
        <v>20</v>
      </c>
      <c r="Q571" s="12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0">
        <f t="shared" si="32"/>
        <v>0</v>
      </c>
      <c r="G572" t="s">
        <v>8220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33"/>
        <v>142</v>
      </c>
      <c r="Q572" s="12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0">
        <f t="shared" si="32"/>
        <v>0</v>
      </c>
      <c r="G573" t="s">
        <v>8220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33"/>
        <v>53</v>
      </c>
      <c r="Q573" s="12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0">
        <f t="shared" si="32"/>
        <v>0</v>
      </c>
      <c r="G574" t="s">
        <v>8220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33"/>
        <v>0</v>
      </c>
      <c r="Q574" s="12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0">
        <f t="shared" si="32"/>
        <v>0</v>
      </c>
      <c r="G575" t="s">
        <v>8220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33"/>
        <v>38.44</v>
      </c>
      <c r="Q575" s="12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0">
        <f t="shared" si="32"/>
        <v>1</v>
      </c>
      <c r="G576" t="s">
        <v>8220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33"/>
        <v>20</v>
      </c>
      <c r="Q576" s="12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0">
        <f t="shared" si="32"/>
        <v>0</v>
      </c>
      <c r="G577" t="s">
        <v>8220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33"/>
        <v>64.75</v>
      </c>
      <c r="Q577" s="12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0">
        <f t="shared" ref="F578:F641" si="36">ROUND(E578/D578*100,0)</f>
        <v>0</v>
      </c>
      <c r="G578" t="s">
        <v>8220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33"/>
        <v>1</v>
      </c>
      <c r="Q578" s="12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0">
        <f t="shared" si="36"/>
        <v>0</v>
      </c>
      <c r="G579" t="s">
        <v>8220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ref="P579:P642" si="37">IFERROR(ROUND(E579/M579,2),0)</f>
        <v>10</v>
      </c>
      <c r="Q579" s="12" t="s">
        <v>8317</v>
      </c>
      <c r="R579" t="s">
        <v>8318</v>
      </c>
      <c r="S579" s="17">
        <f t="shared" ref="S579:S642" si="38">(((K579/60)/60)/24)+DATE(1970,1,1)</f>
        <v>42450.589143518519</v>
      </c>
      <c r="T579" s="17">
        <f t="shared" ref="T579:T642" si="39">(((J579/60)/60)/24)+DATE(1970,1,1)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0">
        <f t="shared" si="36"/>
        <v>0</v>
      </c>
      <c r="G580" t="s">
        <v>8220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37"/>
        <v>2</v>
      </c>
      <c r="Q580" s="12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0">
        <f t="shared" si="36"/>
        <v>1</v>
      </c>
      <c r="G581" t="s">
        <v>8220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37"/>
        <v>35</v>
      </c>
      <c r="Q581" s="12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0">
        <f t="shared" si="36"/>
        <v>0</v>
      </c>
      <c r="G582" t="s">
        <v>8220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37"/>
        <v>1</v>
      </c>
      <c r="Q582" s="12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0">
        <f t="shared" si="36"/>
        <v>0</v>
      </c>
      <c r="G583" t="s">
        <v>8220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37"/>
        <v>0</v>
      </c>
      <c r="Q583" s="12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0">
        <f t="shared" si="36"/>
        <v>0</v>
      </c>
      <c r="G584" t="s">
        <v>8220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37"/>
        <v>0</v>
      </c>
      <c r="Q584" s="12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0">
        <f t="shared" si="36"/>
        <v>0</v>
      </c>
      <c r="G585" t="s">
        <v>8220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37"/>
        <v>1</v>
      </c>
      <c r="Q585" s="12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0">
        <f t="shared" si="36"/>
        <v>1</v>
      </c>
      <c r="G586" t="s">
        <v>8220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37"/>
        <v>5</v>
      </c>
      <c r="Q586" s="12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0">
        <f t="shared" si="36"/>
        <v>0</v>
      </c>
      <c r="G587" t="s">
        <v>8220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37"/>
        <v>0</v>
      </c>
      <c r="Q587" s="12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0">
        <f t="shared" si="36"/>
        <v>1</v>
      </c>
      <c r="G588" t="s">
        <v>8220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37"/>
        <v>14</v>
      </c>
      <c r="Q588" s="12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0">
        <f t="shared" si="36"/>
        <v>9</v>
      </c>
      <c r="G589" t="s">
        <v>8220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37"/>
        <v>389.29</v>
      </c>
      <c r="Q589" s="12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0">
        <f t="shared" si="36"/>
        <v>3</v>
      </c>
      <c r="G590" t="s">
        <v>8220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37"/>
        <v>150.5</v>
      </c>
      <c r="Q590" s="12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0">
        <f t="shared" si="36"/>
        <v>0</v>
      </c>
      <c r="G591" t="s">
        <v>8220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37"/>
        <v>1</v>
      </c>
      <c r="Q591" s="12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0">
        <f t="shared" si="36"/>
        <v>4</v>
      </c>
      <c r="G592" t="s">
        <v>8220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37"/>
        <v>24.78</v>
      </c>
      <c r="Q592" s="12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0">
        <f t="shared" si="36"/>
        <v>0</v>
      </c>
      <c r="G593" t="s">
        <v>8220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37"/>
        <v>30.5</v>
      </c>
      <c r="Q593" s="12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0">
        <f t="shared" si="36"/>
        <v>3</v>
      </c>
      <c r="G594" t="s">
        <v>8220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37"/>
        <v>250</v>
      </c>
      <c r="Q594" s="12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0">
        <f t="shared" si="36"/>
        <v>23</v>
      </c>
      <c r="G595" t="s">
        <v>8220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37"/>
        <v>16.43</v>
      </c>
      <c r="Q595" s="12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0">
        <f t="shared" si="36"/>
        <v>0</v>
      </c>
      <c r="G596" t="s">
        <v>8220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37"/>
        <v>13</v>
      </c>
      <c r="Q596" s="12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0">
        <f t="shared" si="36"/>
        <v>0</v>
      </c>
      <c r="G597" t="s">
        <v>8220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37"/>
        <v>53.25</v>
      </c>
      <c r="Q597" s="12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0">
        <f t="shared" si="36"/>
        <v>0</v>
      </c>
      <c r="G598" t="s">
        <v>8220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37"/>
        <v>3</v>
      </c>
      <c r="Q598" s="12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0">
        <f t="shared" si="36"/>
        <v>0</v>
      </c>
      <c r="G599" t="s">
        <v>8220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37"/>
        <v>10</v>
      </c>
      <c r="Q599" s="12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0">
        <f t="shared" si="36"/>
        <v>34</v>
      </c>
      <c r="G600" t="s">
        <v>8220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37"/>
        <v>121.43</v>
      </c>
      <c r="Q600" s="12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0">
        <f t="shared" si="36"/>
        <v>0</v>
      </c>
      <c r="G601" t="s">
        <v>8220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37"/>
        <v>15.5</v>
      </c>
      <c r="Q601" s="12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0">
        <f t="shared" si="36"/>
        <v>2</v>
      </c>
      <c r="G602" t="s">
        <v>8219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37"/>
        <v>100</v>
      </c>
      <c r="Q602" s="12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0">
        <f t="shared" si="36"/>
        <v>1</v>
      </c>
      <c r="G603" t="s">
        <v>8219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37"/>
        <v>23.33</v>
      </c>
      <c r="Q603" s="12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0">
        <f t="shared" si="36"/>
        <v>0</v>
      </c>
      <c r="G604" t="s">
        <v>8219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37"/>
        <v>0</v>
      </c>
      <c r="Q604" s="12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0">
        <f t="shared" si="36"/>
        <v>4</v>
      </c>
      <c r="G605" t="s">
        <v>8219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37"/>
        <v>45.39</v>
      </c>
      <c r="Q605" s="12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0">
        <f t="shared" si="36"/>
        <v>0</v>
      </c>
      <c r="G606" t="s">
        <v>8219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37"/>
        <v>0</v>
      </c>
      <c r="Q606" s="12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0">
        <f t="shared" si="36"/>
        <v>3</v>
      </c>
      <c r="G607" t="s">
        <v>8219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37"/>
        <v>16.38</v>
      </c>
      <c r="Q607" s="12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0">
        <f t="shared" si="36"/>
        <v>0</v>
      </c>
      <c r="G608" t="s">
        <v>8219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37"/>
        <v>10</v>
      </c>
      <c r="Q608" s="12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0">
        <f t="shared" si="36"/>
        <v>0</v>
      </c>
      <c r="G609" t="s">
        <v>8219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37"/>
        <v>0</v>
      </c>
      <c r="Q609" s="12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0">
        <f t="shared" si="36"/>
        <v>1</v>
      </c>
      <c r="G610" t="s">
        <v>8219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37"/>
        <v>292.2</v>
      </c>
      <c r="Q610" s="12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0">
        <f t="shared" si="36"/>
        <v>1</v>
      </c>
      <c r="G611" t="s">
        <v>8219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37"/>
        <v>5</v>
      </c>
      <c r="Q611" s="12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0">
        <f t="shared" si="36"/>
        <v>0</v>
      </c>
      <c r="G612" t="s">
        <v>8219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37"/>
        <v>0</v>
      </c>
      <c r="Q612" s="12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0">
        <f t="shared" si="36"/>
        <v>0</v>
      </c>
      <c r="G613" t="s">
        <v>8219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37"/>
        <v>0</v>
      </c>
      <c r="Q613" s="12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0">
        <f t="shared" si="36"/>
        <v>0</v>
      </c>
      <c r="G614" t="s">
        <v>8219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37"/>
        <v>0</v>
      </c>
      <c r="Q614" s="12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0">
        <f t="shared" si="36"/>
        <v>21</v>
      </c>
      <c r="G615" t="s">
        <v>8219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37"/>
        <v>105.93</v>
      </c>
      <c r="Q615" s="12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0">
        <f t="shared" si="36"/>
        <v>0</v>
      </c>
      <c r="G616" t="s">
        <v>8219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37"/>
        <v>0</v>
      </c>
      <c r="Q616" s="12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0">
        <f t="shared" si="36"/>
        <v>0</v>
      </c>
      <c r="G617" t="s">
        <v>8219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37"/>
        <v>0</v>
      </c>
      <c r="Q617" s="12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0">
        <f t="shared" si="36"/>
        <v>0</v>
      </c>
      <c r="G618" t="s">
        <v>8219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37"/>
        <v>0</v>
      </c>
      <c r="Q618" s="12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0">
        <f t="shared" si="36"/>
        <v>3</v>
      </c>
      <c r="G619" t="s">
        <v>8219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37"/>
        <v>20</v>
      </c>
      <c r="Q619" s="12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0">
        <f t="shared" si="36"/>
        <v>0</v>
      </c>
      <c r="G620" t="s">
        <v>8219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37"/>
        <v>0</v>
      </c>
      <c r="Q620" s="12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0">
        <f t="shared" si="36"/>
        <v>0</v>
      </c>
      <c r="G621" t="s">
        <v>8219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37"/>
        <v>1</v>
      </c>
      <c r="Q621" s="12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0">
        <f t="shared" si="36"/>
        <v>1</v>
      </c>
      <c r="G622" t="s">
        <v>8219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37"/>
        <v>300</v>
      </c>
      <c r="Q622" s="12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0">
        <f t="shared" si="36"/>
        <v>1</v>
      </c>
      <c r="G623" t="s">
        <v>8219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37"/>
        <v>87</v>
      </c>
      <c r="Q623" s="12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0">
        <f t="shared" si="36"/>
        <v>6</v>
      </c>
      <c r="G624" t="s">
        <v>8219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37"/>
        <v>37.89</v>
      </c>
      <c r="Q624" s="12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0">
        <f t="shared" si="36"/>
        <v>0</v>
      </c>
      <c r="G625" t="s">
        <v>8219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37"/>
        <v>0</v>
      </c>
      <c r="Q625" s="12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0">
        <f t="shared" si="36"/>
        <v>0</v>
      </c>
      <c r="G626" t="s">
        <v>8219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37"/>
        <v>0</v>
      </c>
      <c r="Q626" s="12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0">
        <f t="shared" si="36"/>
        <v>0</v>
      </c>
      <c r="G627" t="s">
        <v>8219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37"/>
        <v>0</v>
      </c>
      <c r="Q627" s="12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0">
        <f t="shared" si="36"/>
        <v>17</v>
      </c>
      <c r="G628" t="s">
        <v>8219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37"/>
        <v>111.41</v>
      </c>
      <c r="Q628" s="12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0">
        <f t="shared" si="36"/>
        <v>0</v>
      </c>
      <c r="G629" t="s">
        <v>8219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37"/>
        <v>90</v>
      </c>
      <c r="Q629" s="12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0">
        <f t="shared" si="36"/>
        <v>0</v>
      </c>
      <c r="G630" t="s">
        <v>8219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37"/>
        <v>0</v>
      </c>
      <c r="Q630" s="12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0">
        <f t="shared" si="36"/>
        <v>0</v>
      </c>
      <c r="G631" t="s">
        <v>8219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37"/>
        <v>116.67</v>
      </c>
      <c r="Q631" s="12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0">
        <f t="shared" si="36"/>
        <v>0</v>
      </c>
      <c r="G632" t="s">
        <v>8219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37"/>
        <v>10</v>
      </c>
      <c r="Q632" s="12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0">
        <f t="shared" si="36"/>
        <v>1</v>
      </c>
      <c r="G633" t="s">
        <v>8219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37"/>
        <v>76.67</v>
      </c>
      <c r="Q633" s="12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0">
        <f t="shared" si="36"/>
        <v>0</v>
      </c>
      <c r="G634" t="s">
        <v>8219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37"/>
        <v>0</v>
      </c>
      <c r="Q634" s="12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0">
        <f t="shared" si="36"/>
        <v>12</v>
      </c>
      <c r="G635" t="s">
        <v>8219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37"/>
        <v>49.8</v>
      </c>
      <c r="Q635" s="12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0">
        <f t="shared" si="36"/>
        <v>0</v>
      </c>
      <c r="G636" t="s">
        <v>8219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37"/>
        <v>1</v>
      </c>
      <c r="Q636" s="12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0">
        <f t="shared" si="36"/>
        <v>0</v>
      </c>
      <c r="G637" t="s">
        <v>8219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37"/>
        <v>2</v>
      </c>
      <c r="Q637" s="12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0">
        <f t="shared" si="36"/>
        <v>0</v>
      </c>
      <c r="G638" t="s">
        <v>8219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37"/>
        <v>4</v>
      </c>
      <c r="Q638" s="12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0">
        <f t="shared" si="36"/>
        <v>0</v>
      </c>
      <c r="G639" t="s">
        <v>8219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37"/>
        <v>0</v>
      </c>
      <c r="Q639" s="12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0">
        <f t="shared" si="36"/>
        <v>0</v>
      </c>
      <c r="G640" t="s">
        <v>8219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37"/>
        <v>3</v>
      </c>
      <c r="Q640" s="12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0">
        <f t="shared" si="36"/>
        <v>0</v>
      </c>
      <c r="G641" t="s">
        <v>8219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37"/>
        <v>1</v>
      </c>
      <c r="Q641" s="12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0">
        <f t="shared" ref="F642:F705" si="40">ROUND(E642/D642*100,0)</f>
        <v>144</v>
      </c>
      <c r="G642" t="s">
        <v>8218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37"/>
        <v>50.5</v>
      </c>
      <c r="Q642" s="12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0">
        <f t="shared" si="40"/>
        <v>119</v>
      </c>
      <c r="G643" t="s">
        <v>8218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ref="P643:P706" si="41">IFERROR(ROUND(E643/M643,2),0)</f>
        <v>151.32</v>
      </c>
      <c r="Q643" s="12" t="s">
        <v>8317</v>
      </c>
      <c r="R643" t="s">
        <v>8319</v>
      </c>
      <c r="S643" s="17">
        <f t="shared" ref="S643:S706" si="42">(((K643/60)/60)/24)+DATE(1970,1,1)</f>
        <v>42199.57</v>
      </c>
      <c r="T643" s="17">
        <f t="shared" ref="T643:T706" si="43">(((J643/60)/60)/24)+DATE(1970,1,1)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0">
        <f t="shared" si="40"/>
        <v>1460</v>
      </c>
      <c r="G644" t="s">
        <v>8218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41"/>
        <v>134.36000000000001</v>
      </c>
      <c r="Q644" s="12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0">
        <f t="shared" si="40"/>
        <v>106</v>
      </c>
      <c r="G645" t="s">
        <v>8218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41"/>
        <v>174.03</v>
      </c>
      <c r="Q645" s="12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0">
        <f t="shared" si="40"/>
        <v>300</v>
      </c>
      <c r="G646" t="s">
        <v>8218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41"/>
        <v>73.489999999999995</v>
      </c>
      <c r="Q646" s="12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0">
        <f t="shared" si="40"/>
        <v>279</v>
      </c>
      <c r="G647" t="s">
        <v>8218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41"/>
        <v>23.52</v>
      </c>
      <c r="Q647" s="12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0">
        <f t="shared" si="40"/>
        <v>132</v>
      </c>
      <c r="G648" t="s">
        <v>8218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41"/>
        <v>39.07</v>
      </c>
      <c r="Q648" s="12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0">
        <f t="shared" si="40"/>
        <v>107</v>
      </c>
      <c r="G649" t="s">
        <v>8218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41"/>
        <v>125.94</v>
      </c>
      <c r="Q649" s="12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0">
        <f t="shared" si="40"/>
        <v>127</v>
      </c>
      <c r="G650" t="s">
        <v>8218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41"/>
        <v>1644</v>
      </c>
      <c r="Q650" s="12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0">
        <f t="shared" si="40"/>
        <v>140</v>
      </c>
      <c r="G651" t="s">
        <v>8218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41"/>
        <v>42.67</v>
      </c>
      <c r="Q651" s="12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0">
        <f t="shared" si="40"/>
        <v>112</v>
      </c>
      <c r="G652" t="s">
        <v>8218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41"/>
        <v>35.130000000000003</v>
      </c>
      <c r="Q652" s="12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0">
        <f t="shared" si="40"/>
        <v>101</v>
      </c>
      <c r="G653" t="s">
        <v>8218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41"/>
        <v>239.35</v>
      </c>
      <c r="Q653" s="12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0">
        <f t="shared" si="40"/>
        <v>100</v>
      </c>
      <c r="G654" t="s">
        <v>8218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41"/>
        <v>107.64</v>
      </c>
      <c r="Q654" s="12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0">
        <f t="shared" si="40"/>
        <v>141</v>
      </c>
      <c r="G655" t="s">
        <v>8218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41"/>
        <v>95.83</v>
      </c>
      <c r="Q655" s="12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0">
        <f t="shared" si="40"/>
        <v>267</v>
      </c>
      <c r="G656" t="s">
        <v>8218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41"/>
        <v>31.66</v>
      </c>
      <c r="Q656" s="12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0">
        <f t="shared" si="40"/>
        <v>147</v>
      </c>
      <c r="G657" t="s">
        <v>8218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41"/>
        <v>42.89</v>
      </c>
      <c r="Q657" s="12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0">
        <f t="shared" si="40"/>
        <v>214</v>
      </c>
      <c r="G658" t="s">
        <v>8218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41"/>
        <v>122.74</v>
      </c>
      <c r="Q658" s="12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0">
        <f t="shared" si="40"/>
        <v>126</v>
      </c>
      <c r="G659" t="s">
        <v>8218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41"/>
        <v>190.45</v>
      </c>
      <c r="Q659" s="12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0">
        <f t="shared" si="40"/>
        <v>104</v>
      </c>
      <c r="G660" t="s">
        <v>8218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41"/>
        <v>109.34</v>
      </c>
      <c r="Q660" s="12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0">
        <f t="shared" si="40"/>
        <v>101</v>
      </c>
      <c r="G661" t="s">
        <v>8218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41"/>
        <v>143.66999999999999</v>
      </c>
      <c r="Q661" s="12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0">
        <f t="shared" si="40"/>
        <v>3</v>
      </c>
      <c r="G662" t="s">
        <v>8220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41"/>
        <v>84.94</v>
      </c>
      <c r="Q662" s="12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0">
        <f t="shared" si="40"/>
        <v>1</v>
      </c>
      <c r="G663" t="s">
        <v>8220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41"/>
        <v>10.56</v>
      </c>
      <c r="Q663" s="12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0">
        <f t="shared" si="40"/>
        <v>0</v>
      </c>
      <c r="G664" t="s">
        <v>8220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41"/>
        <v>39</v>
      </c>
      <c r="Q664" s="12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0">
        <f t="shared" si="40"/>
        <v>0</v>
      </c>
      <c r="G665" t="s">
        <v>8220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41"/>
        <v>100</v>
      </c>
      <c r="Q665" s="12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0">
        <f t="shared" si="40"/>
        <v>8</v>
      </c>
      <c r="G666" t="s">
        <v>8220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41"/>
        <v>31.17</v>
      </c>
      <c r="Q666" s="12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0">
        <f t="shared" si="40"/>
        <v>19</v>
      </c>
      <c r="G667" t="s">
        <v>8220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41"/>
        <v>155.33000000000001</v>
      </c>
      <c r="Q667" s="12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0">
        <f t="shared" si="40"/>
        <v>0</v>
      </c>
      <c r="G668" t="s">
        <v>8220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41"/>
        <v>2</v>
      </c>
      <c r="Q668" s="12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0">
        <f t="shared" si="40"/>
        <v>10</v>
      </c>
      <c r="G669" t="s">
        <v>8220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41"/>
        <v>178.93</v>
      </c>
      <c r="Q669" s="12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0">
        <f t="shared" si="40"/>
        <v>5</v>
      </c>
      <c r="G670" t="s">
        <v>8220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41"/>
        <v>27.36</v>
      </c>
      <c r="Q670" s="12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0">
        <f t="shared" si="40"/>
        <v>22</v>
      </c>
      <c r="G671" t="s">
        <v>8220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41"/>
        <v>1536.25</v>
      </c>
      <c r="Q671" s="12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0">
        <f t="shared" si="40"/>
        <v>29</v>
      </c>
      <c r="G672" t="s">
        <v>8220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41"/>
        <v>85</v>
      </c>
      <c r="Q672" s="12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0">
        <f t="shared" si="40"/>
        <v>39</v>
      </c>
      <c r="G673" t="s">
        <v>8220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41"/>
        <v>788.53</v>
      </c>
      <c r="Q673" s="12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0">
        <f t="shared" si="40"/>
        <v>22</v>
      </c>
      <c r="G674" t="s">
        <v>8220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41"/>
        <v>50.3</v>
      </c>
      <c r="Q674" s="12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0">
        <f t="shared" si="40"/>
        <v>0</v>
      </c>
      <c r="G675" t="s">
        <v>8220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41"/>
        <v>68.33</v>
      </c>
      <c r="Q675" s="12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0">
        <f t="shared" si="40"/>
        <v>0</v>
      </c>
      <c r="G676" t="s">
        <v>8220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41"/>
        <v>7.5</v>
      </c>
      <c r="Q676" s="12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0">
        <f t="shared" si="40"/>
        <v>15</v>
      </c>
      <c r="G677" t="s">
        <v>8220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41"/>
        <v>34.270000000000003</v>
      </c>
      <c r="Q677" s="12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0">
        <f t="shared" si="40"/>
        <v>1</v>
      </c>
      <c r="G678" t="s">
        <v>8220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41"/>
        <v>61.29</v>
      </c>
      <c r="Q678" s="12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0">
        <f t="shared" si="40"/>
        <v>26</v>
      </c>
      <c r="G679" t="s">
        <v>8220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41"/>
        <v>133.25</v>
      </c>
      <c r="Q679" s="12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0">
        <f t="shared" si="40"/>
        <v>4</v>
      </c>
      <c r="G680" t="s">
        <v>8220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41"/>
        <v>65.180000000000007</v>
      </c>
      <c r="Q680" s="12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0">
        <f t="shared" si="40"/>
        <v>15</v>
      </c>
      <c r="G681" t="s">
        <v>8220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41"/>
        <v>93.9</v>
      </c>
      <c r="Q681" s="12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0">
        <f t="shared" si="40"/>
        <v>26</v>
      </c>
      <c r="G682" t="s">
        <v>8220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41"/>
        <v>150.65</v>
      </c>
      <c r="Q682" s="12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0">
        <f t="shared" si="40"/>
        <v>0</v>
      </c>
      <c r="G683" t="s">
        <v>8220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41"/>
        <v>1</v>
      </c>
      <c r="Q683" s="12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0">
        <f t="shared" si="40"/>
        <v>0</v>
      </c>
      <c r="G684" t="s">
        <v>8220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41"/>
        <v>13.25</v>
      </c>
      <c r="Q684" s="12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0">
        <f t="shared" si="40"/>
        <v>1</v>
      </c>
      <c r="G685" t="s">
        <v>8220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41"/>
        <v>99.33</v>
      </c>
      <c r="Q685" s="12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0">
        <f t="shared" si="40"/>
        <v>7</v>
      </c>
      <c r="G686" t="s">
        <v>8220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41"/>
        <v>177.39</v>
      </c>
      <c r="Q686" s="12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0">
        <f t="shared" si="40"/>
        <v>28</v>
      </c>
      <c r="G687" t="s">
        <v>8220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41"/>
        <v>55.3</v>
      </c>
      <c r="Q687" s="12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0">
        <f t="shared" si="40"/>
        <v>0</v>
      </c>
      <c r="G688" t="s">
        <v>8220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41"/>
        <v>0</v>
      </c>
      <c r="Q688" s="12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0">
        <f t="shared" si="40"/>
        <v>4</v>
      </c>
      <c r="G689" t="s">
        <v>8220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41"/>
        <v>591.66999999999996</v>
      </c>
      <c r="Q689" s="12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0">
        <f t="shared" si="40"/>
        <v>73</v>
      </c>
      <c r="G690" t="s">
        <v>8220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41"/>
        <v>405.5</v>
      </c>
      <c r="Q690" s="12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0">
        <f t="shared" si="40"/>
        <v>58</v>
      </c>
      <c r="G691" t="s">
        <v>8220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41"/>
        <v>343.15</v>
      </c>
      <c r="Q691" s="12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0">
        <f t="shared" si="40"/>
        <v>12</v>
      </c>
      <c r="G692" t="s">
        <v>8220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41"/>
        <v>72.59</v>
      </c>
      <c r="Q692" s="12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0">
        <f t="shared" si="40"/>
        <v>1</v>
      </c>
      <c r="G693" t="s">
        <v>8220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41"/>
        <v>26</v>
      </c>
      <c r="Q693" s="12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0">
        <f t="shared" si="40"/>
        <v>7</v>
      </c>
      <c r="G694" t="s">
        <v>8220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41"/>
        <v>6.5</v>
      </c>
      <c r="Q694" s="12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0">
        <f t="shared" si="40"/>
        <v>35</v>
      </c>
      <c r="G695" t="s">
        <v>8220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41"/>
        <v>119.39</v>
      </c>
      <c r="Q695" s="12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0">
        <f t="shared" si="40"/>
        <v>0</v>
      </c>
      <c r="G696" t="s">
        <v>8220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41"/>
        <v>84.29</v>
      </c>
      <c r="Q696" s="12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0">
        <f t="shared" si="40"/>
        <v>1</v>
      </c>
      <c r="G697" t="s">
        <v>8220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41"/>
        <v>90.86</v>
      </c>
      <c r="Q697" s="12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0">
        <f t="shared" si="40"/>
        <v>0</v>
      </c>
      <c r="G698" t="s">
        <v>8220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41"/>
        <v>1</v>
      </c>
      <c r="Q698" s="12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0">
        <f t="shared" si="40"/>
        <v>46</v>
      </c>
      <c r="G699" t="s">
        <v>8220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41"/>
        <v>20.34</v>
      </c>
      <c r="Q699" s="12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0">
        <f t="shared" si="40"/>
        <v>15</v>
      </c>
      <c r="G700" t="s">
        <v>8220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41"/>
        <v>530.69000000000005</v>
      </c>
      <c r="Q700" s="12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0">
        <f t="shared" si="40"/>
        <v>82</v>
      </c>
      <c r="G701" t="s">
        <v>8220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41"/>
        <v>120.39</v>
      </c>
      <c r="Q701" s="12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0">
        <f t="shared" si="40"/>
        <v>3</v>
      </c>
      <c r="G702" t="s">
        <v>8220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41"/>
        <v>13</v>
      </c>
      <c r="Q702" s="12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0">
        <f t="shared" si="40"/>
        <v>27</v>
      </c>
      <c r="G703" t="s">
        <v>8220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41"/>
        <v>291.33</v>
      </c>
      <c r="Q703" s="12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0">
        <f t="shared" si="40"/>
        <v>31</v>
      </c>
      <c r="G704" t="s">
        <v>8220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41"/>
        <v>124.92</v>
      </c>
      <c r="Q704" s="12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0">
        <f t="shared" si="40"/>
        <v>6</v>
      </c>
      <c r="G705" t="s">
        <v>8220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41"/>
        <v>119.57</v>
      </c>
      <c r="Q705" s="12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0">
        <f t="shared" ref="F706:F769" si="44">ROUND(E706/D706*100,0)</f>
        <v>1</v>
      </c>
      <c r="G706" t="s">
        <v>8220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41"/>
        <v>120.25</v>
      </c>
      <c r="Q706" s="12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0">
        <f t="shared" si="44"/>
        <v>1</v>
      </c>
      <c r="G707" t="s">
        <v>8220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ref="P707:P770" si="45">IFERROR(ROUND(E707/M707,2),0)</f>
        <v>195.4</v>
      </c>
      <c r="Q707" s="12" t="s">
        <v>8317</v>
      </c>
      <c r="R707" t="s">
        <v>8319</v>
      </c>
      <c r="S707" s="17">
        <f t="shared" ref="S707:S770" si="46">(((K707/60)/60)/24)+DATE(1970,1,1)</f>
        <v>42726.491643518515</v>
      </c>
      <c r="T707" s="17">
        <f t="shared" ref="T707:T770" si="47">(((J707/60)/60)/24)+DATE(1970,1,1)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0">
        <f t="shared" si="44"/>
        <v>0</v>
      </c>
      <c r="G708" t="s">
        <v>8220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45"/>
        <v>0</v>
      </c>
      <c r="Q708" s="12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0">
        <f t="shared" si="44"/>
        <v>79</v>
      </c>
      <c r="G709" t="s">
        <v>8220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45"/>
        <v>117.7</v>
      </c>
      <c r="Q709" s="12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0">
        <f t="shared" si="44"/>
        <v>22</v>
      </c>
      <c r="G710" t="s">
        <v>8220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45"/>
        <v>23.95</v>
      </c>
      <c r="Q710" s="12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0">
        <f t="shared" si="44"/>
        <v>0</v>
      </c>
      <c r="G711" t="s">
        <v>8220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45"/>
        <v>30.5</v>
      </c>
      <c r="Q711" s="12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0">
        <f t="shared" si="44"/>
        <v>0</v>
      </c>
      <c r="G712" t="s">
        <v>8220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45"/>
        <v>0</v>
      </c>
      <c r="Q712" s="12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0">
        <f t="shared" si="44"/>
        <v>34</v>
      </c>
      <c r="G713" t="s">
        <v>8220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45"/>
        <v>99.97</v>
      </c>
      <c r="Q713" s="12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0">
        <f t="shared" si="44"/>
        <v>0</v>
      </c>
      <c r="G714" t="s">
        <v>8220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45"/>
        <v>26.25</v>
      </c>
      <c r="Q714" s="12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0">
        <f t="shared" si="44"/>
        <v>1</v>
      </c>
      <c r="G715" t="s">
        <v>8220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45"/>
        <v>199</v>
      </c>
      <c r="Q715" s="12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0">
        <f t="shared" si="44"/>
        <v>15</v>
      </c>
      <c r="G716" t="s">
        <v>8220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45"/>
        <v>80.319999999999993</v>
      </c>
      <c r="Q716" s="12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0">
        <f t="shared" si="44"/>
        <v>5</v>
      </c>
      <c r="G717" t="s">
        <v>8220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45"/>
        <v>115.75</v>
      </c>
      <c r="Q717" s="12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0">
        <f t="shared" si="44"/>
        <v>10</v>
      </c>
      <c r="G718" t="s">
        <v>8220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45"/>
        <v>44.69</v>
      </c>
      <c r="Q718" s="12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0">
        <f t="shared" si="44"/>
        <v>0</v>
      </c>
      <c r="G719" t="s">
        <v>8220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45"/>
        <v>76.25</v>
      </c>
      <c r="Q719" s="12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0">
        <f t="shared" si="44"/>
        <v>1</v>
      </c>
      <c r="G720" t="s">
        <v>8220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45"/>
        <v>22.5</v>
      </c>
      <c r="Q720" s="12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0">
        <f t="shared" si="44"/>
        <v>1</v>
      </c>
      <c r="G721" t="s">
        <v>8220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45"/>
        <v>19.399999999999999</v>
      </c>
      <c r="Q721" s="12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0">
        <f t="shared" si="44"/>
        <v>144</v>
      </c>
      <c r="G722" t="s">
        <v>8218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45"/>
        <v>66.709999999999994</v>
      </c>
      <c r="Q722" s="12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0">
        <f t="shared" si="44"/>
        <v>122</v>
      </c>
      <c r="G723" t="s">
        <v>8218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45"/>
        <v>84.14</v>
      </c>
      <c r="Q723" s="12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0">
        <f t="shared" si="44"/>
        <v>132</v>
      </c>
      <c r="G724" t="s">
        <v>8218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45"/>
        <v>215.73</v>
      </c>
      <c r="Q724" s="12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0">
        <f t="shared" si="44"/>
        <v>109</v>
      </c>
      <c r="G725" t="s">
        <v>8218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45"/>
        <v>54.69</v>
      </c>
      <c r="Q725" s="12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0">
        <f t="shared" si="44"/>
        <v>105</v>
      </c>
      <c r="G726" t="s">
        <v>8218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45"/>
        <v>51.63</v>
      </c>
      <c r="Q726" s="12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0">
        <f t="shared" si="44"/>
        <v>100</v>
      </c>
      <c r="G727" t="s">
        <v>8218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45"/>
        <v>143.36000000000001</v>
      </c>
      <c r="Q727" s="12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0">
        <f t="shared" si="44"/>
        <v>101</v>
      </c>
      <c r="G728" t="s">
        <v>8218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45"/>
        <v>72.430000000000007</v>
      </c>
      <c r="Q728" s="12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0">
        <f t="shared" si="44"/>
        <v>156</v>
      </c>
      <c r="G729" t="s">
        <v>8218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45"/>
        <v>36.53</v>
      </c>
      <c r="Q729" s="12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0">
        <f t="shared" si="44"/>
        <v>106</v>
      </c>
      <c r="G730" t="s">
        <v>8218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45"/>
        <v>60.9</v>
      </c>
      <c r="Q730" s="12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0">
        <f t="shared" si="44"/>
        <v>131</v>
      </c>
      <c r="G731" t="s">
        <v>8218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45"/>
        <v>43.55</v>
      </c>
      <c r="Q731" s="12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0">
        <f t="shared" si="44"/>
        <v>132</v>
      </c>
      <c r="G732" t="s">
        <v>8218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45"/>
        <v>99.77</v>
      </c>
      <c r="Q732" s="12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0">
        <f t="shared" si="44"/>
        <v>126</v>
      </c>
      <c r="G733" t="s">
        <v>8218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45"/>
        <v>88.73</v>
      </c>
      <c r="Q733" s="12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0">
        <f t="shared" si="44"/>
        <v>160</v>
      </c>
      <c r="G734" t="s">
        <v>8218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45"/>
        <v>4.92</v>
      </c>
      <c r="Q734" s="12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0">
        <f t="shared" si="44"/>
        <v>120</v>
      </c>
      <c r="G735" t="s">
        <v>8218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45"/>
        <v>17.82</v>
      </c>
      <c r="Q735" s="12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0">
        <f t="shared" si="44"/>
        <v>126</v>
      </c>
      <c r="G736" t="s">
        <v>8218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45"/>
        <v>187.19</v>
      </c>
      <c r="Q736" s="12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0">
        <f t="shared" si="44"/>
        <v>114</v>
      </c>
      <c r="G737" t="s">
        <v>8218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45"/>
        <v>234.81</v>
      </c>
      <c r="Q737" s="12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0">
        <f t="shared" si="44"/>
        <v>315</v>
      </c>
      <c r="G738" t="s">
        <v>8218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45"/>
        <v>105.05</v>
      </c>
      <c r="Q738" s="12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0">
        <f t="shared" si="44"/>
        <v>122</v>
      </c>
      <c r="G739" t="s">
        <v>8218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45"/>
        <v>56.67</v>
      </c>
      <c r="Q739" s="12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0">
        <f t="shared" si="44"/>
        <v>107</v>
      </c>
      <c r="G740" t="s">
        <v>8218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45"/>
        <v>39.049999999999997</v>
      </c>
      <c r="Q740" s="12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0">
        <f t="shared" si="44"/>
        <v>158</v>
      </c>
      <c r="G741" t="s">
        <v>8218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45"/>
        <v>68.349999999999994</v>
      </c>
      <c r="Q741" s="12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0">
        <f t="shared" si="44"/>
        <v>107</v>
      </c>
      <c r="G742" t="s">
        <v>8218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45"/>
        <v>169.58</v>
      </c>
      <c r="Q742" s="12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0">
        <f t="shared" si="44"/>
        <v>102</v>
      </c>
      <c r="G743" t="s">
        <v>8218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45"/>
        <v>141.41999999999999</v>
      </c>
      <c r="Q743" s="12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0">
        <f t="shared" si="44"/>
        <v>111</v>
      </c>
      <c r="G744" t="s">
        <v>8218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45"/>
        <v>67.39</v>
      </c>
      <c r="Q744" s="12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0">
        <f t="shared" si="44"/>
        <v>148</v>
      </c>
      <c r="G745" t="s">
        <v>8218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45"/>
        <v>54.27</v>
      </c>
      <c r="Q745" s="12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0">
        <f t="shared" si="44"/>
        <v>102</v>
      </c>
      <c r="G746" t="s">
        <v>8218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45"/>
        <v>82.52</v>
      </c>
      <c r="Q746" s="12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0">
        <f t="shared" si="44"/>
        <v>179</v>
      </c>
      <c r="G747" t="s">
        <v>8218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45"/>
        <v>53.73</v>
      </c>
      <c r="Q747" s="12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0">
        <f t="shared" si="44"/>
        <v>111</v>
      </c>
      <c r="G748" t="s">
        <v>8218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45"/>
        <v>34.21</v>
      </c>
      <c r="Q748" s="12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0">
        <f t="shared" si="44"/>
        <v>100</v>
      </c>
      <c r="G749" t="s">
        <v>8218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45"/>
        <v>127.33</v>
      </c>
      <c r="Q749" s="12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0">
        <f t="shared" si="44"/>
        <v>100</v>
      </c>
      <c r="G750" t="s">
        <v>8218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45"/>
        <v>45.57</v>
      </c>
      <c r="Q750" s="12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0">
        <f t="shared" si="44"/>
        <v>106</v>
      </c>
      <c r="G751" t="s">
        <v>8218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45"/>
        <v>95.96</v>
      </c>
      <c r="Q751" s="12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0">
        <f t="shared" si="44"/>
        <v>103</v>
      </c>
      <c r="G752" t="s">
        <v>8218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45"/>
        <v>77.27</v>
      </c>
      <c r="Q752" s="12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0">
        <f t="shared" si="44"/>
        <v>119</v>
      </c>
      <c r="G753" t="s">
        <v>8218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45"/>
        <v>57.34</v>
      </c>
      <c r="Q753" s="12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0">
        <f t="shared" si="44"/>
        <v>112</v>
      </c>
      <c r="G754" t="s">
        <v>8218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45"/>
        <v>53.19</v>
      </c>
      <c r="Q754" s="12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0">
        <f t="shared" si="44"/>
        <v>128</v>
      </c>
      <c r="G755" t="s">
        <v>8218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45"/>
        <v>492.31</v>
      </c>
      <c r="Q755" s="12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0">
        <f t="shared" si="44"/>
        <v>104</v>
      </c>
      <c r="G756" t="s">
        <v>8218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45"/>
        <v>42.35</v>
      </c>
      <c r="Q756" s="12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0">
        <f t="shared" si="44"/>
        <v>102</v>
      </c>
      <c r="G757" t="s">
        <v>8218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45"/>
        <v>37.47</v>
      </c>
      <c r="Q757" s="12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0">
        <f t="shared" si="44"/>
        <v>118</v>
      </c>
      <c r="G758" t="s">
        <v>8218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45"/>
        <v>37.450000000000003</v>
      </c>
      <c r="Q758" s="12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0">
        <f t="shared" si="44"/>
        <v>238</v>
      </c>
      <c r="G759" t="s">
        <v>8218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45"/>
        <v>33.06</v>
      </c>
      <c r="Q759" s="12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0">
        <f t="shared" si="44"/>
        <v>102</v>
      </c>
      <c r="G760" t="s">
        <v>8218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45"/>
        <v>134.21</v>
      </c>
      <c r="Q760" s="12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0">
        <f t="shared" si="44"/>
        <v>102</v>
      </c>
      <c r="G761" t="s">
        <v>8218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45"/>
        <v>51.47</v>
      </c>
      <c r="Q761" s="12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0">
        <f t="shared" si="44"/>
        <v>0</v>
      </c>
      <c r="G762" t="s">
        <v>8220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45"/>
        <v>0</v>
      </c>
      <c r="Q762" s="12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0">
        <f t="shared" si="44"/>
        <v>5</v>
      </c>
      <c r="G763" t="s">
        <v>8220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45"/>
        <v>39.17</v>
      </c>
      <c r="Q763" s="12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0">
        <f t="shared" si="44"/>
        <v>0</v>
      </c>
      <c r="G764" t="s">
        <v>8220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45"/>
        <v>0</v>
      </c>
      <c r="Q764" s="12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0">
        <f t="shared" si="44"/>
        <v>0</v>
      </c>
      <c r="G765" t="s">
        <v>8220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45"/>
        <v>5</v>
      </c>
      <c r="Q765" s="12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0">
        <f t="shared" si="44"/>
        <v>0</v>
      </c>
      <c r="G766" t="s">
        <v>8220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45"/>
        <v>0</v>
      </c>
      <c r="Q766" s="12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0">
        <f t="shared" si="44"/>
        <v>36</v>
      </c>
      <c r="G767" t="s">
        <v>8220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45"/>
        <v>57.3</v>
      </c>
      <c r="Q767" s="12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0">
        <f t="shared" si="44"/>
        <v>0</v>
      </c>
      <c r="G768" t="s">
        <v>8220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45"/>
        <v>0</v>
      </c>
      <c r="Q768" s="12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0">
        <f t="shared" si="44"/>
        <v>4</v>
      </c>
      <c r="G769" t="s">
        <v>8220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45"/>
        <v>59</v>
      </c>
      <c r="Q769" s="12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0">
        <f t="shared" ref="F770:F833" si="48">ROUND(E770/D770*100,0)</f>
        <v>0</v>
      </c>
      <c r="G770" t="s">
        <v>8220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45"/>
        <v>0</v>
      </c>
      <c r="Q770" s="12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0">
        <f t="shared" si="48"/>
        <v>41</v>
      </c>
      <c r="G771" t="s">
        <v>8220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ref="P771:P834" si="49">IFERROR(ROUND(E771/M771,2),0)</f>
        <v>31.85</v>
      </c>
      <c r="Q771" s="12" t="s">
        <v>8320</v>
      </c>
      <c r="R771" t="s">
        <v>8322</v>
      </c>
      <c r="S771" s="17">
        <f t="shared" ref="S771:S834" si="50">(((K771/60)/60)/24)+DATE(1970,1,1)</f>
        <v>41604.996458333335</v>
      </c>
      <c r="T771" s="17">
        <f t="shared" ref="T771:T834" si="51">(((J771/60)/60)/24)+DATE(1970,1,1)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0">
        <f t="shared" si="48"/>
        <v>0</v>
      </c>
      <c r="G772" t="s">
        <v>8220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49"/>
        <v>0</v>
      </c>
      <c r="Q772" s="12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0">
        <f t="shared" si="48"/>
        <v>0</v>
      </c>
      <c r="G773" t="s">
        <v>8220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49"/>
        <v>10</v>
      </c>
      <c r="Q773" s="12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0">
        <f t="shared" si="48"/>
        <v>3</v>
      </c>
      <c r="G774" t="s">
        <v>8220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49"/>
        <v>50</v>
      </c>
      <c r="Q774" s="12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0">
        <f t="shared" si="48"/>
        <v>1</v>
      </c>
      <c r="G775" t="s">
        <v>8220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49"/>
        <v>16</v>
      </c>
      <c r="Q775" s="12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0">
        <f t="shared" si="48"/>
        <v>70</v>
      </c>
      <c r="G776" t="s">
        <v>8220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49"/>
        <v>39</v>
      </c>
      <c r="Q776" s="12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0">
        <f t="shared" si="48"/>
        <v>2</v>
      </c>
      <c r="G777" t="s">
        <v>8220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49"/>
        <v>34</v>
      </c>
      <c r="Q777" s="12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0">
        <f t="shared" si="48"/>
        <v>51</v>
      </c>
      <c r="G778" t="s">
        <v>8220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49"/>
        <v>63.12</v>
      </c>
      <c r="Q778" s="12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0">
        <f t="shared" si="48"/>
        <v>1</v>
      </c>
      <c r="G779" t="s">
        <v>8220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49"/>
        <v>7</v>
      </c>
      <c r="Q779" s="12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0">
        <f t="shared" si="48"/>
        <v>0</v>
      </c>
      <c r="G780" t="s">
        <v>8220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49"/>
        <v>2</v>
      </c>
      <c r="Q780" s="12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0">
        <f t="shared" si="48"/>
        <v>3</v>
      </c>
      <c r="G781" t="s">
        <v>8220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49"/>
        <v>66.67</v>
      </c>
      <c r="Q781" s="12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0">
        <f t="shared" si="48"/>
        <v>104</v>
      </c>
      <c r="G782" t="s">
        <v>8218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49"/>
        <v>38.520000000000003</v>
      </c>
      <c r="Q782" s="12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0">
        <f t="shared" si="48"/>
        <v>133</v>
      </c>
      <c r="G783" t="s">
        <v>8218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49"/>
        <v>42.61</v>
      </c>
      <c r="Q783" s="12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0">
        <f t="shared" si="48"/>
        <v>100</v>
      </c>
      <c r="G784" t="s">
        <v>8218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49"/>
        <v>50</v>
      </c>
      <c r="Q784" s="12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0">
        <f t="shared" si="48"/>
        <v>148</v>
      </c>
      <c r="G785" t="s">
        <v>8218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49"/>
        <v>63.49</v>
      </c>
      <c r="Q785" s="12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0">
        <f t="shared" si="48"/>
        <v>103</v>
      </c>
      <c r="G786" t="s">
        <v>8218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49"/>
        <v>102.5</v>
      </c>
      <c r="Q786" s="12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0">
        <f t="shared" si="48"/>
        <v>181</v>
      </c>
      <c r="G787" t="s">
        <v>8218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49"/>
        <v>31.14</v>
      </c>
      <c r="Q787" s="12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0">
        <f t="shared" si="48"/>
        <v>143</v>
      </c>
      <c r="G788" t="s">
        <v>8218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49"/>
        <v>162.27000000000001</v>
      </c>
      <c r="Q788" s="12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0">
        <f t="shared" si="48"/>
        <v>114</v>
      </c>
      <c r="G789" t="s">
        <v>8218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49"/>
        <v>80.59</v>
      </c>
      <c r="Q789" s="12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0">
        <f t="shared" si="48"/>
        <v>204</v>
      </c>
      <c r="G790" t="s">
        <v>8218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49"/>
        <v>59.85</v>
      </c>
      <c r="Q790" s="12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0">
        <f t="shared" si="48"/>
        <v>109</v>
      </c>
      <c r="G791" t="s">
        <v>8218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49"/>
        <v>132.86000000000001</v>
      </c>
      <c r="Q791" s="12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0">
        <f t="shared" si="48"/>
        <v>144</v>
      </c>
      <c r="G792" t="s">
        <v>8218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49"/>
        <v>92.55</v>
      </c>
      <c r="Q792" s="12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0">
        <f t="shared" si="48"/>
        <v>104</v>
      </c>
      <c r="G793" t="s">
        <v>8218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49"/>
        <v>60.86</v>
      </c>
      <c r="Q793" s="12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0">
        <f t="shared" si="48"/>
        <v>100</v>
      </c>
      <c r="G794" t="s">
        <v>8218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49"/>
        <v>41.85</v>
      </c>
      <c r="Q794" s="12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0">
        <f t="shared" si="48"/>
        <v>103</v>
      </c>
      <c r="G795" t="s">
        <v>8218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49"/>
        <v>88.33</v>
      </c>
      <c r="Q795" s="12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0">
        <f t="shared" si="48"/>
        <v>105</v>
      </c>
      <c r="G796" t="s">
        <v>8218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49"/>
        <v>158.96</v>
      </c>
      <c r="Q796" s="12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0">
        <f t="shared" si="48"/>
        <v>112</v>
      </c>
      <c r="G797" t="s">
        <v>8218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49"/>
        <v>85.05</v>
      </c>
      <c r="Q797" s="12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0">
        <f t="shared" si="48"/>
        <v>101</v>
      </c>
      <c r="G798" t="s">
        <v>8218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49"/>
        <v>112.61</v>
      </c>
      <c r="Q798" s="12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0">
        <f t="shared" si="48"/>
        <v>108</v>
      </c>
      <c r="G799" t="s">
        <v>8218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49"/>
        <v>45.44</v>
      </c>
      <c r="Q799" s="12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0">
        <f t="shared" si="48"/>
        <v>115</v>
      </c>
      <c r="G800" t="s">
        <v>8218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49"/>
        <v>46.22</v>
      </c>
      <c r="Q800" s="12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0">
        <f t="shared" si="48"/>
        <v>100</v>
      </c>
      <c r="G801" t="s">
        <v>8218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49"/>
        <v>178.61</v>
      </c>
      <c r="Q801" s="12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0">
        <f t="shared" si="48"/>
        <v>152</v>
      </c>
      <c r="G802" t="s">
        <v>8218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49"/>
        <v>40.75</v>
      </c>
      <c r="Q802" s="12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0">
        <f t="shared" si="48"/>
        <v>112</v>
      </c>
      <c r="G803" t="s">
        <v>8218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49"/>
        <v>43.73</v>
      </c>
      <c r="Q803" s="12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0">
        <f t="shared" si="48"/>
        <v>101</v>
      </c>
      <c r="G804" t="s">
        <v>8218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49"/>
        <v>81.069999999999993</v>
      </c>
      <c r="Q804" s="12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0">
        <f t="shared" si="48"/>
        <v>123</v>
      </c>
      <c r="G805" t="s">
        <v>8218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49"/>
        <v>74.61</v>
      </c>
      <c r="Q805" s="12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0">
        <f t="shared" si="48"/>
        <v>100</v>
      </c>
      <c r="G806" t="s">
        <v>8218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49"/>
        <v>305.56</v>
      </c>
      <c r="Q806" s="12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0">
        <f t="shared" si="48"/>
        <v>105</v>
      </c>
      <c r="G807" t="s">
        <v>8218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49"/>
        <v>58.33</v>
      </c>
      <c r="Q807" s="12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0">
        <f t="shared" si="48"/>
        <v>104</v>
      </c>
      <c r="G808" t="s">
        <v>8218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49"/>
        <v>117.68</v>
      </c>
      <c r="Q808" s="12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0">
        <f t="shared" si="48"/>
        <v>105</v>
      </c>
      <c r="G809" t="s">
        <v>8218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49"/>
        <v>73.77</v>
      </c>
      <c r="Q809" s="12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0">
        <f t="shared" si="48"/>
        <v>100</v>
      </c>
      <c r="G810" t="s">
        <v>8218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49"/>
        <v>104.65</v>
      </c>
      <c r="Q810" s="12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0">
        <f t="shared" si="48"/>
        <v>104</v>
      </c>
      <c r="G811" t="s">
        <v>8218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49"/>
        <v>79.83</v>
      </c>
      <c r="Q811" s="12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0">
        <f t="shared" si="48"/>
        <v>105</v>
      </c>
      <c r="G812" t="s">
        <v>8218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49"/>
        <v>58.33</v>
      </c>
      <c r="Q812" s="12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0">
        <f t="shared" si="48"/>
        <v>104</v>
      </c>
      <c r="G813" t="s">
        <v>8218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49"/>
        <v>86.67</v>
      </c>
      <c r="Q813" s="12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0">
        <f t="shared" si="48"/>
        <v>152</v>
      </c>
      <c r="G814" t="s">
        <v>8218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49"/>
        <v>27.61</v>
      </c>
      <c r="Q814" s="12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0">
        <f t="shared" si="48"/>
        <v>160</v>
      </c>
      <c r="G815" t="s">
        <v>8218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49"/>
        <v>25</v>
      </c>
      <c r="Q815" s="12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0">
        <f t="shared" si="48"/>
        <v>127</v>
      </c>
      <c r="G816" t="s">
        <v>8218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49"/>
        <v>45.46</v>
      </c>
      <c r="Q816" s="12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0">
        <f t="shared" si="48"/>
        <v>107</v>
      </c>
      <c r="G817" t="s">
        <v>8218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49"/>
        <v>99.53</v>
      </c>
      <c r="Q817" s="12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0">
        <f t="shared" si="48"/>
        <v>115</v>
      </c>
      <c r="G818" t="s">
        <v>8218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49"/>
        <v>39.31</v>
      </c>
      <c r="Q818" s="12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0">
        <f t="shared" si="48"/>
        <v>137</v>
      </c>
      <c r="G819" t="s">
        <v>8218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49"/>
        <v>89.42</v>
      </c>
      <c r="Q819" s="12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0">
        <f t="shared" si="48"/>
        <v>156</v>
      </c>
      <c r="G820" t="s">
        <v>8218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49"/>
        <v>28.68</v>
      </c>
      <c r="Q820" s="12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0">
        <f t="shared" si="48"/>
        <v>109</v>
      </c>
      <c r="G821" t="s">
        <v>8218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49"/>
        <v>31.07</v>
      </c>
      <c r="Q821" s="12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0">
        <f t="shared" si="48"/>
        <v>134</v>
      </c>
      <c r="G822" t="s">
        <v>8218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49"/>
        <v>70.55</v>
      </c>
      <c r="Q822" s="12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0">
        <f t="shared" si="48"/>
        <v>100</v>
      </c>
      <c r="G823" t="s">
        <v>8218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49"/>
        <v>224.13</v>
      </c>
      <c r="Q823" s="12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0">
        <f t="shared" si="48"/>
        <v>119</v>
      </c>
      <c r="G824" t="s">
        <v>8218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49"/>
        <v>51.81</v>
      </c>
      <c r="Q824" s="12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0">
        <f t="shared" si="48"/>
        <v>180</v>
      </c>
      <c r="G825" t="s">
        <v>8218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49"/>
        <v>43.52</v>
      </c>
      <c r="Q825" s="12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0">
        <f t="shared" si="48"/>
        <v>134</v>
      </c>
      <c r="G826" t="s">
        <v>8218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49"/>
        <v>39.82</v>
      </c>
      <c r="Q826" s="12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0">
        <f t="shared" si="48"/>
        <v>100</v>
      </c>
      <c r="G827" t="s">
        <v>8218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49"/>
        <v>126.81</v>
      </c>
      <c r="Q827" s="12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0">
        <f t="shared" si="48"/>
        <v>101</v>
      </c>
      <c r="G828" t="s">
        <v>8218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49"/>
        <v>113.88</v>
      </c>
      <c r="Q828" s="12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0">
        <f t="shared" si="48"/>
        <v>103</v>
      </c>
      <c r="G829" t="s">
        <v>8218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49"/>
        <v>28.18</v>
      </c>
      <c r="Q829" s="12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0">
        <f t="shared" si="48"/>
        <v>107</v>
      </c>
      <c r="G830" t="s">
        <v>8218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49"/>
        <v>36.61</v>
      </c>
      <c r="Q830" s="12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0">
        <f t="shared" si="48"/>
        <v>104</v>
      </c>
      <c r="G831" t="s">
        <v>8218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49"/>
        <v>32.5</v>
      </c>
      <c r="Q831" s="12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0">
        <f t="shared" si="48"/>
        <v>108</v>
      </c>
      <c r="G832" t="s">
        <v>8218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49"/>
        <v>60.66</v>
      </c>
      <c r="Q832" s="12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0">
        <f t="shared" si="48"/>
        <v>233</v>
      </c>
      <c r="G833" t="s">
        <v>8218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49"/>
        <v>175</v>
      </c>
      <c r="Q833" s="12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0">
        <f t="shared" ref="F834:F897" si="52">ROUND(E834/D834*100,0)</f>
        <v>101</v>
      </c>
      <c r="G834" t="s">
        <v>8218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49"/>
        <v>97.99</v>
      </c>
      <c r="Q834" s="12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0">
        <f t="shared" si="52"/>
        <v>102</v>
      </c>
      <c r="G835" t="s">
        <v>8218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ref="P835:P898" si="53">IFERROR(ROUND(E835/M835,2),0)</f>
        <v>148.78</v>
      </c>
      <c r="Q835" s="12" t="s">
        <v>8323</v>
      </c>
      <c r="R835" t="s">
        <v>8324</v>
      </c>
      <c r="S835" s="17">
        <f t="shared" ref="S835:S898" si="54">(((K835/60)/60)/24)+DATE(1970,1,1)</f>
        <v>41718.878182870372</v>
      </c>
      <c r="T835" s="17">
        <f t="shared" ref="T835:T898" si="55">(((J835/60)/60)/24)+DATE(1970,1,1)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0">
        <f t="shared" si="52"/>
        <v>131</v>
      </c>
      <c r="G836" t="s">
        <v>8218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53"/>
        <v>96.08</v>
      </c>
      <c r="Q836" s="12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0">
        <f t="shared" si="52"/>
        <v>117</v>
      </c>
      <c r="G837" t="s">
        <v>8218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53"/>
        <v>58.63</v>
      </c>
      <c r="Q837" s="12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0">
        <f t="shared" si="52"/>
        <v>101</v>
      </c>
      <c r="G838" t="s">
        <v>8218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53"/>
        <v>109.71</v>
      </c>
      <c r="Q838" s="12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0">
        <f t="shared" si="52"/>
        <v>122</v>
      </c>
      <c r="G839" t="s">
        <v>8218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53"/>
        <v>49.11</v>
      </c>
      <c r="Q839" s="12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0">
        <f t="shared" si="52"/>
        <v>145</v>
      </c>
      <c r="G840" t="s">
        <v>8218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53"/>
        <v>47.67</v>
      </c>
      <c r="Q840" s="12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0">
        <f t="shared" si="52"/>
        <v>117</v>
      </c>
      <c r="G841" t="s">
        <v>8218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53"/>
        <v>60.74</v>
      </c>
      <c r="Q841" s="12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0">
        <f t="shared" si="52"/>
        <v>120</v>
      </c>
      <c r="G842" t="s">
        <v>8218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53"/>
        <v>63.38</v>
      </c>
      <c r="Q842" s="12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0">
        <f t="shared" si="52"/>
        <v>101</v>
      </c>
      <c r="G843" t="s">
        <v>8218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53"/>
        <v>53.89</v>
      </c>
      <c r="Q843" s="12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0">
        <f t="shared" si="52"/>
        <v>104</v>
      </c>
      <c r="G844" t="s">
        <v>8218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53"/>
        <v>66.87</v>
      </c>
      <c r="Q844" s="12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0">
        <f t="shared" si="52"/>
        <v>267</v>
      </c>
      <c r="G845" t="s">
        <v>8218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53"/>
        <v>63.1</v>
      </c>
      <c r="Q845" s="12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0">
        <f t="shared" si="52"/>
        <v>194</v>
      </c>
      <c r="G846" t="s">
        <v>8218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53"/>
        <v>36.630000000000003</v>
      </c>
      <c r="Q846" s="12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0">
        <f t="shared" si="52"/>
        <v>120</v>
      </c>
      <c r="G847" t="s">
        <v>8218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53"/>
        <v>34.01</v>
      </c>
      <c r="Q847" s="12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0">
        <f t="shared" si="52"/>
        <v>122</v>
      </c>
      <c r="G848" t="s">
        <v>8218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53"/>
        <v>28.55</v>
      </c>
      <c r="Q848" s="12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0">
        <f t="shared" si="52"/>
        <v>100</v>
      </c>
      <c r="G849" t="s">
        <v>8218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53"/>
        <v>10</v>
      </c>
      <c r="Q849" s="12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0">
        <f t="shared" si="52"/>
        <v>100</v>
      </c>
      <c r="G850" t="s">
        <v>8218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53"/>
        <v>18.75</v>
      </c>
      <c r="Q850" s="12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0">
        <f t="shared" si="52"/>
        <v>120</v>
      </c>
      <c r="G851" t="s">
        <v>8218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53"/>
        <v>41.7</v>
      </c>
      <c r="Q851" s="12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0">
        <f t="shared" si="52"/>
        <v>155</v>
      </c>
      <c r="G852" t="s">
        <v>8218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53"/>
        <v>46.67</v>
      </c>
      <c r="Q852" s="12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0">
        <f t="shared" si="52"/>
        <v>130</v>
      </c>
      <c r="G853" t="s">
        <v>8218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53"/>
        <v>37.270000000000003</v>
      </c>
      <c r="Q853" s="12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0">
        <f t="shared" si="52"/>
        <v>105</v>
      </c>
      <c r="G854" t="s">
        <v>8218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53"/>
        <v>59.26</v>
      </c>
      <c r="Q854" s="12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0">
        <f t="shared" si="52"/>
        <v>100</v>
      </c>
      <c r="G855" t="s">
        <v>8218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53"/>
        <v>30</v>
      </c>
      <c r="Q855" s="12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0">
        <f t="shared" si="52"/>
        <v>118</v>
      </c>
      <c r="G856" t="s">
        <v>8218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53"/>
        <v>65.86</v>
      </c>
      <c r="Q856" s="12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0">
        <f t="shared" si="52"/>
        <v>103</v>
      </c>
      <c r="G857" t="s">
        <v>8218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53"/>
        <v>31.91</v>
      </c>
      <c r="Q857" s="12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0">
        <f t="shared" si="52"/>
        <v>218</v>
      </c>
      <c r="G858" t="s">
        <v>8218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53"/>
        <v>19.46</v>
      </c>
      <c r="Q858" s="12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0">
        <f t="shared" si="52"/>
        <v>100</v>
      </c>
      <c r="G859" t="s">
        <v>8218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53"/>
        <v>50</v>
      </c>
      <c r="Q859" s="12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0">
        <f t="shared" si="52"/>
        <v>144</v>
      </c>
      <c r="G860" t="s">
        <v>8218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53"/>
        <v>22.74</v>
      </c>
      <c r="Q860" s="12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0">
        <f t="shared" si="52"/>
        <v>105</v>
      </c>
      <c r="G861" t="s">
        <v>8218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53"/>
        <v>42.72</v>
      </c>
      <c r="Q861" s="12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0">
        <f t="shared" si="52"/>
        <v>18</v>
      </c>
      <c r="G862" t="s">
        <v>8220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53"/>
        <v>52.92</v>
      </c>
      <c r="Q862" s="12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0">
        <f t="shared" si="52"/>
        <v>2</v>
      </c>
      <c r="G863" t="s">
        <v>8220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53"/>
        <v>50.5</v>
      </c>
      <c r="Q863" s="12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0">
        <f t="shared" si="52"/>
        <v>0</v>
      </c>
      <c r="G864" t="s">
        <v>8220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53"/>
        <v>42.5</v>
      </c>
      <c r="Q864" s="12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0">
        <f t="shared" si="52"/>
        <v>5</v>
      </c>
      <c r="G865" t="s">
        <v>8220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53"/>
        <v>18</v>
      </c>
      <c r="Q865" s="12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0">
        <f t="shared" si="52"/>
        <v>42</v>
      </c>
      <c r="G866" t="s">
        <v>8220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53"/>
        <v>34.18</v>
      </c>
      <c r="Q866" s="12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0">
        <f t="shared" si="52"/>
        <v>2</v>
      </c>
      <c r="G867" t="s">
        <v>8220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53"/>
        <v>22.5</v>
      </c>
      <c r="Q867" s="12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0">
        <f t="shared" si="52"/>
        <v>18</v>
      </c>
      <c r="G868" t="s">
        <v>8220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53"/>
        <v>58.18</v>
      </c>
      <c r="Q868" s="12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0">
        <f t="shared" si="52"/>
        <v>24</v>
      </c>
      <c r="G869" t="s">
        <v>8220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53"/>
        <v>109.18</v>
      </c>
      <c r="Q869" s="12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0">
        <f t="shared" si="52"/>
        <v>0</v>
      </c>
      <c r="G870" t="s">
        <v>8220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53"/>
        <v>50</v>
      </c>
      <c r="Q870" s="12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0">
        <f t="shared" si="52"/>
        <v>12</v>
      </c>
      <c r="G871" t="s">
        <v>8220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53"/>
        <v>346.67</v>
      </c>
      <c r="Q871" s="12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0">
        <f t="shared" si="52"/>
        <v>0</v>
      </c>
      <c r="G872" t="s">
        <v>8220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53"/>
        <v>12.4</v>
      </c>
      <c r="Q872" s="12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0">
        <f t="shared" si="52"/>
        <v>5</v>
      </c>
      <c r="G873" t="s">
        <v>8220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53"/>
        <v>27.08</v>
      </c>
      <c r="Q873" s="12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0">
        <f t="shared" si="52"/>
        <v>1</v>
      </c>
      <c r="G874" t="s">
        <v>8220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53"/>
        <v>32.5</v>
      </c>
      <c r="Q874" s="12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0">
        <f t="shared" si="52"/>
        <v>1</v>
      </c>
      <c r="G875" t="s">
        <v>8220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53"/>
        <v>9</v>
      </c>
      <c r="Q875" s="12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0">
        <f t="shared" si="52"/>
        <v>24</v>
      </c>
      <c r="G876" t="s">
        <v>8220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53"/>
        <v>34.76</v>
      </c>
      <c r="Q876" s="12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0">
        <f t="shared" si="52"/>
        <v>0</v>
      </c>
      <c r="G877" t="s">
        <v>8220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53"/>
        <v>0</v>
      </c>
      <c r="Q877" s="12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0">
        <f t="shared" si="52"/>
        <v>41</v>
      </c>
      <c r="G878" t="s">
        <v>8220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53"/>
        <v>28.58</v>
      </c>
      <c r="Q878" s="12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0">
        <f t="shared" si="52"/>
        <v>68</v>
      </c>
      <c r="G879" t="s">
        <v>8220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53"/>
        <v>46.59</v>
      </c>
      <c r="Q879" s="12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0">
        <f t="shared" si="52"/>
        <v>1</v>
      </c>
      <c r="G880" t="s">
        <v>8220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53"/>
        <v>32.5</v>
      </c>
      <c r="Q880" s="12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0">
        <f t="shared" si="52"/>
        <v>31</v>
      </c>
      <c r="G881" t="s">
        <v>8220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53"/>
        <v>21.47</v>
      </c>
      <c r="Q881" s="12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0">
        <f t="shared" si="52"/>
        <v>3</v>
      </c>
      <c r="G882" t="s">
        <v>8220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53"/>
        <v>14.13</v>
      </c>
      <c r="Q882" s="12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0">
        <f t="shared" si="52"/>
        <v>1</v>
      </c>
      <c r="G883" t="s">
        <v>8220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53"/>
        <v>30</v>
      </c>
      <c r="Q883" s="12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0">
        <f t="shared" si="52"/>
        <v>20</v>
      </c>
      <c r="G884" t="s">
        <v>8220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53"/>
        <v>21.57</v>
      </c>
      <c r="Q884" s="12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0">
        <f t="shared" si="52"/>
        <v>40</v>
      </c>
      <c r="G885" t="s">
        <v>8220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53"/>
        <v>83.38</v>
      </c>
      <c r="Q885" s="12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0">
        <f t="shared" si="52"/>
        <v>1</v>
      </c>
      <c r="G886" t="s">
        <v>8220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53"/>
        <v>10</v>
      </c>
      <c r="Q886" s="12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0">
        <f t="shared" si="52"/>
        <v>75</v>
      </c>
      <c r="G887" t="s">
        <v>8220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53"/>
        <v>35.71</v>
      </c>
      <c r="Q887" s="12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0">
        <f t="shared" si="52"/>
        <v>41</v>
      </c>
      <c r="G888" t="s">
        <v>8220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53"/>
        <v>29.29</v>
      </c>
      <c r="Q888" s="12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0">
        <f t="shared" si="52"/>
        <v>0</v>
      </c>
      <c r="G889" t="s">
        <v>8220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53"/>
        <v>0</v>
      </c>
      <c r="Q889" s="12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0">
        <f t="shared" si="52"/>
        <v>7</v>
      </c>
      <c r="G890" t="s">
        <v>8220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53"/>
        <v>18</v>
      </c>
      <c r="Q890" s="12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0">
        <f t="shared" si="52"/>
        <v>9</v>
      </c>
      <c r="G891" t="s">
        <v>8220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53"/>
        <v>73.760000000000005</v>
      </c>
      <c r="Q891" s="12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0">
        <f t="shared" si="52"/>
        <v>4</v>
      </c>
      <c r="G892" t="s">
        <v>8220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53"/>
        <v>31.25</v>
      </c>
      <c r="Q892" s="12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0">
        <f t="shared" si="52"/>
        <v>3</v>
      </c>
      <c r="G893" t="s">
        <v>8220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53"/>
        <v>28.89</v>
      </c>
      <c r="Q893" s="12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0">
        <f t="shared" si="52"/>
        <v>41</v>
      </c>
      <c r="G894" t="s">
        <v>8220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53"/>
        <v>143.82</v>
      </c>
      <c r="Q894" s="12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0">
        <f t="shared" si="52"/>
        <v>10</v>
      </c>
      <c r="G895" t="s">
        <v>8220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53"/>
        <v>40</v>
      </c>
      <c r="Q895" s="12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0">
        <f t="shared" si="52"/>
        <v>39</v>
      </c>
      <c r="G896" t="s">
        <v>8220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53"/>
        <v>147.81</v>
      </c>
      <c r="Q896" s="12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0">
        <f t="shared" si="52"/>
        <v>2</v>
      </c>
      <c r="G897" t="s">
        <v>8220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53"/>
        <v>27.86</v>
      </c>
      <c r="Q897" s="12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0">
        <f t="shared" ref="F898:F961" si="56">ROUND(E898/D898*100,0)</f>
        <v>40</v>
      </c>
      <c r="G898" t="s">
        <v>8220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53"/>
        <v>44.44</v>
      </c>
      <c r="Q898" s="12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0">
        <f t="shared" si="56"/>
        <v>0</v>
      </c>
      <c r="G899" t="s">
        <v>8220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ref="P899:P962" si="57">IFERROR(ROUND(E899/M899,2),0)</f>
        <v>0</v>
      </c>
      <c r="Q899" s="12" t="s">
        <v>8323</v>
      </c>
      <c r="R899" t="s">
        <v>8327</v>
      </c>
      <c r="S899" s="17">
        <f t="shared" ref="S899:S962" si="58">(((K899/60)/60)/24)+DATE(1970,1,1)</f>
        <v>41211.688750000001</v>
      </c>
      <c r="T899" s="17">
        <f t="shared" ref="T899:T962" si="59">(((J899/60)/60)/24)+DATE(1970,1,1)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0">
        <f t="shared" si="56"/>
        <v>3</v>
      </c>
      <c r="G900" t="s">
        <v>8220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57"/>
        <v>35</v>
      </c>
      <c r="Q900" s="12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0">
        <f t="shared" si="56"/>
        <v>37</v>
      </c>
      <c r="G901" t="s">
        <v>8220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57"/>
        <v>35</v>
      </c>
      <c r="Q901" s="12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0">
        <f t="shared" si="56"/>
        <v>0</v>
      </c>
      <c r="G902" t="s">
        <v>8220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57"/>
        <v>10.5</v>
      </c>
      <c r="Q902" s="12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0">
        <f t="shared" si="56"/>
        <v>0</v>
      </c>
      <c r="G903" t="s">
        <v>8220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57"/>
        <v>0</v>
      </c>
      <c r="Q903" s="12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0">
        <f t="shared" si="56"/>
        <v>0</v>
      </c>
      <c r="G904" t="s">
        <v>8220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57"/>
        <v>30</v>
      </c>
      <c r="Q904" s="12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0">
        <f t="shared" si="56"/>
        <v>3</v>
      </c>
      <c r="G905" t="s">
        <v>8220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57"/>
        <v>40</v>
      </c>
      <c r="Q905" s="12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0">
        <f t="shared" si="56"/>
        <v>0</v>
      </c>
      <c r="G906" t="s">
        <v>8220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57"/>
        <v>50.33</v>
      </c>
      <c r="Q906" s="12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0">
        <f t="shared" si="56"/>
        <v>3</v>
      </c>
      <c r="G907" t="s">
        <v>8220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57"/>
        <v>32.67</v>
      </c>
      <c r="Q907" s="12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0">
        <f t="shared" si="56"/>
        <v>0</v>
      </c>
      <c r="G908" t="s">
        <v>8220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57"/>
        <v>0</v>
      </c>
      <c r="Q908" s="12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0">
        <f t="shared" si="56"/>
        <v>0</v>
      </c>
      <c r="G909" t="s">
        <v>8220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57"/>
        <v>0</v>
      </c>
      <c r="Q909" s="12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0">
        <f t="shared" si="56"/>
        <v>0</v>
      </c>
      <c r="G910" t="s">
        <v>8220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57"/>
        <v>0</v>
      </c>
      <c r="Q910" s="12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0">
        <f t="shared" si="56"/>
        <v>3</v>
      </c>
      <c r="G911" t="s">
        <v>8220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57"/>
        <v>65</v>
      </c>
      <c r="Q911" s="12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0">
        <f t="shared" si="56"/>
        <v>22</v>
      </c>
      <c r="G912" t="s">
        <v>8220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57"/>
        <v>24.6</v>
      </c>
      <c r="Q912" s="12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0">
        <f t="shared" si="56"/>
        <v>0</v>
      </c>
      <c r="G913" t="s">
        <v>8220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57"/>
        <v>0</v>
      </c>
      <c r="Q913" s="12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0">
        <f t="shared" si="56"/>
        <v>1</v>
      </c>
      <c r="G914" t="s">
        <v>8220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57"/>
        <v>15</v>
      </c>
      <c r="Q914" s="12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0">
        <f t="shared" si="56"/>
        <v>7</v>
      </c>
      <c r="G915" t="s">
        <v>8220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57"/>
        <v>82.58</v>
      </c>
      <c r="Q915" s="12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0">
        <f t="shared" si="56"/>
        <v>0</v>
      </c>
      <c r="G916" t="s">
        <v>8220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57"/>
        <v>0</v>
      </c>
      <c r="Q916" s="12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0">
        <f t="shared" si="56"/>
        <v>6</v>
      </c>
      <c r="G917" t="s">
        <v>8220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57"/>
        <v>41.67</v>
      </c>
      <c r="Q917" s="12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0">
        <f t="shared" si="56"/>
        <v>0</v>
      </c>
      <c r="G918" t="s">
        <v>8220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57"/>
        <v>0</v>
      </c>
      <c r="Q918" s="12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0">
        <f t="shared" si="56"/>
        <v>1</v>
      </c>
      <c r="G919" t="s">
        <v>8220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57"/>
        <v>30</v>
      </c>
      <c r="Q919" s="12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0">
        <f t="shared" si="56"/>
        <v>5</v>
      </c>
      <c r="G920" t="s">
        <v>8220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57"/>
        <v>19.600000000000001</v>
      </c>
      <c r="Q920" s="12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0">
        <f t="shared" si="56"/>
        <v>1</v>
      </c>
      <c r="G921" t="s">
        <v>8220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57"/>
        <v>100</v>
      </c>
      <c r="Q921" s="12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0">
        <f t="shared" si="56"/>
        <v>0</v>
      </c>
      <c r="G922" t="s">
        <v>8220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57"/>
        <v>0</v>
      </c>
      <c r="Q922" s="12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0">
        <f t="shared" si="56"/>
        <v>31</v>
      </c>
      <c r="G923" t="s">
        <v>8220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57"/>
        <v>231.75</v>
      </c>
      <c r="Q923" s="12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0">
        <f t="shared" si="56"/>
        <v>21</v>
      </c>
      <c r="G924" t="s">
        <v>8220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57"/>
        <v>189.33</v>
      </c>
      <c r="Q924" s="12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0">
        <f t="shared" si="56"/>
        <v>2</v>
      </c>
      <c r="G925" t="s">
        <v>8220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57"/>
        <v>55</v>
      </c>
      <c r="Q925" s="12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0">
        <f t="shared" si="56"/>
        <v>11</v>
      </c>
      <c r="G926" t="s">
        <v>8220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57"/>
        <v>21.8</v>
      </c>
      <c r="Q926" s="12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0">
        <f t="shared" si="56"/>
        <v>3</v>
      </c>
      <c r="G927" t="s">
        <v>8220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57"/>
        <v>32</v>
      </c>
      <c r="Q927" s="12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0">
        <f t="shared" si="56"/>
        <v>0</v>
      </c>
      <c r="G928" t="s">
        <v>8220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57"/>
        <v>0</v>
      </c>
      <c r="Q928" s="12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0">
        <f t="shared" si="56"/>
        <v>0</v>
      </c>
      <c r="G929" t="s">
        <v>8220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57"/>
        <v>0</v>
      </c>
      <c r="Q929" s="12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0">
        <f t="shared" si="56"/>
        <v>11</v>
      </c>
      <c r="G930" t="s">
        <v>8220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57"/>
        <v>56.25</v>
      </c>
      <c r="Q930" s="12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0">
        <f t="shared" si="56"/>
        <v>0</v>
      </c>
      <c r="G931" t="s">
        <v>8220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57"/>
        <v>0</v>
      </c>
      <c r="Q931" s="12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0">
        <f t="shared" si="56"/>
        <v>38</v>
      </c>
      <c r="G932" t="s">
        <v>8220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57"/>
        <v>69</v>
      </c>
      <c r="Q932" s="12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0">
        <f t="shared" si="56"/>
        <v>7</v>
      </c>
      <c r="G933" t="s">
        <v>8220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57"/>
        <v>18.71</v>
      </c>
      <c r="Q933" s="12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0">
        <f t="shared" si="56"/>
        <v>15</v>
      </c>
      <c r="G934" t="s">
        <v>8220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57"/>
        <v>46.03</v>
      </c>
      <c r="Q934" s="12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0">
        <f t="shared" si="56"/>
        <v>6</v>
      </c>
      <c r="G935" t="s">
        <v>8220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57"/>
        <v>60</v>
      </c>
      <c r="Q935" s="12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0">
        <f t="shared" si="56"/>
        <v>30</v>
      </c>
      <c r="G936" t="s">
        <v>8220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57"/>
        <v>50.67</v>
      </c>
      <c r="Q936" s="12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0">
        <f t="shared" si="56"/>
        <v>1</v>
      </c>
      <c r="G937" t="s">
        <v>8220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57"/>
        <v>25</v>
      </c>
      <c r="Q937" s="12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0">
        <f t="shared" si="56"/>
        <v>0</v>
      </c>
      <c r="G938" t="s">
        <v>8220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57"/>
        <v>0</v>
      </c>
      <c r="Q938" s="12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0">
        <f t="shared" si="56"/>
        <v>1</v>
      </c>
      <c r="G939" t="s">
        <v>8220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57"/>
        <v>20</v>
      </c>
      <c r="Q939" s="12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0">
        <f t="shared" si="56"/>
        <v>0</v>
      </c>
      <c r="G940" t="s">
        <v>8220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57"/>
        <v>25</v>
      </c>
      <c r="Q940" s="12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0">
        <f t="shared" si="56"/>
        <v>1</v>
      </c>
      <c r="G941" t="s">
        <v>8220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57"/>
        <v>20</v>
      </c>
      <c r="Q941" s="12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0">
        <f t="shared" si="56"/>
        <v>17</v>
      </c>
      <c r="G942" t="s">
        <v>8220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57"/>
        <v>110.29</v>
      </c>
      <c r="Q942" s="12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0">
        <f t="shared" si="56"/>
        <v>2</v>
      </c>
      <c r="G943" t="s">
        <v>8220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57"/>
        <v>37.450000000000003</v>
      </c>
      <c r="Q943" s="12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0">
        <f t="shared" si="56"/>
        <v>9</v>
      </c>
      <c r="G944" t="s">
        <v>8220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57"/>
        <v>41.75</v>
      </c>
      <c r="Q944" s="12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0">
        <f t="shared" si="56"/>
        <v>10</v>
      </c>
      <c r="G945" t="s">
        <v>8220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57"/>
        <v>24.08</v>
      </c>
      <c r="Q945" s="12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0">
        <f t="shared" si="56"/>
        <v>13</v>
      </c>
      <c r="G946" t="s">
        <v>8220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57"/>
        <v>69.41</v>
      </c>
      <c r="Q946" s="12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0">
        <f t="shared" si="56"/>
        <v>2</v>
      </c>
      <c r="G947" t="s">
        <v>8220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57"/>
        <v>155.25</v>
      </c>
      <c r="Q947" s="12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0">
        <f t="shared" si="56"/>
        <v>2</v>
      </c>
      <c r="G948" t="s">
        <v>8220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57"/>
        <v>57.2</v>
      </c>
      <c r="Q948" s="12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0">
        <f t="shared" si="56"/>
        <v>0</v>
      </c>
      <c r="G949" t="s">
        <v>8220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57"/>
        <v>0</v>
      </c>
      <c r="Q949" s="12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0">
        <f t="shared" si="56"/>
        <v>12</v>
      </c>
      <c r="G950" t="s">
        <v>8220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57"/>
        <v>60</v>
      </c>
      <c r="Q950" s="12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0">
        <f t="shared" si="56"/>
        <v>1</v>
      </c>
      <c r="G951" t="s">
        <v>8220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57"/>
        <v>39</v>
      </c>
      <c r="Q951" s="12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0">
        <f t="shared" si="56"/>
        <v>28</v>
      </c>
      <c r="G952" t="s">
        <v>8220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57"/>
        <v>58.42</v>
      </c>
      <c r="Q952" s="12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0">
        <f t="shared" si="56"/>
        <v>38</v>
      </c>
      <c r="G953" t="s">
        <v>8220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57"/>
        <v>158.63999999999999</v>
      </c>
      <c r="Q953" s="12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0">
        <f t="shared" si="56"/>
        <v>40</v>
      </c>
      <c r="G954" t="s">
        <v>8220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57"/>
        <v>99.86</v>
      </c>
      <c r="Q954" s="12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0">
        <f t="shared" si="56"/>
        <v>1</v>
      </c>
      <c r="G955" t="s">
        <v>8220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57"/>
        <v>25.2</v>
      </c>
      <c r="Q955" s="12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0">
        <f t="shared" si="56"/>
        <v>43</v>
      </c>
      <c r="G956" t="s">
        <v>8220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57"/>
        <v>89.19</v>
      </c>
      <c r="Q956" s="12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0">
        <f t="shared" si="56"/>
        <v>6</v>
      </c>
      <c r="G957" t="s">
        <v>8220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57"/>
        <v>182.62</v>
      </c>
      <c r="Q957" s="12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0">
        <f t="shared" si="56"/>
        <v>2</v>
      </c>
      <c r="G958" t="s">
        <v>8220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57"/>
        <v>50.65</v>
      </c>
      <c r="Q958" s="12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0">
        <f t="shared" si="56"/>
        <v>2</v>
      </c>
      <c r="G959" t="s">
        <v>8220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57"/>
        <v>33.29</v>
      </c>
      <c r="Q959" s="12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0">
        <f t="shared" si="56"/>
        <v>11</v>
      </c>
      <c r="G960" t="s">
        <v>8220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57"/>
        <v>51.82</v>
      </c>
      <c r="Q960" s="12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0">
        <f t="shared" si="56"/>
        <v>39</v>
      </c>
      <c r="G961" t="s">
        <v>8220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57"/>
        <v>113.63</v>
      </c>
      <c r="Q961" s="12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0">
        <f t="shared" ref="F962:F1025" si="60">ROUND(E962/D962*100,0)</f>
        <v>46</v>
      </c>
      <c r="G962" t="s">
        <v>8220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57"/>
        <v>136.46</v>
      </c>
      <c r="Q962" s="12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0">
        <f t="shared" si="60"/>
        <v>42</v>
      </c>
      <c r="G963" t="s">
        <v>8220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ref="P963:P1026" si="61">IFERROR(ROUND(E963/M963,2),0)</f>
        <v>364.35</v>
      </c>
      <c r="Q963" s="12" t="s">
        <v>8317</v>
      </c>
      <c r="R963" t="s">
        <v>8319</v>
      </c>
      <c r="S963" s="17">
        <f t="shared" ref="S963:S1026" si="62">(((K963/60)/60)/24)+DATE(1970,1,1)</f>
        <v>42740.693692129629</v>
      </c>
      <c r="T963" s="17">
        <f t="shared" ref="T963:T1026" si="63">(((J963/60)/60)/24)+DATE(1970,1,1)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0">
        <f t="shared" si="60"/>
        <v>28</v>
      </c>
      <c r="G964" t="s">
        <v>8220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61"/>
        <v>19.239999999999998</v>
      </c>
      <c r="Q964" s="12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0">
        <f t="shared" si="60"/>
        <v>1</v>
      </c>
      <c r="G965" t="s">
        <v>8220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61"/>
        <v>41.89</v>
      </c>
      <c r="Q965" s="12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0">
        <f t="shared" si="60"/>
        <v>1</v>
      </c>
      <c r="G966" t="s">
        <v>8220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61"/>
        <v>30.31</v>
      </c>
      <c r="Q966" s="12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0">
        <f t="shared" si="60"/>
        <v>1</v>
      </c>
      <c r="G967" t="s">
        <v>8220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61"/>
        <v>49.67</v>
      </c>
      <c r="Q967" s="12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0">
        <f t="shared" si="60"/>
        <v>15</v>
      </c>
      <c r="G968" t="s">
        <v>8220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61"/>
        <v>59.2</v>
      </c>
      <c r="Q968" s="12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0">
        <f t="shared" si="60"/>
        <v>18</v>
      </c>
      <c r="G969" t="s">
        <v>8220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61"/>
        <v>43.98</v>
      </c>
      <c r="Q969" s="12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0">
        <f t="shared" si="60"/>
        <v>1</v>
      </c>
      <c r="G970" t="s">
        <v>8220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61"/>
        <v>26.5</v>
      </c>
      <c r="Q970" s="12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0">
        <f t="shared" si="60"/>
        <v>47</v>
      </c>
      <c r="G971" t="s">
        <v>8220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61"/>
        <v>1272.73</v>
      </c>
      <c r="Q971" s="12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0">
        <f t="shared" si="60"/>
        <v>46</v>
      </c>
      <c r="G972" t="s">
        <v>8220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61"/>
        <v>164</v>
      </c>
      <c r="Q972" s="12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0">
        <f t="shared" si="60"/>
        <v>0</v>
      </c>
      <c r="G973" t="s">
        <v>8220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61"/>
        <v>45.2</v>
      </c>
      <c r="Q973" s="12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0">
        <f t="shared" si="60"/>
        <v>35</v>
      </c>
      <c r="G974" t="s">
        <v>8220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61"/>
        <v>153.88999999999999</v>
      </c>
      <c r="Q974" s="12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0">
        <f t="shared" si="60"/>
        <v>2</v>
      </c>
      <c r="G975" t="s">
        <v>8220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61"/>
        <v>51.38</v>
      </c>
      <c r="Q975" s="12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0">
        <f t="shared" si="60"/>
        <v>1</v>
      </c>
      <c r="G976" t="s">
        <v>8220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61"/>
        <v>93.33</v>
      </c>
      <c r="Q976" s="12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0">
        <f t="shared" si="60"/>
        <v>3</v>
      </c>
      <c r="G977" t="s">
        <v>8220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61"/>
        <v>108.63</v>
      </c>
      <c r="Q977" s="12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0">
        <f t="shared" si="60"/>
        <v>2</v>
      </c>
      <c r="G978" t="s">
        <v>8220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61"/>
        <v>160.5</v>
      </c>
      <c r="Q978" s="12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0">
        <f t="shared" si="60"/>
        <v>34</v>
      </c>
      <c r="G979" t="s">
        <v>8220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61"/>
        <v>75.75</v>
      </c>
      <c r="Q979" s="12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0">
        <f t="shared" si="60"/>
        <v>56</v>
      </c>
      <c r="G980" t="s">
        <v>8220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61"/>
        <v>790.84</v>
      </c>
      <c r="Q980" s="12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0">
        <f t="shared" si="60"/>
        <v>83</v>
      </c>
      <c r="G981" t="s">
        <v>8220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61"/>
        <v>301.94</v>
      </c>
      <c r="Q981" s="12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0">
        <f t="shared" si="60"/>
        <v>15</v>
      </c>
      <c r="G982" t="s">
        <v>8220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61"/>
        <v>47.94</v>
      </c>
      <c r="Q982" s="12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0">
        <f t="shared" si="60"/>
        <v>0</v>
      </c>
      <c r="G983" t="s">
        <v>8220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61"/>
        <v>2.75</v>
      </c>
      <c r="Q983" s="12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0">
        <f t="shared" si="60"/>
        <v>0</v>
      </c>
      <c r="G984" t="s">
        <v>8220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61"/>
        <v>1</v>
      </c>
      <c r="Q984" s="12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0">
        <f t="shared" si="60"/>
        <v>30</v>
      </c>
      <c r="G985" t="s">
        <v>8220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61"/>
        <v>171.79</v>
      </c>
      <c r="Q985" s="12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0">
        <f t="shared" si="60"/>
        <v>1</v>
      </c>
      <c r="G986" t="s">
        <v>8220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61"/>
        <v>35.33</v>
      </c>
      <c r="Q986" s="12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0">
        <f t="shared" si="60"/>
        <v>6</v>
      </c>
      <c r="G987" t="s">
        <v>8220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61"/>
        <v>82.09</v>
      </c>
      <c r="Q987" s="12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0">
        <f t="shared" si="60"/>
        <v>13</v>
      </c>
      <c r="G988" t="s">
        <v>8220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61"/>
        <v>110.87</v>
      </c>
      <c r="Q988" s="12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0">
        <f t="shared" si="60"/>
        <v>13</v>
      </c>
      <c r="G989" t="s">
        <v>8220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61"/>
        <v>161.22</v>
      </c>
      <c r="Q989" s="12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0">
        <f t="shared" si="60"/>
        <v>0</v>
      </c>
      <c r="G990" t="s">
        <v>8220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61"/>
        <v>0</v>
      </c>
      <c r="Q990" s="12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0">
        <f t="shared" si="60"/>
        <v>17</v>
      </c>
      <c r="G991" t="s">
        <v>8220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61"/>
        <v>52.41</v>
      </c>
      <c r="Q991" s="12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0">
        <f t="shared" si="60"/>
        <v>0</v>
      </c>
      <c r="G992" t="s">
        <v>8220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61"/>
        <v>13</v>
      </c>
      <c r="Q992" s="12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0">
        <f t="shared" si="60"/>
        <v>4</v>
      </c>
      <c r="G993" t="s">
        <v>8220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61"/>
        <v>30.29</v>
      </c>
      <c r="Q993" s="12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0">
        <f t="shared" si="60"/>
        <v>0</v>
      </c>
      <c r="G994" t="s">
        <v>8220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61"/>
        <v>116.75</v>
      </c>
      <c r="Q994" s="12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0">
        <f t="shared" si="60"/>
        <v>25</v>
      </c>
      <c r="G995" t="s">
        <v>8220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61"/>
        <v>89.6</v>
      </c>
      <c r="Q995" s="12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0">
        <f t="shared" si="60"/>
        <v>2</v>
      </c>
      <c r="G996" t="s">
        <v>8220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61"/>
        <v>424.45</v>
      </c>
      <c r="Q996" s="12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0">
        <f t="shared" si="60"/>
        <v>7</v>
      </c>
      <c r="G997" t="s">
        <v>8220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61"/>
        <v>80.67</v>
      </c>
      <c r="Q997" s="12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0">
        <f t="shared" si="60"/>
        <v>2</v>
      </c>
      <c r="G998" t="s">
        <v>8220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61"/>
        <v>13</v>
      </c>
      <c r="Q998" s="12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0">
        <f t="shared" si="60"/>
        <v>1</v>
      </c>
      <c r="G999" t="s">
        <v>8220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61"/>
        <v>8.1300000000000008</v>
      </c>
      <c r="Q999" s="12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0">
        <f t="shared" si="60"/>
        <v>59</v>
      </c>
      <c r="G1000" t="s">
        <v>8220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61"/>
        <v>153.43</v>
      </c>
      <c r="Q1000" s="12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0">
        <f t="shared" si="60"/>
        <v>8</v>
      </c>
      <c r="G1001" t="s">
        <v>8220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61"/>
        <v>292.08</v>
      </c>
      <c r="Q1001" s="12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0">
        <f t="shared" si="60"/>
        <v>2</v>
      </c>
      <c r="G1002" t="s">
        <v>8219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61"/>
        <v>3304</v>
      </c>
      <c r="Q1002" s="12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0">
        <f t="shared" si="60"/>
        <v>104</v>
      </c>
      <c r="G1003" t="s">
        <v>8219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61"/>
        <v>1300</v>
      </c>
      <c r="Q1003" s="12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0">
        <f t="shared" si="60"/>
        <v>30</v>
      </c>
      <c r="G1004" t="s">
        <v>8219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61"/>
        <v>134.55000000000001</v>
      </c>
      <c r="Q1004" s="12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0">
        <f t="shared" si="60"/>
        <v>16</v>
      </c>
      <c r="G1005" t="s">
        <v>8219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61"/>
        <v>214.07</v>
      </c>
      <c r="Q1005" s="12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0">
        <f t="shared" si="60"/>
        <v>82</v>
      </c>
      <c r="G1006" t="s">
        <v>8219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61"/>
        <v>216.34</v>
      </c>
      <c r="Q1006" s="12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0">
        <f t="shared" si="60"/>
        <v>75</v>
      </c>
      <c r="G1007" t="s">
        <v>8219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61"/>
        <v>932.31</v>
      </c>
      <c r="Q1007" s="12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0">
        <f t="shared" si="60"/>
        <v>6</v>
      </c>
      <c r="G1008" t="s">
        <v>8219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61"/>
        <v>29.25</v>
      </c>
      <c r="Q1008" s="12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0">
        <f t="shared" si="60"/>
        <v>44</v>
      </c>
      <c r="G1009" t="s">
        <v>8219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61"/>
        <v>174.95</v>
      </c>
      <c r="Q1009" s="12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0">
        <f t="shared" si="60"/>
        <v>0</v>
      </c>
      <c r="G1010" t="s">
        <v>8219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61"/>
        <v>250</v>
      </c>
      <c r="Q1010" s="12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0">
        <f t="shared" si="60"/>
        <v>13</v>
      </c>
      <c r="G1011" t="s">
        <v>8219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61"/>
        <v>65</v>
      </c>
      <c r="Q1011" s="12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0">
        <f t="shared" si="60"/>
        <v>0</v>
      </c>
      <c r="G1012" t="s">
        <v>8219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61"/>
        <v>55</v>
      </c>
      <c r="Q1012" s="12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0">
        <f t="shared" si="60"/>
        <v>0</v>
      </c>
      <c r="G1013" t="s">
        <v>8219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61"/>
        <v>75</v>
      </c>
      <c r="Q1013" s="12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0">
        <f t="shared" si="60"/>
        <v>21535</v>
      </c>
      <c r="G1014" t="s">
        <v>8219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61"/>
        <v>1389.36</v>
      </c>
      <c r="Q1014" s="12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0">
        <f t="shared" si="60"/>
        <v>35</v>
      </c>
      <c r="G1015" t="s">
        <v>8219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61"/>
        <v>95.91</v>
      </c>
      <c r="Q1015" s="12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0">
        <f t="shared" si="60"/>
        <v>31</v>
      </c>
      <c r="G1016" t="s">
        <v>8219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61"/>
        <v>191.25</v>
      </c>
      <c r="Q1016" s="12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0">
        <f t="shared" si="60"/>
        <v>3</v>
      </c>
      <c r="G1017" t="s">
        <v>8219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61"/>
        <v>40</v>
      </c>
      <c r="Q1017" s="12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0">
        <f t="shared" si="60"/>
        <v>3</v>
      </c>
      <c r="G1018" t="s">
        <v>8219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61"/>
        <v>74.790000000000006</v>
      </c>
      <c r="Q1018" s="12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0">
        <f t="shared" si="60"/>
        <v>23</v>
      </c>
      <c r="G1019" t="s">
        <v>8219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61"/>
        <v>161.12</v>
      </c>
      <c r="Q1019" s="12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0">
        <f t="shared" si="60"/>
        <v>3</v>
      </c>
      <c r="G1020" t="s">
        <v>8219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61"/>
        <v>88.71</v>
      </c>
      <c r="Q1020" s="12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0">
        <f t="shared" si="60"/>
        <v>47</v>
      </c>
      <c r="G1021" t="s">
        <v>8219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61"/>
        <v>53.25</v>
      </c>
      <c r="Q1021" s="12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0">
        <f t="shared" si="60"/>
        <v>206</v>
      </c>
      <c r="G1022" t="s">
        <v>8218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61"/>
        <v>106.2</v>
      </c>
      <c r="Q1022" s="12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0">
        <f t="shared" si="60"/>
        <v>352</v>
      </c>
      <c r="G1023" t="s">
        <v>8218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61"/>
        <v>22.08</v>
      </c>
      <c r="Q1023" s="12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0">
        <f t="shared" si="60"/>
        <v>115</v>
      </c>
      <c r="G1024" t="s">
        <v>8218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61"/>
        <v>31.05</v>
      </c>
      <c r="Q1024" s="12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0">
        <f t="shared" si="60"/>
        <v>237</v>
      </c>
      <c r="G1025" t="s">
        <v>8218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61"/>
        <v>36.21</v>
      </c>
      <c r="Q1025" s="12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0">
        <f t="shared" ref="F1026:F1089" si="64">ROUND(E1026/D1026*100,0)</f>
        <v>119</v>
      </c>
      <c r="G1026" t="s">
        <v>8218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61"/>
        <v>388.98</v>
      </c>
      <c r="Q1026" s="12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0">
        <f t="shared" si="64"/>
        <v>110</v>
      </c>
      <c r="G1027" t="s">
        <v>8218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ref="P1027:P1090" si="65">IFERROR(ROUND(E1027/M1027,2),0)</f>
        <v>71.849999999999994</v>
      </c>
      <c r="Q1027" s="12" t="s">
        <v>8323</v>
      </c>
      <c r="R1027" t="s">
        <v>8328</v>
      </c>
      <c r="S1027" s="17">
        <f t="shared" ref="S1027:S1090" si="66">(((K1027/60)/60)/24)+DATE(1970,1,1)</f>
        <v>42049.833761574075</v>
      </c>
      <c r="T1027" s="17">
        <f t="shared" ref="T1027:T1090" si="67">(((J1027/60)/60)/24)+DATE(1970,1,1)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0">
        <f t="shared" si="64"/>
        <v>100</v>
      </c>
      <c r="G1028" t="s">
        <v>8218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65"/>
        <v>57.38</v>
      </c>
      <c r="Q1028" s="12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0">
        <f t="shared" si="64"/>
        <v>103</v>
      </c>
      <c r="G1029" t="s">
        <v>8218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65"/>
        <v>69.67</v>
      </c>
      <c r="Q1029" s="12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0">
        <f t="shared" si="64"/>
        <v>117</v>
      </c>
      <c r="G1030" t="s">
        <v>8218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65"/>
        <v>45.99</v>
      </c>
      <c r="Q1030" s="12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0">
        <f t="shared" si="64"/>
        <v>112</v>
      </c>
      <c r="G1031" t="s">
        <v>8218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65"/>
        <v>79.260000000000005</v>
      </c>
      <c r="Q1031" s="12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0">
        <f t="shared" si="64"/>
        <v>342</v>
      </c>
      <c r="G1032" t="s">
        <v>8218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65"/>
        <v>43.03</v>
      </c>
      <c r="Q1032" s="12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0">
        <f t="shared" si="64"/>
        <v>107</v>
      </c>
      <c r="G1033" t="s">
        <v>8218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65"/>
        <v>108.48</v>
      </c>
      <c r="Q1033" s="12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0">
        <f t="shared" si="64"/>
        <v>108</v>
      </c>
      <c r="G1034" t="s">
        <v>8218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65"/>
        <v>61.03</v>
      </c>
      <c r="Q1034" s="12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0">
        <f t="shared" si="64"/>
        <v>103</v>
      </c>
      <c r="G1035" t="s">
        <v>8218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65"/>
        <v>50.59</v>
      </c>
      <c r="Q1035" s="12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0">
        <f t="shared" si="64"/>
        <v>130</v>
      </c>
      <c r="G1036" t="s">
        <v>8218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65"/>
        <v>39.159999999999997</v>
      </c>
      <c r="Q1036" s="12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0">
        <f t="shared" si="64"/>
        <v>108</v>
      </c>
      <c r="G1037" t="s">
        <v>8218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65"/>
        <v>65.16</v>
      </c>
      <c r="Q1037" s="12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0">
        <f t="shared" si="64"/>
        <v>112</v>
      </c>
      <c r="G1038" t="s">
        <v>8218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65"/>
        <v>23.96</v>
      </c>
      <c r="Q1038" s="12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0">
        <f t="shared" si="64"/>
        <v>102</v>
      </c>
      <c r="G1039" t="s">
        <v>8218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65"/>
        <v>48.62</v>
      </c>
      <c r="Q1039" s="12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0">
        <f t="shared" si="64"/>
        <v>145</v>
      </c>
      <c r="G1040" t="s">
        <v>8218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65"/>
        <v>35.74</v>
      </c>
      <c r="Q1040" s="12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0">
        <f t="shared" si="64"/>
        <v>128</v>
      </c>
      <c r="G1041" t="s">
        <v>8218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65"/>
        <v>21.37</v>
      </c>
      <c r="Q1041" s="12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0">
        <f t="shared" si="64"/>
        <v>0</v>
      </c>
      <c r="G1042" t="s">
        <v>8219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65"/>
        <v>250</v>
      </c>
      <c r="Q1042" s="12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0">
        <f t="shared" si="64"/>
        <v>0</v>
      </c>
      <c r="G1043" t="s">
        <v>8219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65"/>
        <v>0</v>
      </c>
      <c r="Q1043" s="12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0">
        <f t="shared" si="64"/>
        <v>2</v>
      </c>
      <c r="G1044" t="s">
        <v>8219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65"/>
        <v>10</v>
      </c>
      <c r="Q1044" s="12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0">
        <f t="shared" si="64"/>
        <v>9</v>
      </c>
      <c r="G1045" t="s">
        <v>8219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65"/>
        <v>29.24</v>
      </c>
      <c r="Q1045" s="12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0">
        <f t="shared" si="64"/>
        <v>0</v>
      </c>
      <c r="G1046" t="s">
        <v>8219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65"/>
        <v>3</v>
      </c>
      <c r="Q1046" s="12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0">
        <f t="shared" si="64"/>
        <v>3</v>
      </c>
      <c r="G1047" t="s">
        <v>8219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65"/>
        <v>33.25</v>
      </c>
      <c r="Q1047" s="12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0">
        <f t="shared" si="64"/>
        <v>0</v>
      </c>
      <c r="G1048" t="s">
        <v>8219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65"/>
        <v>0</v>
      </c>
      <c r="Q1048" s="12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0">
        <f t="shared" si="64"/>
        <v>0</v>
      </c>
      <c r="G1049" t="s">
        <v>8219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65"/>
        <v>1</v>
      </c>
      <c r="Q1049" s="12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0">
        <f t="shared" si="64"/>
        <v>1</v>
      </c>
      <c r="G1050" t="s">
        <v>8219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65"/>
        <v>53</v>
      </c>
      <c r="Q1050" s="12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0">
        <f t="shared" si="64"/>
        <v>0</v>
      </c>
      <c r="G1051" t="s">
        <v>8219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65"/>
        <v>0</v>
      </c>
      <c r="Q1051" s="12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0">
        <f t="shared" si="64"/>
        <v>0</v>
      </c>
      <c r="G1052" t="s">
        <v>8219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65"/>
        <v>0</v>
      </c>
      <c r="Q1052" s="12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0">
        <f t="shared" si="64"/>
        <v>0</v>
      </c>
      <c r="G1053" t="s">
        <v>8219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65"/>
        <v>0</v>
      </c>
      <c r="Q1053" s="12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0">
        <f t="shared" si="64"/>
        <v>0</v>
      </c>
      <c r="G1054" t="s">
        <v>8219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65"/>
        <v>0</v>
      </c>
      <c r="Q1054" s="12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0">
        <f t="shared" si="64"/>
        <v>1</v>
      </c>
      <c r="G1055" t="s">
        <v>8219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65"/>
        <v>15</v>
      </c>
      <c r="Q1055" s="12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0">
        <f t="shared" si="64"/>
        <v>0</v>
      </c>
      <c r="G1056" t="s">
        <v>8219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65"/>
        <v>0</v>
      </c>
      <c r="Q1056" s="12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0">
        <f t="shared" si="64"/>
        <v>0</v>
      </c>
      <c r="G1057" t="s">
        <v>8219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65"/>
        <v>0</v>
      </c>
      <c r="Q1057" s="12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0">
        <f t="shared" si="64"/>
        <v>0</v>
      </c>
      <c r="G1058" t="s">
        <v>8219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65"/>
        <v>0</v>
      </c>
      <c r="Q1058" s="12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0">
        <f t="shared" si="64"/>
        <v>0</v>
      </c>
      <c r="G1059" t="s">
        <v>8219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65"/>
        <v>0</v>
      </c>
      <c r="Q1059" s="12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0">
        <f t="shared" si="64"/>
        <v>0</v>
      </c>
      <c r="G1060" t="s">
        <v>8219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65"/>
        <v>0</v>
      </c>
      <c r="Q1060" s="12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0">
        <f t="shared" si="64"/>
        <v>0</v>
      </c>
      <c r="G1061" t="s">
        <v>8219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65"/>
        <v>0</v>
      </c>
      <c r="Q1061" s="12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0">
        <f t="shared" si="64"/>
        <v>1</v>
      </c>
      <c r="G1062" t="s">
        <v>8219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65"/>
        <v>50</v>
      </c>
      <c r="Q1062" s="12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0">
        <f t="shared" si="64"/>
        <v>0</v>
      </c>
      <c r="G1063" t="s">
        <v>8219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65"/>
        <v>0</v>
      </c>
      <c r="Q1063" s="12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0">
        <f t="shared" si="64"/>
        <v>95</v>
      </c>
      <c r="G1064" t="s">
        <v>8219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65"/>
        <v>47.5</v>
      </c>
      <c r="Q1064" s="12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0">
        <f t="shared" si="64"/>
        <v>0</v>
      </c>
      <c r="G1065" t="s">
        <v>8219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65"/>
        <v>0</v>
      </c>
      <c r="Q1065" s="12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0">
        <f t="shared" si="64"/>
        <v>9</v>
      </c>
      <c r="G1066" t="s">
        <v>8220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65"/>
        <v>65.67</v>
      </c>
      <c r="Q1066" s="12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0">
        <f t="shared" si="64"/>
        <v>3</v>
      </c>
      <c r="G1067" t="s">
        <v>8220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65"/>
        <v>16.2</v>
      </c>
      <c r="Q1067" s="12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0">
        <f t="shared" si="64"/>
        <v>3</v>
      </c>
      <c r="G1068" t="s">
        <v>8220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65"/>
        <v>34.130000000000003</v>
      </c>
      <c r="Q1068" s="12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0">
        <f t="shared" si="64"/>
        <v>26</v>
      </c>
      <c r="G1069" t="s">
        <v>8220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65"/>
        <v>13</v>
      </c>
      <c r="Q1069" s="12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0">
        <f t="shared" si="64"/>
        <v>0</v>
      </c>
      <c r="G1070" t="s">
        <v>8220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65"/>
        <v>11.25</v>
      </c>
      <c r="Q1070" s="12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0">
        <f t="shared" si="64"/>
        <v>39</v>
      </c>
      <c r="G1071" t="s">
        <v>8220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65"/>
        <v>40.479999999999997</v>
      </c>
      <c r="Q1071" s="12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0">
        <f t="shared" si="64"/>
        <v>1</v>
      </c>
      <c r="G1072" t="s">
        <v>8220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65"/>
        <v>35</v>
      </c>
      <c r="Q1072" s="12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0">
        <f t="shared" si="64"/>
        <v>0</v>
      </c>
      <c r="G1073" t="s">
        <v>8220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65"/>
        <v>0</v>
      </c>
      <c r="Q1073" s="12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0">
        <f t="shared" si="64"/>
        <v>0</v>
      </c>
      <c r="G1074" t="s">
        <v>8220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65"/>
        <v>12.75</v>
      </c>
      <c r="Q1074" s="12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0">
        <f t="shared" si="64"/>
        <v>1</v>
      </c>
      <c r="G1075" t="s">
        <v>8220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65"/>
        <v>10</v>
      </c>
      <c r="Q1075" s="12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0">
        <f t="shared" si="64"/>
        <v>6</v>
      </c>
      <c r="G1076" t="s">
        <v>8220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65"/>
        <v>113.57</v>
      </c>
      <c r="Q1076" s="12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0">
        <f t="shared" si="64"/>
        <v>5</v>
      </c>
      <c r="G1077" t="s">
        <v>8220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65"/>
        <v>15</v>
      </c>
      <c r="Q1077" s="12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0">
        <f t="shared" si="64"/>
        <v>63</v>
      </c>
      <c r="G1078" t="s">
        <v>8220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65"/>
        <v>48.28</v>
      </c>
      <c r="Q1078" s="12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0">
        <f t="shared" si="64"/>
        <v>29</v>
      </c>
      <c r="G1079" t="s">
        <v>8220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65"/>
        <v>43.98</v>
      </c>
      <c r="Q1079" s="12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0">
        <f t="shared" si="64"/>
        <v>8</v>
      </c>
      <c r="G1080" t="s">
        <v>8220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65"/>
        <v>9</v>
      </c>
      <c r="Q1080" s="12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0">
        <f t="shared" si="64"/>
        <v>3</v>
      </c>
      <c r="G1081" t="s">
        <v>8220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65"/>
        <v>37.67</v>
      </c>
      <c r="Q1081" s="12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0">
        <f t="shared" si="64"/>
        <v>9</v>
      </c>
      <c r="G1082" t="s">
        <v>8220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65"/>
        <v>18.579999999999998</v>
      </c>
      <c r="Q1082" s="12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0">
        <f t="shared" si="64"/>
        <v>0</v>
      </c>
      <c r="G1083" t="s">
        <v>8220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65"/>
        <v>3</v>
      </c>
      <c r="Q1083" s="12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0">
        <f t="shared" si="64"/>
        <v>1</v>
      </c>
      <c r="G1084" t="s">
        <v>8220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65"/>
        <v>18.670000000000002</v>
      </c>
      <c r="Q1084" s="12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0">
        <f t="shared" si="64"/>
        <v>1</v>
      </c>
      <c r="G1085" t="s">
        <v>8220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65"/>
        <v>410</v>
      </c>
      <c r="Q1085" s="12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0">
        <f t="shared" si="64"/>
        <v>0</v>
      </c>
      <c r="G1086" t="s">
        <v>8220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65"/>
        <v>0</v>
      </c>
      <c r="Q1086" s="12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0">
        <f t="shared" si="64"/>
        <v>3</v>
      </c>
      <c r="G1087" t="s">
        <v>8220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65"/>
        <v>114</v>
      </c>
      <c r="Q1087" s="12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0">
        <f t="shared" si="64"/>
        <v>0</v>
      </c>
      <c r="G1088" t="s">
        <v>8220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65"/>
        <v>7.5</v>
      </c>
      <c r="Q1088" s="12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0">
        <f t="shared" si="64"/>
        <v>0</v>
      </c>
      <c r="G1089" t="s">
        <v>8220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65"/>
        <v>0</v>
      </c>
      <c r="Q1089" s="12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0">
        <f t="shared" ref="F1090:F1153" si="68">ROUND(E1090/D1090*100,0)</f>
        <v>14</v>
      </c>
      <c r="G1090" t="s">
        <v>8220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65"/>
        <v>43.42</v>
      </c>
      <c r="Q1090" s="12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0">
        <f t="shared" si="68"/>
        <v>8</v>
      </c>
      <c r="G1091" t="s">
        <v>8220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ref="P1091:P1154" si="69">IFERROR(ROUND(E1091/M1091,2),0)</f>
        <v>23.96</v>
      </c>
      <c r="Q1091" s="12" t="s">
        <v>8331</v>
      </c>
      <c r="R1091" t="s">
        <v>8332</v>
      </c>
      <c r="S1091" s="17">
        <f t="shared" ref="S1091:S1154" si="70">(((K1091/60)/60)/24)+DATE(1970,1,1)</f>
        <v>42151.189525462964</v>
      </c>
      <c r="T1091" s="17">
        <f t="shared" ref="T1091:T1154" si="71">(((J1091/60)/60)/24)+DATE(1970,1,1)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0">
        <f t="shared" si="68"/>
        <v>0</v>
      </c>
      <c r="G1092" t="s">
        <v>8220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69"/>
        <v>5</v>
      </c>
      <c r="Q1092" s="12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0">
        <f t="shared" si="68"/>
        <v>13</v>
      </c>
      <c r="G1093" t="s">
        <v>8220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69"/>
        <v>12.5</v>
      </c>
      <c r="Q1093" s="12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0">
        <f t="shared" si="68"/>
        <v>1</v>
      </c>
      <c r="G1094" t="s">
        <v>8220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69"/>
        <v>3</v>
      </c>
      <c r="Q1094" s="12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0">
        <f t="shared" si="68"/>
        <v>14</v>
      </c>
      <c r="G1095" t="s">
        <v>8220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69"/>
        <v>10.56</v>
      </c>
      <c r="Q1095" s="12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0">
        <f t="shared" si="68"/>
        <v>18</v>
      </c>
      <c r="G1096" t="s">
        <v>8220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69"/>
        <v>122</v>
      </c>
      <c r="Q1096" s="12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0">
        <f t="shared" si="68"/>
        <v>5</v>
      </c>
      <c r="G1097" t="s">
        <v>8220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69"/>
        <v>267.81</v>
      </c>
      <c r="Q1097" s="12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0">
        <f t="shared" si="68"/>
        <v>18</v>
      </c>
      <c r="G1098" t="s">
        <v>8220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69"/>
        <v>74.209999999999994</v>
      </c>
      <c r="Q1098" s="12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0">
        <f t="shared" si="68"/>
        <v>0</v>
      </c>
      <c r="G1099" t="s">
        <v>8220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69"/>
        <v>6.71</v>
      </c>
      <c r="Q1099" s="12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0">
        <f t="shared" si="68"/>
        <v>7</v>
      </c>
      <c r="G1100" t="s">
        <v>8220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69"/>
        <v>81.95</v>
      </c>
      <c r="Q1100" s="12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0">
        <f t="shared" si="68"/>
        <v>1</v>
      </c>
      <c r="G1101" t="s">
        <v>8220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69"/>
        <v>25</v>
      </c>
      <c r="Q1101" s="12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0">
        <f t="shared" si="68"/>
        <v>3</v>
      </c>
      <c r="G1102" t="s">
        <v>8220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69"/>
        <v>10</v>
      </c>
      <c r="Q1102" s="12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0">
        <f t="shared" si="68"/>
        <v>0</v>
      </c>
      <c r="G1103" t="s">
        <v>8220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69"/>
        <v>6.83</v>
      </c>
      <c r="Q1103" s="12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0">
        <f t="shared" si="68"/>
        <v>5</v>
      </c>
      <c r="G1104" t="s">
        <v>8220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69"/>
        <v>17.71</v>
      </c>
      <c r="Q1104" s="12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0">
        <f t="shared" si="68"/>
        <v>2</v>
      </c>
      <c r="G1105" t="s">
        <v>8220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69"/>
        <v>16.2</v>
      </c>
      <c r="Q1105" s="12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0">
        <f t="shared" si="68"/>
        <v>5</v>
      </c>
      <c r="G1106" t="s">
        <v>8220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69"/>
        <v>80.3</v>
      </c>
      <c r="Q1106" s="12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0">
        <f t="shared" si="68"/>
        <v>0</v>
      </c>
      <c r="G1107" t="s">
        <v>8220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69"/>
        <v>71.55</v>
      </c>
      <c r="Q1107" s="12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0">
        <f t="shared" si="68"/>
        <v>41</v>
      </c>
      <c r="G1108" t="s">
        <v>8220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69"/>
        <v>23.57</v>
      </c>
      <c r="Q1108" s="12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0">
        <f t="shared" si="68"/>
        <v>0</v>
      </c>
      <c r="G1109" t="s">
        <v>8220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69"/>
        <v>0</v>
      </c>
      <c r="Q1109" s="12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0">
        <f t="shared" si="68"/>
        <v>3</v>
      </c>
      <c r="G1110" t="s">
        <v>8220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69"/>
        <v>34.880000000000003</v>
      </c>
      <c r="Q1110" s="12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0">
        <f t="shared" si="68"/>
        <v>0</v>
      </c>
      <c r="G1111" t="s">
        <v>8220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69"/>
        <v>15</v>
      </c>
      <c r="Q1111" s="12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0">
        <f t="shared" si="68"/>
        <v>1</v>
      </c>
      <c r="G1112" t="s">
        <v>8220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69"/>
        <v>23.18</v>
      </c>
      <c r="Q1112" s="12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0">
        <f t="shared" si="68"/>
        <v>0</v>
      </c>
      <c r="G1113" t="s">
        <v>8220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69"/>
        <v>1</v>
      </c>
      <c r="Q1113" s="12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0">
        <f t="shared" si="68"/>
        <v>36</v>
      </c>
      <c r="G1114" t="s">
        <v>8220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69"/>
        <v>100.23</v>
      </c>
      <c r="Q1114" s="12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0">
        <f t="shared" si="68"/>
        <v>1</v>
      </c>
      <c r="G1115" t="s">
        <v>8220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69"/>
        <v>5</v>
      </c>
      <c r="Q1115" s="12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0">
        <f t="shared" si="68"/>
        <v>0</v>
      </c>
      <c r="G1116" t="s">
        <v>8220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69"/>
        <v>3.33</v>
      </c>
      <c r="Q1116" s="12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0">
        <f t="shared" si="68"/>
        <v>0</v>
      </c>
      <c r="G1117" t="s">
        <v>8220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69"/>
        <v>13.25</v>
      </c>
      <c r="Q1117" s="12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0">
        <f t="shared" si="68"/>
        <v>0</v>
      </c>
      <c r="G1118" t="s">
        <v>8220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69"/>
        <v>17.850000000000001</v>
      </c>
      <c r="Q1118" s="12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0">
        <f t="shared" si="68"/>
        <v>8</v>
      </c>
      <c r="G1119" t="s">
        <v>8220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69"/>
        <v>10.38</v>
      </c>
      <c r="Q1119" s="12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0">
        <f t="shared" si="68"/>
        <v>2</v>
      </c>
      <c r="G1120" t="s">
        <v>8220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69"/>
        <v>36.33</v>
      </c>
      <c r="Q1120" s="12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0">
        <f t="shared" si="68"/>
        <v>0</v>
      </c>
      <c r="G1121" t="s">
        <v>8220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69"/>
        <v>5</v>
      </c>
      <c r="Q1121" s="12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0">
        <f t="shared" si="68"/>
        <v>0</v>
      </c>
      <c r="G1122" t="s">
        <v>8220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69"/>
        <v>0</v>
      </c>
      <c r="Q1122" s="12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0">
        <f t="shared" si="68"/>
        <v>0</v>
      </c>
      <c r="G1123" t="s">
        <v>8220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69"/>
        <v>5.8</v>
      </c>
      <c r="Q1123" s="12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0">
        <f t="shared" si="68"/>
        <v>0</v>
      </c>
      <c r="G1124" t="s">
        <v>8220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69"/>
        <v>0</v>
      </c>
      <c r="Q1124" s="12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0">
        <f t="shared" si="68"/>
        <v>0</v>
      </c>
      <c r="G1125" t="s">
        <v>8220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69"/>
        <v>3.67</v>
      </c>
      <c r="Q1125" s="12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0">
        <f t="shared" si="68"/>
        <v>0</v>
      </c>
      <c r="G1126" t="s">
        <v>8220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69"/>
        <v>60.71</v>
      </c>
      <c r="Q1126" s="12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0">
        <f t="shared" si="68"/>
        <v>0</v>
      </c>
      <c r="G1127" t="s">
        <v>8220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69"/>
        <v>0</v>
      </c>
      <c r="Q1127" s="12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0">
        <f t="shared" si="68"/>
        <v>1</v>
      </c>
      <c r="G1128" t="s">
        <v>8220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69"/>
        <v>5</v>
      </c>
      <c r="Q1128" s="12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0">
        <f t="shared" si="68"/>
        <v>2</v>
      </c>
      <c r="G1129" t="s">
        <v>8220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69"/>
        <v>25.43</v>
      </c>
      <c r="Q1129" s="12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0">
        <f t="shared" si="68"/>
        <v>0</v>
      </c>
      <c r="G1130" t="s">
        <v>8220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69"/>
        <v>1</v>
      </c>
      <c r="Q1130" s="12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0">
        <f t="shared" si="68"/>
        <v>0</v>
      </c>
      <c r="G1131" t="s">
        <v>8220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69"/>
        <v>10.5</v>
      </c>
      <c r="Q1131" s="12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0">
        <f t="shared" si="68"/>
        <v>0</v>
      </c>
      <c r="G1132" t="s">
        <v>8220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69"/>
        <v>3.67</v>
      </c>
      <c r="Q1132" s="12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0">
        <f t="shared" si="68"/>
        <v>0</v>
      </c>
      <c r="G1133" t="s">
        <v>8220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69"/>
        <v>0</v>
      </c>
      <c r="Q1133" s="12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0">
        <f t="shared" si="68"/>
        <v>14</v>
      </c>
      <c r="G1134" t="s">
        <v>8220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69"/>
        <v>110.62</v>
      </c>
      <c r="Q1134" s="12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0">
        <f t="shared" si="68"/>
        <v>1</v>
      </c>
      <c r="G1135" t="s">
        <v>8220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69"/>
        <v>20</v>
      </c>
      <c r="Q1135" s="12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0">
        <f t="shared" si="68"/>
        <v>0</v>
      </c>
      <c r="G1136" t="s">
        <v>8220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69"/>
        <v>1</v>
      </c>
      <c r="Q1136" s="12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0">
        <f t="shared" si="68"/>
        <v>5</v>
      </c>
      <c r="G1137" t="s">
        <v>8220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69"/>
        <v>50</v>
      </c>
      <c r="Q1137" s="12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0">
        <f t="shared" si="68"/>
        <v>6</v>
      </c>
      <c r="G1138" t="s">
        <v>8220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69"/>
        <v>45</v>
      </c>
      <c r="Q1138" s="12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0">
        <f t="shared" si="68"/>
        <v>40</v>
      </c>
      <c r="G1139" t="s">
        <v>8220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69"/>
        <v>253.21</v>
      </c>
      <c r="Q1139" s="12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0">
        <f t="shared" si="68"/>
        <v>0</v>
      </c>
      <c r="G1140" t="s">
        <v>8220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69"/>
        <v>31.25</v>
      </c>
      <c r="Q1140" s="12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0">
        <f t="shared" si="68"/>
        <v>0</v>
      </c>
      <c r="G1141" t="s">
        <v>8220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69"/>
        <v>5</v>
      </c>
      <c r="Q1141" s="12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0">
        <f t="shared" si="68"/>
        <v>0</v>
      </c>
      <c r="G1142" t="s">
        <v>8220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69"/>
        <v>0</v>
      </c>
      <c r="Q1142" s="12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0">
        <f t="shared" si="68"/>
        <v>0</v>
      </c>
      <c r="G1143" t="s">
        <v>8220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69"/>
        <v>0</v>
      </c>
      <c r="Q1143" s="12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0">
        <f t="shared" si="68"/>
        <v>0</v>
      </c>
      <c r="G1144" t="s">
        <v>8220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69"/>
        <v>0</v>
      </c>
      <c r="Q1144" s="12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0">
        <f t="shared" si="68"/>
        <v>0</v>
      </c>
      <c r="G1145" t="s">
        <v>8220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69"/>
        <v>23.25</v>
      </c>
      <c r="Q1145" s="12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0">
        <f t="shared" si="68"/>
        <v>0</v>
      </c>
      <c r="G1146" t="s">
        <v>8220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69"/>
        <v>0</v>
      </c>
      <c r="Q1146" s="12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0">
        <f t="shared" si="68"/>
        <v>0</v>
      </c>
      <c r="G1147" t="s">
        <v>8220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69"/>
        <v>100</v>
      </c>
      <c r="Q1147" s="12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0">
        <f t="shared" si="68"/>
        <v>9</v>
      </c>
      <c r="G1148" t="s">
        <v>8220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69"/>
        <v>44.17</v>
      </c>
      <c r="Q1148" s="12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0">
        <f t="shared" si="68"/>
        <v>0</v>
      </c>
      <c r="G1149" t="s">
        <v>8220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69"/>
        <v>0</v>
      </c>
      <c r="Q1149" s="12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0">
        <f t="shared" si="68"/>
        <v>0</v>
      </c>
      <c r="G1150" t="s">
        <v>8220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69"/>
        <v>24.33</v>
      </c>
      <c r="Q1150" s="12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0">
        <f t="shared" si="68"/>
        <v>0</v>
      </c>
      <c r="G1151" t="s">
        <v>8220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69"/>
        <v>37.5</v>
      </c>
      <c r="Q1151" s="12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0">
        <f t="shared" si="68"/>
        <v>10</v>
      </c>
      <c r="G1152" t="s">
        <v>8220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69"/>
        <v>42</v>
      </c>
      <c r="Q1152" s="12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0">
        <f t="shared" si="68"/>
        <v>0</v>
      </c>
      <c r="G1153" t="s">
        <v>8220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69"/>
        <v>0</v>
      </c>
      <c r="Q1153" s="12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0">
        <f t="shared" ref="F1154:F1217" si="72">ROUND(E1154/D1154*100,0)</f>
        <v>6</v>
      </c>
      <c r="G1154" t="s">
        <v>8220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69"/>
        <v>60.73</v>
      </c>
      <c r="Q1154" s="12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0">
        <f t="shared" si="72"/>
        <v>1</v>
      </c>
      <c r="G1155" t="s">
        <v>8220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ref="P1155:P1218" si="73">IFERROR(ROUND(E1155/M1155,2),0)</f>
        <v>50</v>
      </c>
      <c r="Q1155" s="12" t="s">
        <v>8334</v>
      </c>
      <c r="R1155" t="s">
        <v>8335</v>
      </c>
      <c r="S1155" s="17">
        <f t="shared" ref="S1155:S1218" si="74">(((K1155/60)/60)/24)+DATE(1970,1,1)</f>
        <v>42143.714178240742</v>
      </c>
      <c r="T1155" s="17">
        <f t="shared" ref="T1155:T1218" si="75">(((J1155/60)/60)/24)+DATE(1970,1,1)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0">
        <f t="shared" si="72"/>
        <v>7</v>
      </c>
      <c r="G1156" t="s">
        <v>8220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73"/>
        <v>108.33</v>
      </c>
      <c r="Q1156" s="12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0">
        <f t="shared" si="72"/>
        <v>1</v>
      </c>
      <c r="G1157" t="s">
        <v>8220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73"/>
        <v>23.5</v>
      </c>
      <c r="Q1157" s="12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0">
        <f t="shared" si="72"/>
        <v>0</v>
      </c>
      <c r="G1158" t="s">
        <v>8220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73"/>
        <v>0</v>
      </c>
      <c r="Q1158" s="12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0">
        <f t="shared" si="72"/>
        <v>2</v>
      </c>
      <c r="G1159" t="s">
        <v>8220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73"/>
        <v>50.33</v>
      </c>
      <c r="Q1159" s="12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0">
        <f t="shared" si="72"/>
        <v>0</v>
      </c>
      <c r="G1160" t="s">
        <v>8220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73"/>
        <v>11.67</v>
      </c>
      <c r="Q1160" s="12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0">
        <f t="shared" si="72"/>
        <v>0</v>
      </c>
      <c r="G1161" t="s">
        <v>8220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73"/>
        <v>0</v>
      </c>
      <c r="Q1161" s="12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0">
        <f t="shared" si="72"/>
        <v>4</v>
      </c>
      <c r="G1162" t="s">
        <v>8220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73"/>
        <v>60.79</v>
      </c>
      <c r="Q1162" s="12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0">
        <f t="shared" si="72"/>
        <v>0</v>
      </c>
      <c r="G1163" t="s">
        <v>8220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73"/>
        <v>0</v>
      </c>
      <c r="Q1163" s="12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0">
        <f t="shared" si="72"/>
        <v>0</v>
      </c>
      <c r="G1164" t="s">
        <v>8220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73"/>
        <v>17.5</v>
      </c>
      <c r="Q1164" s="12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0">
        <f t="shared" si="72"/>
        <v>0</v>
      </c>
      <c r="G1165" t="s">
        <v>8220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73"/>
        <v>0</v>
      </c>
      <c r="Q1165" s="12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0">
        <f t="shared" si="72"/>
        <v>0</v>
      </c>
      <c r="G1166" t="s">
        <v>8220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73"/>
        <v>0</v>
      </c>
      <c r="Q1166" s="12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0">
        <f t="shared" si="72"/>
        <v>21</v>
      </c>
      <c r="G1167" t="s">
        <v>8220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73"/>
        <v>82.82</v>
      </c>
      <c r="Q1167" s="12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0">
        <f t="shared" si="72"/>
        <v>19</v>
      </c>
      <c r="G1168" t="s">
        <v>8220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73"/>
        <v>358.88</v>
      </c>
      <c r="Q1168" s="12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0">
        <f t="shared" si="72"/>
        <v>2</v>
      </c>
      <c r="G1169" t="s">
        <v>8220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73"/>
        <v>61.19</v>
      </c>
      <c r="Q1169" s="12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0">
        <f t="shared" si="72"/>
        <v>6</v>
      </c>
      <c r="G1170" t="s">
        <v>8220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73"/>
        <v>340</v>
      </c>
      <c r="Q1170" s="12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0">
        <f t="shared" si="72"/>
        <v>0</v>
      </c>
      <c r="G1171" t="s">
        <v>8220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73"/>
        <v>5.67</v>
      </c>
      <c r="Q1171" s="12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0">
        <f t="shared" si="72"/>
        <v>0</v>
      </c>
      <c r="G1172" t="s">
        <v>8220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73"/>
        <v>50</v>
      </c>
      <c r="Q1172" s="12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0">
        <f t="shared" si="72"/>
        <v>0</v>
      </c>
      <c r="G1173" t="s">
        <v>8220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73"/>
        <v>25</v>
      </c>
      <c r="Q1173" s="12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0">
        <f t="shared" si="72"/>
        <v>0</v>
      </c>
      <c r="G1174" t="s">
        <v>8220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73"/>
        <v>0</v>
      </c>
      <c r="Q1174" s="12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0">
        <f t="shared" si="72"/>
        <v>0</v>
      </c>
      <c r="G1175" t="s">
        <v>8220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73"/>
        <v>30</v>
      </c>
      <c r="Q1175" s="12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0">
        <f t="shared" si="72"/>
        <v>6</v>
      </c>
      <c r="G1176" t="s">
        <v>8220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73"/>
        <v>46.63</v>
      </c>
      <c r="Q1176" s="12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0">
        <f t="shared" si="72"/>
        <v>3</v>
      </c>
      <c r="G1177" t="s">
        <v>8220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73"/>
        <v>65</v>
      </c>
      <c r="Q1177" s="12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0">
        <f t="shared" si="72"/>
        <v>0</v>
      </c>
      <c r="G1178" t="s">
        <v>8220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73"/>
        <v>10</v>
      </c>
      <c r="Q1178" s="12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0">
        <f t="shared" si="72"/>
        <v>0</v>
      </c>
      <c r="G1179" t="s">
        <v>8220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73"/>
        <v>0</v>
      </c>
      <c r="Q1179" s="12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0">
        <f t="shared" si="72"/>
        <v>0</v>
      </c>
      <c r="G1180" t="s">
        <v>8220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73"/>
        <v>5</v>
      </c>
      <c r="Q1180" s="12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0">
        <f t="shared" si="72"/>
        <v>5</v>
      </c>
      <c r="G1181" t="s">
        <v>8220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73"/>
        <v>640</v>
      </c>
      <c r="Q1181" s="12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0">
        <f t="shared" si="72"/>
        <v>12</v>
      </c>
      <c r="G1182" t="s">
        <v>8220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73"/>
        <v>69.12</v>
      </c>
      <c r="Q1182" s="12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0">
        <f t="shared" si="72"/>
        <v>0</v>
      </c>
      <c r="G1183" t="s">
        <v>8220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73"/>
        <v>1.33</v>
      </c>
      <c r="Q1183" s="12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0">
        <f t="shared" si="72"/>
        <v>4</v>
      </c>
      <c r="G1184" t="s">
        <v>8220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73"/>
        <v>10.5</v>
      </c>
      <c r="Q1184" s="12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0">
        <f t="shared" si="72"/>
        <v>4</v>
      </c>
      <c r="G1185" t="s">
        <v>8220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73"/>
        <v>33.33</v>
      </c>
      <c r="Q1185" s="12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0">
        <f t="shared" si="72"/>
        <v>105</v>
      </c>
      <c r="G1186" t="s">
        <v>8218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73"/>
        <v>61.56</v>
      </c>
      <c r="Q1186" s="12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0">
        <f t="shared" si="72"/>
        <v>105</v>
      </c>
      <c r="G1187" t="s">
        <v>8218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73"/>
        <v>118.74</v>
      </c>
      <c r="Q1187" s="12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0">
        <f t="shared" si="72"/>
        <v>107</v>
      </c>
      <c r="G1188" t="s">
        <v>8218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73"/>
        <v>65.08</v>
      </c>
      <c r="Q1188" s="12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0">
        <f t="shared" si="72"/>
        <v>104</v>
      </c>
      <c r="G1189" t="s">
        <v>8218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73"/>
        <v>130.16</v>
      </c>
      <c r="Q1189" s="12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0">
        <f t="shared" si="72"/>
        <v>161</v>
      </c>
      <c r="G1190" t="s">
        <v>8218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73"/>
        <v>37.78</v>
      </c>
      <c r="Q1190" s="12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0">
        <f t="shared" si="72"/>
        <v>108</v>
      </c>
      <c r="G1191" t="s">
        <v>8218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73"/>
        <v>112.79</v>
      </c>
      <c r="Q1191" s="12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0">
        <f t="shared" si="72"/>
        <v>135</v>
      </c>
      <c r="G1192" t="s">
        <v>8218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73"/>
        <v>51.92</v>
      </c>
      <c r="Q1192" s="12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0">
        <f t="shared" si="72"/>
        <v>109</v>
      </c>
      <c r="G1193" t="s">
        <v>8218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73"/>
        <v>89.24</v>
      </c>
      <c r="Q1193" s="12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0">
        <f t="shared" si="72"/>
        <v>290</v>
      </c>
      <c r="G1194" t="s">
        <v>8218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73"/>
        <v>19.329999999999998</v>
      </c>
      <c r="Q1194" s="12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0">
        <f t="shared" si="72"/>
        <v>104</v>
      </c>
      <c r="G1195" t="s">
        <v>8218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73"/>
        <v>79.97</v>
      </c>
      <c r="Q1195" s="12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0">
        <f t="shared" si="72"/>
        <v>322</v>
      </c>
      <c r="G1196" t="s">
        <v>8218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73"/>
        <v>56.41</v>
      </c>
      <c r="Q1196" s="12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0">
        <f t="shared" si="72"/>
        <v>135</v>
      </c>
      <c r="G1197" t="s">
        <v>8218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73"/>
        <v>79.41</v>
      </c>
      <c r="Q1197" s="12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0">
        <f t="shared" si="72"/>
        <v>270</v>
      </c>
      <c r="G1198" t="s">
        <v>8218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73"/>
        <v>76.44</v>
      </c>
      <c r="Q1198" s="12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0">
        <f t="shared" si="72"/>
        <v>253</v>
      </c>
      <c r="G1199" t="s">
        <v>8218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73"/>
        <v>121</v>
      </c>
      <c r="Q1199" s="12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0">
        <f t="shared" si="72"/>
        <v>261</v>
      </c>
      <c r="G1200" t="s">
        <v>8218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73"/>
        <v>54.62</v>
      </c>
      <c r="Q1200" s="12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0">
        <f t="shared" si="72"/>
        <v>101</v>
      </c>
      <c r="G1201" t="s">
        <v>8218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73"/>
        <v>299.22000000000003</v>
      </c>
      <c r="Q1201" s="12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0">
        <f t="shared" si="72"/>
        <v>126</v>
      </c>
      <c r="G1202" t="s">
        <v>8218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73"/>
        <v>58.53</v>
      </c>
      <c r="Q1202" s="12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0">
        <f t="shared" si="72"/>
        <v>102</v>
      </c>
      <c r="G1203" t="s">
        <v>8218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73"/>
        <v>55.37</v>
      </c>
      <c r="Q1203" s="12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0">
        <f t="shared" si="72"/>
        <v>199</v>
      </c>
      <c r="G1204" t="s">
        <v>8218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73"/>
        <v>183.8</v>
      </c>
      <c r="Q1204" s="12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0">
        <f t="shared" si="72"/>
        <v>102</v>
      </c>
      <c r="G1205" t="s">
        <v>8218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73"/>
        <v>165.35</v>
      </c>
      <c r="Q1205" s="12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0">
        <f t="shared" si="72"/>
        <v>103</v>
      </c>
      <c r="G1206" t="s">
        <v>8218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73"/>
        <v>234.79</v>
      </c>
      <c r="Q1206" s="12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0">
        <f t="shared" si="72"/>
        <v>101</v>
      </c>
      <c r="G1207" t="s">
        <v>8218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73"/>
        <v>211.48</v>
      </c>
      <c r="Q1207" s="12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0">
        <f t="shared" si="72"/>
        <v>115</v>
      </c>
      <c r="G1208" t="s">
        <v>8218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73"/>
        <v>32.340000000000003</v>
      </c>
      <c r="Q1208" s="12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0">
        <f t="shared" si="72"/>
        <v>104</v>
      </c>
      <c r="G1209" t="s">
        <v>8218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73"/>
        <v>123.38</v>
      </c>
      <c r="Q1209" s="12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0">
        <f t="shared" si="72"/>
        <v>155</v>
      </c>
      <c r="G1210" t="s">
        <v>8218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73"/>
        <v>207.07</v>
      </c>
      <c r="Q1210" s="12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0">
        <f t="shared" si="72"/>
        <v>106</v>
      </c>
      <c r="G1211" t="s">
        <v>8218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73"/>
        <v>138.26</v>
      </c>
      <c r="Q1211" s="12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0">
        <f t="shared" si="72"/>
        <v>254</v>
      </c>
      <c r="G1212" t="s">
        <v>8218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73"/>
        <v>493.82</v>
      </c>
      <c r="Q1212" s="12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0">
        <f t="shared" si="72"/>
        <v>101</v>
      </c>
      <c r="G1213" t="s">
        <v>8218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73"/>
        <v>168.5</v>
      </c>
      <c r="Q1213" s="12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0">
        <f t="shared" si="72"/>
        <v>129</v>
      </c>
      <c r="G1214" t="s">
        <v>8218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73"/>
        <v>38.869999999999997</v>
      </c>
      <c r="Q1214" s="12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0">
        <f t="shared" si="72"/>
        <v>102</v>
      </c>
      <c r="G1215" t="s">
        <v>8218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73"/>
        <v>61.53</v>
      </c>
      <c r="Q1215" s="12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0">
        <f t="shared" si="72"/>
        <v>132</v>
      </c>
      <c r="G1216" t="s">
        <v>8218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73"/>
        <v>105.44</v>
      </c>
      <c r="Q1216" s="12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0">
        <f t="shared" si="72"/>
        <v>786</v>
      </c>
      <c r="G1217" t="s">
        <v>8218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73"/>
        <v>71.59</v>
      </c>
      <c r="Q1217" s="12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0">
        <f t="shared" ref="F1218:F1281" si="76">ROUND(E1218/D1218*100,0)</f>
        <v>146</v>
      </c>
      <c r="G1218" t="s">
        <v>8218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73"/>
        <v>91.88</v>
      </c>
      <c r="Q1218" s="12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0">
        <f t="shared" si="76"/>
        <v>103</v>
      </c>
      <c r="G1219" t="s">
        <v>8218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ref="P1219:P1282" si="77">IFERROR(ROUND(E1219/M1219,2),0)</f>
        <v>148.57</v>
      </c>
      <c r="Q1219" s="12" t="s">
        <v>8336</v>
      </c>
      <c r="R1219" t="s">
        <v>8337</v>
      </c>
      <c r="S1219" s="17">
        <f t="shared" ref="S1219:S1282" si="78">(((K1219/60)/60)/24)+DATE(1970,1,1)</f>
        <v>42535.809490740736</v>
      </c>
      <c r="T1219" s="17">
        <f t="shared" ref="T1219:T1282" si="79">(((J1219/60)/60)/24)+DATE(1970,1,1)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0">
        <f t="shared" si="76"/>
        <v>172</v>
      </c>
      <c r="G1220" t="s">
        <v>8218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77"/>
        <v>174.21</v>
      </c>
      <c r="Q1220" s="12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0">
        <f t="shared" si="76"/>
        <v>159</v>
      </c>
      <c r="G1221" t="s">
        <v>8218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77"/>
        <v>102.86</v>
      </c>
      <c r="Q1221" s="12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0">
        <f t="shared" si="76"/>
        <v>104</v>
      </c>
      <c r="G1222" t="s">
        <v>8218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77"/>
        <v>111.18</v>
      </c>
      <c r="Q1222" s="12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0">
        <f t="shared" si="76"/>
        <v>111</v>
      </c>
      <c r="G1223" t="s">
        <v>8218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77"/>
        <v>23.8</v>
      </c>
      <c r="Q1223" s="12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0">
        <f t="shared" si="76"/>
        <v>280</v>
      </c>
      <c r="G1224" t="s">
        <v>8218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77"/>
        <v>81.27</v>
      </c>
      <c r="Q1224" s="12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0">
        <f t="shared" si="76"/>
        <v>112</v>
      </c>
      <c r="G1225" t="s">
        <v>8218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77"/>
        <v>116.21</v>
      </c>
      <c r="Q1225" s="12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0">
        <f t="shared" si="76"/>
        <v>7</v>
      </c>
      <c r="G1226" t="s">
        <v>8219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77"/>
        <v>58.89</v>
      </c>
      <c r="Q1226" s="12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0">
        <f t="shared" si="76"/>
        <v>4</v>
      </c>
      <c r="G1227" t="s">
        <v>8219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77"/>
        <v>44</v>
      </c>
      <c r="Q1227" s="12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0">
        <f t="shared" si="76"/>
        <v>4</v>
      </c>
      <c r="G1228" t="s">
        <v>8219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77"/>
        <v>48.43</v>
      </c>
      <c r="Q1228" s="12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0">
        <f t="shared" si="76"/>
        <v>0</v>
      </c>
      <c r="G1229" t="s">
        <v>8219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77"/>
        <v>0</v>
      </c>
      <c r="Q1229" s="12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0">
        <f t="shared" si="76"/>
        <v>29</v>
      </c>
      <c r="G1230" t="s">
        <v>8219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77"/>
        <v>61.04</v>
      </c>
      <c r="Q1230" s="12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0">
        <f t="shared" si="76"/>
        <v>1</v>
      </c>
      <c r="G1231" t="s">
        <v>8219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77"/>
        <v>25</v>
      </c>
      <c r="Q1231" s="12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0">
        <f t="shared" si="76"/>
        <v>0</v>
      </c>
      <c r="G1232" t="s">
        <v>8219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77"/>
        <v>0</v>
      </c>
      <c r="Q1232" s="12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0">
        <f t="shared" si="76"/>
        <v>0</v>
      </c>
      <c r="G1233" t="s">
        <v>8219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77"/>
        <v>0</v>
      </c>
      <c r="Q1233" s="12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0">
        <f t="shared" si="76"/>
        <v>1</v>
      </c>
      <c r="G1234" t="s">
        <v>8219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77"/>
        <v>40</v>
      </c>
      <c r="Q1234" s="12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0">
        <f t="shared" si="76"/>
        <v>12</v>
      </c>
      <c r="G1235" t="s">
        <v>8219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77"/>
        <v>19.329999999999998</v>
      </c>
      <c r="Q1235" s="12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0">
        <f t="shared" si="76"/>
        <v>0</v>
      </c>
      <c r="G1236" t="s">
        <v>8219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77"/>
        <v>0</v>
      </c>
      <c r="Q1236" s="12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0">
        <f t="shared" si="76"/>
        <v>3</v>
      </c>
      <c r="G1237" t="s">
        <v>8219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77"/>
        <v>35</v>
      </c>
      <c r="Q1237" s="12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0">
        <f t="shared" si="76"/>
        <v>0</v>
      </c>
      <c r="G1238" t="s">
        <v>8219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77"/>
        <v>0</v>
      </c>
      <c r="Q1238" s="12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0">
        <f t="shared" si="76"/>
        <v>0</v>
      </c>
      <c r="G1239" t="s">
        <v>8219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77"/>
        <v>0</v>
      </c>
      <c r="Q1239" s="12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0">
        <f t="shared" si="76"/>
        <v>18</v>
      </c>
      <c r="G1240" t="s">
        <v>8219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77"/>
        <v>59.33</v>
      </c>
      <c r="Q1240" s="12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0">
        <f t="shared" si="76"/>
        <v>0</v>
      </c>
      <c r="G1241" t="s">
        <v>8219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77"/>
        <v>0</v>
      </c>
      <c r="Q1241" s="12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0">
        <f t="shared" si="76"/>
        <v>3</v>
      </c>
      <c r="G1242" t="s">
        <v>8219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77"/>
        <v>30.13</v>
      </c>
      <c r="Q1242" s="12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0">
        <f t="shared" si="76"/>
        <v>51</v>
      </c>
      <c r="G1243" t="s">
        <v>8219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77"/>
        <v>74.62</v>
      </c>
      <c r="Q1243" s="12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0">
        <f t="shared" si="76"/>
        <v>1</v>
      </c>
      <c r="G1244" t="s">
        <v>8219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77"/>
        <v>5</v>
      </c>
      <c r="Q1244" s="12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0">
        <f t="shared" si="76"/>
        <v>14</v>
      </c>
      <c r="G1245" t="s">
        <v>8219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77"/>
        <v>44.5</v>
      </c>
      <c r="Q1245" s="12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0">
        <f t="shared" si="76"/>
        <v>104</v>
      </c>
      <c r="G1246" t="s">
        <v>8218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77"/>
        <v>46.13</v>
      </c>
      <c r="Q1246" s="12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0">
        <f t="shared" si="76"/>
        <v>120</v>
      </c>
      <c r="G1247" t="s">
        <v>8218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77"/>
        <v>141.47</v>
      </c>
      <c r="Q1247" s="12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0">
        <f t="shared" si="76"/>
        <v>117</v>
      </c>
      <c r="G1248" t="s">
        <v>8218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77"/>
        <v>75.48</v>
      </c>
      <c r="Q1248" s="12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0">
        <f t="shared" si="76"/>
        <v>122</v>
      </c>
      <c r="G1249" t="s">
        <v>8218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77"/>
        <v>85.5</v>
      </c>
      <c r="Q1249" s="12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0">
        <f t="shared" si="76"/>
        <v>152</v>
      </c>
      <c r="G1250" t="s">
        <v>8218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77"/>
        <v>64.25</v>
      </c>
      <c r="Q1250" s="12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0">
        <f t="shared" si="76"/>
        <v>104</v>
      </c>
      <c r="G1251" t="s">
        <v>8218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77"/>
        <v>64.47</v>
      </c>
      <c r="Q1251" s="12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0">
        <f t="shared" si="76"/>
        <v>200</v>
      </c>
      <c r="G1252" t="s">
        <v>8218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77"/>
        <v>118.2</v>
      </c>
      <c r="Q1252" s="12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0">
        <f t="shared" si="76"/>
        <v>102</v>
      </c>
      <c r="G1253" t="s">
        <v>8218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77"/>
        <v>82.54</v>
      </c>
      <c r="Q1253" s="12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0">
        <f t="shared" si="76"/>
        <v>138</v>
      </c>
      <c r="G1254" t="s">
        <v>8218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77"/>
        <v>34.17</v>
      </c>
      <c r="Q1254" s="12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0">
        <f t="shared" si="76"/>
        <v>303833</v>
      </c>
      <c r="G1255" t="s">
        <v>8218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77"/>
        <v>42.73</v>
      </c>
      <c r="Q1255" s="12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0">
        <f t="shared" si="76"/>
        <v>199</v>
      </c>
      <c r="G1256" t="s">
        <v>8218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77"/>
        <v>94.49</v>
      </c>
      <c r="Q1256" s="12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0">
        <f t="shared" si="76"/>
        <v>202</v>
      </c>
      <c r="G1257" t="s">
        <v>8218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77"/>
        <v>55.7</v>
      </c>
      <c r="Q1257" s="12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0">
        <f t="shared" si="76"/>
        <v>118</v>
      </c>
      <c r="G1258" t="s">
        <v>8218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77"/>
        <v>98.03</v>
      </c>
      <c r="Q1258" s="12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0">
        <f t="shared" si="76"/>
        <v>295</v>
      </c>
      <c r="G1259" t="s">
        <v>8218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77"/>
        <v>92.1</v>
      </c>
      <c r="Q1259" s="12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0">
        <f t="shared" si="76"/>
        <v>213</v>
      </c>
      <c r="G1260" t="s">
        <v>8218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77"/>
        <v>38.18</v>
      </c>
      <c r="Q1260" s="12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0">
        <f t="shared" si="76"/>
        <v>104</v>
      </c>
      <c r="G1261" t="s">
        <v>8218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77"/>
        <v>27.15</v>
      </c>
      <c r="Q1261" s="12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0">
        <f t="shared" si="76"/>
        <v>114</v>
      </c>
      <c r="G1262" t="s">
        <v>8218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77"/>
        <v>50.69</v>
      </c>
      <c r="Q1262" s="12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0">
        <f t="shared" si="76"/>
        <v>101</v>
      </c>
      <c r="G1263" t="s">
        <v>8218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77"/>
        <v>38.94</v>
      </c>
      <c r="Q1263" s="12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0">
        <f t="shared" si="76"/>
        <v>125</v>
      </c>
      <c r="G1264" t="s">
        <v>8218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77"/>
        <v>77.64</v>
      </c>
      <c r="Q1264" s="12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0">
        <f t="shared" si="76"/>
        <v>119</v>
      </c>
      <c r="G1265" t="s">
        <v>8218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77"/>
        <v>43.54</v>
      </c>
      <c r="Q1265" s="12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0">
        <f t="shared" si="76"/>
        <v>166</v>
      </c>
      <c r="G1266" t="s">
        <v>8218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77"/>
        <v>31.82</v>
      </c>
      <c r="Q1266" s="12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0">
        <f t="shared" si="76"/>
        <v>119</v>
      </c>
      <c r="G1267" t="s">
        <v>8218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77"/>
        <v>63.18</v>
      </c>
      <c r="Q1267" s="12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0">
        <f t="shared" si="76"/>
        <v>100</v>
      </c>
      <c r="G1268" t="s">
        <v>8218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77"/>
        <v>190.9</v>
      </c>
      <c r="Q1268" s="12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0">
        <f t="shared" si="76"/>
        <v>102</v>
      </c>
      <c r="G1269" t="s">
        <v>8218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77"/>
        <v>140.86000000000001</v>
      </c>
      <c r="Q1269" s="12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0">
        <f t="shared" si="76"/>
        <v>117</v>
      </c>
      <c r="G1270" t="s">
        <v>8218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77"/>
        <v>76.92</v>
      </c>
      <c r="Q1270" s="12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0">
        <f t="shared" si="76"/>
        <v>109</v>
      </c>
      <c r="G1271" t="s">
        <v>8218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77"/>
        <v>99.16</v>
      </c>
      <c r="Q1271" s="12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0">
        <f t="shared" si="76"/>
        <v>115</v>
      </c>
      <c r="G1272" t="s">
        <v>8218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77"/>
        <v>67.88</v>
      </c>
      <c r="Q1272" s="12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0">
        <f t="shared" si="76"/>
        <v>102</v>
      </c>
      <c r="G1273" t="s">
        <v>8218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77"/>
        <v>246.29</v>
      </c>
      <c r="Q1273" s="12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0">
        <f t="shared" si="76"/>
        <v>106</v>
      </c>
      <c r="G1274" t="s">
        <v>8218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77"/>
        <v>189.29</v>
      </c>
      <c r="Q1274" s="12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0">
        <f t="shared" si="76"/>
        <v>104</v>
      </c>
      <c r="G1275" t="s">
        <v>8218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77"/>
        <v>76.67</v>
      </c>
      <c r="Q1275" s="12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0">
        <f t="shared" si="76"/>
        <v>155</v>
      </c>
      <c r="G1276" t="s">
        <v>8218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77"/>
        <v>82.96</v>
      </c>
      <c r="Q1276" s="12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0">
        <f t="shared" si="76"/>
        <v>162</v>
      </c>
      <c r="G1277" t="s">
        <v>8218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77"/>
        <v>62.52</v>
      </c>
      <c r="Q1277" s="12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0">
        <f t="shared" si="76"/>
        <v>104</v>
      </c>
      <c r="G1278" t="s">
        <v>8218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77"/>
        <v>46.07</v>
      </c>
      <c r="Q1278" s="12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0">
        <f t="shared" si="76"/>
        <v>106</v>
      </c>
      <c r="G1279" t="s">
        <v>8218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77"/>
        <v>38.54</v>
      </c>
      <c r="Q1279" s="12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0">
        <f t="shared" si="76"/>
        <v>155</v>
      </c>
      <c r="G1280" t="s">
        <v>8218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77"/>
        <v>53.01</v>
      </c>
      <c r="Q1280" s="12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0">
        <f t="shared" si="76"/>
        <v>111</v>
      </c>
      <c r="G1281" t="s">
        <v>8218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77"/>
        <v>73.36</v>
      </c>
      <c r="Q1281" s="12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0">
        <f t="shared" ref="F1282:F1345" si="80">ROUND(E1282/D1282*100,0)</f>
        <v>111</v>
      </c>
      <c r="G1282" t="s">
        <v>8218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77"/>
        <v>127.98</v>
      </c>
      <c r="Q1282" s="12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0">
        <f t="shared" si="80"/>
        <v>111</v>
      </c>
      <c r="G1283" t="s">
        <v>8218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ref="P1283:P1346" si="81">IFERROR(ROUND(E1283/M1283,2),0)</f>
        <v>104.73</v>
      </c>
      <c r="Q1283" s="12" t="s">
        <v>8323</v>
      </c>
      <c r="R1283" t="s">
        <v>8324</v>
      </c>
      <c r="S1283" s="17">
        <f t="shared" ref="S1283:S1346" si="82">(((K1283/60)/60)/24)+DATE(1970,1,1)</f>
        <v>41463.743472222224</v>
      </c>
      <c r="T1283" s="17">
        <f t="shared" ref="T1283:T1346" si="83">(((J1283/60)/60)/24)+DATE(1970,1,1)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0">
        <f t="shared" si="80"/>
        <v>124</v>
      </c>
      <c r="G1284" t="s">
        <v>8218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81"/>
        <v>67.67</v>
      </c>
      <c r="Q1284" s="12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0">
        <f t="shared" si="80"/>
        <v>211</v>
      </c>
      <c r="G1285" t="s">
        <v>8218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81"/>
        <v>95.93</v>
      </c>
      <c r="Q1285" s="12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0">
        <f t="shared" si="80"/>
        <v>101</v>
      </c>
      <c r="G1286" t="s">
        <v>8218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0">
        <f t="shared" si="80"/>
        <v>102</v>
      </c>
      <c r="G1287" t="s">
        <v>8218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0">
        <f t="shared" si="80"/>
        <v>108</v>
      </c>
      <c r="G1288" t="s">
        <v>8218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0">
        <f t="shared" si="80"/>
        <v>242</v>
      </c>
      <c r="G1289" t="s">
        <v>8218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0">
        <f t="shared" si="80"/>
        <v>100</v>
      </c>
      <c r="G1290" t="s">
        <v>8218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0">
        <f t="shared" si="80"/>
        <v>125</v>
      </c>
      <c r="G1291" t="s">
        <v>8218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0">
        <f t="shared" si="80"/>
        <v>109</v>
      </c>
      <c r="G1292" t="s">
        <v>8218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0">
        <f t="shared" si="80"/>
        <v>146</v>
      </c>
      <c r="G1293" t="s">
        <v>8218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0">
        <f t="shared" si="80"/>
        <v>110</v>
      </c>
      <c r="G1294" t="s">
        <v>8218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0">
        <f t="shared" si="80"/>
        <v>102</v>
      </c>
      <c r="G1295" t="s">
        <v>8218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0">
        <f t="shared" si="80"/>
        <v>122</v>
      </c>
      <c r="G1296" t="s">
        <v>8218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0">
        <f t="shared" si="80"/>
        <v>102</v>
      </c>
      <c r="G1297" t="s">
        <v>8218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0">
        <f t="shared" si="80"/>
        <v>141</v>
      </c>
      <c r="G1298" t="s">
        <v>8218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0">
        <f t="shared" si="80"/>
        <v>110</v>
      </c>
      <c r="G1299" t="s">
        <v>8218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0">
        <f t="shared" si="80"/>
        <v>105</v>
      </c>
      <c r="G1300" t="s">
        <v>8218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0">
        <f t="shared" si="80"/>
        <v>124</v>
      </c>
      <c r="G1301" t="s">
        <v>8218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0">
        <f t="shared" si="80"/>
        <v>135</v>
      </c>
      <c r="G1302" t="s">
        <v>8218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0">
        <f t="shared" si="80"/>
        <v>103</v>
      </c>
      <c r="G1303" t="s">
        <v>8218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0">
        <f t="shared" si="80"/>
        <v>100</v>
      </c>
      <c r="G1304" t="s">
        <v>8218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0">
        <f t="shared" si="80"/>
        <v>130</v>
      </c>
      <c r="G1305" t="s">
        <v>8218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0">
        <f t="shared" si="80"/>
        <v>40</v>
      </c>
      <c r="G1306" t="s">
        <v>8219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81"/>
        <v>152.41</v>
      </c>
      <c r="Q1306" s="12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0">
        <f t="shared" si="80"/>
        <v>26</v>
      </c>
      <c r="G1307" t="s">
        <v>8219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81"/>
        <v>90.62</v>
      </c>
      <c r="Q1307" s="12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0">
        <f t="shared" si="80"/>
        <v>65</v>
      </c>
      <c r="G1308" t="s">
        <v>8219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81"/>
        <v>201.6</v>
      </c>
      <c r="Q1308" s="12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0">
        <f t="shared" si="80"/>
        <v>12</v>
      </c>
      <c r="G1309" t="s">
        <v>8219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81"/>
        <v>127.93</v>
      </c>
      <c r="Q1309" s="12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0">
        <f t="shared" si="80"/>
        <v>11</v>
      </c>
      <c r="G1310" t="s">
        <v>8219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81"/>
        <v>29.89</v>
      </c>
      <c r="Q1310" s="12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0">
        <f t="shared" si="80"/>
        <v>112</v>
      </c>
      <c r="G1311" t="s">
        <v>8219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81"/>
        <v>367.97</v>
      </c>
      <c r="Q1311" s="12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0">
        <f t="shared" si="80"/>
        <v>16</v>
      </c>
      <c r="G1312" t="s">
        <v>8219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81"/>
        <v>129.16999999999999</v>
      </c>
      <c r="Q1312" s="12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0">
        <f t="shared" si="80"/>
        <v>32</v>
      </c>
      <c r="G1313" t="s">
        <v>8219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81"/>
        <v>800.7</v>
      </c>
      <c r="Q1313" s="12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0">
        <f t="shared" si="80"/>
        <v>1</v>
      </c>
      <c r="G1314" t="s">
        <v>8219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81"/>
        <v>28</v>
      </c>
      <c r="Q1314" s="12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0">
        <f t="shared" si="80"/>
        <v>31</v>
      </c>
      <c r="G1315" t="s">
        <v>8219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81"/>
        <v>102.02</v>
      </c>
      <c r="Q1315" s="12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0">
        <f t="shared" si="80"/>
        <v>1</v>
      </c>
      <c r="G1316" t="s">
        <v>8219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81"/>
        <v>184.36</v>
      </c>
      <c r="Q1316" s="12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0">
        <f t="shared" si="80"/>
        <v>40</v>
      </c>
      <c r="G1317" t="s">
        <v>8219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81"/>
        <v>162.91999999999999</v>
      </c>
      <c r="Q1317" s="12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0">
        <f t="shared" si="80"/>
        <v>0</v>
      </c>
      <c r="G1318" t="s">
        <v>8219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81"/>
        <v>1</v>
      </c>
      <c r="Q1318" s="12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0">
        <f t="shared" si="80"/>
        <v>6</v>
      </c>
      <c r="G1319" t="s">
        <v>8219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81"/>
        <v>603.53</v>
      </c>
      <c r="Q1319" s="12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0">
        <f t="shared" si="80"/>
        <v>15</v>
      </c>
      <c r="G1320" t="s">
        <v>8219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81"/>
        <v>45.41</v>
      </c>
      <c r="Q1320" s="12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0">
        <f t="shared" si="80"/>
        <v>15</v>
      </c>
      <c r="G1321" t="s">
        <v>8219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81"/>
        <v>97.33</v>
      </c>
      <c r="Q1321" s="12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0">
        <f t="shared" si="80"/>
        <v>1</v>
      </c>
      <c r="G1322" t="s">
        <v>8219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81"/>
        <v>167.67</v>
      </c>
      <c r="Q1322" s="12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0">
        <f t="shared" si="80"/>
        <v>1</v>
      </c>
      <c r="G1323" t="s">
        <v>8219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81"/>
        <v>859.86</v>
      </c>
      <c r="Q1323" s="12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0">
        <f t="shared" si="80"/>
        <v>0</v>
      </c>
      <c r="G1324" t="s">
        <v>8219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81"/>
        <v>26.5</v>
      </c>
      <c r="Q1324" s="12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0">
        <f t="shared" si="80"/>
        <v>9</v>
      </c>
      <c r="G1325" t="s">
        <v>8219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81"/>
        <v>30.27</v>
      </c>
      <c r="Q1325" s="12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0">
        <f t="shared" si="80"/>
        <v>10</v>
      </c>
      <c r="G1326" t="s">
        <v>8219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81"/>
        <v>54.67</v>
      </c>
      <c r="Q1326" s="12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0">
        <f t="shared" si="80"/>
        <v>2</v>
      </c>
      <c r="G1327" t="s">
        <v>8219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81"/>
        <v>60.75</v>
      </c>
      <c r="Q1327" s="12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0">
        <f t="shared" si="80"/>
        <v>1</v>
      </c>
      <c r="G1328" t="s">
        <v>8219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81"/>
        <v>102.73</v>
      </c>
      <c r="Q1328" s="12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0">
        <f t="shared" si="80"/>
        <v>4</v>
      </c>
      <c r="G1329" t="s">
        <v>8219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81"/>
        <v>41.59</v>
      </c>
      <c r="Q1329" s="12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0">
        <f t="shared" si="80"/>
        <v>2</v>
      </c>
      <c r="G1330" t="s">
        <v>8219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81"/>
        <v>116.53</v>
      </c>
      <c r="Q1330" s="12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0">
        <f t="shared" si="80"/>
        <v>1</v>
      </c>
      <c r="G1331" t="s">
        <v>8219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81"/>
        <v>45.33</v>
      </c>
      <c r="Q1331" s="12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0">
        <f t="shared" si="80"/>
        <v>22</v>
      </c>
      <c r="G1332" t="s">
        <v>8219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81"/>
        <v>157.46</v>
      </c>
      <c r="Q1332" s="12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0">
        <f t="shared" si="80"/>
        <v>1</v>
      </c>
      <c r="G1333" t="s">
        <v>8219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81"/>
        <v>100.5</v>
      </c>
      <c r="Q1333" s="12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0">
        <f t="shared" si="80"/>
        <v>0</v>
      </c>
      <c r="G1334" t="s">
        <v>8219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81"/>
        <v>0</v>
      </c>
      <c r="Q1334" s="12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0">
        <f t="shared" si="80"/>
        <v>0</v>
      </c>
      <c r="G1335" t="s">
        <v>8219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81"/>
        <v>0</v>
      </c>
      <c r="Q1335" s="12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0">
        <f t="shared" si="80"/>
        <v>11</v>
      </c>
      <c r="G1336" t="s">
        <v>8219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81"/>
        <v>51.82</v>
      </c>
      <c r="Q1336" s="12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0">
        <f t="shared" si="80"/>
        <v>20</v>
      </c>
      <c r="G1337" t="s">
        <v>8219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81"/>
        <v>308.75</v>
      </c>
      <c r="Q1337" s="12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0">
        <f t="shared" si="80"/>
        <v>85</v>
      </c>
      <c r="G1338" t="s">
        <v>8219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81"/>
        <v>379.23</v>
      </c>
      <c r="Q1338" s="12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0">
        <f t="shared" si="80"/>
        <v>49</v>
      </c>
      <c r="G1339" t="s">
        <v>8219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81"/>
        <v>176.36</v>
      </c>
      <c r="Q1339" s="12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0">
        <f t="shared" si="80"/>
        <v>3</v>
      </c>
      <c r="G1340" t="s">
        <v>8219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81"/>
        <v>66.069999999999993</v>
      </c>
      <c r="Q1340" s="12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0">
        <f t="shared" si="80"/>
        <v>7</v>
      </c>
      <c r="G1341" t="s">
        <v>8219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81"/>
        <v>89.65</v>
      </c>
      <c r="Q1341" s="12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0">
        <f t="shared" si="80"/>
        <v>0</v>
      </c>
      <c r="G1342" t="s">
        <v>8219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81"/>
        <v>0</v>
      </c>
      <c r="Q1342" s="12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0">
        <f t="shared" si="80"/>
        <v>70</v>
      </c>
      <c r="G1343" t="s">
        <v>8219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81"/>
        <v>382.39</v>
      </c>
      <c r="Q1343" s="12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0">
        <f t="shared" si="80"/>
        <v>0</v>
      </c>
      <c r="G1344" t="s">
        <v>8219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81"/>
        <v>100</v>
      </c>
      <c r="Q1344" s="12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0">
        <f t="shared" si="80"/>
        <v>102</v>
      </c>
      <c r="G1345" t="s">
        <v>8219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81"/>
        <v>158.36000000000001</v>
      </c>
      <c r="Q1345" s="12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0">
        <f t="shared" ref="F1346:F1409" si="84">ROUND(E1346/D1346*100,0)</f>
        <v>378</v>
      </c>
      <c r="G1346" t="s">
        <v>8218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81"/>
        <v>40.76</v>
      </c>
      <c r="Q1346" s="12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0">
        <f t="shared" si="84"/>
        <v>125</v>
      </c>
      <c r="G1347" t="s">
        <v>8218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ref="P1347:P1410" si="85">IFERROR(ROUND(E1347/M1347,2),0)</f>
        <v>53.57</v>
      </c>
      <c r="Q1347" s="12" t="s">
        <v>8320</v>
      </c>
      <c r="R1347" t="s">
        <v>8321</v>
      </c>
      <c r="S1347" s="17">
        <f t="shared" ref="S1347:S1410" si="86">(((K1347/60)/60)/24)+DATE(1970,1,1)</f>
        <v>41799.814340277779</v>
      </c>
      <c r="T1347" s="17">
        <f t="shared" ref="T1347:T1410" si="87">(((J1347/60)/60)/24)+DATE(1970,1,1)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0">
        <f t="shared" si="84"/>
        <v>147</v>
      </c>
      <c r="G1348" t="s">
        <v>8218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85"/>
        <v>48.45</v>
      </c>
      <c r="Q1348" s="12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0">
        <f t="shared" si="84"/>
        <v>102</v>
      </c>
      <c r="G1349" t="s">
        <v>8218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85"/>
        <v>82.42</v>
      </c>
      <c r="Q1349" s="12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0">
        <f t="shared" si="84"/>
        <v>102</v>
      </c>
      <c r="G1350" t="s">
        <v>8218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85"/>
        <v>230.19</v>
      </c>
      <c r="Q1350" s="12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0">
        <f t="shared" si="84"/>
        <v>204</v>
      </c>
      <c r="G1351" t="s">
        <v>8218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85"/>
        <v>59.36</v>
      </c>
      <c r="Q1351" s="12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0">
        <f t="shared" si="84"/>
        <v>104</v>
      </c>
      <c r="G1352" t="s">
        <v>8218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85"/>
        <v>66.7</v>
      </c>
      <c r="Q1352" s="12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0">
        <f t="shared" si="84"/>
        <v>101</v>
      </c>
      <c r="G1353" t="s">
        <v>8218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85"/>
        <v>168.78</v>
      </c>
      <c r="Q1353" s="12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0">
        <f t="shared" si="84"/>
        <v>136</v>
      </c>
      <c r="G1354" t="s">
        <v>8218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85"/>
        <v>59.97</v>
      </c>
      <c r="Q1354" s="12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0">
        <f t="shared" si="84"/>
        <v>134</v>
      </c>
      <c r="G1355" t="s">
        <v>8218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85"/>
        <v>31.81</v>
      </c>
      <c r="Q1355" s="12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0">
        <f t="shared" si="84"/>
        <v>130</v>
      </c>
      <c r="G1356" t="s">
        <v>8218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85"/>
        <v>24.42</v>
      </c>
      <c r="Q1356" s="12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0">
        <f t="shared" si="84"/>
        <v>123</v>
      </c>
      <c r="G1357" t="s">
        <v>8218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85"/>
        <v>25.35</v>
      </c>
      <c r="Q1357" s="12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0">
        <f t="shared" si="84"/>
        <v>183</v>
      </c>
      <c r="G1358" t="s">
        <v>8218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85"/>
        <v>71.44</v>
      </c>
      <c r="Q1358" s="12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0">
        <f t="shared" si="84"/>
        <v>125</v>
      </c>
      <c r="G1359" t="s">
        <v>8218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85"/>
        <v>38.549999999999997</v>
      </c>
      <c r="Q1359" s="12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0">
        <f t="shared" si="84"/>
        <v>112</v>
      </c>
      <c r="G1360" t="s">
        <v>8218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85"/>
        <v>68.37</v>
      </c>
      <c r="Q1360" s="12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0">
        <f t="shared" si="84"/>
        <v>116</v>
      </c>
      <c r="G1361" t="s">
        <v>8218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85"/>
        <v>40.21</v>
      </c>
      <c r="Q1361" s="12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0">
        <f t="shared" si="84"/>
        <v>173</v>
      </c>
      <c r="G1362" t="s">
        <v>8218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85"/>
        <v>32.07</v>
      </c>
      <c r="Q1362" s="12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0">
        <f t="shared" si="84"/>
        <v>126</v>
      </c>
      <c r="G1363" t="s">
        <v>8218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85"/>
        <v>28.63</v>
      </c>
      <c r="Q1363" s="12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0">
        <f t="shared" si="84"/>
        <v>109</v>
      </c>
      <c r="G1364" t="s">
        <v>8218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85"/>
        <v>43.64</v>
      </c>
      <c r="Q1364" s="12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0">
        <f t="shared" si="84"/>
        <v>100</v>
      </c>
      <c r="G1365" t="s">
        <v>8218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85"/>
        <v>40</v>
      </c>
      <c r="Q1365" s="12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0">
        <f t="shared" si="84"/>
        <v>119</v>
      </c>
      <c r="G1366" t="s">
        <v>8218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85"/>
        <v>346.04</v>
      </c>
      <c r="Q1366" s="12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0">
        <f t="shared" si="84"/>
        <v>100</v>
      </c>
      <c r="G1367" t="s">
        <v>8218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85"/>
        <v>81.739999999999995</v>
      </c>
      <c r="Q1367" s="12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0">
        <f t="shared" si="84"/>
        <v>126</v>
      </c>
      <c r="G1368" t="s">
        <v>8218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85"/>
        <v>64.540000000000006</v>
      </c>
      <c r="Q1368" s="12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0">
        <f t="shared" si="84"/>
        <v>114</v>
      </c>
      <c r="G1369" t="s">
        <v>8218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85"/>
        <v>63.48</v>
      </c>
      <c r="Q1369" s="12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0">
        <f t="shared" si="84"/>
        <v>111</v>
      </c>
      <c r="G1370" t="s">
        <v>8218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85"/>
        <v>63.62</v>
      </c>
      <c r="Q1370" s="12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0">
        <f t="shared" si="84"/>
        <v>105</v>
      </c>
      <c r="G1371" t="s">
        <v>8218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85"/>
        <v>83.97</v>
      </c>
      <c r="Q1371" s="12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0">
        <f t="shared" si="84"/>
        <v>104</v>
      </c>
      <c r="G1372" t="s">
        <v>8218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85"/>
        <v>77.75</v>
      </c>
      <c r="Q1372" s="12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0">
        <f t="shared" si="84"/>
        <v>107</v>
      </c>
      <c r="G1373" t="s">
        <v>8218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85"/>
        <v>107.07</v>
      </c>
      <c r="Q1373" s="12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0">
        <f t="shared" si="84"/>
        <v>124</v>
      </c>
      <c r="G1374" t="s">
        <v>8218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85"/>
        <v>38.75</v>
      </c>
      <c r="Q1374" s="12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0">
        <f t="shared" si="84"/>
        <v>105</v>
      </c>
      <c r="G1375" t="s">
        <v>8218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85"/>
        <v>201.94</v>
      </c>
      <c r="Q1375" s="12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0">
        <f t="shared" si="84"/>
        <v>189</v>
      </c>
      <c r="G1376" t="s">
        <v>8218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85"/>
        <v>43.06</v>
      </c>
      <c r="Q1376" s="12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0">
        <f t="shared" si="84"/>
        <v>171</v>
      </c>
      <c r="G1377" t="s">
        <v>8218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85"/>
        <v>62.87</v>
      </c>
      <c r="Q1377" s="12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0">
        <f t="shared" si="84"/>
        <v>252</v>
      </c>
      <c r="G1378" t="s">
        <v>8218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85"/>
        <v>55.61</v>
      </c>
      <c r="Q1378" s="12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0">
        <f t="shared" si="84"/>
        <v>116</v>
      </c>
      <c r="G1379" t="s">
        <v>8218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85"/>
        <v>48.71</v>
      </c>
      <c r="Q1379" s="12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0">
        <f t="shared" si="84"/>
        <v>203</v>
      </c>
      <c r="G1380" t="s">
        <v>8218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85"/>
        <v>30.58</v>
      </c>
      <c r="Q1380" s="12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0">
        <f t="shared" si="84"/>
        <v>112</v>
      </c>
      <c r="G1381" t="s">
        <v>8218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85"/>
        <v>73.91</v>
      </c>
      <c r="Q1381" s="12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0">
        <f t="shared" si="84"/>
        <v>424</v>
      </c>
      <c r="G1382" t="s">
        <v>8218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85"/>
        <v>21.2</v>
      </c>
      <c r="Q1382" s="12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0">
        <f t="shared" si="84"/>
        <v>107</v>
      </c>
      <c r="G1383" t="s">
        <v>8218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85"/>
        <v>73.36</v>
      </c>
      <c r="Q1383" s="12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0">
        <f t="shared" si="84"/>
        <v>104</v>
      </c>
      <c r="G1384" t="s">
        <v>8218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85"/>
        <v>56.41</v>
      </c>
      <c r="Q1384" s="12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0">
        <f t="shared" si="84"/>
        <v>212</v>
      </c>
      <c r="G1385" t="s">
        <v>8218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85"/>
        <v>50.25</v>
      </c>
      <c r="Q1385" s="12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0">
        <f t="shared" si="84"/>
        <v>124</v>
      </c>
      <c r="G1386" t="s">
        <v>8218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85"/>
        <v>68.94</v>
      </c>
      <c r="Q1386" s="12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0">
        <f t="shared" si="84"/>
        <v>110</v>
      </c>
      <c r="G1387" t="s">
        <v>8218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85"/>
        <v>65.91</v>
      </c>
      <c r="Q1387" s="12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0">
        <f t="shared" si="84"/>
        <v>219</v>
      </c>
      <c r="G1388" t="s">
        <v>8218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85"/>
        <v>62.5</v>
      </c>
      <c r="Q1388" s="12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0">
        <f t="shared" si="84"/>
        <v>137</v>
      </c>
      <c r="G1389" t="s">
        <v>8218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85"/>
        <v>70.06</v>
      </c>
      <c r="Q1389" s="12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0">
        <f t="shared" si="84"/>
        <v>135</v>
      </c>
      <c r="G1390" t="s">
        <v>8218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85"/>
        <v>60.18</v>
      </c>
      <c r="Q1390" s="12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0">
        <f t="shared" si="84"/>
        <v>145</v>
      </c>
      <c r="G1391" t="s">
        <v>8218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85"/>
        <v>21.38</v>
      </c>
      <c r="Q1391" s="12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0">
        <f t="shared" si="84"/>
        <v>109</v>
      </c>
      <c r="G1392" t="s">
        <v>8218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85"/>
        <v>160.79</v>
      </c>
      <c r="Q1392" s="12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0">
        <f t="shared" si="84"/>
        <v>110</v>
      </c>
      <c r="G1393" t="s">
        <v>8218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85"/>
        <v>42.38</v>
      </c>
      <c r="Q1393" s="12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0">
        <f t="shared" si="84"/>
        <v>114</v>
      </c>
      <c r="G1394" t="s">
        <v>8218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85"/>
        <v>27.32</v>
      </c>
      <c r="Q1394" s="12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0">
        <f t="shared" si="84"/>
        <v>102</v>
      </c>
      <c r="G1395" t="s">
        <v>8218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85"/>
        <v>196.83</v>
      </c>
      <c r="Q1395" s="12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0">
        <f t="shared" si="84"/>
        <v>122</v>
      </c>
      <c r="G1396" t="s">
        <v>8218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85"/>
        <v>53.88</v>
      </c>
      <c r="Q1396" s="12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0">
        <f t="shared" si="84"/>
        <v>112</v>
      </c>
      <c r="G1397" t="s">
        <v>8218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85"/>
        <v>47.76</v>
      </c>
      <c r="Q1397" s="12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0">
        <f t="shared" si="84"/>
        <v>107</v>
      </c>
      <c r="G1398" t="s">
        <v>8218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85"/>
        <v>88.19</v>
      </c>
      <c r="Q1398" s="12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0">
        <f t="shared" si="84"/>
        <v>114</v>
      </c>
      <c r="G1399" t="s">
        <v>8218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85"/>
        <v>72.06</v>
      </c>
      <c r="Q1399" s="12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0">
        <f t="shared" si="84"/>
        <v>110</v>
      </c>
      <c r="G1400" t="s">
        <v>8218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85"/>
        <v>74.25</v>
      </c>
      <c r="Q1400" s="12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0">
        <f t="shared" si="84"/>
        <v>126</v>
      </c>
      <c r="G1401" t="s">
        <v>8218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85"/>
        <v>61.7</v>
      </c>
      <c r="Q1401" s="12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0">
        <f t="shared" si="84"/>
        <v>167</v>
      </c>
      <c r="G1402" t="s">
        <v>8218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85"/>
        <v>17.239999999999998</v>
      </c>
      <c r="Q1402" s="12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0">
        <f t="shared" si="84"/>
        <v>497</v>
      </c>
      <c r="G1403" t="s">
        <v>8218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85"/>
        <v>51.72</v>
      </c>
      <c r="Q1403" s="12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0">
        <f t="shared" si="84"/>
        <v>109</v>
      </c>
      <c r="G1404" t="s">
        <v>8218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85"/>
        <v>24.15</v>
      </c>
      <c r="Q1404" s="12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0">
        <f t="shared" si="84"/>
        <v>103</v>
      </c>
      <c r="G1405" t="s">
        <v>8218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85"/>
        <v>62.17</v>
      </c>
      <c r="Q1405" s="12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0">
        <f t="shared" si="84"/>
        <v>2</v>
      </c>
      <c r="G1406" t="s">
        <v>8220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85"/>
        <v>48.2</v>
      </c>
      <c r="Q1406" s="12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0">
        <f t="shared" si="84"/>
        <v>0</v>
      </c>
      <c r="G1407" t="s">
        <v>8220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85"/>
        <v>6.18</v>
      </c>
      <c r="Q1407" s="12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0">
        <f t="shared" si="84"/>
        <v>0</v>
      </c>
      <c r="G1408" t="s">
        <v>8220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85"/>
        <v>5</v>
      </c>
      <c r="Q1408" s="12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0">
        <f t="shared" si="84"/>
        <v>1</v>
      </c>
      <c r="G1409" t="s">
        <v>8220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85"/>
        <v>7.5</v>
      </c>
      <c r="Q1409" s="12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0">
        <f t="shared" ref="F1410:F1473" si="88">ROUND(E1410/D1410*100,0)</f>
        <v>7</v>
      </c>
      <c r="G1410" t="s">
        <v>8220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85"/>
        <v>12</v>
      </c>
      <c r="Q1410" s="12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0">
        <f t="shared" si="88"/>
        <v>0</v>
      </c>
      <c r="G1411" t="s">
        <v>8220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ref="P1411:P1474" si="89">IFERROR(ROUND(E1411/M1411,2),0)</f>
        <v>0</v>
      </c>
      <c r="Q1411" s="12" t="s">
        <v>8320</v>
      </c>
      <c r="R1411" t="s">
        <v>8339</v>
      </c>
      <c r="S1411" s="17">
        <f t="shared" ref="S1411:S1474" si="90">(((K1411/60)/60)/24)+DATE(1970,1,1)</f>
        <v>41945.133506944447</v>
      </c>
      <c r="T1411" s="17">
        <f t="shared" ref="T1411:T1474" si="91">(((J1411/60)/60)/24)+DATE(1970,1,1)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0">
        <f t="shared" si="88"/>
        <v>0</v>
      </c>
      <c r="G1412" t="s">
        <v>8220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89"/>
        <v>1</v>
      </c>
      <c r="Q1412" s="12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0">
        <f t="shared" si="88"/>
        <v>0</v>
      </c>
      <c r="G1413" t="s">
        <v>8220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89"/>
        <v>2.33</v>
      </c>
      <c r="Q1413" s="12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0">
        <f t="shared" si="88"/>
        <v>5</v>
      </c>
      <c r="G1414" t="s">
        <v>8220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89"/>
        <v>24.62</v>
      </c>
      <c r="Q1414" s="12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0">
        <f t="shared" si="88"/>
        <v>5</v>
      </c>
      <c r="G1415" t="s">
        <v>8220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89"/>
        <v>100</v>
      </c>
      <c r="Q1415" s="12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0">
        <f t="shared" si="88"/>
        <v>0</v>
      </c>
      <c r="G1416" t="s">
        <v>8220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89"/>
        <v>1</v>
      </c>
      <c r="Q1416" s="12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0">
        <f t="shared" si="88"/>
        <v>18</v>
      </c>
      <c r="G1417" t="s">
        <v>8220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89"/>
        <v>88.89</v>
      </c>
      <c r="Q1417" s="12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0">
        <f t="shared" si="88"/>
        <v>0</v>
      </c>
      <c r="G1418" t="s">
        <v>8220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89"/>
        <v>0</v>
      </c>
      <c r="Q1418" s="12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0">
        <f t="shared" si="88"/>
        <v>1</v>
      </c>
      <c r="G1419" t="s">
        <v>8220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89"/>
        <v>27.5</v>
      </c>
      <c r="Q1419" s="12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0">
        <f t="shared" si="88"/>
        <v>0</v>
      </c>
      <c r="G1420" t="s">
        <v>8220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89"/>
        <v>6</v>
      </c>
      <c r="Q1420" s="12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0">
        <f t="shared" si="88"/>
        <v>7</v>
      </c>
      <c r="G1421" t="s">
        <v>8220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89"/>
        <v>44.5</v>
      </c>
      <c r="Q1421" s="12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0">
        <f t="shared" si="88"/>
        <v>3</v>
      </c>
      <c r="G1422" t="s">
        <v>8220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89"/>
        <v>1</v>
      </c>
      <c r="Q1422" s="12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0">
        <f t="shared" si="88"/>
        <v>0</v>
      </c>
      <c r="G1423" t="s">
        <v>8220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89"/>
        <v>100</v>
      </c>
      <c r="Q1423" s="12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0">
        <f t="shared" si="88"/>
        <v>0</v>
      </c>
      <c r="G1424" t="s">
        <v>8220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89"/>
        <v>13</v>
      </c>
      <c r="Q1424" s="12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0">
        <f t="shared" si="88"/>
        <v>0</v>
      </c>
      <c r="G1425" t="s">
        <v>8220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89"/>
        <v>100</v>
      </c>
      <c r="Q1425" s="12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0">
        <f t="shared" si="88"/>
        <v>20</v>
      </c>
      <c r="G1426" t="s">
        <v>8220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89"/>
        <v>109.07</v>
      </c>
      <c r="Q1426" s="12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0">
        <f t="shared" si="88"/>
        <v>0</v>
      </c>
      <c r="G1427" t="s">
        <v>8220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89"/>
        <v>0</v>
      </c>
      <c r="Q1427" s="12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0">
        <f t="shared" si="88"/>
        <v>0</v>
      </c>
      <c r="G1428" t="s">
        <v>8220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89"/>
        <v>0</v>
      </c>
      <c r="Q1428" s="12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0">
        <f t="shared" si="88"/>
        <v>8</v>
      </c>
      <c r="G1429" t="s">
        <v>8220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89"/>
        <v>104.75</v>
      </c>
      <c r="Q1429" s="12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0">
        <f t="shared" si="88"/>
        <v>5</v>
      </c>
      <c r="G1430" t="s">
        <v>8220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89"/>
        <v>15</v>
      </c>
      <c r="Q1430" s="12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0">
        <f t="shared" si="88"/>
        <v>0</v>
      </c>
      <c r="G1431" t="s">
        <v>8220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89"/>
        <v>0</v>
      </c>
      <c r="Q1431" s="12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0">
        <f t="shared" si="88"/>
        <v>8</v>
      </c>
      <c r="G1432" t="s">
        <v>8220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89"/>
        <v>80.599999999999994</v>
      </c>
      <c r="Q1432" s="12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0">
        <f t="shared" si="88"/>
        <v>32</v>
      </c>
      <c r="G1433" t="s">
        <v>8220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89"/>
        <v>115.55</v>
      </c>
      <c r="Q1433" s="12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0">
        <f t="shared" si="88"/>
        <v>0</v>
      </c>
      <c r="G1434" t="s">
        <v>8220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89"/>
        <v>0</v>
      </c>
      <c r="Q1434" s="12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0">
        <f t="shared" si="88"/>
        <v>7</v>
      </c>
      <c r="G1435" t="s">
        <v>8220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89"/>
        <v>80.5</v>
      </c>
      <c r="Q1435" s="12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0">
        <f t="shared" si="88"/>
        <v>10</v>
      </c>
      <c r="G1436" t="s">
        <v>8220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89"/>
        <v>744.55</v>
      </c>
      <c r="Q1436" s="12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0">
        <f t="shared" si="88"/>
        <v>0</v>
      </c>
      <c r="G1437" t="s">
        <v>8220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89"/>
        <v>7.5</v>
      </c>
      <c r="Q1437" s="12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0">
        <f t="shared" si="88"/>
        <v>1</v>
      </c>
      <c r="G1438" t="s">
        <v>8220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89"/>
        <v>38.5</v>
      </c>
      <c r="Q1438" s="12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0">
        <f t="shared" si="88"/>
        <v>27</v>
      </c>
      <c r="G1439" t="s">
        <v>8220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89"/>
        <v>36.68</v>
      </c>
      <c r="Q1439" s="12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0">
        <f t="shared" si="88"/>
        <v>3</v>
      </c>
      <c r="G1440" t="s">
        <v>8220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89"/>
        <v>75</v>
      </c>
      <c r="Q1440" s="12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0">
        <f t="shared" si="88"/>
        <v>7</v>
      </c>
      <c r="G1441" t="s">
        <v>8220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89"/>
        <v>30</v>
      </c>
      <c r="Q1441" s="12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0">
        <f t="shared" si="88"/>
        <v>0</v>
      </c>
      <c r="G1442" t="s">
        <v>8220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89"/>
        <v>1</v>
      </c>
      <c r="Q1442" s="12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0">
        <f t="shared" si="88"/>
        <v>1</v>
      </c>
      <c r="G1443" t="s">
        <v>8220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89"/>
        <v>673.33</v>
      </c>
      <c r="Q1443" s="12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0">
        <f t="shared" si="88"/>
        <v>0</v>
      </c>
      <c r="G1444" t="s">
        <v>8220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89"/>
        <v>0</v>
      </c>
      <c r="Q1444" s="12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0">
        <f t="shared" si="88"/>
        <v>0</v>
      </c>
      <c r="G1445" t="s">
        <v>8220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89"/>
        <v>0</v>
      </c>
      <c r="Q1445" s="12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0">
        <f t="shared" si="88"/>
        <v>0</v>
      </c>
      <c r="G1446" t="s">
        <v>8220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89"/>
        <v>0</v>
      </c>
      <c r="Q1446" s="12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0">
        <f t="shared" si="88"/>
        <v>0</v>
      </c>
      <c r="G1447" t="s">
        <v>8220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89"/>
        <v>0</v>
      </c>
      <c r="Q1447" s="12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0">
        <f t="shared" si="88"/>
        <v>0</v>
      </c>
      <c r="G1448" t="s">
        <v>8220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89"/>
        <v>0</v>
      </c>
      <c r="Q1448" s="12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0">
        <f t="shared" si="88"/>
        <v>0</v>
      </c>
      <c r="G1449" t="s">
        <v>8220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89"/>
        <v>25</v>
      </c>
      <c r="Q1449" s="12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0">
        <f t="shared" si="88"/>
        <v>0</v>
      </c>
      <c r="G1450" t="s">
        <v>8220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89"/>
        <v>0</v>
      </c>
      <c r="Q1450" s="12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0">
        <f t="shared" si="88"/>
        <v>0</v>
      </c>
      <c r="G1451" t="s">
        <v>8220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89"/>
        <v>0</v>
      </c>
      <c r="Q1451" s="12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0">
        <f t="shared" si="88"/>
        <v>0</v>
      </c>
      <c r="G1452" t="s">
        <v>8220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89"/>
        <v>1</v>
      </c>
      <c r="Q1452" s="12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0">
        <f t="shared" si="88"/>
        <v>0</v>
      </c>
      <c r="G1453" t="s">
        <v>8219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89"/>
        <v>1</v>
      </c>
      <c r="Q1453" s="12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0">
        <f t="shared" si="88"/>
        <v>0</v>
      </c>
      <c r="G1454" t="s">
        <v>8219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89"/>
        <v>0</v>
      </c>
      <c r="Q1454" s="12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0">
        <f t="shared" si="88"/>
        <v>0</v>
      </c>
      <c r="G1455" t="s">
        <v>8219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89"/>
        <v>0</v>
      </c>
      <c r="Q1455" s="12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0">
        <f t="shared" si="88"/>
        <v>1</v>
      </c>
      <c r="G1456" t="s">
        <v>8219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89"/>
        <v>15</v>
      </c>
      <c r="Q1456" s="12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0">
        <f t="shared" si="88"/>
        <v>11</v>
      </c>
      <c r="G1457" t="s">
        <v>8219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89"/>
        <v>225</v>
      </c>
      <c r="Q1457" s="12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0">
        <f t="shared" si="88"/>
        <v>3</v>
      </c>
      <c r="G1458" t="s">
        <v>8219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89"/>
        <v>48.33</v>
      </c>
      <c r="Q1458" s="12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0">
        <f t="shared" si="88"/>
        <v>0</v>
      </c>
      <c r="G1459" t="s">
        <v>8219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89"/>
        <v>0</v>
      </c>
      <c r="Q1459" s="12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0">
        <f t="shared" si="88"/>
        <v>0</v>
      </c>
      <c r="G1460" t="s">
        <v>8219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89"/>
        <v>0</v>
      </c>
      <c r="Q1460" s="12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0">
        <f t="shared" si="88"/>
        <v>0</v>
      </c>
      <c r="G1461" t="s">
        <v>8219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89"/>
        <v>0</v>
      </c>
      <c r="Q1461" s="12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0">
        <f t="shared" si="88"/>
        <v>0</v>
      </c>
      <c r="G1462" t="s">
        <v>8219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89"/>
        <v>0</v>
      </c>
      <c r="Q1462" s="12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0">
        <f t="shared" si="88"/>
        <v>101</v>
      </c>
      <c r="G1463" t="s">
        <v>8218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89"/>
        <v>44.67</v>
      </c>
      <c r="Q1463" s="12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0">
        <f t="shared" si="88"/>
        <v>109</v>
      </c>
      <c r="G1464" t="s">
        <v>8218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89"/>
        <v>28.94</v>
      </c>
      <c r="Q1464" s="12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0">
        <f t="shared" si="88"/>
        <v>148</v>
      </c>
      <c r="G1465" t="s">
        <v>8218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89"/>
        <v>35.44</v>
      </c>
      <c r="Q1465" s="12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0">
        <f t="shared" si="88"/>
        <v>163</v>
      </c>
      <c r="G1466" t="s">
        <v>8218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89"/>
        <v>34.869999999999997</v>
      </c>
      <c r="Q1466" s="12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0">
        <f t="shared" si="88"/>
        <v>456</v>
      </c>
      <c r="G1467" t="s">
        <v>8218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89"/>
        <v>52.62</v>
      </c>
      <c r="Q1467" s="12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0">
        <f t="shared" si="88"/>
        <v>108</v>
      </c>
      <c r="G1468" t="s">
        <v>8218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89"/>
        <v>69.599999999999994</v>
      </c>
      <c r="Q1468" s="12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0">
        <f t="shared" si="88"/>
        <v>115</v>
      </c>
      <c r="G1469" t="s">
        <v>8218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89"/>
        <v>76.72</v>
      </c>
      <c r="Q1469" s="12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0">
        <f t="shared" si="88"/>
        <v>102</v>
      </c>
      <c r="G1470" t="s">
        <v>8218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89"/>
        <v>33.19</v>
      </c>
      <c r="Q1470" s="12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0">
        <f t="shared" si="88"/>
        <v>108</v>
      </c>
      <c r="G1471" t="s">
        <v>8218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89"/>
        <v>149.46</v>
      </c>
      <c r="Q1471" s="12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0">
        <f t="shared" si="88"/>
        <v>125</v>
      </c>
      <c r="G1472" t="s">
        <v>8218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89"/>
        <v>23.17</v>
      </c>
      <c r="Q1472" s="12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0">
        <f t="shared" si="88"/>
        <v>104</v>
      </c>
      <c r="G1473" t="s">
        <v>8218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89"/>
        <v>96.88</v>
      </c>
      <c r="Q1473" s="12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0">
        <f t="shared" ref="F1474:F1537" si="92">ROUND(E1474/D1474*100,0)</f>
        <v>139</v>
      </c>
      <c r="G1474" t="s">
        <v>8218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89"/>
        <v>103.2</v>
      </c>
      <c r="Q1474" s="12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0">
        <f t="shared" si="92"/>
        <v>121</v>
      </c>
      <c r="G1475" t="s">
        <v>8218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ref="P1475:P1538" si="93">IFERROR(ROUND(E1475/M1475,2),0)</f>
        <v>38.46</v>
      </c>
      <c r="Q1475" s="12" t="s">
        <v>8320</v>
      </c>
      <c r="R1475" t="s">
        <v>8340</v>
      </c>
      <c r="S1475" s="17">
        <f t="shared" ref="S1475:S1538" si="94">(((K1475/60)/60)/24)+DATE(1970,1,1)</f>
        <v>40939.979618055557</v>
      </c>
      <c r="T1475" s="17">
        <f t="shared" ref="T1475:T1538" si="95">(((J1475/60)/60)/24)+DATE(1970,1,1)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0">
        <f t="shared" si="92"/>
        <v>112</v>
      </c>
      <c r="G1476" t="s">
        <v>8218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93"/>
        <v>44.32</v>
      </c>
      <c r="Q1476" s="12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0">
        <f t="shared" si="92"/>
        <v>189</v>
      </c>
      <c r="G1477" t="s">
        <v>8218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93"/>
        <v>64.17</v>
      </c>
      <c r="Q1477" s="12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0">
        <f t="shared" si="92"/>
        <v>662</v>
      </c>
      <c r="G1478" t="s">
        <v>8218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93"/>
        <v>43.33</v>
      </c>
      <c r="Q1478" s="12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0">
        <f t="shared" si="92"/>
        <v>111</v>
      </c>
      <c r="G1479" t="s">
        <v>8218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93"/>
        <v>90.5</v>
      </c>
      <c r="Q1479" s="12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0">
        <f t="shared" si="92"/>
        <v>1182</v>
      </c>
      <c r="G1480" t="s">
        <v>8218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93"/>
        <v>29.19</v>
      </c>
      <c r="Q1480" s="12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0">
        <f t="shared" si="92"/>
        <v>137</v>
      </c>
      <c r="G1481" t="s">
        <v>8218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93"/>
        <v>30.96</v>
      </c>
      <c r="Q1481" s="12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0">
        <f t="shared" si="92"/>
        <v>117</v>
      </c>
      <c r="G1482" t="s">
        <v>8218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93"/>
        <v>92.16</v>
      </c>
      <c r="Q1482" s="12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0">
        <f t="shared" si="92"/>
        <v>2</v>
      </c>
      <c r="G1483" t="s">
        <v>8220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93"/>
        <v>17.5</v>
      </c>
      <c r="Q1483" s="12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0">
        <f t="shared" si="92"/>
        <v>0</v>
      </c>
      <c r="G1484" t="s">
        <v>8220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93"/>
        <v>5</v>
      </c>
      <c r="Q1484" s="12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0">
        <f t="shared" si="92"/>
        <v>1</v>
      </c>
      <c r="G1485" t="s">
        <v>8220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93"/>
        <v>25</v>
      </c>
      <c r="Q1485" s="12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0">
        <f t="shared" si="92"/>
        <v>0</v>
      </c>
      <c r="G1486" t="s">
        <v>8220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93"/>
        <v>0</v>
      </c>
      <c r="Q1486" s="12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0">
        <f t="shared" si="92"/>
        <v>2</v>
      </c>
      <c r="G1487" t="s">
        <v>8220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93"/>
        <v>50</v>
      </c>
      <c r="Q1487" s="12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0">
        <f t="shared" si="92"/>
        <v>0</v>
      </c>
      <c r="G1488" t="s">
        <v>8220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93"/>
        <v>16</v>
      </c>
      <c r="Q1488" s="12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0">
        <f t="shared" si="92"/>
        <v>0</v>
      </c>
      <c r="G1489" t="s">
        <v>8220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93"/>
        <v>0</v>
      </c>
      <c r="Q1489" s="12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0">
        <f t="shared" si="92"/>
        <v>2</v>
      </c>
      <c r="G1490" t="s">
        <v>8220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93"/>
        <v>60</v>
      </c>
      <c r="Q1490" s="12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0">
        <f t="shared" si="92"/>
        <v>0</v>
      </c>
      <c r="G1491" t="s">
        <v>8220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93"/>
        <v>0</v>
      </c>
      <c r="Q1491" s="12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0">
        <f t="shared" si="92"/>
        <v>31</v>
      </c>
      <c r="G1492" t="s">
        <v>8220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93"/>
        <v>47.11</v>
      </c>
      <c r="Q1492" s="12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0">
        <f t="shared" si="92"/>
        <v>8</v>
      </c>
      <c r="G1493" t="s">
        <v>8220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93"/>
        <v>100</v>
      </c>
      <c r="Q1493" s="12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0">
        <f t="shared" si="92"/>
        <v>1</v>
      </c>
      <c r="G1494" t="s">
        <v>8220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93"/>
        <v>15</v>
      </c>
      <c r="Q1494" s="12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0">
        <f t="shared" si="92"/>
        <v>0</v>
      </c>
      <c r="G1495" t="s">
        <v>8220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93"/>
        <v>0</v>
      </c>
      <c r="Q1495" s="12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0">
        <f t="shared" si="92"/>
        <v>9</v>
      </c>
      <c r="G1496" t="s">
        <v>8220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93"/>
        <v>40.450000000000003</v>
      </c>
      <c r="Q1496" s="12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0">
        <f t="shared" si="92"/>
        <v>0</v>
      </c>
      <c r="G1497" t="s">
        <v>8220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93"/>
        <v>0</v>
      </c>
      <c r="Q1497" s="12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0">
        <f t="shared" si="92"/>
        <v>0</v>
      </c>
      <c r="G1498" t="s">
        <v>8220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93"/>
        <v>0</v>
      </c>
      <c r="Q1498" s="12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0">
        <f t="shared" si="92"/>
        <v>0</v>
      </c>
      <c r="G1499" t="s">
        <v>8220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93"/>
        <v>1</v>
      </c>
      <c r="Q1499" s="12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0">
        <f t="shared" si="92"/>
        <v>2</v>
      </c>
      <c r="G1500" t="s">
        <v>8220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93"/>
        <v>19</v>
      </c>
      <c r="Q1500" s="12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0">
        <f t="shared" si="92"/>
        <v>0</v>
      </c>
      <c r="G1501" t="s">
        <v>8220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93"/>
        <v>5</v>
      </c>
      <c r="Q1501" s="12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0">
        <f t="shared" si="92"/>
        <v>25</v>
      </c>
      <c r="G1502" t="s">
        <v>8220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93"/>
        <v>46.73</v>
      </c>
      <c r="Q1502" s="12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0">
        <f t="shared" si="92"/>
        <v>166</v>
      </c>
      <c r="G1503" t="s">
        <v>8218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93"/>
        <v>97.73</v>
      </c>
      <c r="Q1503" s="12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0">
        <f t="shared" si="92"/>
        <v>101</v>
      </c>
      <c r="G1504" t="s">
        <v>8218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93"/>
        <v>67.84</v>
      </c>
      <c r="Q1504" s="12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0">
        <f t="shared" si="92"/>
        <v>108</v>
      </c>
      <c r="G1505" t="s">
        <v>8218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93"/>
        <v>56.98</v>
      </c>
      <c r="Q1505" s="12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0">
        <f t="shared" si="92"/>
        <v>278</v>
      </c>
      <c r="G1506" t="s">
        <v>8218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93"/>
        <v>67.16</v>
      </c>
      <c r="Q1506" s="12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0">
        <f t="shared" si="92"/>
        <v>104</v>
      </c>
      <c r="G1507" t="s">
        <v>8218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93"/>
        <v>48.04</v>
      </c>
      <c r="Q1507" s="12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0">
        <f t="shared" si="92"/>
        <v>111</v>
      </c>
      <c r="G1508" t="s">
        <v>8218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93"/>
        <v>38.86</v>
      </c>
      <c r="Q1508" s="12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0">
        <f t="shared" si="92"/>
        <v>215</v>
      </c>
      <c r="G1509" t="s">
        <v>8218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93"/>
        <v>78.180000000000007</v>
      </c>
      <c r="Q1509" s="12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0">
        <f t="shared" si="92"/>
        <v>111</v>
      </c>
      <c r="G1510" t="s">
        <v>8218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93"/>
        <v>97.11</v>
      </c>
      <c r="Q1510" s="12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0">
        <f t="shared" si="92"/>
        <v>124</v>
      </c>
      <c r="G1511" t="s">
        <v>8218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93"/>
        <v>110.39</v>
      </c>
      <c r="Q1511" s="12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0">
        <f t="shared" si="92"/>
        <v>101</v>
      </c>
      <c r="G1512" t="s">
        <v>8218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93"/>
        <v>39.92</v>
      </c>
      <c r="Q1512" s="12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0">
        <f t="shared" si="92"/>
        <v>112</v>
      </c>
      <c r="G1513" t="s">
        <v>8218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93"/>
        <v>75.98</v>
      </c>
      <c r="Q1513" s="12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0">
        <f t="shared" si="92"/>
        <v>559</v>
      </c>
      <c r="G1514" t="s">
        <v>8218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93"/>
        <v>58.38</v>
      </c>
      <c r="Q1514" s="12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0">
        <f t="shared" si="92"/>
        <v>150</v>
      </c>
      <c r="G1515" t="s">
        <v>8218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93"/>
        <v>55.82</v>
      </c>
      <c r="Q1515" s="12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0">
        <f t="shared" si="92"/>
        <v>106</v>
      </c>
      <c r="G1516" t="s">
        <v>8218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93"/>
        <v>151.24</v>
      </c>
      <c r="Q1516" s="12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0">
        <f t="shared" si="92"/>
        <v>157</v>
      </c>
      <c r="G1517" t="s">
        <v>8218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93"/>
        <v>849.67</v>
      </c>
      <c r="Q1517" s="12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0">
        <f t="shared" si="92"/>
        <v>109</v>
      </c>
      <c r="G1518" t="s">
        <v>8218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93"/>
        <v>159.24</v>
      </c>
      <c r="Q1518" s="12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0">
        <f t="shared" si="92"/>
        <v>162</v>
      </c>
      <c r="G1519" t="s">
        <v>8218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93"/>
        <v>39.51</v>
      </c>
      <c r="Q1519" s="12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0">
        <f t="shared" si="92"/>
        <v>205</v>
      </c>
      <c r="G1520" t="s">
        <v>8218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93"/>
        <v>130.53</v>
      </c>
      <c r="Q1520" s="12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0">
        <f t="shared" si="92"/>
        <v>103</v>
      </c>
      <c r="G1521" t="s">
        <v>8218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93"/>
        <v>64.16</v>
      </c>
      <c r="Q1521" s="12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0">
        <f t="shared" si="92"/>
        <v>103</v>
      </c>
      <c r="G1522" t="s">
        <v>8218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93"/>
        <v>111.53</v>
      </c>
      <c r="Q1522" s="12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0">
        <f t="shared" si="92"/>
        <v>107</v>
      </c>
      <c r="G1523" t="s">
        <v>8218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93"/>
        <v>170.45</v>
      </c>
      <c r="Q1523" s="12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0">
        <f t="shared" si="92"/>
        <v>139</v>
      </c>
      <c r="G1524" t="s">
        <v>8218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93"/>
        <v>133.74</v>
      </c>
      <c r="Q1524" s="12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0">
        <f t="shared" si="92"/>
        <v>125</v>
      </c>
      <c r="G1525" t="s">
        <v>8218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93"/>
        <v>95.83</v>
      </c>
      <c r="Q1525" s="12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0">
        <f t="shared" si="92"/>
        <v>207</v>
      </c>
      <c r="G1526" t="s">
        <v>8218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93"/>
        <v>221.79</v>
      </c>
      <c r="Q1526" s="12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0">
        <f t="shared" si="92"/>
        <v>174</v>
      </c>
      <c r="G1527" t="s">
        <v>8218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93"/>
        <v>32.32</v>
      </c>
      <c r="Q1527" s="12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0">
        <f t="shared" si="92"/>
        <v>120</v>
      </c>
      <c r="G1528" t="s">
        <v>8218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93"/>
        <v>98.84</v>
      </c>
      <c r="Q1528" s="12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0">
        <f t="shared" si="92"/>
        <v>110</v>
      </c>
      <c r="G1529" t="s">
        <v>8218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93"/>
        <v>55.22</v>
      </c>
      <c r="Q1529" s="12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0">
        <f t="shared" si="92"/>
        <v>282</v>
      </c>
      <c r="G1530" t="s">
        <v>8218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93"/>
        <v>52.79</v>
      </c>
      <c r="Q1530" s="12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0">
        <f t="shared" si="92"/>
        <v>101</v>
      </c>
      <c r="G1531" t="s">
        <v>8218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93"/>
        <v>135.66999999999999</v>
      </c>
      <c r="Q1531" s="12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0">
        <f t="shared" si="92"/>
        <v>135</v>
      </c>
      <c r="G1532" t="s">
        <v>8218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93"/>
        <v>53.99</v>
      </c>
      <c r="Q1532" s="12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0">
        <f t="shared" si="92"/>
        <v>176</v>
      </c>
      <c r="G1533" t="s">
        <v>8218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93"/>
        <v>56.64</v>
      </c>
      <c r="Q1533" s="12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0">
        <f t="shared" si="92"/>
        <v>484</v>
      </c>
      <c r="G1534" t="s">
        <v>8218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93"/>
        <v>82.32</v>
      </c>
      <c r="Q1534" s="12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0">
        <f t="shared" si="92"/>
        <v>145</v>
      </c>
      <c r="G1535" t="s">
        <v>8218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93"/>
        <v>88.26</v>
      </c>
      <c r="Q1535" s="12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0">
        <f t="shared" si="92"/>
        <v>418</v>
      </c>
      <c r="G1536" t="s">
        <v>8218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93"/>
        <v>84.91</v>
      </c>
      <c r="Q1536" s="12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0">
        <f t="shared" si="92"/>
        <v>132</v>
      </c>
      <c r="G1537" t="s">
        <v>8218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93"/>
        <v>48.15</v>
      </c>
      <c r="Q1537" s="12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0">
        <f t="shared" ref="F1538:F1601" si="96">ROUND(E1538/D1538*100,0)</f>
        <v>250</v>
      </c>
      <c r="G1538" t="s">
        <v>8218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93"/>
        <v>66.02</v>
      </c>
      <c r="Q1538" s="12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0">
        <f t="shared" si="96"/>
        <v>180</v>
      </c>
      <c r="G1539" t="s">
        <v>8218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ref="P1539:P1602" si="97">IFERROR(ROUND(E1539/M1539,2),0)</f>
        <v>96.38</v>
      </c>
      <c r="Q1539" s="12" t="s">
        <v>8336</v>
      </c>
      <c r="R1539" t="s">
        <v>8337</v>
      </c>
      <c r="S1539" s="17">
        <f t="shared" ref="S1539:S1602" si="98">(((K1539/60)/60)/24)+DATE(1970,1,1)</f>
        <v>42552.315127314811</v>
      </c>
      <c r="T1539" s="17">
        <f t="shared" ref="T1539:T1602" si="99">(((J1539/60)/60)/24)+DATE(1970,1,1)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0">
        <f t="shared" si="96"/>
        <v>103</v>
      </c>
      <c r="G1540" t="s">
        <v>8218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97"/>
        <v>156.16999999999999</v>
      </c>
      <c r="Q1540" s="12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0">
        <f t="shared" si="96"/>
        <v>136</v>
      </c>
      <c r="G1541" t="s">
        <v>8218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97"/>
        <v>95.76</v>
      </c>
      <c r="Q1541" s="12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0">
        <f t="shared" si="96"/>
        <v>118</v>
      </c>
      <c r="G1542" t="s">
        <v>8218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97"/>
        <v>180.41</v>
      </c>
      <c r="Q1542" s="12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0">
        <f t="shared" si="96"/>
        <v>0</v>
      </c>
      <c r="G1543" t="s">
        <v>8220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97"/>
        <v>3</v>
      </c>
      <c r="Q1543" s="12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0">
        <f t="shared" si="96"/>
        <v>4</v>
      </c>
      <c r="G1544" t="s">
        <v>8220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97"/>
        <v>20</v>
      </c>
      <c r="Q1544" s="12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0">
        <f t="shared" si="96"/>
        <v>0</v>
      </c>
      <c r="G1545" t="s">
        <v>8220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97"/>
        <v>10</v>
      </c>
      <c r="Q1545" s="12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0">
        <f t="shared" si="96"/>
        <v>0</v>
      </c>
      <c r="G1546" t="s">
        <v>8220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97"/>
        <v>0</v>
      </c>
      <c r="Q1546" s="12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0">
        <f t="shared" si="96"/>
        <v>0</v>
      </c>
      <c r="G1547" t="s">
        <v>8220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97"/>
        <v>1</v>
      </c>
      <c r="Q1547" s="12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0">
        <f t="shared" si="96"/>
        <v>29</v>
      </c>
      <c r="G1548" t="s">
        <v>8220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97"/>
        <v>26.27</v>
      </c>
      <c r="Q1548" s="12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0">
        <f t="shared" si="96"/>
        <v>0</v>
      </c>
      <c r="G1549" t="s">
        <v>8220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97"/>
        <v>0</v>
      </c>
      <c r="Q1549" s="12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0">
        <f t="shared" si="96"/>
        <v>9</v>
      </c>
      <c r="G1550" t="s">
        <v>8220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97"/>
        <v>60</v>
      </c>
      <c r="Q1550" s="12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0">
        <f t="shared" si="96"/>
        <v>34</v>
      </c>
      <c r="G1551" t="s">
        <v>8220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97"/>
        <v>28.33</v>
      </c>
      <c r="Q1551" s="12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0">
        <f t="shared" si="96"/>
        <v>13</v>
      </c>
      <c r="G1552" t="s">
        <v>8220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97"/>
        <v>14.43</v>
      </c>
      <c r="Q1552" s="12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0">
        <f t="shared" si="96"/>
        <v>0</v>
      </c>
      <c r="G1553" t="s">
        <v>8220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97"/>
        <v>0</v>
      </c>
      <c r="Q1553" s="12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0">
        <f t="shared" si="96"/>
        <v>49</v>
      </c>
      <c r="G1554" t="s">
        <v>8220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97"/>
        <v>132.19</v>
      </c>
      <c r="Q1554" s="12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0">
        <f t="shared" si="96"/>
        <v>0</v>
      </c>
      <c r="G1555" t="s">
        <v>8220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97"/>
        <v>0</v>
      </c>
      <c r="Q1555" s="12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0">
        <f t="shared" si="96"/>
        <v>0</v>
      </c>
      <c r="G1556" t="s">
        <v>8220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97"/>
        <v>0</v>
      </c>
      <c r="Q1556" s="12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0">
        <f t="shared" si="96"/>
        <v>0</v>
      </c>
      <c r="G1557" t="s">
        <v>8220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97"/>
        <v>0</v>
      </c>
      <c r="Q1557" s="12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0">
        <f t="shared" si="96"/>
        <v>45</v>
      </c>
      <c r="G1558" t="s">
        <v>8220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97"/>
        <v>56.42</v>
      </c>
      <c r="Q1558" s="12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0">
        <f t="shared" si="96"/>
        <v>4</v>
      </c>
      <c r="G1559" t="s">
        <v>8220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97"/>
        <v>100</v>
      </c>
      <c r="Q1559" s="12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0">
        <f t="shared" si="96"/>
        <v>5</v>
      </c>
      <c r="G1560" t="s">
        <v>8220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97"/>
        <v>11.67</v>
      </c>
      <c r="Q1560" s="12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0">
        <f t="shared" si="96"/>
        <v>0</v>
      </c>
      <c r="G1561" t="s">
        <v>8220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97"/>
        <v>50</v>
      </c>
      <c r="Q1561" s="12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0">
        <f t="shared" si="96"/>
        <v>4</v>
      </c>
      <c r="G1562" t="s">
        <v>8220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97"/>
        <v>23.5</v>
      </c>
      <c r="Q1562" s="12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0">
        <f t="shared" si="96"/>
        <v>1</v>
      </c>
      <c r="G1563" t="s">
        <v>8219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97"/>
        <v>67</v>
      </c>
      <c r="Q1563" s="12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0">
        <f t="shared" si="96"/>
        <v>0</v>
      </c>
      <c r="G1564" t="s">
        <v>8219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97"/>
        <v>0</v>
      </c>
      <c r="Q1564" s="12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0">
        <f t="shared" si="96"/>
        <v>1</v>
      </c>
      <c r="G1565" t="s">
        <v>8219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97"/>
        <v>42.5</v>
      </c>
      <c r="Q1565" s="12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0">
        <f t="shared" si="96"/>
        <v>0</v>
      </c>
      <c r="G1566" t="s">
        <v>8219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97"/>
        <v>10</v>
      </c>
      <c r="Q1566" s="12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0">
        <f t="shared" si="96"/>
        <v>3</v>
      </c>
      <c r="G1567" t="s">
        <v>8219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97"/>
        <v>100</v>
      </c>
      <c r="Q1567" s="12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0">
        <f t="shared" si="96"/>
        <v>21</v>
      </c>
      <c r="G1568" t="s">
        <v>8219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97"/>
        <v>108.05</v>
      </c>
      <c r="Q1568" s="12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0">
        <f t="shared" si="96"/>
        <v>4</v>
      </c>
      <c r="G1569" t="s">
        <v>8219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97"/>
        <v>26.92</v>
      </c>
      <c r="Q1569" s="12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0">
        <f t="shared" si="96"/>
        <v>14</v>
      </c>
      <c r="G1570" t="s">
        <v>8219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97"/>
        <v>155</v>
      </c>
      <c r="Q1570" s="12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0">
        <f t="shared" si="96"/>
        <v>0</v>
      </c>
      <c r="G1571" t="s">
        <v>8219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97"/>
        <v>0</v>
      </c>
      <c r="Q1571" s="12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0">
        <f t="shared" si="96"/>
        <v>41</v>
      </c>
      <c r="G1572" t="s">
        <v>8219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97"/>
        <v>47.77</v>
      </c>
      <c r="Q1572" s="12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0">
        <f t="shared" si="96"/>
        <v>1</v>
      </c>
      <c r="G1573" t="s">
        <v>8219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97"/>
        <v>20</v>
      </c>
      <c r="Q1573" s="12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0">
        <f t="shared" si="96"/>
        <v>5</v>
      </c>
      <c r="G1574" t="s">
        <v>8219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97"/>
        <v>41.67</v>
      </c>
      <c r="Q1574" s="12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0">
        <f t="shared" si="96"/>
        <v>2</v>
      </c>
      <c r="G1575" t="s">
        <v>8219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97"/>
        <v>74.33</v>
      </c>
      <c r="Q1575" s="12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0">
        <f t="shared" si="96"/>
        <v>5</v>
      </c>
      <c r="G1576" t="s">
        <v>8219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97"/>
        <v>84.33</v>
      </c>
      <c r="Q1576" s="12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0">
        <f t="shared" si="96"/>
        <v>23</v>
      </c>
      <c r="G1577" t="s">
        <v>8219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97"/>
        <v>65.459999999999994</v>
      </c>
      <c r="Q1577" s="12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0">
        <f t="shared" si="96"/>
        <v>13</v>
      </c>
      <c r="G1578" t="s">
        <v>8219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97"/>
        <v>65</v>
      </c>
      <c r="Q1578" s="12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0">
        <f t="shared" si="96"/>
        <v>1</v>
      </c>
      <c r="G1579" t="s">
        <v>8219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97"/>
        <v>27.5</v>
      </c>
      <c r="Q1579" s="12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0">
        <f t="shared" si="96"/>
        <v>11</v>
      </c>
      <c r="G1580" t="s">
        <v>8219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97"/>
        <v>51.25</v>
      </c>
      <c r="Q1580" s="12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0">
        <f t="shared" si="96"/>
        <v>1</v>
      </c>
      <c r="G1581" t="s">
        <v>8219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97"/>
        <v>14</v>
      </c>
      <c r="Q1581" s="12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0">
        <f t="shared" si="96"/>
        <v>0</v>
      </c>
      <c r="G1582" t="s">
        <v>8219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97"/>
        <v>0</v>
      </c>
      <c r="Q1582" s="12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0">
        <f t="shared" si="96"/>
        <v>1</v>
      </c>
      <c r="G1583" t="s">
        <v>8220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97"/>
        <v>5</v>
      </c>
      <c r="Q1583" s="12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0">
        <f t="shared" si="96"/>
        <v>9</v>
      </c>
      <c r="G1584" t="s">
        <v>8220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97"/>
        <v>31</v>
      </c>
      <c r="Q1584" s="12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0">
        <f t="shared" si="96"/>
        <v>0</v>
      </c>
      <c r="G1585" t="s">
        <v>8220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97"/>
        <v>15</v>
      </c>
      <c r="Q1585" s="12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0">
        <f t="shared" si="96"/>
        <v>0</v>
      </c>
      <c r="G1586" t="s">
        <v>8220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97"/>
        <v>0</v>
      </c>
      <c r="Q1586" s="12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0">
        <f t="shared" si="96"/>
        <v>79</v>
      </c>
      <c r="G1587" t="s">
        <v>8220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97"/>
        <v>131.66999999999999</v>
      </c>
      <c r="Q1587" s="12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0">
        <f t="shared" si="96"/>
        <v>0</v>
      </c>
      <c r="G1588" t="s">
        <v>8220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97"/>
        <v>0</v>
      </c>
      <c r="Q1588" s="12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0">
        <f t="shared" si="96"/>
        <v>0</v>
      </c>
      <c r="G1589" t="s">
        <v>8220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97"/>
        <v>1</v>
      </c>
      <c r="Q1589" s="12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0">
        <f t="shared" si="96"/>
        <v>0</v>
      </c>
      <c r="G1590" t="s">
        <v>8220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97"/>
        <v>0</v>
      </c>
      <c r="Q1590" s="12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0">
        <f t="shared" si="96"/>
        <v>0</v>
      </c>
      <c r="G1591" t="s">
        <v>8220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97"/>
        <v>0</v>
      </c>
      <c r="Q1591" s="12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0">
        <f t="shared" si="96"/>
        <v>2</v>
      </c>
      <c r="G1592" t="s">
        <v>8220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97"/>
        <v>510</v>
      </c>
      <c r="Q1592" s="12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0">
        <f t="shared" si="96"/>
        <v>29</v>
      </c>
      <c r="G1593" t="s">
        <v>8220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97"/>
        <v>44.48</v>
      </c>
      <c r="Q1593" s="12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0">
        <f t="shared" si="96"/>
        <v>0</v>
      </c>
      <c r="G1594" t="s">
        <v>8220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97"/>
        <v>0</v>
      </c>
      <c r="Q1594" s="12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0">
        <f t="shared" si="96"/>
        <v>0</v>
      </c>
      <c r="G1595" t="s">
        <v>8220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97"/>
        <v>1</v>
      </c>
      <c r="Q1595" s="12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0">
        <f t="shared" si="96"/>
        <v>21</v>
      </c>
      <c r="G1596" t="s">
        <v>8220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97"/>
        <v>20.5</v>
      </c>
      <c r="Q1596" s="12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0">
        <f t="shared" si="96"/>
        <v>0</v>
      </c>
      <c r="G1597" t="s">
        <v>8220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97"/>
        <v>40</v>
      </c>
      <c r="Q1597" s="12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0">
        <f t="shared" si="96"/>
        <v>2</v>
      </c>
      <c r="G1598" t="s">
        <v>8220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97"/>
        <v>25</v>
      </c>
      <c r="Q1598" s="12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0">
        <f t="shared" si="96"/>
        <v>0</v>
      </c>
      <c r="G1599" t="s">
        <v>8220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97"/>
        <v>0</v>
      </c>
      <c r="Q1599" s="12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0">
        <f t="shared" si="96"/>
        <v>0</v>
      </c>
      <c r="G1600" t="s">
        <v>8220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97"/>
        <v>1</v>
      </c>
      <c r="Q1600" s="12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0">
        <f t="shared" si="96"/>
        <v>0</v>
      </c>
      <c r="G1601" t="s">
        <v>8220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97"/>
        <v>0</v>
      </c>
      <c r="Q1601" s="12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0">
        <f t="shared" ref="F1602:F1665" si="100">ROUND(E1602/D1602*100,0)</f>
        <v>7</v>
      </c>
      <c r="G1602" t="s">
        <v>8220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97"/>
        <v>40.78</v>
      </c>
      <c r="Q1602" s="12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0">
        <f t="shared" si="100"/>
        <v>108</v>
      </c>
      <c r="G1603" t="s">
        <v>8218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ref="P1603:P1666" si="101">IFERROR(ROUND(E1603/M1603,2),0)</f>
        <v>48.33</v>
      </c>
      <c r="Q1603" s="12" t="s">
        <v>8323</v>
      </c>
      <c r="R1603" t="s">
        <v>8324</v>
      </c>
      <c r="S1603" s="17">
        <f t="shared" ref="S1603:S1666" si="102">(((K1603/60)/60)/24)+DATE(1970,1,1)</f>
        <v>40638.092974537038</v>
      </c>
      <c r="T1603" s="17">
        <f t="shared" ref="T1603:T1666" si="103">(((J1603/60)/60)/24)+DATE(1970,1,1)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0">
        <f t="shared" si="100"/>
        <v>100</v>
      </c>
      <c r="G1604" t="s">
        <v>8218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101"/>
        <v>46.95</v>
      </c>
      <c r="Q1604" s="12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0">
        <f t="shared" si="100"/>
        <v>100</v>
      </c>
      <c r="G1605" t="s">
        <v>8218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101"/>
        <v>66.69</v>
      </c>
      <c r="Q1605" s="12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0">
        <f t="shared" si="100"/>
        <v>122</v>
      </c>
      <c r="G1606" t="s">
        <v>8218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101"/>
        <v>48.84</v>
      </c>
      <c r="Q1606" s="12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0">
        <f t="shared" si="100"/>
        <v>101</v>
      </c>
      <c r="G1607" t="s">
        <v>8218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101"/>
        <v>137.31</v>
      </c>
      <c r="Q1607" s="12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0">
        <f t="shared" si="100"/>
        <v>101</v>
      </c>
      <c r="G1608" t="s">
        <v>8218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101"/>
        <v>87.83</v>
      </c>
      <c r="Q1608" s="12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0">
        <f t="shared" si="100"/>
        <v>145</v>
      </c>
      <c r="G1609" t="s">
        <v>8218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101"/>
        <v>70.790000000000006</v>
      </c>
      <c r="Q1609" s="12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0">
        <f t="shared" si="100"/>
        <v>101</v>
      </c>
      <c r="G1610" t="s">
        <v>8218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101"/>
        <v>52.83</v>
      </c>
      <c r="Q1610" s="12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0">
        <f t="shared" si="100"/>
        <v>118</v>
      </c>
      <c r="G1611" t="s">
        <v>8218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101"/>
        <v>443.75</v>
      </c>
      <c r="Q1611" s="12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0">
        <f t="shared" si="100"/>
        <v>272</v>
      </c>
      <c r="G1612" t="s">
        <v>8218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101"/>
        <v>48.54</v>
      </c>
      <c r="Q1612" s="12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0">
        <f t="shared" si="100"/>
        <v>125</v>
      </c>
      <c r="G1613" t="s">
        <v>8218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101"/>
        <v>37.07</v>
      </c>
      <c r="Q1613" s="12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0">
        <f t="shared" si="100"/>
        <v>110</v>
      </c>
      <c r="G1614" t="s">
        <v>8218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101"/>
        <v>50</v>
      </c>
      <c r="Q1614" s="12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0">
        <f t="shared" si="100"/>
        <v>102</v>
      </c>
      <c r="G1615" t="s">
        <v>8218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101"/>
        <v>39.04</v>
      </c>
      <c r="Q1615" s="12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0">
        <f t="shared" si="100"/>
        <v>103</v>
      </c>
      <c r="G1616" t="s">
        <v>8218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101"/>
        <v>66.69</v>
      </c>
      <c r="Q1616" s="12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0">
        <f t="shared" si="100"/>
        <v>114</v>
      </c>
      <c r="G1617" t="s">
        <v>8218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101"/>
        <v>67.13</v>
      </c>
      <c r="Q1617" s="12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0">
        <f t="shared" si="100"/>
        <v>104</v>
      </c>
      <c r="G1618" t="s">
        <v>8218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101"/>
        <v>66.37</v>
      </c>
      <c r="Q1618" s="12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0">
        <f t="shared" si="100"/>
        <v>146</v>
      </c>
      <c r="G1619" t="s">
        <v>8218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101"/>
        <v>64.62</v>
      </c>
      <c r="Q1619" s="12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0">
        <f t="shared" si="100"/>
        <v>105</v>
      </c>
      <c r="G1620" t="s">
        <v>8218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101"/>
        <v>58.37</v>
      </c>
      <c r="Q1620" s="12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0">
        <f t="shared" si="100"/>
        <v>133</v>
      </c>
      <c r="G1621" t="s">
        <v>8218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101"/>
        <v>86.96</v>
      </c>
      <c r="Q1621" s="12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0">
        <f t="shared" si="100"/>
        <v>113</v>
      </c>
      <c r="G1622" t="s">
        <v>8218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101"/>
        <v>66.47</v>
      </c>
      <c r="Q1622" s="12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0">
        <f t="shared" si="100"/>
        <v>121</v>
      </c>
      <c r="G1623" t="s">
        <v>8218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101"/>
        <v>163.78</v>
      </c>
      <c r="Q1623" s="12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0">
        <f t="shared" si="100"/>
        <v>102</v>
      </c>
      <c r="G1624" t="s">
        <v>8218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101"/>
        <v>107.98</v>
      </c>
      <c r="Q1624" s="12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0">
        <f t="shared" si="100"/>
        <v>101</v>
      </c>
      <c r="G1625" t="s">
        <v>8218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101"/>
        <v>42.11</v>
      </c>
      <c r="Q1625" s="12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0">
        <f t="shared" si="100"/>
        <v>118</v>
      </c>
      <c r="G1626" t="s">
        <v>8218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101"/>
        <v>47.2</v>
      </c>
      <c r="Q1626" s="12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0">
        <f t="shared" si="100"/>
        <v>155</v>
      </c>
      <c r="G1627" t="s">
        <v>8218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101"/>
        <v>112.02</v>
      </c>
      <c r="Q1627" s="12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0">
        <f t="shared" si="100"/>
        <v>101</v>
      </c>
      <c r="G1628" t="s">
        <v>8218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101"/>
        <v>74.95</v>
      </c>
      <c r="Q1628" s="12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0">
        <f t="shared" si="100"/>
        <v>117</v>
      </c>
      <c r="G1629" t="s">
        <v>8218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101"/>
        <v>61.58</v>
      </c>
      <c r="Q1629" s="12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0">
        <f t="shared" si="100"/>
        <v>101</v>
      </c>
      <c r="G1630" t="s">
        <v>8218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101"/>
        <v>45.88</v>
      </c>
      <c r="Q1630" s="12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0">
        <f t="shared" si="100"/>
        <v>104</v>
      </c>
      <c r="G1631" t="s">
        <v>8218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101"/>
        <v>75.849999999999994</v>
      </c>
      <c r="Q1631" s="12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0">
        <f t="shared" si="100"/>
        <v>265</v>
      </c>
      <c r="G1632" t="s">
        <v>8218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101"/>
        <v>84.21</v>
      </c>
      <c r="Q1632" s="12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0">
        <f t="shared" si="100"/>
        <v>156</v>
      </c>
      <c r="G1633" t="s">
        <v>8218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101"/>
        <v>117.23</v>
      </c>
      <c r="Q1633" s="12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0">
        <f t="shared" si="100"/>
        <v>102</v>
      </c>
      <c r="G1634" t="s">
        <v>8218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101"/>
        <v>86.49</v>
      </c>
      <c r="Q1634" s="12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0">
        <f t="shared" si="100"/>
        <v>100</v>
      </c>
      <c r="G1635" t="s">
        <v>8218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101"/>
        <v>172.41</v>
      </c>
      <c r="Q1635" s="12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0">
        <f t="shared" si="100"/>
        <v>101</v>
      </c>
      <c r="G1636" t="s">
        <v>8218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101"/>
        <v>62.81</v>
      </c>
      <c r="Q1636" s="12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0">
        <f t="shared" si="100"/>
        <v>125</v>
      </c>
      <c r="G1637" t="s">
        <v>8218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101"/>
        <v>67.73</v>
      </c>
      <c r="Q1637" s="12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0">
        <f t="shared" si="100"/>
        <v>104</v>
      </c>
      <c r="G1638" t="s">
        <v>8218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101"/>
        <v>53.56</v>
      </c>
      <c r="Q1638" s="12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0">
        <f t="shared" si="100"/>
        <v>104</v>
      </c>
      <c r="G1639" t="s">
        <v>8218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101"/>
        <v>34.6</v>
      </c>
      <c r="Q1639" s="12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0">
        <f t="shared" si="100"/>
        <v>105</v>
      </c>
      <c r="G1640" t="s">
        <v>8218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101"/>
        <v>38.89</v>
      </c>
      <c r="Q1640" s="12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0">
        <f t="shared" si="100"/>
        <v>100</v>
      </c>
      <c r="G1641" t="s">
        <v>8218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101"/>
        <v>94.74</v>
      </c>
      <c r="Q1641" s="12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0">
        <f t="shared" si="100"/>
        <v>170</v>
      </c>
      <c r="G1642" t="s">
        <v>8218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101"/>
        <v>39.97</v>
      </c>
      <c r="Q1642" s="12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0">
        <f t="shared" si="100"/>
        <v>101</v>
      </c>
      <c r="G1643" t="s">
        <v>8218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101"/>
        <v>97.5</v>
      </c>
      <c r="Q1643" s="12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0">
        <f t="shared" si="100"/>
        <v>100</v>
      </c>
      <c r="G1644" t="s">
        <v>8218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101"/>
        <v>42.86</v>
      </c>
      <c r="Q1644" s="12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0">
        <f t="shared" si="100"/>
        <v>125</v>
      </c>
      <c r="G1645" t="s">
        <v>8218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101"/>
        <v>168.51</v>
      </c>
      <c r="Q1645" s="12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0">
        <f t="shared" si="100"/>
        <v>110</v>
      </c>
      <c r="G1646" t="s">
        <v>8218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101"/>
        <v>85.55</v>
      </c>
      <c r="Q1646" s="12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0">
        <f t="shared" si="100"/>
        <v>111</v>
      </c>
      <c r="G1647" t="s">
        <v>8218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101"/>
        <v>554</v>
      </c>
      <c r="Q1647" s="12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0">
        <f t="shared" si="100"/>
        <v>110</v>
      </c>
      <c r="G1648" t="s">
        <v>8218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101"/>
        <v>26.55</v>
      </c>
      <c r="Q1648" s="12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0">
        <f t="shared" si="100"/>
        <v>105</v>
      </c>
      <c r="G1649" t="s">
        <v>8218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101"/>
        <v>113.83</v>
      </c>
      <c r="Q1649" s="12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0">
        <f t="shared" si="100"/>
        <v>125</v>
      </c>
      <c r="G1650" t="s">
        <v>8218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101"/>
        <v>32.01</v>
      </c>
      <c r="Q1650" s="12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0">
        <f t="shared" si="100"/>
        <v>101</v>
      </c>
      <c r="G1651" t="s">
        <v>8218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101"/>
        <v>47.19</v>
      </c>
      <c r="Q1651" s="12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0">
        <f t="shared" si="100"/>
        <v>142</v>
      </c>
      <c r="G1652" t="s">
        <v>8218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101"/>
        <v>88.47</v>
      </c>
      <c r="Q1652" s="12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0">
        <f t="shared" si="100"/>
        <v>101</v>
      </c>
      <c r="G1653" t="s">
        <v>8218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101"/>
        <v>100.75</v>
      </c>
      <c r="Q1653" s="12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0">
        <f t="shared" si="100"/>
        <v>101</v>
      </c>
      <c r="G1654" t="s">
        <v>8218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101"/>
        <v>64.709999999999994</v>
      </c>
      <c r="Q1654" s="12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0">
        <f t="shared" si="100"/>
        <v>174</v>
      </c>
      <c r="G1655" t="s">
        <v>8218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101"/>
        <v>51.85</v>
      </c>
      <c r="Q1655" s="12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0">
        <f t="shared" si="100"/>
        <v>120</v>
      </c>
      <c r="G1656" t="s">
        <v>8218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101"/>
        <v>38.79</v>
      </c>
      <c r="Q1656" s="12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0">
        <f t="shared" si="100"/>
        <v>143</v>
      </c>
      <c r="G1657" t="s">
        <v>8218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101"/>
        <v>44.65</v>
      </c>
      <c r="Q1657" s="12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0">
        <f t="shared" si="100"/>
        <v>100</v>
      </c>
      <c r="G1658" t="s">
        <v>8218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101"/>
        <v>156.77000000000001</v>
      </c>
      <c r="Q1658" s="12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0">
        <f t="shared" si="100"/>
        <v>105</v>
      </c>
      <c r="G1659" t="s">
        <v>8218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101"/>
        <v>118.7</v>
      </c>
      <c r="Q1659" s="12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0">
        <f t="shared" si="100"/>
        <v>132</v>
      </c>
      <c r="G1660" t="s">
        <v>8218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101"/>
        <v>74.150000000000006</v>
      </c>
      <c r="Q1660" s="12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0">
        <f t="shared" si="100"/>
        <v>113</v>
      </c>
      <c r="G1661" t="s">
        <v>8218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101"/>
        <v>12.53</v>
      </c>
      <c r="Q1661" s="12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0">
        <f t="shared" si="100"/>
        <v>1254</v>
      </c>
      <c r="G1662" t="s">
        <v>8218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101"/>
        <v>27.86</v>
      </c>
      <c r="Q1662" s="12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0">
        <f t="shared" si="100"/>
        <v>103</v>
      </c>
      <c r="G1663" t="s">
        <v>8218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101"/>
        <v>80.180000000000007</v>
      </c>
      <c r="Q1663" s="12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0">
        <f t="shared" si="100"/>
        <v>103</v>
      </c>
      <c r="G1664" t="s">
        <v>8218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101"/>
        <v>132.44</v>
      </c>
      <c r="Q1664" s="12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0">
        <f t="shared" si="100"/>
        <v>108</v>
      </c>
      <c r="G1665" t="s">
        <v>8218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101"/>
        <v>33.75</v>
      </c>
      <c r="Q1665" s="12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0">
        <f t="shared" ref="F1666:F1729" si="104">ROUND(E1666/D1666*100,0)</f>
        <v>122</v>
      </c>
      <c r="G1666" t="s">
        <v>8218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101"/>
        <v>34.380000000000003</v>
      </c>
      <c r="Q1666" s="12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0">
        <f t="shared" si="104"/>
        <v>119</v>
      </c>
      <c r="G1667" t="s">
        <v>8218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ref="P1667:P1730" si="105">IFERROR(ROUND(E1667/M1667,2),0)</f>
        <v>44.96</v>
      </c>
      <c r="Q1667" s="12" t="s">
        <v>8323</v>
      </c>
      <c r="R1667" t="s">
        <v>8344</v>
      </c>
      <c r="S1667" s="17">
        <f t="shared" ref="S1667:S1730" si="106">(((K1667/60)/60)/24)+DATE(1970,1,1)</f>
        <v>40564.649456018517</v>
      </c>
      <c r="T1667" s="17">
        <f t="shared" ref="T1667:T1730" si="107">(((J1667/60)/60)/24)+DATE(1970,1,1)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0">
        <f t="shared" si="104"/>
        <v>161</v>
      </c>
      <c r="G1668" t="s">
        <v>8218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105"/>
        <v>41.04</v>
      </c>
      <c r="Q1668" s="12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0">
        <f t="shared" si="104"/>
        <v>127</v>
      </c>
      <c r="G1669" t="s">
        <v>8218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105"/>
        <v>52.6</v>
      </c>
      <c r="Q1669" s="12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0">
        <f t="shared" si="104"/>
        <v>103</v>
      </c>
      <c r="G1670" t="s">
        <v>8218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105"/>
        <v>70.78</v>
      </c>
      <c r="Q1670" s="12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0">
        <f t="shared" si="104"/>
        <v>140</v>
      </c>
      <c r="G1671" t="s">
        <v>8218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105"/>
        <v>53.75</v>
      </c>
      <c r="Q1671" s="12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0">
        <f t="shared" si="104"/>
        <v>103</v>
      </c>
      <c r="G1672" t="s">
        <v>8218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105"/>
        <v>44.61</v>
      </c>
      <c r="Q1672" s="12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0">
        <f t="shared" si="104"/>
        <v>101</v>
      </c>
      <c r="G1673" t="s">
        <v>8218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105"/>
        <v>26.15</v>
      </c>
      <c r="Q1673" s="12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0">
        <f t="shared" si="104"/>
        <v>113</v>
      </c>
      <c r="G1674" t="s">
        <v>8218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105"/>
        <v>39.18</v>
      </c>
      <c r="Q1674" s="12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0">
        <f t="shared" si="104"/>
        <v>128</v>
      </c>
      <c r="G1675" t="s">
        <v>8218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105"/>
        <v>45.59</v>
      </c>
      <c r="Q1675" s="12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0">
        <f t="shared" si="104"/>
        <v>202</v>
      </c>
      <c r="G1676" t="s">
        <v>8218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105"/>
        <v>89.25</v>
      </c>
      <c r="Q1676" s="12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0">
        <f t="shared" si="104"/>
        <v>137</v>
      </c>
      <c r="G1677" t="s">
        <v>8218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105"/>
        <v>40.42</v>
      </c>
      <c r="Q1677" s="12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0">
        <f t="shared" si="104"/>
        <v>115</v>
      </c>
      <c r="G1678" t="s">
        <v>8218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105"/>
        <v>82.38</v>
      </c>
      <c r="Q1678" s="12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0">
        <f t="shared" si="104"/>
        <v>112</v>
      </c>
      <c r="G1679" t="s">
        <v>8218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105"/>
        <v>159.52000000000001</v>
      </c>
      <c r="Q1679" s="12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0">
        <f t="shared" si="104"/>
        <v>118</v>
      </c>
      <c r="G1680" t="s">
        <v>8218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105"/>
        <v>36.24</v>
      </c>
      <c r="Q1680" s="12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0">
        <f t="shared" si="104"/>
        <v>175</v>
      </c>
      <c r="G1681" t="s">
        <v>8218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105"/>
        <v>62.5</v>
      </c>
      <c r="Q1681" s="12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0">
        <f t="shared" si="104"/>
        <v>118</v>
      </c>
      <c r="G1682" t="s">
        <v>8218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105"/>
        <v>47</v>
      </c>
      <c r="Q1682" s="12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0">
        <f t="shared" si="104"/>
        <v>101</v>
      </c>
      <c r="G1683" t="s">
        <v>8221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105"/>
        <v>74.58</v>
      </c>
      <c r="Q1683" s="12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0">
        <f t="shared" si="104"/>
        <v>0</v>
      </c>
      <c r="G1684" t="s">
        <v>8221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105"/>
        <v>0</v>
      </c>
      <c r="Q1684" s="12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0">
        <f t="shared" si="104"/>
        <v>22</v>
      </c>
      <c r="G1685" t="s">
        <v>8221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105"/>
        <v>76</v>
      </c>
      <c r="Q1685" s="12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0">
        <f t="shared" si="104"/>
        <v>109</v>
      </c>
      <c r="G1686" t="s">
        <v>8221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105"/>
        <v>86.44</v>
      </c>
      <c r="Q1686" s="12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0">
        <f t="shared" si="104"/>
        <v>103</v>
      </c>
      <c r="G1687" t="s">
        <v>8221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105"/>
        <v>24</v>
      </c>
      <c r="Q1687" s="12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0">
        <f t="shared" si="104"/>
        <v>0</v>
      </c>
      <c r="G1688" t="s">
        <v>8221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105"/>
        <v>18</v>
      </c>
      <c r="Q1688" s="12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0">
        <f t="shared" si="104"/>
        <v>31</v>
      </c>
      <c r="G1689" t="s">
        <v>8221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105"/>
        <v>80.13</v>
      </c>
      <c r="Q1689" s="12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0">
        <f t="shared" si="104"/>
        <v>44</v>
      </c>
      <c r="G1690" t="s">
        <v>8221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105"/>
        <v>253.14</v>
      </c>
      <c r="Q1690" s="12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0">
        <f t="shared" si="104"/>
        <v>100</v>
      </c>
      <c r="G1691" t="s">
        <v>8221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105"/>
        <v>171.43</v>
      </c>
      <c r="Q1691" s="12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0">
        <f t="shared" si="104"/>
        <v>25</v>
      </c>
      <c r="G1692" t="s">
        <v>8221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105"/>
        <v>57.73</v>
      </c>
      <c r="Q1692" s="12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0">
        <f t="shared" si="104"/>
        <v>33</v>
      </c>
      <c r="G1693" t="s">
        <v>8221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105"/>
        <v>264.26</v>
      </c>
      <c r="Q1693" s="12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0">
        <f t="shared" si="104"/>
        <v>48</v>
      </c>
      <c r="G1694" t="s">
        <v>8221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105"/>
        <v>159.33000000000001</v>
      </c>
      <c r="Q1694" s="12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0">
        <f t="shared" si="104"/>
        <v>9</v>
      </c>
      <c r="G1695" t="s">
        <v>8221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105"/>
        <v>35</v>
      </c>
      <c r="Q1695" s="12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0">
        <f t="shared" si="104"/>
        <v>0</v>
      </c>
      <c r="G1696" t="s">
        <v>8221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105"/>
        <v>5</v>
      </c>
      <c r="Q1696" s="12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0">
        <f t="shared" si="104"/>
        <v>12</v>
      </c>
      <c r="G1697" t="s">
        <v>8221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105"/>
        <v>61.09</v>
      </c>
      <c r="Q1697" s="12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0">
        <f t="shared" si="104"/>
        <v>0</v>
      </c>
      <c r="G1698" t="s">
        <v>8221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105"/>
        <v>0</v>
      </c>
      <c r="Q1698" s="12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0">
        <f t="shared" si="104"/>
        <v>20</v>
      </c>
      <c r="G1699" t="s">
        <v>8221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105"/>
        <v>114.82</v>
      </c>
      <c r="Q1699" s="12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0">
        <f t="shared" si="104"/>
        <v>0</v>
      </c>
      <c r="G1700" t="s">
        <v>8221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105"/>
        <v>0</v>
      </c>
      <c r="Q1700" s="12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0">
        <f t="shared" si="104"/>
        <v>4</v>
      </c>
      <c r="G1701" t="s">
        <v>8221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105"/>
        <v>54</v>
      </c>
      <c r="Q1701" s="12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0">
        <f t="shared" si="104"/>
        <v>26</v>
      </c>
      <c r="G1702" t="s">
        <v>8221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105"/>
        <v>65.97</v>
      </c>
      <c r="Q1702" s="12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0">
        <f t="shared" si="104"/>
        <v>0</v>
      </c>
      <c r="G1703" t="s">
        <v>8220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105"/>
        <v>5</v>
      </c>
      <c r="Q1703" s="12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0">
        <f t="shared" si="104"/>
        <v>0</v>
      </c>
      <c r="G1704" t="s">
        <v>8220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105"/>
        <v>1</v>
      </c>
      <c r="Q1704" s="12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0">
        <f t="shared" si="104"/>
        <v>1</v>
      </c>
      <c r="G1705" t="s">
        <v>8220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105"/>
        <v>25.5</v>
      </c>
      <c r="Q1705" s="12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0">
        <f t="shared" si="104"/>
        <v>65</v>
      </c>
      <c r="G1706" t="s">
        <v>8220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105"/>
        <v>118.36</v>
      </c>
      <c r="Q1706" s="12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0">
        <f t="shared" si="104"/>
        <v>0</v>
      </c>
      <c r="G1707" t="s">
        <v>8220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105"/>
        <v>0</v>
      </c>
      <c r="Q1707" s="12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0">
        <f t="shared" si="104"/>
        <v>0</v>
      </c>
      <c r="G1708" t="s">
        <v>8220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105"/>
        <v>0</v>
      </c>
      <c r="Q1708" s="12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0">
        <f t="shared" si="104"/>
        <v>10</v>
      </c>
      <c r="G1709" t="s">
        <v>8220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105"/>
        <v>54.11</v>
      </c>
      <c r="Q1709" s="12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0">
        <f t="shared" si="104"/>
        <v>0</v>
      </c>
      <c r="G1710" t="s">
        <v>8220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105"/>
        <v>0</v>
      </c>
      <c r="Q1710" s="12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0">
        <f t="shared" si="104"/>
        <v>5</v>
      </c>
      <c r="G1711" t="s">
        <v>8220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105"/>
        <v>21.25</v>
      </c>
      <c r="Q1711" s="12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0">
        <f t="shared" si="104"/>
        <v>1</v>
      </c>
      <c r="G1712" t="s">
        <v>8220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105"/>
        <v>34</v>
      </c>
      <c r="Q1712" s="12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0">
        <f t="shared" si="104"/>
        <v>11</v>
      </c>
      <c r="G1713" t="s">
        <v>8220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105"/>
        <v>525</v>
      </c>
      <c r="Q1713" s="12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0">
        <f t="shared" si="104"/>
        <v>0</v>
      </c>
      <c r="G1714" t="s">
        <v>8220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105"/>
        <v>0</v>
      </c>
      <c r="Q1714" s="12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0">
        <f t="shared" si="104"/>
        <v>2</v>
      </c>
      <c r="G1715" t="s">
        <v>8220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105"/>
        <v>50</v>
      </c>
      <c r="Q1715" s="12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0">
        <f t="shared" si="104"/>
        <v>8</v>
      </c>
      <c r="G1716" t="s">
        <v>8220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105"/>
        <v>115.71</v>
      </c>
      <c r="Q1716" s="12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0">
        <f t="shared" si="104"/>
        <v>0</v>
      </c>
      <c r="G1717" t="s">
        <v>8220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105"/>
        <v>5.5</v>
      </c>
      <c r="Q1717" s="12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0">
        <f t="shared" si="104"/>
        <v>8</v>
      </c>
      <c r="G1718" t="s">
        <v>8220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105"/>
        <v>50</v>
      </c>
      <c r="Q1718" s="12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0">
        <f t="shared" si="104"/>
        <v>43</v>
      </c>
      <c r="G1719" t="s">
        <v>8220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105"/>
        <v>34.020000000000003</v>
      </c>
      <c r="Q1719" s="12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0">
        <f t="shared" si="104"/>
        <v>0</v>
      </c>
      <c r="G1720" t="s">
        <v>8220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105"/>
        <v>37.5</v>
      </c>
      <c r="Q1720" s="12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0">
        <f t="shared" si="104"/>
        <v>1</v>
      </c>
      <c r="G1721" t="s">
        <v>8220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105"/>
        <v>11.67</v>
      </c>
      <c r="Q1721" s="12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0">
        <f t="shared" si="104"/>
        <v>6</v>
      </c>
      <c r="G1722" t="s">
        <v>8220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105"/>
        <v>28.13</v>
      </c>
      <c r="Q1722" s="12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0">
        <f t="shared" si="104"/>
        <v>0</v>
      </c>
      <c r="G1723" t="s">
        <v>8220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105"/>
        <v>0</v>
      </c>
      <c r="Q1723" s="12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0">
        <f t="shared" si="104"/>
        <v>0</v>
      </c>
      <c r="G1724" t="s">
        <v>8220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105"/>
        <v>1</v>
      </c>
      <c r="Q1724" s="12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0">
        <f t="shared" si="104"/>
        <v>7</v>
      </c>
      <c r="G1725" t="s">
        <v>8220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105"/>
        <v>216.67</v>
      </c>
      <c r="Q1725" s="12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0">
        <f t="shared" si="104"/>
        <v>1</v>
      </c>
      <c r="G1726" t="s">
        <v>8220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105"/>
        <v>8.75</v>
      </c>
      <c r="Q1726" s="12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0">
        <f t="shared" si="104"/>
        <v>10</v>
      </c>
      <c r="G1727" t="s">
        <v>8220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105"/>
        <v>62.22</v>
      </c>
      <c r="Q1727" s="12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0">
        <f t="shared" si="104"/>
        <v>34</v>
      </c>
      <c r="G1728" t="s">
        <v>8220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105"/>
        <v>137.25</v>
      </c>
      <c r="Q1728" s="12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0">
        <f t="shared" si="104"/>
        <v>0</v>
      </c>
      <c r="G1729" t="s">
        <v>8220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105"/>
        <v>1</v>
      </c>
      <c r="Q1729" s="12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0">
        <f t="shared" ref="F1730:F1793" si="108">ROUND(E1730/D1730*100,0)</f>
        <v>68</v>
      </c>
      <c r="G1730" t="s">
        <v>8220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105"/>
        <v>122.14</v>
      </c>
      <c r="Q1730" s="12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0">
        <f t="shared" si="108"/>
        <v>0</v>
      </c>
      <c r="G1731" t="s">
        <v>8220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ref="P1731:P1794" si="109">IFERROR(ROUND(E1731/M1731,2),0)</f>
        <v>0</v>
      </c>
      <c r="Q1731" s="12" t="s">
        <v>8323</v>
      </c>
      <c r="R1731" t="s">
        <v>8345</v>
      </c>
      <c r="S1731" s="17">
        <f t="shared" ref="S1731:S1794" si="110">(((K1731/60)/60)/24)+DATE(1970,1,1)</f>
        <v>42471.052152777775</v>
      </c>
      <c r="T1731" s="17">
        <f t="shared" ref="T1731:T1794" si="111">(((J1731/60)/60)/24)+DATE(1970,1,1)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0">
        <f t="shared" si="108"/>
        <v>0</v>
      </c>
      <c r="G1732" t="s">
        <v>8220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109"/>
        <v>0</v>
      </c>
      <c r="Q1732" s="12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0">
        <f t="shared" si="108"/>
        <v>0</v>
      </c>
      <c r="G1733" t="s">
        <v>8220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109"/>
        <v>0</v>
      </c>
      <c r="Q1733" s="12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0">
        <f t="shared" si="108"/>
        <v>0</v>
      </c>
      <c r="G1734" t="s">
        <v>8220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109"/>
        <v>0</v>
      </c>
      <c r="Q1734" s="12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0">
        <f t="shared" si="108"/>
        <v>0</v>
      </c>
      <c r="G1735" t="s">
        <v>8220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109"/>
        <v>0</v>
      </c>
      <c r="Q1735" s="12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0">
        <f t="shared" si="108"/>
        <v>0</v>
      </c>
      <c r="G1736" t="s">
        <v>8220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109"/>
        <v>1</v>
      </c>
      <c r="Q1736" s="12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0">
        <f t="shared" si="108"/>
        <v>11</v>
      </c>
      <c r="G1737" t="s">
        <v>8220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109"/>
        <v>55</v>
      </c>
      <c r="Q1737" s="12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0">
        <f t="shared" si="108"/>
        <v>1</v>
      </c>
      <c r="G1738" t="s">
        <v>8220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109"/>
        <v>22</v>
      </c>
      <c r="Q1738" s="12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0">
        <f t="shared" si="108"/>
        <v>21</v>
      </c>
      <c r="G1739" t="s">
        <v>8220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109"/>
        <v>56.67</v>
      </c>
      <c r="Q1739" s="12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0">
        <f t="shared" si="108"/>
        <v>0</v>
      </c>
      <c r="G1740" t="s">
        <v>8220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109"/>
        <v>20</v>
      </c>
      <c r="Q1740" s="12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0">
        <f t="shared" si="108"/>
        <v>0</v>
      </c>
      <c r="G1741" t="s">
        <v>8220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109"/>
        <v>1</v>
      </c>
      <c r="Q1741" s="12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0">
        <f t="shared" si="108"/>
        <v>0</v>
      </c>
      <c r="G1742" t="s">
        <v>8220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109"/>
        <v>0</v>
      </c>
      <c r="Q1742" s="12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0">
        <f t="shared" si="108"/>
        <v>111</v>
      </c>
      <c r="G1743" t="s">
        <v>8218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109"/>
        <v>25.58</v>
      </c>
      <c r="Q1743" s="12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0">
        <f t="shared" si="108"/>
        <v>109</v>
      </c>
      <c r="G1744" t="s">
        <v>8218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109"/>
        <v>63.97</v>
      </c>
      <c r="Q1744" s="12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0">
        <f t="shared" si="108"/>
        <v>100</v>
      </c>
      <c r="G1745" t="s">
        <v>8218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109"/>
        <v>89.93</v>
      </c>
      <c r="Q1745" s="12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0">
        <f t="shared" si="108"/>
        <v>118</v>
      </c>
      <c r="G1746" t="s">
        <v>8218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109"/>
        <v>93.07</v>
      </c>
      <c r="Q1746" s="12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0">
        <f t="shared" si="108"/>
        <v>114</v>
      </c>
      <c r="G1747" t="s">
        <v>8218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109"/>
        <v>89.67</v>
      </c>
      <c r="Q1747" s="12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0">
        <f t="shared" si="108"/>
        <v>148</v>
      </c>
      <c r="G1748" t="s">
        <v>8218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109"/>
        <v>207.62</v>
      </c>
      <c r="Q1748" s="12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0">
        <f t="shared" si="108"/>
        <v>105</v>
      </c>
      <c r="G1749" t="s">
        <v>8218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109"/>
        <v>59.41</v>
      </c>
      <c r="Q1749" s="12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0">
        <f t="shared" si="108"/>
        <v>130</v>
      </c>
      <c r="G1750" t="s">
        <v>8218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109"/>
        <v>358.97</v>
      </c>
      <c r="Q1750" s="12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0">
        <f t="shared" si="108"/>
        <v>123</v>
      </c>
      <c r="G1751" t="s">
        <v>8218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109"/>
        <v>94.74</v>
      </c>
      <c r="Q1751" s="12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0">
        <f t="shared" si="108"/>
        <v>202</v>
      </c>
      <c r="G1752" t="s">
        <v>8218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109"/>
        <v>80.650000000000006</v>
      </c>
      <c r="Q1752" s="12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0">
        <f t="shared" si="108"/>
        <v>103</v>
      </c>
      <c r="G1753" t="s">
        <v>8218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109"/>
        <v>168.69</v>
      </c>
      <c r="Q1753" s="12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0">
        <f t="shared" si="108"/>
        <v>260</v>
      </c>
      <c r="G1754" t="s">
        <v>8218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109"/>
        <v>34.69</v>
      </c>
      <c r="Q1754" s="12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0">
        <f t="shared" si="108"/>
        <v>108</v>
      </c>
      <c r="G1755" t="s">
        <v>8218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109"/>
        <v>462.86</v>
      </c>
      <c r="Q1755" s="12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0">
        <f t="shared" si="108"/>
        <v>111</v>
      </c>
      <c r="G1756" t="s">
        <v>8218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109"/>
        <v>104.39</v>
      </c>
      <c r="Q1756" s="12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0">
        <f t="shared" si="108"/>
        <v>120</v>
      </c>
      <c r="G1757" t="s">
        <v>8218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109"/>
        <v>7.5</v>
      </c>
      <c r="Q1757" s="12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0">
        <f t="shared" si="108"/>
        <v>103</v>
      </c>
      <c r="G1758" t="s">
        <v>8218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109"/>
        <v>47.13</v>
      </c>
      <c r="Q1758" s="12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0">
        <f t="shared" si="108"/>
        <v>116</v>
      </c>
      <c r="G1759" t="s">
        <v>8218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109"/>
        <v>414.29</v>
      </c>
      <c r="Q1759" s="12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0">
        <f t="shared" si="108"/>
        <v>115</v>
      </c>
      <c r="G1760" t="s">
        <v>8218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109"/>
        <v>42.48</v>
      </c>
      <c r="Q1760" s="12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0">
        <f t="shared" si="108"/>
        <v>107</v>
      </c>
      <c r="G1761" t="s">
        <v>8218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109"/>
        <v>108.78</v>
      </c>
      <c r="Q1761" s="12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0">
        <f t="shared" si="108"/>
        <v>165</v>
      </c>
      <c r="G1762" t="s">
        <v>8218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109"/>
        <v>81.099999999999994</v>
      </c>
      <c r="Q1762" s="12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0">
        <f t="shared" si="108"/>
        <v>155</v>
      </c>
      <c r="G1763" t="s">
        <v>8218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109"/>
        <v>51.67</v>
      </c>
      <c r="Q1763" s="12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0">
        <f t="shared" si="108"/>
        <v>885</v>
      </c>
      <c r="G1764" t="s">
        <v>8218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109"/>
        <v>35.4</v>
      </c>
      <c r="Q1764" s="12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0">
        <f t="shared" si="108"/>
        <v>102</v>
      </c>
      <c r="G1765" t="s">
        <v>8218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109"/>
        <v>103.64</v>
      </c>
      <c r="Q1765" s="12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0">
        <f t="shared" si="108"/>
        <v>20</v>
      </c>
      <c r="G1766" t="s">
        <v>8220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109"/>
        <v>55.28</v>
      </c>
      <c r="Q1766" s="12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0">
        <f t="shared" si="108"/>
        <v>59</v>
      </c>
      <c r="G1767" t="s">
        <v>8220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109"/>
        <v>72.17</v>
      </c>
      <c r="Q1767" s="12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0">
        <f t="shared" si="108"/>
        <v>0</v>
      </c>
      <c r="G1768" t="s">
        <v>8220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109"/>
        <v>0</v>
      </c>
      <c r="Q1768" s="12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0">
        <f t="shared" si="108"/>
        <v>46</v>
      </c>
      <c r="G1769" t="s">
        <v>8220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109"/>
        <v>58.62</v>
      </c>
      <c r="Q1769" s="12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0">
        <f t="shared" si="108"/>
        <v>4</v>
      </c>
      <c r="G1770" t="s">
        <v>8220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109"/>
        <v>12.47</v>
      </c>
      <c r="Q1770" s="12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0">
        <f t="shared" si="108"/>
        <v>3</v>
      </c>
      <c r="G1771" t="s">
        <v>8220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109"/>
        <v>49.14</v>
      </c>
      <c r="Q1771" s="12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0">
        <f t="shared" si="108"/>
        <v>57</v>
      </c>
      <c r="G1772" t="s">
        <v>8220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109"/>
        <v>150.5</v>
      </c>
      <c r="Q1772" s="12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0">
        <f t="shared" si="108"/>
        <v>21</v>
      </c>
      <c r="G1773" t="s">
        <v>8220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109"/>
        <v>35.799999999999997</v>
      </c>
      <c r="Q1773" s="12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0">
        <f t="shared" si="108"/>
        <v>16</v>
      </c>
      <c r="G1774" t="s">
        <v>8220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109"/>
        <v>45.16</v>
      </c>
      <c r="Q1774" s="12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0">
        <f t="shared" si="108"/>
        <v>6</v>
      </c>
      <c r="G1775" t="s">
        <v>8220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109"/>
        <v>98.79</v>
      </c>
      <c r="Q1775" s="12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0">
        <f t="shared" si="108"/>
        <v>46</v>
      </c>
      <c r="G1776" t="s">
        <v>8220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109"/>
        <v>88.31</v>
      </c>
      <c r="Q1776" s="12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0">
        <f t="shared" si="108"/>
        <v>65</v>
      </c>
      <c r="G1777" t="s">
        <v>8220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109"/>
        <v>170.63</v>
      </c>
      <c r="Q1777" s="12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0">
        <f t="shared" si="108"/>
        <v>7</v>
      </c>
      <c r="G1778" t="s">
        <v>8220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109"/>
        <v>83.75</v>
      </c>
      <c r="Q1778" s="12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0">
        <f t="shared" si="108"/>
        <v>14</v>
      </c>
      <c r="G1779" t="s">
        <v>8220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109"/>
        <v>65.099999999999994</v>
      </c>
      <c r="Q1779" s="12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0">
        <f t="shared" si="108"/>
        <v>2</v>
      </c>
      <c r="G1780" t="s">
        <v>8220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109"/>
        <v>66.33</v>
      </c>
      <c r="Q1780" s="12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0">
        <f t="shared" si="108"/>
        <v>36</v>
      </c>
      <c r="G1781" t="s">
        <v>8220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109"/>
        <v>104.89</v>
      </c>
      <c r="Q1781" s="12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0">
        <f t="shared" si="108"/>
        <v>40</v>
      </c>
      <c r="G1782" t="s">
        <v>8220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109"/>
        <v>78.44</v>
      </c>
      <c r="Q1782" s="12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0">
        <f t="shared" si="108"/>
        <v>26</v>
      </c>
      <c r="G1783" t="s">
        <v>8220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109"/>
        <v>59.04</v>
      </c>
      <c r="Q1783" s="12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0">
        <f t="shared" si="108"/>
        <v>15</v>
      </c>
      <c r="G1784" t="s">
        <v>8220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109"/>
        <v>71.34</v>
      </c>
      <c r="Q1784" s="12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0">
        <f t="shared" si="108"/>
        <v>24</v>
      </c>
      <c r="G1785" t="s">
        <v>8220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109"/>
        <v>51.23</v>
      </c>
      <c r="Q1785" s="12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0">
        <f t="shared" si="108"/>
        <v>40</v>
      </c>
      <c r="G1786" t="s">
        <v>8220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109"/>
        <v>60.24</v>
      </c>
      <c r="Q1786" s="12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0">
        <f t="shared" si="108"/>
        <v>20</v>
      </c>
      <c r="G1787" t="s">
        <v>8220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109"/>
        <v>44.94</v>
      </c>
      <c r="Q1787" s="12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0">
        <f t="shared" si="108"/>
        <v>48</v>
      </c>
      <c r="G1788" t="s">
        <v>8220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109"/>
        <v>31.21</v>
      </c>
      <c r="Q1788" s="12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0">
        <f t="shared" si="108"/>
        <v>15</v>
      </c>
      <c r="G1789" t="s">
        <v>8220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109"/>
        <v>63.88</v>
      </c>
      <c r="Q1789" s="12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0">
        <f t="shared" si="108"/>
        <v>1</v>
      </c>
      <c r="G1790" t="s">
        <v>8220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109"/>
        <v>19</v>
      </c>
      <c r="Q1790" s="12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0">
        <f t="shared" si="108"/>
        <v>1</v>
      </c>
      <c r="G1791" t="s">
        <v>8220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109"/>
        <v>10</v>
      </c>
      <c r="Q1791" s="12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0">
        <f t="shared" si="108"/>
        <v>5</v>
      </c>
      <c r="G1792" t="s">
        <v>8220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109"/>
        <v>109.07</v>
      </c>
      <c r="Q1792" s="12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0">
        <f t="shared" si="108"/>
        <v>4</v>
      </c>
      <c r="G1793" t="s">
        <v>8220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109"/>
        <v>26.75</v>
      </c>
      <c r="Q1793" s="12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0">
        <f t="shared" ref="F1794:F1857" si="112">ROUND(E1794/D1794*100,0)</f>
        <v>61</v>
      </c>
      <c r="G1794" t="s">
        <v>8220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109"/>
        <v>109.94</v>
      </c>
      <c r="Q1794" s="12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0">
        <f t="shared" si="112"/>
        <v>1</v>
      </c>
      <c r="G1795" t="s">
        <v>8220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ref="P1795:P1858" si="113">IFERROR(ROUND(E1795/M1795,2),0)</f>
        <v>20</v>
      </c>
      <c r="Q1795" s="12" t="s">
        <v>8336</v>
      </c>
      <c r="R1795" t="s">
        <v>8337</v>
      </c>
      <c r="S1795" s="17">
        <f t="shared" ref="S1795:S1858" si="114">(((K1795/60)/60)/24)+DATE(1970,1,1)</f>
        <v>41940.89166666667</v>
      </c>
      <c r="T1795" s="17">
        <f t="shared" ref="T1795:T1858" si="115">(((J1795/60)/60)/24)+DATE(1970,1,1)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0">
        <f t="shared" si="112"/>
        <v>11</v>
      </c>
      <c r="G1796" t="s">
        <v>8220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113"/>
        <v>55.39</v>
      </c>
      <c r="Q1796" s="12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0">
        <f t="shared" si="112"/>
        <v>39</v>
      </c>
      <c r="G1797" t="s">
        <v>8220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113"/>
        <v>133.9</v>
      </c>
      <c r="Q1797" s="12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0">
        <f t="shared" si="112"/>
        <v>22</v>
      </c>
      <c r="G1798" t="s">
        <v>8220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113"/>
        <v>48.72</v>
      </c>
      <c r="Q1798" s="12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0">
        <f t="shared" si="112"/>
        <v>68</v>
      </c>
      <c r="G1799" t="s">
        <v>8220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113"/>
        <v>48.25</v>
      </c>
      <c r="Q1799" s="12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0">
        <f t="shared" si="112"/>
        <v>14</v>
      </c>
      <c r="G1800" t="s">
        <v>8220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113"/>
        <v>58.97</v>
      </c>
      <c r="Q1800" s="12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0">
        <f t="shared" si="112"/>
        <v>2</v>
      </c>
      <c r="G1801" t="s">
        <v>8220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113"/>
        <v>11.64</v>
      </c>
      <c r="Q1801" s="12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0">
        <f t="shared" si="112"/>
        <v>20</v>
      </c>
      <c r="G1802" t="s">
        <v>8220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113"/>
        <v>83.72</v>
      </c>
      <c r="Q1802" s="12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0">
        <f t="shared" si="112"/>
        <v>14</v>
      </c>
      <c r="G1803" t="s">
        <v>8220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113"/>
        <v>63.65</v>
      </c>
      <c r="Q1803" s="12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0">
        <f t="shared" si="112"/>
        <v>48</v>
      </c>
      <c r="G1804" t="s">
        <v>8220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113"/>
        <v>94.28</v>
      </c>
      <c r="Q1804" s="12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0">
        <f t="shared" si="112"/>
        <v>31</v>
      </c>
      <c r="G1805" t="s">
        <v>8220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113"/>
        <v>71.87</v>
      </c>
      <c r="Q1805" s="12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0">
        <f t="shared" si="112"/>
        <v>35</v>
      </c>
      <c r="G1806" t="s">
        <v>8220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113"/>
        <v>104.85</v>
      </c>
      <c r="Q1806" s="12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0">
        <f t="shared" si="112"/>
        <v>36</v>
      </c>
      <c r="G1807" t="s">
        <v>8220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113"/>
        <v>67.14</v>
      </c>
      <c r="Q1807" s="12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0">
        <f t="shared" si="112"/>
        <v>3</v>
      </c>
      <c r="G1808" t="s">
        <v>8220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113"/>
        <v>73.88</v>
      </c>
      <c r="Q1808" s="12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0">
        <f t="shared" si="112"/>
        <v>11</v>
      </c>
      <c r="G1809" t="s">
        <v>8220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113"/>
        <v>69.13</v>
      </c>
      <c r="Q1809" s="12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0">
        <f t="shared" si="112"/>
        <v>41</v>
      </c>
      <c r="G1810" t="s">
        <v>8220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113"/>
        <v>120.77</v>
      </c>
      <c r="Q1810" s="12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0">
        <f t="shared" si="112"/>
        <v>11</v>
      </c>
      <c r="G1811" t="s">
        <v>8220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113"/>
        <v>42.22</v>
      </c>
      <c r="Q1811" s="12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0">
        <f t="shared" si="112"/>
        <v>3</v>
      </c>
      <c r="G1812" t="s">
        <v>8220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113"/>
        <v>7.5</v>
      </c>
      <c r="Q1812" s="12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0">
        <f t="shared" si="112"/>
        <v>0</v>
      </c>
      <c r="G1813" t="s">
        <v>8220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113"/>
        <v>1.54</v>
      </c>
      <c r="Q1813" s="12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0">
        <f t="shared" si="112"/>
        <v>13</v>
      </c>
      <c r="G1814" t="s">
        <v>8220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113"/>
        <v>37.61</v>
      </c>
      <c r="Q1814" s="12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0">
        <f t="shared" si="112"/>
        <v>0</v>
      </c>
      <c r="G1815" t="s">
        <v>8220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113"/>
        <v>0</v>
      </c>
      <c r="Q1815" s="12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0">
        <f t="shared" si="112"/>
        <v>49</v>
      </c>
      <c r="G1816" t="s">
        <v>8220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113"/>
        <v>42.16</v>
      </c>
      <c r="Q1816" s="12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0">
        <f t="shared" si="112"/>
        <v>0</v>
      </c>
      <c r="G1817" t="s">
        <v>8220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113"/>
        <v>0</v>
      </c>
      <c r="Q1817" s="12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0">
        <f t="shared" si="112"/>
        <v>2</v>
      </c>
      <c r="G1818" t="s">
        <v>8220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113"/>
        <v>84.83</v>
      </c>
      <c r="Q1818" s="12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0">
        <f t="shared" si="112"/>
        <v>52</v>
      </c>
      <c r="G1819" t="s">
        <v>8220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113"/>
        <v>94.19</v>
      </c>
      <c r="Q1819" s="12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0">
        <f t="shared" si="112"/>
        <v>0</v>
      </c>
      <c r="G1820" t="s">
        <v>8220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113"/>
        <v>0</v>
      </c>
      <c r="Q1820" s="12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0">
        <f t="shared" si="112"/>
        <v>2</v>
      </c>
      <c r="G1821" t="s">
        <v>8220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113"/>
        <v>6.25</v>
      </c>
      <c r="Q1821" s="12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0">
        <f t="shared" si="112"/>
        <v>7</v>
      </c>
      <c r="G1822" t="s">
        <v>8220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113"/>
        <v>213.38</v>
      </c>
      <c r="Q1822" s="12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0">
        <f t="shared" si="112"/>
        <v>135</v>
      </c>
      <c r="G1823" t="s">
        <v>8218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113"/>
        <v>59.16</v>
      </c>
      <c r="Q1823" s="12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0">
        <f t="shared" si="112"/>
        <v>100</v>
      </c>
      <c r="G1824" t="s">
        <v>8218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113"/>
        <v>27.27</v>
      </c>
      <c r="Q1824" s="12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0">
        <f t="shared" si="112"/>
        <v>116</v>
      </c>
      <c r="G1825" t="s">
        <v>8218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113"/>
        <v>24.58</v>
      </c>
      <c r="Q1825" s="12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0">
        <f t="shared" si="112"/>
        <v>100</v>
      </c>
      <c r="G1826" t="s">
        <v>8218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113"/>
        <v>75.05</v>
      </c>
      <c r="Q1826" s="12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0">
        <f t="shared" si="112"/>
        <v>105</v>
      </c>
      <c r="G1827" t="s">
        <v>8218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113"/>
        <v>42.02</v>
      </c>
      <c r="Q1827" s="12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0">
        <f t="shared" si="112"/>
        <v>101</v>
      </c>
      <c r="G1828" t="s">
        <v>8218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113"/>
        <v>53.16</v>
      </c>
      <c r="Q1828" s="12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0">
        <f t="shared" si="112"/>
        <v>101</v>
      </c>
      <c r="G1829" t="s">
        <v>8218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113"/>
        <v>83.89</v>
      </c>
      <c r="Q1829" s="12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0">
        <f t="shared" si="112"/>
        <v>100</v>
      </c>
      <c r="G1830" t="s">
        <v>8218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113"/>
        <v>417.33</v>
      </c>
      <c r="Q1830" s="12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0">
        <f t="shared" si="112"/>
        <v>167</v>
      </c>
      <c r="G1831" t="s">
        <v>8218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113"/>
        <v>75.77</v>
      </c>
      <c r="Q1831" s="12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0">
        <f t="shared" si="112"/>
        <v>102</v>
      </c>
      <c r="G1832" t="s">
        <v>8218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113"/>
        <v>67.39</v>
      </c>
      <c r="Q1832" s="12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0">
        <f t="shared" si="112"/>
        <v>103</v>
      </c>
      <c r="G1833" t="s">
        <v>8218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113"/>
        <v>73.569999999999993</v>
      </c>
      <c r="Q1833" s="12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0">
        <f t="shared" si="112"/>
        <v>143</v>
      </c>
      <c r="G1834" t="s">
        <v>8218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113"/>
        <v>25</v>
      </c>
      <c r="Q1834" s="12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0">
        <f t="shared" si="112"/>
        <v>263</v>
      </c>
      <c r="G1835" t="s">
        <v>8218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113"/>
        <v>42</v>
      </c>
      <c r="Q1835" s="12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0">
        <f t="shared" si="112"/>
        <v>118</v>
      </c>
      <c r="G1836" t="s">
        <v>8218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113"/>
        <v>131.16999999999999</v>
      </c>
      <c r="Q1836" s="12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0">
        <f t="shared" si="112"/>
        <v>104</v>
      </c>
      <c r="G1837" t="s">
        <v>8218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113"/>
        <v>47.27</v>
      </c>
      <c r="Q1837" s="12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0">
        <f t="shared" si="112"/>
        <v>200</v>
      </c>
      <c r="G1838" t="s">
        <v>8218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113"/>
        <v>182.13</v>
      </c>
      <c r="Q1838" s="12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0">
        <f t="shared" si="112"/>
        <v>307</v>
      </c>
      <c r="G1839" t="s">
        <v>8218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113"/>
        <v>61.37</v>
      </c>
      <c r="Q1839" s="12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0">
        <f t="shared" si="112"/>
        <v>100</v>
      </c>
      <c r="G1840" t="s">
        <v>8218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113"/>
        <v>35.770000000000003</v>
      </c>
      <c r="Q1840" s="12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0">
        <f t="shared" si="112"/>
        <v>205</v>
      </c>
      <c r="G1841" t="s">
        <v>8218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113"/>
        <v>45.62</v>
      </c>
      <c r="Q1841" s="12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0">
        <f t="shared" si="112"/>
        <v>109</v>
      </c>
      <c r="G1842" t="s">
        <v>8218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113"/>
        <v>75.38</v>
      </c>
      <c r="Q1842" s="12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0">
        <f t="shared" si="112"/>
        <v>102</v>
      </c>
      <c r="G1843" t="s">
        <v>8218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113"/>
        <v>50.88</v>
      </c>
      <c r="Q1843" s="12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0">
        <f t="shared" si="112"/>
        <v>125</v>
      </c>
      <c r="G1844" t="s">
        <v>8218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113"/>
        <v>119.29</v>
      </c>
      <c r="Q1844" s="12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0">
        <f t="shared" si="112"/>
        <v>124</v>
      </c>
      <c r="G1845" t="s">
        <v>8218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113"/>
        <v>92.54</v>
      </c>
      <c r="Q1845" s="12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0">
        <f t="shared" si="112"/>
        <v>101</v>
      </c>
      <c r="G1846" t="s">
        <v>8218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113"/>
        <v>76.05</v>
      </c>
      <c r="Q1846" s="12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0">
        <f t="shared" si="112"/>
        <v>100</v>
      </c>
      <c r="G1847" t="s">
        <v>8218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113"/>
        <v>52.63</v>
      </c>
      <c r="Q1847" s="12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0">
        <f t="shared" si="112"/>
        <v>138</v>
      </c>
      <c r="G1848" t="s">
        <v>8218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113"/>
        <v>98.99</v>
      </c>
      <c r="Q1848" s="12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0">
        <f t="shared" si="112"/>
        <v>121</v>
      </c>
      <c r="G1849" t="s">
        <v>8218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113"/>
        <v>79.53</v>
      </c>
      <c r="Q1849" s="12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0">
        <f t="shared" si="112"/>
        <v>107</v>
      </c>
      <c r="G1850" t="s">
        <v>8218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113"/>
        <v>134.21</v>
      </c>
      <c r="Q1850" s="12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0">
        <f t="shared" si="112"/>
        <v>100</v>
      </c>
      <c r="G1851" t="s">
        <v>8218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113"/>
        <v>37.630000000000003</v>
      </c>
      <c r="Q1851" s="12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0">
        <f t="shared" si="112"/>
        <v>102</v>
      </c>
      <c r="G1852" t="s">
        <v>8218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113"/>
        <v>51.04</v>
      </c>
      <c r="Q1852" s="12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0">
        <f t="shared" si="112"/>
        <v>100</v>
      </c>
      <c r="G1853" t="s">
        <v>8218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113"/>
        <v>50.04</v>
      </c>
      <c r="Q1853" s="12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0">
        <f t="shared" si="112"/>
        <v>117</v>
      </c>
      <c r="G1854" t="s">
        <v>8218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113"/>
        <v>133.93</v>
      </c>
      <c r="Q1854" s="12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0">
        <f t="shared" si="112"/>
        <v>102</v>
      </c>
      <c r="G1855" t="s">
        <v>8218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113"/>
        <v>58.21</v>
      </c>
      <c r="Q1855" s="12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0">
        <f t="shared" si="112"/>
        <v>102</v>
      </c>
      <c r="G1856" t="s">
        <v>8218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113"/>
        <v>88.04</v>
      </c>
      <c r="Q1856" s="12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0">
        <f t="shared" si="112"/>
        <v>154</v>
      </c>
      <c r="G1857" t="s">
        <v>8218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113"/>
        <v>70.58</v>
      </c>
      <c r="Q1857" s="12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0">
        <f t="shared" ref="F1858:F1921" si="116">ROUND(E1858/D1858*100,0)</f>
        <v>101</v>
      </c>
      <c r="G1858" t="s">
        <v>8218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113"/>
        <v>53.29</v>
      </c>
      <c r="Q1858" s="12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0">
        <f t="shared" si="116"/>
        <v>100</v>
      </c>
      <c r="G1859" t="s">
        <v>8218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ref="P1859:P1922" si="117">IFERROR(ROUND(E1859/M1859,2),0)</f>
        <v>136.36000000000001</v>
      </c>
      <c r="Q1859" s="12" t="s">
        <v>8323</v>
      </c>
      <c r="R1859" t="s">
        <v>8324</v>
      </c>
      <c r="S1859" s="17">
        <f t="shared" ref="S1859:S1922" si="118">(((K1859/60)/60)/24)+DATE(1970,1,1)</f>
        <v>41864.76866898148</v>
      </c>
      <c r="T1859" s="17">
        <f t="shared" ref="T1859:T1922" si="119">(((J1859/60)/60)/24)+DATE(1970,1,1)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0">
        <f t="shared" si="116"/>
        <v>109</v>
      </c>
      <c r="G1860" t="s">
        <v>8218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117"/>
        <v>40.549999999999997</v>
      </c>
      <c r="Q1860" s="12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0">
        <f t="shared" si="116"/>
        <v>132</v>
      </c>
      <c r="G1861" t="s">
        <v>8218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117"/>
        <v>70.63</v>
      </c>
      <c r="Q1861" s="12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0">
        <f t="shared" si="116"/>
        <v>133</v>
      </c>
      <c r="G1862" t="s">
        <v>8218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117"/>
        <v>52.68</v>
      </c>
      <c r="Q1862" s="12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0">
        <f t="shared" si="116"/>
        <v>0</v>
      </c>
      <c r="G1863" t="s">
        <v>8220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117"/>
        <v>0</v>
      </c>
      <c r="Q1863" s="12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0">
        <f t="shared" si="116"/>
        <v>8</v>
      </c>
      <c r="G1864" t="s">
        <v>8220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117"/>
        <v>90.94</v>
      </c>
      <c r="Q1864" s="12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0">
        <f t="shared" si="116"/>
        <v>0</v>
      </c>
      <c r="G1865" t="s">
        <v>8220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117"/>
        <v>5</v>
      </c>
      <c r="Q1865" s="12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0">
        <f t="shared" si="116"/>
        <v>43</v>
      </c>
      <c r="G1866" t="s">
        <v>8220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117"/>
        <v>58.08</v>
      </c>
      <c r="Q1866" s="12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0">
        <f t="shared" si="116"/>
        <v>0</v>
      </c>
      <c r="G1867" t="s">
        <v>8220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117"/>
        <v>2</v>
      </c>
      <c r="Q1867" s="12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0">
        <f t="shared" si="116"/>
        <v>1</v>
      </c>
      <c r="G1868" t="s">
        <v>8220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117"/>
        <v>62.5</v>
      </c>
      <c r="Q1868" s="12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0">
        <f t="shared" si="116"/>
        <v>0</v>
      </c>
      <c r="G1869" t="s">
        <v>8220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117"/>
        <v>10</v>
      </c>
      <c r="Q1869" s="12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0">
        <f t="shared" si="116"/>
        <v>5</v>
      </c>
      <c r="G1870" t="s">
        <v>8220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117"/>
        <v>71.59</v>
      </c>
      <c r="Q1870" s="12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0">
        <f t="shared" si="116"/>
        <v>0</v>
      </c>
      <c r="G1871" t="s">
        <v>8220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117"/>
        <v>0</v>
      </c>
      <c r="Q1871" s="12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0">
        <f t="shared" si="116"/>
        <v>10</v>
      </c>
      <c r="G1872" t="s">
        <v>8220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117"/>
        <v>32.82</v>
      </c>
      <c r="Q1872" s="12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0">
        <f t="shared" si="116"/>
        <v>72</v>
      </c>
      <c r="G1873" t="s">
        <v>8220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117"/>
        <v>49.12</v>
      </c>
      <c r="Q1873" s="12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0">
        <f t="shared" si="116"/>
        <v>1</v>
      </c>
      <c r="G1874" t="s">
        <v>8220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117"/>
        <v>16.309999999999999</v>
      </c>
      <c r="Q1874" s="12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0">
        <f t="shared" si="116"/>
        <v>0</v>
      </c>
      <c r="G1875" t="s">
        <v>8220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117"/>
        <v>18</v>
      </c>
      <c r="Q1875" s="12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0">
        <f t="shared" si="116"/>
        <v>0</v>
      </c>
      <c r="G1876" t="s">
        <v>8220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117"/>
        <v>13</v>
      </c>
      <c r="Q1876" s="12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0">
        <f t="shared" si="116"/>
        <v>1</v>
      </c>
      <c r="G1877" t="s">
        <v>8220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117"/>
        <v>17</v>
      </c>
      <c r="Q1877" s="12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0">
        <f t="shared" si="116"/>
        <v>0</v>
      </c>
      <c r="G1878" t="s">
        <v>8220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117"/>
        <v>0</v>
      </c>
      <c r="Q1878" s="12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0">
        <f t="shared" si="116"/>
        <v>0</v>
      </c>
      <c r="G1879" t="s">
        <v>8220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117"/>
        <v>0</v>
      </c>
      <c r="Q1879" s="12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0">
        <f t="shared" si="116"/>
        <v>0</v>
      </c>
      <c r="G1880" t="s">
        <v>8220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117"/>
        <v>0</v>
      </c>
      <c r="Q1880" s="12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0">
        <f t="shared" si="116"/>
        <v>0</v>
      </c>
      <c r="G1881" t="s">
        <v>8220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117"/>
        <v>3</v>
      </c>
      <c r="Q1881" s="12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0">
        <f t="shared" si="116"/>
        <v>20</v>
      </c>
      <c r="G1882" t="s">
        <v>8220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117"/>
        <v>41.83</v>
      </c>
      <c r="Q1882" s="12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0">
        <f t="shared" si="116"/>
        <v>173</v>
      </c>
      <c r="G1883" t="s">
        <v>8218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117"/>
        <v>49.34</v>
      </c>
      <c r="Q1883" s="12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0">
        <f t="shared" si="116"/>
        <v>101</v>
      </c>
      <c r="G1884" t="s">
        <v>8218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117"/>
        <v>41.73</v>
      </c>
      <c r="Q1884" s="12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0">
        <f t="shared" si="116"/>
        <v>105</v>
      </c>
      <c r="G1885" t="s">
        <v>8218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117"/>
        <v>32.72</v>
      </c>
      <c r="Q1885" s="12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0">
        <f t="shared" si="116"/>
        <v>135</v>
      </c>
      <c r="G1886" t="s">
        <v>8218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117"/>
        <v>51.96</v>
      </c>
      <c r="Q1886" s="12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0">
        <f t="shared" si="116"/>
        <v>116</v>
      </c>
      <c r="G1887" t="s">
        <v>8218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117"/>
        <v>50.69</v>
      </c>
      <c r="Q1887" s="12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0">
        <f t="shared" si="116"/>
        <v>102</v>
      </c>
      <c r="G1888" t="s">
        <v>8218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117"/>
        <v>42.24</v>
      </c>
      <c r="Q1888" s="12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0">
        <f t="shared" si="116"/>
        <v>111</v>
      </c>
      <c r="G1889" t="s">
        <v>8218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117"/>
        <v>416.88</v>
      </c>
      <c r="Q1889" s="12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0">
        <f t="shared" si="116"/>
        <v>166</v>
      </c>
      <c r="G1890" t="s">
        <v>8218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117"/>
        <v>46.65</v>
      </c>
      <c r="Q1890" s="12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0">
        <f t="shared" si="116"/>
        <v>107</v>
      </c>
      <c r="G1891" t="s">
        <v>8218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117"/>
        <v>48.45</v>
      </c>
      <c r="Q1891" s="12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0">
        <f t="shared" si="116"/>
        <v>145</v>
      </c>
      <c r="G1892" t="s">
        <v>8218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117"/>
        <v>70.53</v>
      </c>
      <c r="Q1892" s="12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0">
        <f t="shared" si="116"/>
        <v>106</v>
      </c>
      <c r="G1893" t="s">
        <v>8218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117"/>
        <v>87.96</v>
      </c>
      <c r="Q1893" s="12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0">
        <f t="shared" si="116"/>
        <v>137</v>
      </c>
      <c r="G1894" t="s">
        <v>8218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117"/>
        <v>26.27</v>
      </c>
      <c r="Q1894" s="12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0">
        <f t="shared" si="116"/>
        <v>104</v>
      </c>
      <c r="G1895" t="s">
        <v>8218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117"/>
        <v>57.78</v>
      </c>
      <c r="Q1895" s="12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0">
        <f t="shared" si="116"/>
        <v>115</v>
      </c>
      <c r="G1896" t="s">
        <v>8218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117"/>
        <v>57.25</v>
      </c>
      <c r="Q1896" s="12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0">
        <f t="shared" si="116"/>
        <v>102</v>
      </c>
      <c r="G1897" t="s">
        <v>8218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117"/>
        <v>196.34</v>
      </c>
      <c r="Q1897" s="12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0">
        <f t="shared" si="116"/>
        <v>124</v>
      </c>
      <c r="G1898" t="s">
        <v>8218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117"/>
        <v>43</v>
      </c>
      <c r="Q1898" s="12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0">
        <f t="shared" si="116"/>
        <v>102</v>
      </c>
      <c r="G1899" t="s">
        <v>8218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117"/>
        <v>35.549999999999997</v>
      </c>
      <c r="Q1899" s="12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0">
        <f t="shared" si="116"/>
        <v>145</v>
      </c>
      <c r="G1900" t="s">
        <v>8218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117"/>
        <v>68.81</v>
      </c>
      <c r="Q1900" s="12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0">
        <f t="shared" si="116"/>
        <v>133</v>
      </c>
      <c r="G1901" t="s">
        <v>8218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117"/>
        <v>28.57</v>
      </c>
      <c r="Q1901" s="12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0">
        <f t="shared" si="116"/>
        <v>109</v>
      </c>
      <c r="G1902" t="s">
        <v>8218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117"/>
        <v>50.63</v>
      </c>
      <c r="Q1902" s="12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0">
        <f t="shared" si="116"/>
        <v>3</v>
      </c>
      <c r="G1903" t="s">
        <v>8220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117"/>
        <v>106.8</v>
      </c>
      <c r="Q1903" s="12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0">
        <f t="shared" si="116"/>
        <v>1</v>
      </c>
      <c r="G1904" t="s">
        <v>8220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117"/>
        <v>4</v>
      </c>
      <c r="Q1904" s="12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0">
        <f t="shared" si="116"/>
        <v>47</v>
      </c>
      <c r="G1905" t="s">
        <v>8220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117"/>
        <v>34.1</v>
      </c>
      <c r="Q1905" s="12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0">
        <f t="shared" si="116"/>
        <v>0</v>
      </c>
      <c r="G1906" t="s">
        <v>8220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117"/>
        <v>25</v>
      </c>
      <c r="Q1906" s="12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0">
        <f t="shared" si="116"/>
        <v>0</v>
      </c>
      <c r="G1907" t="s">
        <v>8220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117"/>
        <v>10.5</v>
      </c>
      <c r="Q1907" s="12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0">
        <f t="shared" si="116"/>
        <v>43</v>
      </c>
      <c r="G1908" t="s">
        <v>8220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117"/>
        <v>215.96</v>
      </c>
      <c r="Q1908" s="12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0">
        <f t="shared" si="116"/>
        <v>0</v>
      </c>
      <c r="G1909" t="s">
        <v>8220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117"/>
        <v>21.25</v>
      </c>
      <c r="Q1909" s="12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0">
        <f t="shared" si="116"/>
        <v>2</v>
      </c>
      <c r="G1910" t="s">
        <v>8220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117"/>
        <v>108.25</v>
      </c>
      <c r="Q1910" s="12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0">
        <f t="shared" si="116"/>
        <v>14</v>
      </c>
      <c r="G1911" t="s">
        <v>8220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117"/>
        <v>129.97</v>
      </c>
      <c r="Q1911" s="12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0">
        <f t="shared" si="116"/>
        <v>39</v>
      </c>
      <c r="G1912" t="s">
        <v>8220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117"/>
        <v>117.49</v>
      </c>
      <c r="Q1912" s="12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0">
        <f t="shared" si="116"/>
        <v>0</v>
      </c>
      <c r="G1913" t="s">
        <v>8220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117"/>
        <v>10</v>
      </c>
      <c r="Q1913" s="12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0">
        <f t="shared" si="116"/>
        <v>59</v>
      </c>
      <c r="G1914" t="s">
        <v>8220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117"/>
        <v>70.599999999999994</v>
      </c>
      <c r="Q1914" s="12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0">
        <f t="shared" si="116"/>
        <v>1</v>
      </c>
      <c r="G1915" t="s">
        <v>8220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117"/>
        <v>24.5</v>
      </c>
      <c r="Q1915" s="12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0">
        <f t="shared" si="116"/>
        <v>9</v>
      </c>
      <c r="G1916" t="s">
        <v>8220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117"/>
        <v>30</v>
      </c>
      <c r="Q1916" s="12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0">
        <f t="shared" si="116"/>
        <v>2</v>
      </c>
      <c r="G1917" t="s">
        <v>8220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117"/>
        <v>2</v>
      </c>
      <c r="Q1917" s="12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0">
        <f t="shared" si="116"/>
        <v>1</v>
      </c>
      <c r="G1918" t="s">
        <v>8220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117"/>
        <v>17</v>
      </c>
      <c r="Q1918" s="12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0">
        <f t="shared" si="116"/>
        <v>53</v>
      </c>
      <c r="G1919" t="s">
        <v>8220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117"/>
        <v>2928.93</v>
      </c>
      <c r="Q1919" s="12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0">
        <f t="shared" si="116"/>
        <v>1</v>
      </c>
      <c r="G1920" t="s">
        <v>8220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117"/>
        <v>28.89</v>
      </c>
      <c r="Q1920" s="12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0">
        <f t="shared" si="116"/>
        <v>47</v>
      </c>
      <c r="G1921" t="s">
        <v>8220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117"/>
        <v>29.63</v>
      </c>
      <c r="Q1921" s="12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0">
        <f t="shared" ref="F1922:F1985" si="120">ROUND(E1922/D1922*100,0)</f>
        <v>43</v>
      </c>
      <c r="G1922" t="s">
        <v>8220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117"/>
        <v>40.98</v>
      </c>
      <c r="Q1922" s="12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0">
        <f t="shared" si="120"/>
        <v>137</v>
      </c>
      <c r="G1923" t="s">
        <v>8218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ref="P1923:P1986" si="121">IFERROR(ROUND(E1923/M1923,2),0)</f>
        <v>54</v>
      </c>
      <c r="Q1923" s="12" t="s">
        <v>8323</v>
      </c>
      <c r="R1923" t="s">
        <v>8327</v>
      </c>
      <c r="S1923" s="17">
        <f t="shared" ref="S1923:S1986" si="122">(((K1923/60)/60)/24)+DATE(1970,1,1)</f>
        <v>41074.221562500003</v>
      </c>
      <c r="T1923" s="17">
        <f t="shared" ref="T1923:T1986" si="123">(((J1923/60)/60)/24)+DATE(1970,1,1)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0">
        <f t="shared" si="120"/>
        <v>116</v>
      </c>
      <c r="G1924" t="s">
        <v>8218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121"/>
        <v>36.11</v>
      </c>
      <c r="Q1924" s="12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0">
        <f t="shared" si="120"/>
        <v>241</v>
      </c>
      <c r="G1925" t="s">
        <v>8218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121"/>
        <v>23.15</v>
      </c>
      <c r="Q1925" s="12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0">
        <f t="shared" si="120"/>
        <v>114</v>
      </c>
      <c r="G1926" t="s">
        <v>8218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121"/>
        <v>104</v>
      </c>
      <c r="Q1926" s="12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0">
        <f t="shared" si="120"/>
        <v>110</v>
      </c>
      <c r="G1927" t="s">
        <v>8218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121"/>
        <v>31.83</v>
      </c>
      <c r="Q1927" s="12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0">
        <f t="shared" si="120"/>
        <v>195</v>
      </c>
      <c r="G1928" t="s">
        <v>8218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121"/>
        <v>27.39</v>
      </c>
      <c r="Q1928" s="12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0">
        <f t="shared" si="120"/>
        <v>103</v>
      </c>
      <c r="G1929" t="s">
        <v>8218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121"/>
        <v>56.36</v>
      </c>
      <c r="Q1929" s="12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0">
        <f t="shared" si="120"/>
        <v>103</v>
      </c>
      <c r="G1930" t="s">
        <v>8218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121"/>
        <v>77.349999999999994</v>
      </c>
      <c r="Q1930" s="12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0">
        <f t="shared" si="120"/>
        <v>100</v>
      </c>
      <c r="G1931" t="s">
        <v>8218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121"/>
        <v>42.8</v>
      </c>
      <c r="Q1931" s="12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0">
        <f t="shared" si="120"/>
        <v>127</v>
      </c>
      <c r="G1932" t="s">
        <v>8218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121"/>
        <v>48.85</v>
      </c>
      <c r="Q1932" s="12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0">
        <f t="shared" si="120"/>
        <v>121</v>
      </c>
      <c r="G1933" t="s">
        <v>8218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121"/>
        <v>48.24</v>
      </c>
      <c r="Q1933" s="12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0">
        <f t="shared" si="120"/>
        <v>107</v>
      </c>
      <c r="G1934" t="s">
        <v>8218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121"/>
        <v>70.209999999999994</v>
      </c>
      <c r="Q1934" s="12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0">
        <f t="shared" si="120"/>
        <v>172</v>
      </c>
      <c r="G1935" t="s">
        <v>8218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121"/>
        <v>94.05</v>
      </c>
      <c r="Q1935" s="12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0">
        <f t="shared" si="120"/>
        <v>124</v>
      </c>
      <c r="G1936" t="s">
        <v>8218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121"/>
        <v>80.27</v>
      </c>
      <c r="Q1936" s="12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0">
        <f t="shared" si="120"/>
        <v>108</v>
      </c>
      <c r="G1937" t="s">
        <v>8218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121"/>
        <v>54.2</v>
      </c>
      <c r="Q1937" s="12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0">
        <f t="shared" si="120"/>
        <v>117</v>
      </c>
      <c r="G1938" t="s">
        <v>8218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121"/>
        <v>60.27</v>
      </c>
      <c r="Q1938" s="12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0">
        <f t="shared" si="120"/>
        <v>187</v>
      </c>
      <c r="G1939" t="s">
        <v>8218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121"/>
        <v>38.74</v>
      </c>
      <c r="Q1939" s="12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0">
        <f t="shared" si="120"/>
        <v>116</v>
      </c>
      <c r="G1940" t="s">
        <v>8218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121"/>
        <v>152.54</v>
      </c>
      <c r="Q1940" s="12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0">
        <f t="shared" si="120"/>
        <v>111</v>
      </c>
      <c r="G1941" t="s">
        <v>8218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121"/>
        <v>115.31</v>
      </c>
      <c r="Q1941" s="12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0">
        <f t="shared" si="120"/>
        <v>171</v>
      </c>
      <c r="G1942" t="s">
        <v>8218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121"/>
        <v>35.840000000000003</v>
      </c>
      <c r="Q1942" s="12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0">
        <f t="shared" si="120"/>
        <v>126</v>
      </c>
      <c r="G1943" t="s">
        <v>8218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121"/>
        <v>64.569999999999993</v>
      </c>
      <c r="Q1943" s="12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0">
        <f t="shared" si="120"/>
        <v>138</v>
      </c>
      <c r="G1944" t="s">
        <v>8218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121"/>
        <v>87.44</v>
      </c>
      <c r="Q1944" s="12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0">
        <f t="shared" si="120"/>
        <v>1705</v>
      </c>
      <c r="G1945" t="s">
        <v>8218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121"/>
        <v>68.819999999999993</v>
      </c>
      <c r="Q1945" s="12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0">
        <f t="shared" si="120"/>
        <v>788</v>
      </c>
      <c r="G1946" t="s">
        <v>8218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121"/>
        <v>176.2</v>
      </c>
      <c r="Q1946" s="12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0">
        <f t="shared" si="120"/>
        <v>348</v>
      </c>
      <c r="G1947" t="s">
        <v>8218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121"/>
        <v>511.79</v>
      </c>
      <c r="Q1947" s="12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0">
        <f t="shared" si="120"/>
        <v>150</v>
      </c>
      <c r="G1948" t="s">
        <v>8218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121"/>
        <v>160.44</v>
      </c>
      <c r="Q1948" s="12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0">
        <f t="shared" si="120"/>
        <v>101</v>
      </c>
      <c r="G1949" t="s">
        <v>8218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121"/>
        <v>35</v>
      </c>
      <c r="Q1949" s="12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0">
        <f t="shared" si="120"/>
        <v>800</v>
      </c>
      <c r="G1950" t="s">
        <v>8218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121"/>
        <v>188.51</v>
      </c>
      <c r="Q1950" s="12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0">
        <f t="shared" si="120"/>
        <v>106</v>
      </c>
      <c r="G1951" t="s">
        <v>8218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121"/>
        <v>56.2</v>
      </c>
      <c r="Q1951" s="12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0">
        <f t="shared" si="120"/>
        <v>201</v>
      </c>
      <c r="G1952" t="s">
        <v>8218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121"/>
        <v>51.31</v>
      </c>
      <c r="Q1952" s="12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0">
        <f t="shared" si="120"/>
        <v>212</v>
      </c>
      <c r="G1953" t="s">
        <v>8218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121"/>
        <v>127.36</v>
      </c>
      <c r="Q1953" s="12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0">
        <f t="shared" si="120"/>
        <v>198</v>
      </c>
      <c r="G1954" t="s">
        <v>8218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121"/>
        <v>101.86</v>
      </c>
      <c r="Q1954" s="12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0">
        <f t="shared" si="120"/>
        <v>226</v>
      </c>
      <c r="G1955" t="s">
        <v>8218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121"/>
        <v>230.56</v>
      </c>
      <c r="Q1955" s="12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0">
        <f t="shared" si="120"/>
        <v>699</v>
      </c>
      <c r="G1956" t="s">
        <v>8218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121"/>
        <v>842.11</v>
      </c>
      <c r="Q1956" s="12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0">
        <f t="shared" si="120"/>
        <v>399</v>
      </c>
      <c r="G1957" t="s">
        <v>8218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121"/>
        <v>577.28</v>
      </c>
      <c r="Q1957" s="12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0">
        <f t="shared" si="120"/>
        <v>294</v>
      </c>
      <c r="G1958" t="s">
        <v>8218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121"/>
        <v>483.34</v>
      </c>
      <c r="Q1958" s="12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0">
        <f t="shared" si="120"/>
        <v>168</v>
      </c>
      <c r="G1959" t="s">
        <v>8218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121"/>
        <v>76.14</v>
      </c>
      <c r="Q1959" s="12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0">
        <f t="shared" si="120"/>
        <v>1436</v>
      </c>
      <c r="G1960" t="s">
        <v>8218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121"/>
        <v>74.11</v>
      </c>
      <c r="Q1960" s="12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0">
        <f t="shared" si="120"/>
        <v>157</v>
      </c>
      <c r="G1961" t="s">
        <v>8218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121"/>
        <v>36.97</v>
      </c>
      <c r="Q1961" s="12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0">
        <f t="shared" si="120"/>
        <v>118</v>
      </c>
      <c r="G1962" t="s">
        <v>8218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121"/>
        <v>2500.9699999999998</v>
      </c>
      <c r="Q1962" s="12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0">
        <f t="shared" si="120"/>
        <v>1105</v>
      </c>
      <c r="G1963" t="s">
        <v>8218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121"/>
        <v>67.69</v>
      </c>
      <c r="Q1963" s="12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0">
        <f t="shared" si="120"/>
        <v>193</v>
      </c>
      <c r="G1964" t="s">
        <v>8218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121"/>
        <v>63.05</v>
      </c>
      <c r="Q1964" s="12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0">
        <f t="shared" si="120"/>
        <v>127</v>
      </c>
      <c r="G1965" t="s">
        <v>8218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121"/>
        <v>117.6</v>
      </c>
      <c r="Q1965" s="12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0">
        <f t="shared" si="120"/>
        <v>260</v>
      </c>
      <c r="G1966" t="s">
        <v>8218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121"/>
        <v>180.75</v>
      </c>
      <c r="Q1966" s="12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0">
        <f t="shared" si="120"/>
        <v>262</v>
      </c>
      <c r="G1967" t="s">
        <v>8218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121"/>
        <v>127.32</v>
      </c>
      <c r="Q1967" s="12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0">
        <f t="shared" si="120"/>
        <v>207</v>
      </c>
      <c r="G1968" t="s">
        <v>8218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121"/>
        <v>136.63999999999999</v>
      </c>
      <c r="Q1968" s="12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0">
        <f t="shared" si="120"/>
        <v>370</v>
      </c>
      <c r="G1969" t="s">
        <v>8218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121"/>
        <v>182.78</v>
      </c>
      <c r="Q1969" s="12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0">
        <f t="shared" si="120"/>
        <v>285</v>
      </c>
      <c r="G1970" t="s">
        <v>8218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121"/>
        <v>279.38</v>
      </c>
      <c r="Q1970" s="12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0">
        <f t="shared" si="120"/>
        <v>579</v>
      </c>
      <c r="G1971" t="s">
        <v>8218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121"/>
        <v>61.38</v>
      </c>
      <c r="Q1971" s="12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0">
        <f t="shared" si="120"/>
        <v>1132</v>
      </c>
      <c r="G1972" t="s">
        <v>8218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121"/>
        <v>80.73</v>
      </c>
      <c r="Q1972" s="12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0">
        <f t="shared" si="120"/>
        <v>263</v>
      </c>
      <c r="G1973" t="s">
        <v>8218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121"/>
        <v>272.36</v>
      </c>
      <c r="Q1973" s="12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0">
        <f t="shared" si="120"/>
        <v>674</v>
      </c>
      <c r="G1974" t="s">
        <v>8218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121"/>
        <v>70.849999999999994</v>
      </c>
      <c r="Q1974" s="12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0">
        <f t="shared" si="120"/>
        <v>257</v>
      </c>
      <c r="G1975" t="s">
        <v>8218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121"/>
        <v>247.94</v>
      </c>
      <c r="Q1975" s="12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0">
        <f t="shared" si="120"/>
        <v>375</v>
      </c>
      <c r="G1976" t="s">
        <v>8218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121"/>
        <v>186.81</v>
      </c>
      <c r="Q1976" s="12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0">
        <f t="shared" si="120"/>
        <v>209</v>
      </c>
      <c r="G1977" t="s">
        <v>8218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121"/>
        <v>131.99</v>
      </c>
      <c r="Q1977" s="12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0">
        <f t="shared" si="120"/>
        <v>347</v>
      </c>
      <c r="G1978" t="s">
        <v>8218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121"/>
        <v>29.31</v>
      </c>
      <c r="Q1978" s="12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0">
        <f t="shared" si="120"/>
        <v>402</v>
      </c>
      <c r="G1979" t="s">
        <v>8218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121"/>
        <v>245.02</v>
      </c>
      <c r="Q1979" s="12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0">
        <f t="shared" si="120"/>
        <v>1027</v>
      </c>
      <c r="G1980" t="s">
        <v>8218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121"/>
        <v>1323.25</v>
      </c>
      <c r="Q1980" s="12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0">
        <f t="shared" si="120"/>
        <v>115</v>
      </c>
      <c r="G1981" t="s">
        <v>8218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121"/>
        <v>282.66000000000003</v>
      </c>
      <c r="Q1981" s="12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0">
        <f t="shared" si="120"/>
        <v>355</v>
      </c>
      <c r="G1982" t="s">
        <v>8218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121"/>
        <v>91.21</v>
      </c>
      <c r="Q1982" s="12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0">
        <f t="shared" si="120"/>
        <v>5</v>
      </c>
      <c r="G1983" t="s">
        <v>8220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121"/>
        <v>31.75</v>
      </c>
      <c r="Q1983" s="12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0">
        <f t="shared" si="120"/>
        <v>0</v>
      </c>
      <c r="G1984" t="s">
        <v>8220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121"/>
        <v>0</v>
      </c>
      <c r="Q1984" s="12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0">
        <f t="shared" si="120"/>
        <v>4</v>
      </c>
      <c r="G1985" t="s">
        <v>8220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121"/>
        <v>88.69</v>
      </c>
      <c r="Q1985" s="12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0">
        <f t="shared" ref="F1986:F2049" si="124">ROUND(E1986/D1986*100,0)</f>
        <v>21</v>
      </c>
      <c r="G1986" t="s">
        <v>8220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121"/>
        <v>453.14</v>
      </c>
      <c r="Q1986" s="12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0">
        <f t="shared" si="124"/>
        <v>3</v>
      </c>
      <c r="G1987" t="s">
        <v>8220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ref="P1987:P2050" si="125">IFERROR(ROUND(E1987/M1987,2),0)</f>
        <v>12.75</v>
      </c>
      <c r="Q1987" s="12" t="s">
        <v>8336</v>
      </c>
      <c r="R1987" t="s">
        <v>8348</v>
      </c>
      <c r="S1987" s="17">
        <f t="shared" ref="S1987:S2050" si="126">(((K1987/60)/60)/24)+DATE(1970,1,1)</f>
        <v>42555.698738425926</v>
      </c>
      <c r="T1987" s="17">
        <f t="shared" ref="T1987:T2050" si="127">(((J1987/60)/60)/24)+DATE(1970,1,1)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0">
        <f t="shared" si="124"/>
        <v>0</v>
      </c>
      <c r="G1988" t="s">
        <v>8220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125"/>
        <v>1</v>
      </c>
      <c r="Q1988" s="12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0">
        <f t="shared" si="124"/>
        <v>42</v>
      </c>
      <c r="G1989" t="s">
        <v>8220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125"/>
        <v>83.43</v>
      </c>
      <c r="Q1989" s="12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0">
        <f t="shared" si="124"/>
        <v>0</v>
      </c>
      <c r="G1990" t="s">
        <v>8220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125"/>
        <v>25</v>
      </c>
      <c r="Q1990" s="12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0">
        <f t="shared" si="124"/>
        <v>1</v>
      </c>
      <c r="G1991" t="s">
        <v>8220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125"/>
        <v>50</v>
      </c>
      <c r="Q1991" s="12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0">
        <f t="shared" si="124"/>
        <v>17</v>
      </c>
      <c r="G1992" t="s">
        <v>8220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125"/>
        <v>101.8</v>
      </c>
      <c r="Q1992" s="12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0">
        <f t="shared" si="124"/>
        <v>7</v>
      </c>
      <c r="G1993" t="s">
        <v>8220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125"/>
        <v>46.67</v>
      </c>
      <c r="Q1993" s="12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0">
        <f t="shared" si="124"/>
        <v>0</v>
      </c>
      <c r="G1994" t="s">
        <v>8220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125"/>
        <v>1</v>
      </c>
      <c r="Q1994" s="12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0">
        <f t="shared" si="124"/>
        <v>0</v>
      </c>
      <c r="G1995" t="s">
        <v>8220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125"/>
        <v>0</v>
      </c>
      <c r="Q1995" s="12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0">
        <f t="shared" si="124"/>
        <v>0</v>
      </c>
      <c r="G1996" t="s">
        <v>8220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125"/>
        <v>0</v>
      </c>
      <c r="Q1996" s="12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0">
        <f t="shared" si="124"/>
        <v>8</v>
      </c>
      <c r="G1997" t="s">
        <v>8220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125"/>
        <v>26</v>
      </c>
      <c r="Q1997" s="12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0">
        <f t="shared" si="124"/>
        <v>0</v>
      </c>
      <c r="G1998" t="s">
        <v>8220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125"/>
        <v>0</v>
      </c>
      <c r="Q1998" s="12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0">
        <f t="shared" si="124"/>
        <v>0</v>
      </c>
      <c r="G1999" t="s">
        <v>8220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125"/>
        <v>0</v>
      </c>
      <c r="Q1999" s="12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0">
        <f t="shared" si="124"/>
        <v>26</v>
      </c>
      <c r="G2000" t="s">
        <v>8220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125"/>
        <v>218.33</v>
      </c>
      <c r="Q2000" s="12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0">
        <f t="shared" si="124"/>
        <v>1</v>
      </c>
      <c r="G2001" t="s">
        <v>8220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125"/>
        <v>33.71</v>
      </c>
      <c r="Q2001" s="12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0">
        <f t="shared" si="124"/>
        <v>13</v>
      </c>
      <c r="G2002" t="s">
        <v>8220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125"/>
        <v>25</v>
      </c>
      <c r="Q2002" s="12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0">
        <f t="shared" si="124"/>
        <v>382</v>
      </c>
      <c r="G2003" t="s">
        <v>8218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125"/>
        <v>128.38999999999999</v>
      </c>
      <c r="Q2003" s="12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0">
        <f t="shared" si="124"/>
        <v>217</v>
      </c>
      <c r="G2004" t="s">
        <v>8218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125"/>
        <v>78.83</v>
      </c>
      <c r="Q2004" s="12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0">
        <f t="shared" si="124"/>
        <v>312</v>
      </c>
      <c r="G2005" t="s">
        <v>8218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125"/>
        <v>91.76</v>
      </c>
      <c r="Q2005" s="12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0">
        <f t="shared" si="124"/>
        <v>234</v>
      </c>
      <c r="G2006" t="s">
        <v>8218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125"/>
        <v>331.1</v>
      </c>
      <c r="Q2006" s="12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0">
        <f t="shared" si="124"/>
        <v>124</v>
      </c>
      <c r="G2007" t="s">
        <v>8218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125"/>
        <v>194.26</v>
      </c>
      <c r="Q2007" s="12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0">
        <f t="shared" si="124"/>
        <v>248</v>
      </c>
      <c r="G2008" t="s">
        <v>8218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125"/>
        <v>408.98</v>
      </c>
      <c r="Q2008" s="12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0">
        <f t="shared" si="124"/>
        <v>116</v>
      </c>
      <c r="G2009" t="s">
        <v>8218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125"/>
        <v>84.46</v>
      </c>
      <c r="Q2009" s="12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0">
        <f t="shared" si="124"/>
        <v>117</v>
      </c>
      <c r="G2010" t="s">
        <v>8218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125"/>
        <v>44.85</v>
      </c>
      <c r="Q2010" s="12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0">
        <f t="shared" si="124"/>
        <v>305</v>
      </c>
      <c r="G2011" t="s">
        <v>8218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125"/>
        <v>383.36</v>
      </c>
      <c r="Q2011" s="12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0">
        <f t="shared" si="124"/>
        <v>320</v>
      </c>
      <c r="G2012" t="s">
        <v>8218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125"/>
        <v>55.28</v>
      </c>
      <c r="Q2012" s="12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0">
        <f t="shared" si="124"/>
        <v>820</v>
      </c>
      <c r="G2013" t="s">
        <v>8218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125"/>
        <v>422.02</v>
      </c>
      <c r="Q2013" s="12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0">
        <f t="shared" si="124"/>
        <v>235</v>
      </c>
      <c r="G2014" t="s">
        <v>8218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125"/>
        <v>64.180000000000007</v>
      </c>
      <c r="Q2014" s="12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0">
        <f t="shared" si="124"/>
        <v>495</v>
      </c>
      <c r="G2015" t="s">
        <v>8218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125"/>
        <v>173.58</v>
      </c>
      <c r="Q2015" s="12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0">
        <f t="shared" si="124"/>
        <v>7814</v>
      </c>
      <c r="G2016" t="s">
        <v>8218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125"/>
        <v>88.6</v>
      </c>
      <c r="Q2016" s="12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0">
        <f t="shared" si="124"/>
        <v>113</v>
      </c>
      <c r="G2017" t="s">
        <v>8218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125"/>
        <v>50.22</v>
      </c>
      <c r="Q2017" s="12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0">
        <f t="shared" si="124"/>
        <v>922</v>
      </c>
      <c r="G2018" t="s">
        <v>8218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125"/>
        <v>192.39</v>
      </c>
      <c r="Q2018" s="12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0">
        <f t="shared" si="124"/>
        <v>125</v>
      </c>
      <c r="G2019" t="s">
        <v>8218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125"/>
        <v>73.42</v>
      </c>
      <c r="Q2019" s="12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0">
        <f t="shared" si="124"/>
        <v>102</v>
      </c>
      <c r="G2020" t="s">
        <v>8218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125"/>
        <v>147.68</v>
      </c>
      <c r="Q2020" s="12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0">
        <f t="shared" si="124"/>
        <v>485</v>
      </c>
      <c r="G2021" t="s">
        <v>8218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125"/>
        <v>108.97</v>
      </c>
      <c r="Q2021" s="12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0">
        <f t="shared" si="124"/>
        <v>192</v>
      </c>
      <c r="G2022" t="s">
        <v>8218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125"/>
        <v>23.65</v>
      </c>
      <c r="Q2022" s="12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0">
        <f t="shared" si="124"/>
        <v>281</v>
      </c>
      <c r="G2023" t="s">
        <v>8218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125"/>
        <v>147.94999999999999</v>
      </c>
      <c r="Q2023" s="12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0">
        <f t="shared" si="124"/>
        <v>125</v>
      </c>
      <c r="G2024" t="s">
        <v>8218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125"/>
        <v>385.04</v>
      </c>
      <c r="Q2024" s="12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0">
        <f t="shared" si="124"/>
        <v>161</v>
      </c>
      <c r="G2025" t="s">
        <v>8218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125"/>
        <v>457.39</v>
      </c>
      <c r="Q2025" s="12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0">
        <f t="shared" si="124"/>
        <v>585</v>
      </c>
      <c r="G2026" t="s">
        <v>8218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125"/>
        <v>222.99</v>
      </c>
      <c r="Q2026" s="12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0">
        <f t="shared" si="124"/>
        <v>201</v>
      </c>
      <c r="G2027" t="s">
        <v>8218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125"/>
        <v>220.74</v>
      </c>
      <c r="Q2027" s="12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0">
        <f t="shared" si="124"/>
        <v>133</v>
      </c>
      <c r="G2028" t="s">
        <v>8218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125"/>
        <v>73.5</v>
      </c>
      <c r="Q2028" s="12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0">
        <f t="shared" si="124"/>
        <v>120</v>
      </c>
      <c r="G2029" t="s">
        <v>8218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125"/>
        <v>223.1</v>
      </c>
      <c r="Q2029" s="12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0">
        <f t="shared" si="124"/>
        <v>126</v>
      </c>
      <c r="G2030" t="s">
        <v>8218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125"/>
        <v>47.91</v>
      </c>
      <c r="Q2030" s="12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0">
        <f t="shared" si="124"/>
        <v>361</v>
      </c>
      <c r="G2031" t="s">
        <v>8218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125"/>
        <v>96.06</v>
      </c>
      <c r="Q2031" s="12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0">
        <f t="shared" si="124"/>
        <v>226</v>
      </c>
      <c r="G2032" t="s">
        <v>8218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125"/>
        <v>118.61</v>
      </c>
      <c r="Q2032" s="12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0">
        <f t="shared" si="124"/>
        <v>120</v>
      </c>
      <c r="G2033" t="s">
        <v>8218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125"/>
        <v>118.45</v>
      </c>
      <c r="Q2033" s="12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0">
        <f t="shared" si="124"/>
        <v>304</v>
      </c>
      <c r="G2034" t="s">
        <v>8218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125"/>
        <v>143.21</v>
      </c>
      <c r="Q2034" s="12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0">
        <f t="shared" si="124"/>
        <v>179</v>
      </c>
      <c r="G2035" t="s">
        <v>8218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125"/>
        <v>282.72000000000003</v>
      </c>
      <c r="Q2035" s="12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0">
        <f t="shared" si="124"/>
        <v>387</v>
      </c>
      <c r="G2036" t="s">
        <v>8218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125"/>
        <v>593.94000000000005</v>
      </c>
      <c r="Q2036" s="12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0">
        <f t="shared" si="124"/>
        <v>211</v>
      </c>
      <c r="G2037" t="s">
        <v>8218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125"/>
        <v>262.16000000000003</v>
      </c>
      <c r="Q2037" s="12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0">
        <f t="shared" si="124"/>
        <v>132</v>
      </c>
      <c r="G2038" t="s">
        <v>8218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125"/>
        <v>46.58</v>
      </c>
      <c r="Q2038" s="12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0">
        <f t="shared" si="124"/>
        <v>300</v>
      </c>
      <c r="G2039" t="s">
        <v>8218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125"/>
        <v>70.040000000000006</v>
      </c>
      <c r="Q2039" s="12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0">
        <f t="shared" si="124"/>
        <v>421</v>
      </c>
      <c r="G2040" t="s">
        <v>8218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125"/>
        <v>164.91</v>
      </c>
      <c r="Q2040" s="12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0">
        <f t="shared" si="124"/>
        <v>136</v>
      </c>
      <c r="G2041" t="s">
        <v>8218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125"/>
        <v>449.26</v>
      </c>
      <c r="Q2041" s="12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0">
        <f t="shared" si="124"/>
        <v>248</v>
      </c>
      <c r="G2042" t="s">
        <v>8218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125"/>
        <v>27.47</v>
      </c>
      <c r="Q2042" s="12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0">
        <f t="shared" si="124"/>
        <v>182</v>
      </c>
      <c r="G2043" t="s">
        <v>8218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125"/>
        <v>143.97999999999999</v>
      </c>
      <c r="Q2043" s="12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0">
        <f t="shared" si="124"/>
        <v>124</v>
      </c>
      <c r="G2044" t="s">
        <v>8218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125"/>
        <v>88.24</v>
      </c>
      <c r="Q2044" s="12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0">
        <f t="shared" si="124"/>
        <v>506</v>
      </c>
      <c r="G2045" t="s">
        <v>8218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125"/>
        <v>36.33</v>
      </c>
      <c r="Q2045" s="12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0">
        <f t="shared" si="124"/>
        <v>108</v>
      </c>
      <c r="G2046" t="s">
        <v>8218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125"/>
        <v>90.18</v>
      </c>
      <c r="Q2046" s="12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0">
        <f t="shared" si="124"/>
        <v>819</v>
      </c>
      <c r="G2047" t="s">
        <v>8218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125"/>
        <v>152.62</v>
      </c>
      <c r="Q2047" s="12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0">
        <f t="shared" si="124"/>
        <v>121</v>
      </c>
      <c r="G2048" t="s">
        <v>8218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125"/>
        <v>55.81</v>
      </c>
      <c r="Q2048" s="12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0">
        <f t="shared" si="124"/>
        <v>103</v>
      </c>
      <c r="G2049" t="s">
        <v>8218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125"/>
        <v>227.85</v>
      </c>
      <c r="Q2049" s="12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0">
        <f t="shared" ref="F2050:F2113" si="128">ROUND(E2050/D2050*100,0)</f>
        <v>148</v>
      </c>
      <c r="G2050" t="s">
        <v>8218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125"/>
        <v>91.83</v>
      </c>
      <c r="Q2050" s="12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0">
        <f t="shared" si="128"/>
        <v>120</v>
      </c>
      <c r="G2051" t="s">
        <v>8218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ref="P2051:P2114" si="129">IFERROR(ROUND(E2051/M2051,2),0)</f>
        <v>80.989999999999995</v>
      </c>
      <c r="Q2051" s="12" t="s">
        <v>8317</v>
      </c>
      <c r="R2051" t="s">
        <v>8347</v>
      </c>
      <c r="S2051" s="17">
        <f t="shared" ref="S2051:S2114" si="130">(((K2051/60)/60)/24)+DATE(1970,1,1)</f>
        <v>41575.527349537035</v>
      </c>
      <c r="T2051" s="17">
        <f t="shared" ref="T2051:T2114" si="131">(((J2051/60)/60)/24)+DATE(1970,1,1)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0">
        <f t="shared" si="128"/>
        <v>473</v>
      </c>
      <c r="G2052" t="s">
        <v>8218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129"/>
        <v>278.39</v>
      </c>
      <c r="Q2052" s="12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0">
        <f t="shared" si="128"/>
        <v>130</v>
      </c>
      <c r="G2053" t="s">
        <v>8218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129"/>
        <v>43.1</v>
      </c>
      <c r="Q2053" s="12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0">
        <f t="shared" si="128"/>
        <v>353</v>
      </c>
      <c r="G2054" t="s">
        <v>8218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129"/>
        <v>326.29000000000002</v>
      </c>
      <c r="Q2054" s="12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0">
        <f t="shared" si="128"/>
        <v>101</v>
      </c>
      <c r="G2055" t="s">
        <v>8218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129"/>
        <v>41.74</v>
      </c>
      <c r="Q2055" s="12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0">
        <f t="shared" si="128"/>
        <v>114</v>
      </c>
      <c r="G2056" t="s">
        <v>8218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129"/>
        <v>64.02</v>
      </c>
      <c r="Q2056" s="12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0">
        <f t="shared" si="128"/>
        <v>167</v>
      </c>
      <c r="G2057" t="s">
        <v>8218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129"/>
        <v>99.46</v>
      </c>
      <c r="Q2057" s="12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0">
        <f t="shared" si="128"/>
        <v>153</v>
      </c>
      <c r="G2058" t="s">
        <v>8218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129"/>
        <v>138.49</v>
      </c>
      <c r="Q2058" s="12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0">
        <f t="shared" si="128"/>
        <v>202</v>
      </c>
      <c r="G2059" t="s">
        <v>8218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129"/>
        <v>45.55</v>
      </c>
      <c r="Q2059" s="12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0">
        <f t="shared" si="128"/>
        <v>168</v>
      </c>
      <c r="G2060" t="s">
        <v>8218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129"/>
        <v>10.51</v>
      </c>
      <c r="Q2060" s="12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0">
        <f t="shared" si="128"/>
        <v>143</v>
      </c>
      <c r="G2061" t="s">
        <v>8218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129"/>
        <v>114.77</v>
      </c>
      <c r="Q2061" s="12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0">
        <f t="shared" si="128"/>
        <v>196</v>
      </c>
      <c r="G2062" t="s">
        <v>8218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129"/>
        <v>36</v>
      </c>
      <c r="Q2062" s="12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0">
        <f t="shared" si="128"/>
        <v>108</v>
      </c>
      <c r="G2063" t="s">
        <v>8218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129"/>
        <v>154.16999999999999</v>
      </c>
      <c r="Q2063" s="12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0">
        <f t="shared" si="128"/>
        <v>115</v>
      </c>
      <c r="G2064" t="s">
        <v>8218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129"/>
        <v>566.39</v>
      </c>
      <c r="Q2064" s="12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0">
        <f t="shared" si="128"/>
        <v>148</v>
      </c>
      <c r="G2065" t="s">
        <v>8218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129"/>
        <v>120.86</v>
      </c>
      <c r="Q2065" s="12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0">
        <f t="shared" si="128"/>
        <v>191</v>
      </c>
      <c r="G2066" t="s">
        <v>8218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129"/>
        <v>86.16</v>
      </c>
      <c r="Q2066" s="12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0">
        <f t="shared" si="128"/>
        <v>199</v>
      </c>
      <c r="G2067" t="s">
        <v>8218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129"/>
        <v>51.21</v>
      </c>
      <c r="Q2067" s="12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0">
        <f t="shared" si="128"/>
        <v>219</v>
      </c>
      <c r="G2068" t="s">
        <v>8218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129"/>
        <v>67.260000000000005</v>
      </c>
      <c r="Q2068" s="12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0">
        <f t="shared" si="128"/>
        <v>127</v>
      </c>
      <c r="G2069" t="s">
        <v>8218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129"/>
        <v>62.8</v>
      </c>
      <c r="Q2069" s="12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0">
        <f t="shared" si="128"/>
        <v>105</v>
      </c>
      <c r="G2070" t="s">
        <v>8218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129"/>
        <v>346.13</v>
      </c>
      <c r="Q2070" s="12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0">
        <f t="shared" si="128"/>
        <v>128</v>
      </c>
      <c r="G2071" t="s">
        <v>8218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129"/>
        <v>244.12</v>
      </c>
      <c r="Q2071" s="12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0">
        <f t="shared" si="128"/>
        <v>317</v>
      </c>
      <c r="G2072" t="s">
        <v>8218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129"/>
        <v>259.25</v>
      </c>
      <c r="Q2072" s="12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0">
        <f t="shared" si="128"/>
        <v>281</v>
      </c>
      <c r="G2073" t="s">
        <v>8218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129"/>
        <v>201.96</v>
      </c>
      <c r="Q2073" s="12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0">
        <f t="shared" si="128"/>
        <v>111</v>
      </c>
      <c r="G2074" t="s">
        <v>8218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129"/>
        <v>226.21</v>
      </c>
      <c r="Q2074" s="12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0">
        <f t="shared" si="128"/>
        <v>153</v>
      </c>
      <c r="G2075" t="s">
        <v>8218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129"/>
        <v>324.69</v>
      </c>
      <c r="Q2075" s="12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0">
        <f t="shared" si="128"/>
        <v>103</v>
      </c>
      <c r="G2076" t="s">
        <v>8218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129"/>
        <v>205</v>
      </c>
      <c r="Q2076" s="12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0">
        <f t="shared" si="128"/>
        <v>1678</v>
      </c>
      <c r="G2077" t="s">
        <v>8218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129"/>
        <v>20.47</v>
      </c>
      <c r="Q2077" s="12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0">
        <f t="shared" si="128"/>
        <v>543</v>
      </c>
      <c r="G2078" t="s">
        <v>8218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129"/>
        <v>116.35</v>
      </c>
      <c r="Q2078" s="12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0">
        <f t="shared" si="128"/>
        <v>116</v>
      </c>
      <c r="G2079" t="s">
        <v>8218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129"/>
        <v>307.2</v>
      </c>
      <c r="Q2079" s="12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0">
        <f t="shared" si="128"/>
        <v>131</v>
      </c>
      <c r="G2080" t="s">
        <v>8218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129"/>
        <v>546.69000000000005</v>
      </c>
      <c r="Q2080" s="12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0">
        <f t="shared" si="128"/>
        <v>288</v>
      </c>
      <c r="G2081" t="s">
        <v>8218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129"/>
        <v>47.47</v>
      </c>
      <c r="Q2081" s="12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0">
        <f t="shared" si="128"/>
        <v>508</v>
      </c>
      <c r="G2082" t="s">
        <v>8218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129"/>
        <v>101.56</v>
      </c>
      <c r="Q2082" s="12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0">
        <f t="shared" si="128"/>
        <v>115</v>
      </c>
      <c r="G2083" t="s">
        <v>8218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129"/>
        <v>72.91</v>
      </c>
      <c r="Q2083" s="12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0">
        <f t="shared" si="128"/>
        <v>111</v>
      </c>
      <c r="G2084" t="s">
        <v>8218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129"/>
        <v>43.71</v>
      </c>
      <c r="Q2084" s="12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0">
        <f t="shared" si="128"/>
        <v>113</v>
      </c>
      <c r="G2085" t="s">
        <v>8218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129"/>
        <v>34</v>
      </c>
      <c r="Q2085" s="12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0">
        <f t="shared" si="128"/>
        <v>108</v>
      </c>
      <c r="G2086" t="s">
        <v>8218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129"/>
        <v>70.650000000000006</v>
      </c>
      <c r="Q2086" s="12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0">
        <f t="shared" si="128"/>
        <v>124</v>
      </c>
      <c r="G2087" t="s">
        <v>8218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129"/>
        <v>89.3</v>
      </c>
      <c r="Q2087" s="12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0">
        <f t="shared" si="128"/>
        <v>101</v>
      </c>
      <c r="G2088" t="s">
        <v>8218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129"/>
        <v>115.09</v>
      </c>
      <c r="Q2088" s="12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0">
        <f t="shared" si="128"/>
        <v>104</v>
      </c>
      <c r="G2089" t="s">
        <v>8218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129"/>
        <v>62.12</v>
      </c>
      <c r="Q2089" s="12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0">
        <f t="shared" si="128"/>
        <v>116</v>
      </c>
      <c r="G2090" t="s">
        <v>8218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129"/>
        <v>46.2</v>
      </c>
      <c r="Q2090" s="12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0">
        <f t="shared" si="128"/>
        <v>120</v>
      </c>
      <c r="G2091" t="s">
        <v>8218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129"/>
        <v>48.55</v>
      </c>
      <c r="Q2091" s="12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0">
        <f t="shared" si="128"/>
        <v>115</v>
      </c>
      <c r="G2092" t="s">
        <v>8218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129"/>
        <v>57.52</v>
      </c>
      <c r="Q2092" s="12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0">
        <f t="shared" si="128"/>
        <v>120</v>
      </c>
      <c r="G2093" t="s">
        <v>8218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129"/>
        <v>88.15</v>
      </c>
      <c r="Q2093" s="12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0">
        <f t="shared" si="128"/>
        <v>101</v>
      </c>
      <c r="G2094" t="s">
        <v>8218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129"/>
        <v>110.49</v>
      </c>
      <c r="Q2094" s="12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0">
        <f t="shared" si="128"/>
        <v>102</v>
      </c>
      <c r="G2095" t="s">
        <v>8218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129"/>
        <v>66.83</v>
      </c>
      <c r="Q2095" s="12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0">
        <f t="shared" si="128"/>
        <v>121</v>
      </c>
      <c r="G2096" t="s">
        <v>8218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129"/>
        <v>58.6</v>
      </c>
      <c r="Q2096" s="12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0">
        <f t="shared" si="128"/>
        <v>100</v>
      </c>
      <c r="G2097" t="s">
        <v>8218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129"/>
        <v>113.64</v>
      </c>
      <c r="Q2097" s="12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0">
        <f t="shared" si="128"/>
        <v>102</v>
      </c>
      <c r="G2098" t="s">
        <v>8218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129"/>
        <v>43.57</v>
      </c>
      <c r="Q2098" s="12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0">
        <f t="shared" si="128"/>
        <v>100</v>
      </c>
      <c r="G2099" t="s">
        <v>8218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129"/>
        <v>78.95</v>
      </c>
      <c r="Q2099" s="12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0">
        <f t="shared" si="128"/>
        <v>100</v>
      </c>
      <c r="G2100" t="s">
        <v>8218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129"/>
        <v>188.13</v>
      </c>
      <c r="Q2100" s="12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0">
        <f t="shared" si="128"/>
        <v>132</v>
      </c>
      <c r="G2101" t="s">
        <v>8218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129"/>
        <v>63.03</v>
      </c>
      <c r="Q2101" s="12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0">
        <f t="shared" si="128"/>
        <v>137</v>
      </c>
      <c r="G2102" t="s">
        <v>8218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129"/>
        <v>30.37</v>
      </c>
      <c r="Q2102" s="12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0">
        <f t="shared" si="128"/>
        <v>113</v>
      </c>
      <c r="G2103" t="s">
        <v>8218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129"/>
        <v>51.48</v>
      </c>
      <c r="Q2103" s="12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0">
        <f t="shared" si="128"/>
        <v>136</v>
      </c>
      <c r="G2104" t="s">
        <v>8218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129"/>
        <v>35.79</v>
      </c>
      <c r="Q2104" s="12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0">
        <f t="shared" si="128"/>
        <v>146</v>
      </c>
      <c r="G2105" t="s">
        <v>8218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129"/>
        <v>98.82</v>
      </c>
      <c r="Q2105" s="12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0">
        <f t="shared" si="128"/>
        <v>130</v>
      </c>
      <c r="G2106" t="s">
        <v>8218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129"/>
        <v>28</v>
      </c>
      <c r="Q2106" s="12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0">
        <f t="shared" si="128"/>
        <v>254</v>
      </c>
      <c r="G2107" t="s">
        <v>8218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129"/>
        <v>51.31</v>
      </c>
      <c r="Q2107" s="12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0">
        <f t="shared" si="128"/>
        <v>107</v>
      </c>
      <c r="G2108" t="s">
        <v>8218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129"/>
        <v>53.52</v>
      </c>
      <c r="Q2108" s="12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0">
        <f t="shared" si="128"/>
        <v>108</v>
      </c>
      <c r="G2109" t="s">
        <v>8218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129"/>
        <v>37.15</v>
      </c>
      <c r="Q2109" s="12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0">
        <f t="shared" si="128"/>
        <v>107</v>
      </c>
      <c r="G2110" t="s">
        <v>8218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129"/>
        <v>89.9</v>
      </c>
      <c r="Q2110" s="12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0">
        <f t="shared" si="128"/>
        <v>107</v>
      </c>
      <c r="G2111" t="s">
        <v>8218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129"/>
        <v>106.53</v>
      </c>
      <c r="Q2111" s="12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0">
        <f t="shared" si="128"/>
        <v>100</v>
      </c>
      <c r="G2112" t="s">
        <v>8218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129"/>
        <v>52.82</v>
      </c>
      <c r="Q2112" s="12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0">
        <f t="shared" si="128"/>
        <v>107</v>
      </c>
      <c r="G2113" t="s">
        <v>8218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129"/>
        <v>54.62</v>
      </c>
      <c r="Q2113" s="12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0">
        <f t="shared" ref="F2114:F2177" si="132">ROUND(E2114/D2114*100,0)</f>
        <v>100</v>
      </c>
      <c r="G2114" t="s">
        <v>8218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129"/>
        <v>27.27</v>
      </c>
      <c r="Q2114" s="12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0">
        <f t="shared" si="132"/>
        <v>105</v>
      </c>
      <c r="G2115" t="s">
        <v>8218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ref="P2115:P2178" si="133">IFERROR(ROUND(E2115/M2115,2),0)</f>
        <v>68.599999999999994</v>
      </c>
      <c r="Q2115" s="12" t="s">
        <v>8323</v>
      </c>
      <c r="R2115" t="s">
        <v>8327</v>
      </c>
      <c r="S2115" s="17">
        <f t="shared" ref="S2115:S2178" si="134">(((K2115/60)/60)/24)+DATE(1970,1,1)</f>
        <v>41870.86546296296</v>
      </c>
      <c r="T2115" s="17">
        <f t="shared" ref="T2115:T2178" si="135">(((J2115/60)/60)/24)+DATE(1970,1,1)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0">
        <f t="shared" si="132"/>
        <v>105</v>
      </c>
      <c r="G2116" t="s">
        <v>8218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133"/>
        <v>35.61</v>
      </c>
      <c r="Q2116" s="12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0">
        <f t="shared" si="132"/>
        <v>226</v>
      </c>
      <c r="G2117" t="s">
        <v>8218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133"/>
        <v>94.03</v>
      </c>
      <c r="Q2117" s="12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0">
        <f t="shared" si="132"/>
        <v>101</v>
      </c>
      <c r="G2118" t="s">
        <v>8218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133"/>
        <v>526.46</v>
      </c>
      <c r="Q2118" s="12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0">
        <f t="shared" si="132"/>
        <v>148</v>
      </c>
      <c r="G2119" t="s">
        <v>8218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133"/>
        <v>50.66</v>
      </c>
      <c r="Q2119" s="12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0">
        <f t="shared" si="132"/>
        <v>135</v>
      </c>
      <c r="G2120" t="s">
        <v>8218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133"/>
        <v>79.180000000000007</v>
      </c>
      <c r="Q2120" s="12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0">
        <f t="shared" si="132"/>
        <v>101</v>
      </c>
      <c r="G2121" t="s">
        <v>8218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133"/>
        <v>91.59</v>
      </c>
      <c r="Q2121" s="12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0">
        <f t="shared" si="132"/>
        <v>101</v>
      </c>
      <c r="G2122" t="s">
        <v>8218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133"/>
        <v>116.96</v>
      </c>
      <c r="Q2122" s="12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0">
        <f t="shared" si="132"/>
        <v>1</v>
      </c>
      <c r="G2123" t="s">
        <v>8220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133"/>
        <v>28.4</v>
      </c>
      <c r="Q2123" s="12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0">
        <f t="shared" si="132"/>
        <v>0</v>
      </c>
      <c r="G2124" t="s">
        <v>8220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133"/>
        <v>103.33</v>
      </c>
      <c r="Q2124" s="12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0">
        <f t="shared" si="132"/>
        <v>10</v>
      </c>
      <c r="G2125" t="s">
        <v>8220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133"/>
        <v>10</v>
      </c>
      <c r="Q2125" s="12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0">
        <f t="shared" si="132"/>
        <v>10</v>
      </c>
      <c r="G2126" t="s">
        <v>8220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133"/>
        <v>23</v>
      </c>
      <c r="Q2126" s="12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0">
        <f t="shared" si="132"/>
        <v>1</v>
      </c>
      <c r="G2127" t="s">
        <v>8220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133"/>
        <v>31.56</v>
      </c>
      <c r="Q2127" s="12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0">
        <f t="shared" si="132"/>
        <v>0</v>
      </c>
      <c r="G2128" t="s">
        <v>8220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133"/>
        <v>5</v>
      </c>
      <c r="Q2128" s="12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0">
        <f t="shared" si="132"/>
        <v>29</v>
      </c>
      <c r="G2129" t="s">
        <v>8220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133"/>
        <v>34.22</v>
      </c>
      <c r="Q2129" s="12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0">
        <f t="shared" si="132"/>
        <v>0</v>
      </c>
      <c r="G2130" t="s">
        <v>8220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133"/>
        <v>25</v>
      </c>
      <c r="Q2130" s="12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0">
        <f t="shared" si="132"/>
        <v>12</v>
      </c>
      <c r="G2131" t="s">
        <v>8220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133"/>
        <v>19.670000000000002</v>
      </c>
      <c r="Q2131" s="12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0">
        <f t="shared" si="132"/>
        <v>0</v>
      </c>
      <c r="G2132" t="s">
        <v>8220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133"/>
        <v>21.25</v>
      </c>
      <c r="Q2132" s="12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0">
        <f t="shared" si="132"/>
        <v>5</v>
      </c>
      <c r="G2133" t="s">
        <v>8220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133"/>
        <v>8.33</v>
      </c>
      <c r="Q2133" s="12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0">
        <f t="shared" si="132"/>
        <v>2</v>
      </c>
      <c r="G2134" t="s">
        <v>8220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133"/>
        <v>21.34</v>
      </c>
      <c r="Q2134" s="12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0">
        <f t="shared" si="132"/>
        <v>2</v>
      </c>
      <c r="G2135" t="s">
        <v>8220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133"/>
        <v>5.33</v>
      </c>
      <c r="Q2135" s="12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0">
        <f t="shared" si="132"/>
        <v>2</v>
      </c>
      <c r="G2136" t="s">
        <v>8220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133"/>
        <v>34.67</v>
      </c>
      <c r="Q2136" s="12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0">
        <f t="shared" si="132"/>
        <v>10</v>
      </c>
      <c r="G2137" t="s">
        <v>8220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133"/>
        <v>21.73</v>
      </c>
      <c r="Q2137" s="12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0">
        <f t="shared" si="132"/>
        <v>0</v>
      </c>
      <c r="G2138" t="s">
        <v>8220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133"/>
        <v>11.92</v>
      </c>
      <c r="Q2138" s="12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0">
        <f t="shared" si="132"/>
        <v>28</v>
      </c>
      <c r="G2139" t="s">
        <v>8220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133"/>
        <v>26.6</v>
      </c>
      <c r="Q2139" s="12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0">
        <f t="shared" si="132"/>
        <v>13</v>
      </c>
      <c r="G2140" t="s">
        <v>8220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133"/>
        <v>10.67</v>
      </c>
      <c r="Q2140" s="12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0">
        <f t="shared" si="132"/>
        <v>5</v>
      </c>
      <c r="G2141" t="s">
        <v>8220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133"/>
        <v>29.04</v>
      </c>
      <c r="Q2141" s="12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0">
        <f t="shared" si="132"/>
        <v>0</v>
      </c>
      <c r="G2142" t="s">
        <v>8220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133"/>
        <v>50.91</v>
      </c>
      <c r="Q2142" s="12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0">
        <f t="shared" si="132"/>
        <v>0</v>
      </c>
      <c r="G2143" t="s">
        <v>8220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133"/>
        <v>0</v>
      </c>
      <c r="Q2143" s="12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0">
        <f t="shared" si="132"/>
        <v>6</v>
      </c>
      <c r="G2144" t="s">
        <v>8220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133"/>
        <v>50.08</v>
      </c>
      <c r="Q2144" s="12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0">
        <f t="shared" si="132"/>
        <v>11</v>
      </c>
      <c r="G2145" t="s">
        <v>8220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133"/>
        <v>45</v>
      </c>
      <c r="Q2145" s="12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0">
        <f t="shared" si="132"/>
        <v>2</v>
      </c>
      <c r="G2146" t="s">
        <v>8220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133"/>
        <v>25.29</v>
      </c>
      <c r="Q2146" s="12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0">
        <f t="shared" si="132"/>
        <v>30</v>
      </c>
      <c r="G2147" t="s">
        <v>8220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133"/>
        <v>51.29</v>
      </c>
      <c r="Q2147" s="12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0">
        <f t="shared" si="132"/>
        <v>0</v>
      </c>
      <c r="G2148" t="s">
        <v>8220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133"/>
        <v>1</v>
      </c>
      <c r="Q2148" s="12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0">
        <f t="shared" si="132"/>
        <v>1</v>
      </c>
      <c r="G2149" t="s">
        <v>8220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133"/>
        <v>49.38</v>
      </c>
      <c r="Q2149" s="12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0">
        <f t="shared" si="132"/>
        <v>2</v>
      </c>
      <c r="G2150" t="s">
        <v>8220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133"/>
        <v>1</v>
      </c>
      <c r="Q2150" s="12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0">
        <f t="shared" si="132"/>
        <v>0</v>
      </c>
      <c r="G2151" t="s">
        <v>8220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133"/>
        <v>0</v>
      </c>
      <c r="Q2151" s="12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0">
        <f t="shared" si="132"/>
        <v>1</v>
      </c>
      <c r="G2152" t="s">
        <v>8220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133"/>
        <v>101.25</v>
      </c>
      <c r="Q2152" s="12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0">
        <f t="shared" si="132"/>
        <v>0</v>
      </c>
      <c r="G2153" t="s">
        <v>8220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133"/>
        <v>19.670000000000002</v>
      </c>
      <c r="Q2153" s="12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0">
        <f t="shared" si="132"/>
        <v>0</v>
      </c>
      <c r="G2154" t="s">
        <v>8220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133"/>
        <v>12.5</v>
      </c>
      <c r="Q2154" s="12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0">
        <f t="shared" si="132"/>
        <v>0</v>
      </c>
      <c r="G2155" t="s">
        <v>8220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133"/>
        <v>8.5</v>
      </c>
      <c r="Q2155" s="12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0">
        <f t="shared" si="132"/>
        <v>1</v>
      </c>
      <c r="G2156" t="s">
        <v>8220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133"/>
        <v>1</v>
      </c>
      <c r="Q2156" s="12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0">
        <f t="shared" si="132"/>
        <v>2</v>
      </c>
      <c r="G2157" t="s">
        <v>8220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133"/>
        <v>23</v>
      </c>
      <c r="Q2157" s="12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0">
        <f t="shared" si="132"/>
        <v>3</v>
      </c>
      <c r="G2158" t="s">
        <v>8220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133"/>
        <v>17.989999999999998</v>
      </c>
      <c r="Q2158" s="12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0">
        <f t="shared" si="132"/>
        <v>28</v>
      </c>
      <c r="G2159" t="s">
        <v>8220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133"/>
        <v>370.95</v>
      </c>
      <c r="Q2159" s="12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0">
        <f t="shared" si="132"/>
        <v>7</v>
      </c>
      <c r="G2160" t="s">
        <v>8220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133"/>
        <v>63.57</v>
      </c>
      <c r="Q2160" s="12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0">
        <f t="shared" si="132"/>
        <v>1</v>
      </c>
      <c r="G2161" t="s">
        <v>8220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133"/>
        <v>13</v>
      </c>
      <c r="Q2161" s="12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0">
        <f t="shared" si="132"/>
        <v>1</v>
      </c>
      <c r="G2162" t="s">
        <v>8220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133"/>
        <v>5.31</v>
      </c>
      <c r="Q2162" s="12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0">
        <f t="shared" si="132"/>
        <v>116</v>
      </c>
      <c r="G2163" t="s">
        <v>8218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133"/>
        <v>35.619999999999997</v>
      </c>
      <c r="Q2163" s="12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0">
        <f t="shared" si="132"/>
        <v>112</v>
      </c>
      <c r="G2164" t="s">
        <v>8218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133"/>
        <v>87.1</v>
      </c>
      <c r="Q2164" s="12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0">
        <f t="shared" si="132"/>
        <v>132</v>
      </c>
      <c r="G2165" t="s">
        <v>8218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133"/>
        <v>75.11</v>
      </c>
      <c r="Q2165" s="12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0">
        <f t="shared" si="132"/>
        <v>103</v>
      </c>
      <c r="G2166" t="s">
        <v>8218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133"/>
        <v>68.010000000000005</v>
      </c>
      <c r="Q2166" s="12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0">
        <f t="shared" si="132"/>
        <v>139</v>
      </c>
      <c r="G2167" t="s">
        <v>8218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133"/>
        <v>29.62</v>
      </c>
      <c r="Q2167" s="12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0">
        <f t="shared" si="132"/>
        <v>147</v>
      </c>
      <c r="G2168" t="s">
        <v>8218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133"/>
        <v>91.63</v>
      </c>
      <c r="Q2168" s="12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0">
        <f t="shared" si="132"/>
        <v>120</v>
      </c>
      <c r="G2169" t="s">
        <v>8218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133"/>
        <v>22.5</v>
      </c>
      <c r="Q2169" s="12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0">
        <f t="shared" si="132"/>
        <v>122</v>
      </c>
      <c r="G2170" t="s">
        <v>8218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133"/>
        <v>64.37</v>
      </c>
      <c r="Q2170" s="12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0">
        <f t="shared" si="132"/>
        <v>100</v>
      </c>
      <c r="G2171" t="s">
        <v>8218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133"/>
        <v>21.86</v>
      </c>
      <c r="Q2171" s="12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0">
        <f t="shared" si="132"/>
        <v>181</v>
      </c>
      <c r="G2172" t="s">
        <v>8218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133"/>
        <v>33.32</v>
      </c>
      <c r="Q2172" s="12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0">
        <f t="shared" si="132"/>
        <v>106</v>
      </c>
      <c r="G2173" t="s">
        <v>8218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133"/>
        <v>90.28</v>
      </c>
      <c r="Q2173" s="12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0">
        <f t="shared" si="132"/>
        <v>100</v>
      </c>
      <c r="G2174" t="s">
        <v>8218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133"/>
        <v>76.92</v>
      </c>
      <c r="Q2174" s="12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0">
        <f t="shared" si="132"/>
        <v>127</v>
      </c>
      <c r="G2175" t="s">
        <v>8218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133"/>
        <v>59.23</v>
      </c>
      <c r="Q2175" s="12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0">
        <f t="shared" si="132"/>
        <v>103</v>
      </c>
      <c r="G2176" t="s">
        <v>8218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133"/>
        <v>65.38</v>
      </c>
      <c r="Q2176" s="12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0">
        <f t="shared" si="132"/>
        <v>250</v>
      </c>
      <c r="G2177" t="s">
        <v>8218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133"/>
        <v>67.31</v>
      </c>
      <c r="Q2177" s="12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0">
        <f t="shared" ref="F2178:F2241" si="136">ROUND(E2178/D2178*100,0)</f>
        <v>126</v>
      </c>
      <c r="G2178" t="s">
        <v>8218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133"/>
        <v>88.75</v>
      </c>
      <c r="Q2178" s="12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0">
        <f t="shared" si="136"/>
        <v>100</v>
      </c>
      <c r="G2179" t="s">
        <v>8218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ref="P2179:P2242" si="137">IFERROR(ROUND(E2179/M2179,2),0)</f>
        <v>65.87</v>
      </c>
      <c r="Q2179" s="12" t="s">
        <v>8323</v>
      </c>
      <c r="R2179" t="s">
        <v>8324</v>
      </c>
      <c r="S2179" s="17">
        <f t="shared" ref="S2179:S2242" si="138">(((K2179/60)/60)/24)+DATE(1970,1,1)</f>
        <v>42502.250775462962</v>
      </c>
      <c r="T2179" s="17">
        <f t="shared" ref="T2179:T2242" si="139">(((J2179/60)/60)/24)+DATE(1970,1,1)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0">
        <f t="shared" si="136"/>
        <v>139</v>
      </c>
      <c r="G2180" t="s">
        <v>8218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137"/>
        <v>40.35</v>
      </c>
      <c r="Q2180" s="12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0">
        <f t="shared" si="136"/>
        <v>161</v>
      </c>
      <c r="G2181" t="s">
        <v>8218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137"/>
        <v>76.86</v>
      </c>
      <c r="Q2181" s="12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0">
        <f t="shared" si="136"/>
        <v>107</v>
      </c>
      <c r="G2182" t="s">
        <v>8218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137"/>
        <v>68.709999999999994</v>
      </c>
      <c r="Q2182" s="12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0">
        <f t="shared" si="136"/>
        <v>153</v>
      </c>
      <c r="G2183" t="s">
        <v>8218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137"/>
        <v>57.77</v>
      </c>
      <c r="Q2183" s="12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0">
        <f t="shared" si="136"/>
        <v>524</v>
      </c>
      <c r="G2184" t="s">
        <v>8218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137"/>
        <v>44.17</v>
      </c>
      <c r="Q2184" s="12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0">
        <f t="shared" si="136"/>
        <v>489</v>
      </c>
      <c r="G2185" t="s">
        <v>8218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137"/>
        <v>31.57</v>
      </c>
      <c r="Q2185" s="12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0">
        <f t="shared" si="136"/>
        <v>285</v>
      </c>
      <c r="G2186" t="s">
        <v>8218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137"/>
        <v>107.05</v>
      </c>
      <c r="Q2186" s="12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0">
        <f t="shared" si="136"/>
        <v>1857</v>
      </c>
      <c r="G2187" t="s">
        <v>8218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137"/>
        <v>149.03</v>
      </c>
      <c r="Q2187" s="12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0">
        <f t="shared" si="136"/>
        <v>110</v>
      </c>
      <c r="G2188" t="s">
        <v>8218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137"/>
        <v>55.96</v>
      </c>
      <c r="Q2188" s="12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0">
        <f t="shared" si="136"/>
        <v>1015</v>
      </c>
      <c r="G2189" t="s">
        <v>8218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137"/>
        <v>56.97</v>
      </c>
      <c r="Q2189" s="12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0">
        <f t="shared" si="136"/>
        <v>412</v>
      </c>
      <c r="G2190" t="s">
        <v>8218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137"/>
        <v>44.06</v>
      </c>
      <c r="Q2190" s="12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0">
        <f t="shared" si="136"/>
        <v>503</v>
      </c>
      <c r="G2191" t="s">
        <v>8218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137"/>
        <v>68.63</v>
      </c>
      <c r="Q2191" s="12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0">
        <f t="shared" si="136"/>
        <v>185</v>
      </c>
      <c r="G2192" t="s">
        <v>8218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137"/>
        <v>65.319999999999993</v>
      </c>
      <c r="Q2192" s="12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0">
        <f t="shared" si="136"/>
        <v>120</v>
      </c>
      <c r="G2193" t="s">
        <v>8218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137"/>
        <v>35.92</v>
      </c>
      <c r="Q2193" s="12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0">
        <f t="shared" si="136"/>
        <v>1081</v>
      </c>
      <c r="G2194" t="s">
        <v>8218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137"/>
        <v>40.07</v>
      </c>
      <c r="Q2194" s="12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0">
        <f t="shared" si="136"/>
        <v>452</v>
      </c>
      <c r="G2195" t="s">
        <v>8218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137"/>
        <v>75.650000000000006</v>
      </c>
      <c r="Q2195" s="12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0">
        <f t="shared" si="136"/>
        <v>537</v>
      </c>
      <c r="G2196" t="s">
        <v>8218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137"/>
        <v>61.2</v>
      </c>
      <c r="Q2196" s="12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0">
        <f t="shared" si="136"/>
        <v>120</v>
      </c>
      <c r="G2197" t="s">
        <v>8218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137"/>
        <v>48.13</v>
      </c>
      <c r="Q2197" s="12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0">
        <f t="shared" si="136"/>
        <v>114</v>
      </c>
      <c r="G2198" t="s">
        <v>8218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137"/>
        <v>68.11</v>
      </c>
      <c r="Q2198" s="12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0">
        <f t="shared" si="136"/>
        <v>951</v>
      </c>
      <c r="G2199" t="s">
        <v>8218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137"/>
        <v>65.89</v>
      </c>
      <c r="Q2199" s="12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0">
        <f t="shared" si="136"/>
        <v>133</v>
      </c>
      <c r="G2200" t="s">
        <v>8218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137"/>
        <v>81.650000000000006</v>
      </c>
      <c r="Q2200" s="12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0">
        <f t="shared" si="136"/>
        <v>147</v>
      </c>
      <c r="G2201" t="s">
        <v>8218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137"/>
        <v>52.7</v>
      </c>
      <c r="Q2201" s="12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0">
        <f t="shared" si="136"/>
        <v>542</v>
      </c>
      <c r="G2202" t="s">
        <v>8218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137"/>
        <v>41.23</v>
      </c>
      <c r="Q2202" s="12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0">
        <f t="shared" si="136"/>
        <v>383</v>
      </c>
      <c r="G2203" t="s">
        <v>8218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137"/>
        <v>15.04</v>
      </c>
      <c r="Q2203" s="12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0">
        <f t="shared" si="136"/>
        <v>704</v>
      </c>
      <c r="G2204" t="s">
        <v>8218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137"/>
        <v>39.07</v>
      </c>
      <c r="Q2204" s="12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0">
        <f t="shared" si="136"/>
        <v>110</v>
      </c>
      <c r="G2205" t="s">
        <v>8218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137"/>
        <v>43.82</v>
      </c>
      <c r="Q2205" s="12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0">
        <f t="shared" si="136"/>
        <v>133</v>
      </c>
      <c r="G2206" t="s">
        <v>8218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137"/>
        <v>27.3</v>
      </c>
      <c r="Q2206" s="12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0">
        <f t="shared" si="136"/>
        <v>152</v>
      </c>
      <c r="G2207" t="s">
        <v>8218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137"/>
        <v>42.22</v>
      </c>
      <c r="Q2207" s="12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0">
        <f t="shared" si="136"/>
        <v>103</v>
      </c>
      <c r="G2208" t="s">
        <v>8218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137"/>
        <v>33.24</v>
      </c>
      <c r="Q2208" s="12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0">
        <f t="shared" si="136"/>
        <v>100</v>
      </c>
      <c r="G2209" t="s">
        <v>8218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137"/>
        <v>285.70999999999998</v>
      </c>
      <c r="Q2209" s="12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0">
        <f t="shared" si="136"/>
        <v>102</v>
      </c>
      <c r="G2210" t="s">
        <v>8218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137"/>
        <v>42.33</v>
      </c>
      <c r="Q2210" s="12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0">
        <f t="shared" si="136"/>
        <v>151</v>
      </c>
      <c r="G2211" t="s">
        <v>8218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137"/>
        <v>50.27</v>
      </c>
      <c r="Q2211" s="12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0">
        <f t="shared" si="136"/>
        <v>111</v>
      </c>
      <c r="G2212" t="s">
        <v>8218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137"/>
        <v>61.9</v>
      </c>
      <c r="Q2212" s="12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0">
        <f t="shared" si="136"/>
        <v>196</v>
      </c>
      <c r="G2213" t="s">
        <v>8218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137"/>
        <v>40.75</v>
      </c>
      <c r="Q2213" s="12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0">
        <f t="shared" si="136"/>
        <v>114</v>
      </c>
      <c r="G2214" t="s">
        <v>8218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137"/>
        <v>55.8</v>
      </c>
      <c r="Q2214" s="12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0">
        <f t="shared" si="136"/>
        <v>200</v>
      </c>
      <c r="G2215" t="s">
        <v>8218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137"/>
        <v>10</v>
      </c>
      <c r="Q2215" s="12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0">
        <f t="shared" si="136"/>
        <v>293</v>
      </c>
      <c r="G2216" t="s">
        <v>8218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137"/>
        <v>73.13</v>
      </c>
      <c r="Q2216" s="12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0">
        <f t="shared" si="136"/>
        <v>156</v>
      </c>
      <c r="G2217" t="s">
        <v>8218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137"/>
        <v>26.06</v>
      </c>
      <c r="Q2217" s="12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0">
        <f t="shared" si="136"/>
        <v>106</v>
      </c>
      <c r="G2218" t="s">
        <v>8218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137"/>
        <v>22.64</v>
      </c>
      <c r="Q2218" s="12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0">
        <f t="shared" si="136"/>
        <v>101</v>
      </c>
      <c r="G2219" t="s">
        <v>8218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137"/>
        <v>47.22</v>
      </c>
      <c r="Q2219" s="12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0">
        <f t="shared" si="136"/>
        <v>123</v>
      </c>
      <c r="G2220" t="s">
        <v>8218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137"/>
        <v>32.32</v>
      </c>
      <c r="Q2220" s="12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0">
        <f t="shared" si="136"/>
        <v>102</v>
      </c>
      <c r="G2221" t="s">
        <v>8218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137"/>
        <v>53.42</v>
      </c>
      <c r="Q2221" s="12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0">
        <f t="shared" si="136"/>
        <v>101</v>
      </c>
      <c r="G2222" t="s">
        <v>8218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137"/>
        <v>51.3</v>
      </c>
      <c r="Q2222" s="12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0">
        <f t="shared" si="136"/>
        <v>108</v>
      </c>
      <c r="G2223" t="s">
        <v>8218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137"/>
        <v>37.200000000000003</v>
      </c>
      <c r="Q2223" s="12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0">
        <f t="shared" si="136"/>
        <v>163</v>
      </c>
      <c r="G2224" t="s">
        <v>8218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137"/>
        <v>27.1</v>
      </c>
      <c r="Q2224" s="12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0">
        <f t="shared" si="136"/>
        <v>106</v>
      </c>
      <c r="G2225" t="s">
        <v>8218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137"/>
        <v>206.31</v>
      </c>
      <c r="Q2225" s="12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0">
        <f t="shared" si="136"/>
        <v>243</v>
      </c>
      <c r="G2226" t="s">
        <v>8218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137"/>
        <v>82.15</v>
      </c>
      <c r="Q2226" s="12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0">
        <f t="shared" si="136"/>
        <v>945</v>
      </c>
      <c r="G2227" t="s">
        <v>8218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137"/>
        <v>164.8</v>
      </c>
      <c r="Q2227" s="12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0">
        <f t="shared" si="136"/>
        <v>108</v>
      </c>
      <c r="G2228" t="s">
        <v>8218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137"/>
        <v>60.82</v>
      </c>
      <c r="Q2228" s="12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0">
        <f t="shared" si="136"/>
        <v>157</v>
      </c>
      <c r="G2229" t="s">
        <v>8218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137"/>
        <v>67.97</v>
      </c>
      <c r="Q2229" s="12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0">
        <f t="shared" si="136"/>
        <v>1174</v>
      </c>
      <c r="G2230" t="s">
        <v>8218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137"/>
        <v>81.56</v>
      </c>
      <c r="Q2230" s="12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0">
        <f t="shared" si="136"/>
        <v>171</v>
      </c>
      <c r="G2231" t="s">
        <v>8218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137"/>
        <v>25.43</v>
      </c>
      <c r="Q2231" s="12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0">
        <f t="shared" si="136"/>
        <v>126</v>
      </c>
      <c r="G2232" t="s">
        <v>8218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137"/>
        <v>21.5</v>
      </c>
      <c r="Q2232" s="12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0">
        <f t="shared" si="136"/>
        <v>1212</v>
      </c>
      <c r="G2233" t="s">
        <v>8218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137"/>
        <v>27.23</v>
      </c>
      <c r="Q2233" s="12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0">
        <f t="shared" si="136"/>
        <v>496</v>
      </c>
      <c r="G2234" t="s">
        <v>8218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137"/>
        <v>25.09</v>
      </c>
      <c r="Q2234" s="12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0">
        <f t="shared" si="136"/>
        <v>332</v>
      </c>
      <c r="G2235" t="s">
        <v>8218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137"/>
        <v>21.23</v>
      </c>
      <c r="Q2235" s="12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0">
        <f t="shared" si="136"/>
        <v>1165</v>
      </c>
      <c r="G2236" t="s">
        <v>8218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137"/>
        <v>41.61</v>
      </c>
      <c r="Q2236" s="12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0">
        <f t="shared" si="136"/>
        <v>153</v>
      </c>
      <c r="G2237" t="s">
        <v>8218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137"/>
        <v>135.59</v>
      </c>
      <c r="Q2237" s="12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0">
        <f t="shared" si="136"/>
        <v>537</v>
      </c>
      <c r="G2238" t="s">
        <v>8218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137"/>
        <v>22.12</v>
      </c>
      <c r="Q2238" s="12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0">
        <f t="shared" si="136"/>
        <v>353</v>
      </c>
      <c r="G2239" t="s">
        <v>8218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137"/>
        <v>64.63</v>
      </c>
      <c r="Q2239" s="12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0">
        <f t="shared" si="136"/>
        <v>137</v>
      </c>
      <c r="G2240" t="s">
        <v>8218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137"/>
        <v>69.569999999999993</v>
      </c>
      <c r="Q2240" s="12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0">
        <f t="shared" si="136"/>
        <v>128</v>
      </c>
      <c r="G2241" t="s">
        <v>8218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137"/>
        <v>75.13</v>
      </c>
      <c r="Q2241" s="12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0">
        <f t="shared" ref="F2242:F2305" si="140">ROUND(E2242/D2242*100,0)</f>
        <v>271</v>
      </c>
      <c r="G2242" t="s">
        <v>8218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137"/>
        <v>140.97999999999999</v>
      </c>
      <c r="Q2242" s="12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0">
        <f t="shared" si="140"/>
        <v>806</v>
      </c>
      <c r="G2243" t="s">
        <v>8218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ref="P2243:P2306" si="141">IFERROR(ROUND(E2243/M2243,2),0)</f>
        <v>49.47</v>
      </c>
      <c r="Q2243" s="12" t="s">
        <v>8331</v>
      </c>
      <c r="R2243" t="s">
        <v>8349</v>
      </c>
      <c r="S2243" s="17">
        <f t="shared" ref="S2243:S2306" si="142">(((K2243/60)/60)/24)+DATE(1970,1,1)</f>
        <v>42766.827546296292</v>
      </c>
      <c r="T2243" s="17">
        <f t="shared" ref="T2243:T2306" si="143">(((J2243/60)/60)/24)+DATE(1970,1,1)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0">
        <f t="shared" si="140"/>
        <v>1360</v>
      </c>
      <c r="G2244" t="s">
        <v>8218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141"/>
        <v>53.87</v>
      </c>
      <c r="Q2244" s="12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0">
        <f t="shared" si="140"/>
        <v>930250</v>
      </c>
      <c r="G2245" t="s">
        <v>8218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141"/>
        <v>4.57</v>
      </c>
      <c r="Q2245" s="12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0">
        <f t="shared" si="140"/>
        <v>377</v>
      </c>
      <c r="G2246" t="s">
        <v>8218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141"/>
        <v>65</v>
      </c>
      <c r="Q2246" s="12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0">
        <f t="shared" si="140"/>
        <v>2647</v>
      </c>
      <c r="G2247" t="s">
        <v>8218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141"/>
        <v>53.48</v>
      </c>
      <c r="Q2247" s="12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0">
        <f t="shared" si="140"/>
        <v>100</v>
      </c>
      <c r="G2248" t="s">
        <v>8218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141"/>
        <v>43.91</v>
      </c>
      <c r="Q2248" s="12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0">
        <f t="shared" si="140"/>
        <v>104</v>
      </c>
      <c r="G2249" t="s">
        <v>8218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141"/>
        <v>50.85</v>
      </c>
      <c r="Q2249" s="12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0">
        <f t="shared" si="140"/>
        <v>107</v>
      </c>
      <c r="G2250" t="s">
        <v>8218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141"/>
        <v>58.63</v>
      </c>
      <c r="Q2250" s="12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0">
        <f t="shared" si="140"/>
        <v>169</v>
      </c>
      <c r="G2251" t="s">
        <v>8218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141"/>
        <v>32.82</v>
      </c>
      <c r="Q2251" s="12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0">
        <f t="shared" si="140"/>
        <v>975</v>
      </c>
      <c r="G2252" t="s">
        <v>8218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141"/>
        <v>426.93</v>
      </c>
      <c r="Q2252" s="12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0">
        <f t="shared" si="140"/>
        <v>134</v>
      </c>
      <c r="G2253" t="s">
        <v>8218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141"/>
        <v>23.81</v>
      </c>
      <c r="Q2253" s="12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0">
        <f t="shared" si="140"/>
        <v>272</v>
      </c>
      <c r="G2254" t="s">
        <v>8218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141"/>
        <v>98.41</v>
      </c>
      <c r="Q2254" s="12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0">
        <f t="shared" si="140"/>
        <v>113</v>
      </c>
      <c r="G2255" t="s">
        <v>8218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141"/>
        <v>107.32</v>
      </c>
      <c r="Q2255" s="12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0">
        <f t="shared" si="140"/>
        <v>460</v>
      </c>
      <c r="G2256" t="s">
        <v>8218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141"/>
        <v>11.67</v>
      </c>
      <c r="Q2256" s="12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0">
        <f t="shared" si="140"/>
        <v>287</v>
      </c>
      <c r="G2257" t="s">
        <v>8218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141"/>
        <v>41.78</v>
      </c>
      <c r="Q2257" s="12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0">
        <f t="shared" si="140"/>
        <v>223</v>
      </c>
      <c r="G2258" t="s">
        <v>8218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141"/>
        <v>21.38</v>
      </c>
      <c r="Q2258" s="12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0">
        <f t="shared" si="140"/>
        <v>636</v>
      </c>
      <c r="G2259" t="s">
        <v>8218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141"/>
        <v>94.1</v>
      </c>
      <c r="Q2259" s="12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0">
        <f t="shared" si="140"/>
        <v>147</v>
      </c>
      <c r="G2260" t="s">
        <v>8218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141"/>
        <v>15.72</v>
      </c>
      <c r="Q2260" s="12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0">
        <f t="shared" si="140"/>
        <v>1867</v>
      </c>
      <c r="G2261" t="s">
        <v>8218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141"/>
        <v>90.64</v>
      </c>
      <c r="Q2261" s="12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0">
        <f t="shared" si="140"/>
        <v>327</v>
      </c>
      <c r="G2262" t="s">
        <v>8218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141"/>
        <v>97.3</v>
      </c>
      <c r="Q2262" s="12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0">
        <f t="shared" si="140"/>
        <v>780</v>
      </c>
      <c r="G2263" t="s">
        <v>8218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141"/>
        <v>37.119999999999997</v>
      </c>
      <c r="Q2263" s="12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0">
        <f t="shared" si="140"/>
        <v>154</v>
      </c>
      <c r="G2264" t="s">
        <v>8218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141"/>
        <v>28.1</v>
      </c>
      <c r="Q2264" s="12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0">
        <f t="shared" si="140"/>
        <v>116</v>
      </c>
      <c r="G2265" t="s">
        <v>8218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141"/>
        <v>144.43</v>
      </c>
      <c r="Q2265" s="12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0">
        <f t="shared" si="140"/>
        <v>180</v>
      </c>
      <c r="G2266" t="s">
        <v>8218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141"/>
        <v>24.27</v>
      </c>
      <c r="Q2266" s="12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0">
        <f t="shared" si="140"/>
        <v>299</v>
      </c>
      <c r="G2267" t="s">
        <v>8218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141"/>
        <v>35.119999999999997</v>
      </c>
      <c r="Q2267" s="12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0">
        <f t="shared" si="140"/>
        <v>320</v>
      </c>
      <c r="G2268" t="s">
        <v>8218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141"/>
        <v>24.76</v>
      </c>
      <c r="Q2268" s="12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0">
        <f t="shared" si="140"/>
        <v>381</v>
      </c>
      <c r="G2269" t="s">
        <v>8218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141"/>
        <v>188.38</v>
      </c>
      <c r="Q2269" s="12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0">
        <f t="shared" si="140"/>
        <v>103</v>
      </c>
      <c r="G2270" t="s">
        <v>8218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141"/>
        <v>148.08000000000001</v>
      </c>
      <c r="Q2270" s="12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0">
        <f t="shared" si="140"/>
        <v>1802</v>
      </c>
      <c r="G2271" t="s">
        <v>8218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141"/>
        <v>49.93</v>
      </c>
      <c r="Q2271" s="12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0">
        <f t="shared" si="140"/>
        <v>720</v>
      </c>
      <c r="G2272" t="s">
        <v>8218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141"/>
        <v>107.82</v>
      </c>
      <c r="Q2272" s="12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0">
        <f t="shared" si="140"/>
        <v>283</v>
      </c>
      <c r="G2273" t="s">
        <v>8218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141"/>
        <v>42.63</v>
      </c>
      <c r="Q2273" s="12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0">
        <f t="shared" si="140"/>
        <v>1357</v>
      </c>
      <c r="G2274" t="s">
        <v>8218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141"/>
        <v>14.37</v>
      </c>
      <c r="Q2274" s="12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0">
        <f t="shared" si="140"/>
        <v>220</v>
      </c>
      <c r="G2275" t="s">
        <v>8218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141"/>
        <v>37.479999999999997</v>
      </c>
      <c r="Q2275" s="12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0">
        <f t="shared" si="140"/>
        <v>120</v>
      </c>
      <c r="G2276" t="s">
        <v>8218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141"/>
        <v>30.2</v>
      </c>
      <c r="Q2276" s="12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0">
        <f t="shared" si="140"/>
        <v>408</v>
      </c>
      <c r="G2277" t="s">
        <v>8218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141"/>
        <v>33.549999999999997</v>
      </c>
      <c r="Q2277" s="12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0">
        <f t="shared" si="140"/>
        <v>106</v>
      </c>
      <c r="G2278" t="s">
        <v>8218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141"/>
        <v>64.75</v>
      </c>
      <c r="Q2278" s="12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0">
        <f t="shared" si="140"/>
        <v>141</v>
      </c>
      <c r="G2279" t="s">
        <v>8218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141"/>
        <v>57.93</v>
      </c>
      <c r="Q2279" s="12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0">
        <f t="shared" si="140"/>
        <v>271</v>
      </c>
      <c r="G2280" t="s">
        <v>8218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141"/>
        <v>53.08</v>
      </c>
      <c r="Q2280" s="12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0">
        <f t="shared" si="140"/>
        <v>154</v>
      </c>
      <c r="G2281" t="s">
        <v>8218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141"/>
        <v>48.06</v>
      </c>
      <c r="Q2281" s="12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0">
        <f t="shared" si="140"/>
        <v>404</v>
      </c>
      <c r="G2282" t="s">
        <v>8218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141"/>
        <v>82.4</v>
      </c>
      <c r="Q2282" s="12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0">
        <f t="shared" si="140"/>
        <v>185</v>
      </c>
      <c r="G2283" t="s">
        <v>8218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141"/>
        <v>50.45</v>
      </c>
      <c r="Q2283" s="12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0">
        <f t="shared" si="140"/>
        <v>185</v>
      </c>
      <c r="G2284" t="s">
        <v>8218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141"/>
        <v>115.83</v>
      </c>
      <c r="Q2284" s="12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0">
        <f t="shared" si="140"/>
        <v>101</v>
      </c>
      <c r="G2285" t="s">
        <v>8218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141"/>
        <v>63.03</v>
      </c>
      <c r="Q2285" s="12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0">
        <f t="shared" si="140"/>
        <v>106</v>
      </c>
      <c r="G2286" t="s">
        <v>8218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141"/>
        <v>108.02</v>
      </c>
      <c r="Q2286" s="12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0">
        <f t="shared" si="140"/>
        <v>121</v>
      </c>
      <c r="G2287" t="s">
        <v>8218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141"/>
        <v>46.09</v>
      </c>
      <c r="Q2287" s="12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0">
        <f t="shared" si="140"/>
        <v>100</v>
      </c>
      <c r="G2288" t="s">
        <v>8218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141"/>
        <v>107.21</v>
      </c>
      <c r="Q2288" s="12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0">
        <f t="shared" si="140"/>
        <v>120</v>
      </c>
      <c r="G2289" t="s">
        <v>8218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141"/>
        <v>50.93</v>
      </c>
      <c r="Q2289" s="12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0">
        <f t="shared" si="140"/>
        <v>100</v>
      </c>
      <c r="G2290" t="s">
        <v>8218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141"/>
        <v>40.04</v>
      </c>
      <c r="Q2290" s="12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0">
        <f t="shared" si="140"/>
        <v>107</v>
      </c>
      <c r="G2291" t="s">
        <v>8218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141"/>
        <v>64.44</v>
      </c>
      <c r="Q2291" s="12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0">
        <f t="shared" si="140"/>
        <v>104</v>
      </c>
      <c r="G2292" t="s">
        <v>8218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141"/>
        <v>53.83</v>
      </c>
      <c r="Q2292" s="12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0">
        <f t="shared" si="140"/>
        <v>173</v>
      </c>
      <c r="G2293" t="s">
        <v>8218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141"/>
        <v>100.47</v>
      </c>
      <c r="Q2293" s="12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0">
        <f t="shared" si="140"/>
        <v>107</v>
      </c>
      <c r="G2294" t="s">
        <v>8218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141"/>
        <v>46.63</v>
      </c>
      <c r="Q2294" s="12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0">
        <f t="shared" si="140"/>
        <v>108</v>
      </c>
      <c r="G2295" t="s">
        <v>8218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141"/>
        <v>34.07</v>
      </c>
      <c r="Q2295" s="12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0">
        <f t="shared" si="140"/>
        <v>146</v>
      </c>
      <c r="G2296" t="s">
        <v>8218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141"/>
        <v>65.209999999999994</v>
      </c>
      <c r="Q2296" s="12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0">
        <f t="shared" si="140"/>
        <v>125</v>
      </c>
      <c r="G2297" t="s">
        <v>8218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141"/>
        <v>44.21</v>
      </c>
      <c r="Q2297" s="12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0">
        <f t="shared" si="140"/>
        <v>149</v>
      </c>
      <c r="G2298" t="s">
        <v>8218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141"/>
        <v>71.97</v>
      </c>
      <c r="Q2298" s="12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0">
        <f t="shared" si="140"/>
        <v>101</v>
      </c>
      <c r="G2299" t="s">
        <v>8218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141"/>
        <v>52.95</v>
      </c>
      <c r="Q2299" s="12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0">
        <f t="shared" si="140"/>
        <v>105</v>
      </c>
      <c r="G2300" t="s">
        <v>8218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141"/>
        <v>109.45</v>
      </c>
      <c r="Q2300" s="12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0">
        <f t="shared" si="140"/>
        <v>350</v>
      </c>
      <c r="G2301" t="s">
        <v>8218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141"/>
        <v>75.040000000000006</v>
      </c>
      <c r="Q2301" s="12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0">
        <f t="shared" si="140"/>
        <v>101</v>
      </c>
      <c r="G2302" t="s">
        <v>8218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141"/>
        <v>115.71</v>
      </c>
      <c r="Q2302" s="12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0">
        <f t="shared" si="140"/>
        <v>134</v>
      </c>
      <c r="G2303" t="s">
        <v>8218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141"/>
        <v>31.66</v>
      </c>
      <c r="Q2303" s="12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0">
        <f t="shared" si="140"/>
        <v>171</v>
      </c>
      <c r="G2304" t="s">
        <v>8218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141"/>
        <v>46.18</v>
      </c>
      <c r="Q2304" s="12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0">
        <f t="shared" si="140"/>
        <v>109</v>
      </c>
      <c r="G2305" t="s">
        <v>8218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141"/>
        <v>68.48</v>
      </c>
      <c r="Q2305" s="12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0">
        <f t="shared" ref="F2306:F2369" si="144">ROUND(E2306/D2306*100,0)</f>
        <v>101</v>
      </c>
      <c r="G2306" t="s">
        <v>8218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141"/>
        <v>53.47</v>
      </c>
      <c r="Q2306" s="12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0">
        <f t="shared" si="144"/>
        <v>101</v>
      </c>
      <c r="G2307" t="s">
        <v>8218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ref="P2307:P2370" si="145">IFERROR(ROUND(E2307/M2307,2),0)</f>
        <v>109.11</v>
      </c>
      <c r="Q2307" s="12" t="s">
        <v>8323</v>
      </c>
      <c r="R2307" t="s">
        <v>8327</v>
      </c>
      <c r="S2307" s="17">
        <f t="shared" ref="S2307:S2370" si="146">(((K2307/60)/60)/24)+DATE(1970,1,1)</f>
        <v>41834.695277777777</v>
      </c>
      <c r="T2307" s="17">
        <f t="shared" ref="T2307:T2370" si="147">(((J2307/60)/60)/24)+DATE(1970,1,1)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0">
        <f t="shared" si="144"/>
        <v>107</v>
      </c>
      <c r="G2308" t="s">
        <v>8218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145"/>
        <v>51.19</v>
      </c>
      <c r="Q2308" s="12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0">
        <f t="shared" si="144"/>
        <v>107</v>
      </c>
      <c r="G2309" t="s">
        <v>8218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145"/>
        <v>27.94</v>
      </c>
      <c r="Q2309" s="12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0">
        <f t="shared" si="144"/>
        <v>101</v>
      </c>
      <c r="G2310" t="s">
        <v>8218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145"/>
        <v>82.5</v>
      </c>
      <c r="Q2310" s="12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0">
        <f t="shared" si="144"/>
        <v>107</v>
      </c>
      <c r="G2311" t="s">
        <v>8218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145"/>
        <v>59.82</v>
      </c>
      <c r="Q2311" s="12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0">
        <f t="shared" si="144"/>
        <v>429</v>
      </c>
      <c r="G2312" t="s">
        <v>8218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145"/>
        <v>64.819999999999993</v>
      </c>
      <c r="Q2312" s="12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0">
        <f t="shared" si="144"/>
        <v>104</v>
      </c>
      <c r="G2313" t="s">
        <v>8218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145"/>
        <v>90.1</v>
      </c>
      <c r="Q2313" s="12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0">
        <f t="shared" si="144"/>
        <v>108</v>
      </c>
      <c r="G2314" t="s">
        <v>8218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145"/>
        <v>40.96</v>
      </c>
      <c r="Q2314" s="12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0">
        <f t="shared" si="144"/>
        <v>176</v>
      </c>
      <c r="G2315" t="s">
        <v>8218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145"/>
        <v>56</v>
      </c>
      <c r="Q2315" s="12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0">
        <f t="shared" si="144"/>
        <v>157</v>
      </c>
      <c r="G2316" t="s">
        <v>8218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145"/>
        <v>37.67</v>
      </c>
      <c r="Q2316" s="12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0">
        <f t="shared" si="144"/>
        <v>103</v>
      </c>
      <c r="G2317" t="s">
        <v>8218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145"/>
        <v>40.08</v>
      </c>
      <c r="Q2317" s="12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0">
        <f t="shared" si="144"/>
        <v>104</v>
      </c>
      <c r="G2318" t="s">
        <v>8218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145"/>
        <v>78.03</v>
      </c>
      <c r="Q2318" s="12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0">
        <f t="shared" si="144"/>
        <v>104</v>
      </c>
      <c r="G2319" t="s">
        <v>8218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145"/>
        <v>18.91</v>
      </c>
      <c r="Q2319" s="12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0">
        <f t="shared" si="144"/>
        <v>121</v>
      </c>
      <c r="G2320" t="s">
        <v>8218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145"/>
        <v>37.130000000000003</v>
      </c>
      <c r="Q2320" s="12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0">
        <f t="shared" si="144"/>
        <v>108</v>
      </c>
      <c r="G2321" t="s">
        <v>8218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145"/>
        <v>41.96</v>
      </c>
      <c r="Q2321" s="12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0">
        <f t="shared" si="144"/>
        <v>109</v>
      </c>
      <c r="G2322" t="s">
        <v>8218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145"/>
        <v>61.04</v>
      </c>
      <c r="Q2322" s="12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0">
        <f t="shared" si="144"/>
        <v>39</v>
      </c>
      <c r="G2323" t="s">
        <v>8221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145"/>
        <v>64.53</v>
      </c>
      <c r="Q2323" s="12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0">
        <f t="shared" si="144"/>
        <v>3</v>
      </c>
      <c r="G2324" t="s">
        <v>8221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145"/>
        <v>21.25</v>
      </c>
      <c r="Q2324" s="12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0">
        <f t="shared" si="144"/>
        <v>48</v>
      </c>
      <c r="G2325" t="s">
        <v>8221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145"/>
        <v>30</v>
      </c>
      <c r="Q2325" s="12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0">
        <f t="shared" si="144"/>
        <v>21</v>
      </c>
      <c r="G2326" t="s">
        <v>8221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145"/>
        <v>25.49</v>
      </c>
      <c r="Q2326" s="12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0">
        <f t="shared" si="144"/>
        <v>8</v>
      </c>
      <c r="G2327" t="s">
        <v>8221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145"/>
        <v>11.43</v>
      </c>
      <c r="Q2327" s="12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0">
        <f t="shared" si="144"/>
        <v>1</v>
      </c>
      <c r="G2328" t="s">
        <v>8221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145"/>
        <v>108</v>
      </c>
      <c r="Q2328" s="12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0">
        <f t="shared" si="144"/>
        <v>526</v>
      </c>
      <c r="G2329" t="s">
        <v>8218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145"/>
        <v>54.88</v>
      </c>
      <c r="Q2329" s="12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0">
        <f t="shared" si="144"/>
        <v>254</v>
      </c>
      <c r="G2330" t="s">
        <v>8218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145"/>
        <v>47.38</v>
      </c>
      <c r="Q2330" s="12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0">
        <f t="shared" si="144"/>
        <v>106</v>
      </c>
      <c r="G2331" t="s">
        <v>8218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145"/>
        <v>211.84</v>
      </c>
      <c r="Q2331" s="12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0">
        <f t="shared" si="144"/>
        <v>102</v>
      </c>
      <c r="G2332" t="s">
        <v>8218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145"/>
        <v>219.93</v>
      </c>
      <c r="Q2332" s="12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0">
        <f t="shared" si="144"/>
        <v>144</v>
      </c>
      <c r="G2333" t="s">
        <v>8218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145"/>
        <v>40.799999999999997</v>
      </c>
      <c r="Q2333" s="12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0">
        <f t="shared" si="144"/>
        <v>106</v>
      </c>
      <c r="G2334" t="s">
        <v>8218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145"/>
        <v>75.5</v>
      </c>
      <c r="Q2334" s="12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0">
        <f t="shared" si="144"/>
        <v>212</v>
      </c>
      <c r="G2335" t="s">
        <v>8218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145"/>
        <v>13.54</v>
      </c>
      <c r="Q2335" s="12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0">
        <f t="shared" si="144"/>
        <v>102</v>
      </c>
      <c r="G2336" t="s">
        <v>8218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145"/>
        <v>60.87</v>
      </c>
      <c r="Q2336" s="12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0">
        <f t="shared" si="144"/>
        <v>102</v>
      </c>
      <c r="G2337" t="s">
        <v>8218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145"/>
        <v>115.69</v>
      </c>
      <c r="Q2337" s="12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0">
        <f t="shared" si="144"/>
        <v>521</v>
      </c>
      <c r="G2338" t="s">
        <v>8218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145"/>
        <v>48.1</v>
      </c>
      <c r="Q2338" s="12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0">
        <f t="shared" si="144"/>
        <v>111</v>
      </c>
      <c r="G2339" t="s">
        <v>8218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145"/>
        <v>74.180000000000007</v>
      </c>
      <c r="Q2339" s="12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0">
        <f t="shared" si="144"/>
        <v>101</v>
      </c>
      <c r="G2340" t="s">
        <v>8218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145"/>
        <v>123.35</v>
      </c>
      <c r="Q2340" s="12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0">
        <f t="shared" si="144"/>
        <v>294</v>
      </c>
      <c r="G2341" t="s">
        <v>8218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145"/>
        <v>66.62</v>
      </c>
      <c r="Q2341" s="12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0">
        <f t="shared" si="144"/>
        <v>106</v>
      </c>
      <c r="G2342" t="s">
        <v>8218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145"/>
        <v>104.99</v>
      </c>
      <c r="Q2342" s="12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0">
        <f t="shared" si="144"/>
        <v>0</v>
      </c>
      <c r="G2343" t="s">
        <v>8219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145"/>
        <v>0</v>
      </c>
      <c r="Q2343" s="12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0">
        <f t="shared" si="144"/>
        <v>0</v>
      </c>
      <c r="G2344" t="s">
        <v>8219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145"/>
        <v>0</v>
      </c>
      <c r="Q2344" s="12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0">
        <f t="shared" si="144"/>
        <v>3</v>
      </c>
      <c r="G2345" t="s">
        <v>8219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145"/>
        <v>300</v>
      </c>
      <c r="Q2345" s="12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0">
        <f t="shared" si="144"/>
        <v>0</v>
      </c>
      <c r="G2346" t="s">
        <v>8219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145"/>
        <v>1</v>
      </c>
      <c r="Q2346" s="12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0">
        <f t="shared" si="144"/>
        <v>0</v>
      </c>
      <c r="G2347" t="s">
        <v>8219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145"/>
        <v>0</v>
      </c>
      <c r="Q2347" s="12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0">
        <f t="shared" si="144"/>
        <v>0</v>
      </c>
      <c r="G2348" t="s">
        <v>8219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145"/>
        <v>13</v>
      </c>
      <c r="Q2348" s="12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0">
        <f t="shared" si="144"/>
        <v>2</v>
      </c>
      <c r="G2349" t="s">
        <v>8219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145"/>
        <v>15</v>
      </c>
      <c r="Q2349" s="12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0">
        <f t="shared" si="144"/>
        <v>0</v>
      </c>
      <c r="G2350" t="s">
        <v>8219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145"/>
        <v>54</v>
      </c>
      <c r="Q2350" s="12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0">
        <f t="shared" si="144"/>
        <v>0</v>
      </c>
      <c r="G2351" t="s">
        <v>8219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145"/>
        <v>0</v>
      </c>
      <c r="Q2351" s="12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0">
        <f t="shared" si="144"/>
        <v>0</v>
      </c>
      <c r="G2352" t="s">
        <v>8219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145"/>
        <v>0</v>
      </c>
      <c r="Q2352" s="12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0">
        <f t="shared" si="144"/>
        <v>1</v>
      </c>
      <c r="G2353" t="s">
        <v>8219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145"/>
        <v>15.43</v>
      </c>
      <c r="Q2353" s="12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0">
        <f t="shared" si="144"/>
        <v>0</v>
      </c>
      <c r="G2354" t="s">
        <v>8219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145"/>
        <v>0</v>
      </c>
      <c r="Q2354" s="12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0">
        <f t="shared" si="144"/>
        <v>0</v>
      </c>
      <c r="G2355" t="s">
        <v>8219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145"/>
        <v>0</v>
      </c>
      <c r="Q2355" s="12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0">
        <f t="shared" si="144"/>
        <v>0</v>
      </c>
      <c r="G2356" t="s">
        <v>8219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145"/>
        <v>25</v>
      </c>
      <c r="Q2356" s="12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0">
        <f t="shared" si="144"/>
        <v>1</v>
      </c>
      <c r="G2357" t="s">
        <v>8219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145"/>
        <v>27.5</v>
      </c>
      <c r="Q2357" s="12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0">
        <f t="shared" si="144"/>
        <v>0</v>
      </c>
      <c r="G2358" t="s">
        <v>8219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145"/>
        <v>0</v>
      </c>
      <c r="Q2358" s="12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0">
        <f t="shared" si="144"/>
        <v>0</v>
      </c>
      <c r="G2359" t="s">
        <v>8219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145"/>
        <v>0</v>
      </c>
      <c r="Q2359" s="12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0">
        <f t="shared" si="144"/>
        <v>0</v>
      </c>
      <c r="G2360" t="s">
        <v>8219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145"/>
        <v>0</v>
      </c>
      <c r="Q2360" s="12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0">
        <f t="shared" si="144"/>
        <v>15</v>
      </c>
      <c r="G2361" t="s">
        <v>8219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145"/>
        <v>367</v>
      </c>
      <c r="Q2361" s="12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0">
        <f t="shared" si="144"/>
        <v>0</v>
      </c>
      <c r="G2362" t="s">
        <v>8219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145"/>
        <v>2</v>
      </c>
      <c r="Q2362" s="12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0">
        <f t="shared" si="144"/>
        <v>0</v>
      </c>
      <c r="G2363" t="s">
        <v>8219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145"/>
        <v>0</v>
      </c>
      <c r="Q2363" s="12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0">
        <f t="shared" si="144"/>
        <v>29</v>
      </c>
      <c r="G2364" t="s">
        <v>8219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145"/>
        <v>60</v>
      </c>
      <c r="Q2364" s="12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0">
        <f t="shared" si="144"/>
        <v>0</v>
      </c>
      <c r="G2365" t="s">
        <v>8219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145"/>
        <v>0</v>
      </c>
      <c r="Q2365" s="12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0">
        <f t="shared" si="144"/>
        <v>0</v>
      </c>
      <c r="G2366" t="s">
        <v>8219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145"/>
        <v>0</v>
      </c>
      <c r="Q2366" s="12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0">
        <f t="shared" si="144"/>
        <v>0</v>
      </c>
      <c r="G2367" t="s">
        <v>8219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145"/>
        <v>0</v>
      </c>
      <c r="Q2367" s="12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0">
        <f t="shared" si="144"/>
        <v>11</v>
      </c>
      <c r="G2368" t="s">
        <v>8219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145"/>
        <v>97.41</v>
      </c>
      <c r="Q2368" s="12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0">
        <f t="shared" si="144"/>
        <v>1</v>
      </c>
      <c r="G2369" t="s">
        <v>8219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145"/>
        <v>47.86</v>
      </c>
      <c r="Q2369" s="12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0">
        <f t="shared" ref="F2370:F2433" si="148">ROUND(E2370/D2370*100,0)</f>
        <v>0</v>
      </c>
      <c r="G2370" t="s">
        <v>8219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145"/>
        <v>50</v>
      </c>
      <c r="Q2370" s="12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0">
        <f t="shared" si="148"/>
        <v>0</v>
      </c>
      <c r="G2371" t="s">
        <v>8219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ref="P2371:P2434" si="149">IFERROR(ROUND(E2371/M2371,2),0)</f>
        <v>0</v>
      </c>
      <c r="Q2371" s="12" t="s">
        <v>8317</v>
      </c>
      <c r="R2371" t="s">
        <v>8318</v>
      </c>
      <c r="S2371" s="17">
        <f t="shared" ref="S2371:S2434" si="150">(((K2371/60)/60)/24)+DATE(1970,1,1)</f>
        <v>42380.812627314815</v>
      </c>
      <c r="T2371" s="17">
        <f t="shared" ref="T2371:T2434" si="151">(((J2371/60)/60)/24)+DATE(1970,1,1)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0">
        <f t="shared" si="148"/>
        <v>0</v>
      </c>
      <c r="G2372" t="s">
        <v>8219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149"/>
        <v>20.5</v>
      </c>
      <c r="Q2372" s="12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0">
        <f t="shared" si="148"/>
        <v>0</v>
      </c>
      <c r="G2373" t="s">
        <v>8219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149"/>
        <v>0</v>
      </c>
      <c r="Q2373" s="12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0">
        <f t="shared" si="148"/>
        <v>3</v>
      </c>
      <c r="G2374" t="s">
        <v>8219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149"/>
        <v>30</v>
      </c>
      <c r="Q2374" s="12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0">
        <f t="shared" si="148"/>
        <v>0</v>
      </c>
      <c r="G2375" t="s">
        <v>8219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149"/>
        <v>50</v>
      </c>
      <c r="Q2375" s="12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0">
        <f t="shared" si="148"/>
        <v>0</v>
      </c>
      <c r="G2376" t="s">
        <v>8219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149"/>
        <v>10</v>
      </c>
      <c r="Q2376" s="12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0">
        <f t="shared" si="148"/>
        <v>0</v>
      </c>
      <c r="G2377" t="s">
        <v>8219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149"/>
        <v>0</v>
      </c>
      <c r="Q2377" s="12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0">
        <f t="shared" si="148"/>
        <v>11</v>
      </c>
      <c r="G2378" t="s">
        <v>8219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149"/>
        <v>81.58</v>
      </c>
      <c r="Q2378" s="12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0">
        <f t="shared" si="148"/>
        <v>0</v>
      </c>
      <c r="G2379" t="s">
        <v>8219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149"/>
        <v>0</v>
      </c>
      <c r="Q2379" s="12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0">
        <f t="shared" si="148"/>
        <v>0</v>
      </c>
      <c r="G2380" t="s">
        <v>8219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149"/>
        <v>0</v>
      </c>
      <c r="Q2380" s="12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0">
        <f t="shared" si="148"/>
        <v>0</v>
      </c>
      <c r="G2381" t="s">
        <v>8219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149"/>
        <v>0</v>
      </c>
      <c r="Q2381" s="12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0">
        <f t="shared" si="148"/>
        <v>0</v>
      </c>
      <c r="G2382" t="s">
        <v>8219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149"/>
        <v>18.329999999999998</v>
      </c>
      <c r="Q2382" s="12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0">
        <f t="shared" si="148"/>
        <v>2</v>
      </c>
      <c r="G2383" t="s">
        <v>8219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149"/>
        <v>224.43</v>
      </c>
      <c r="Q2383" s="12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0">
        <f t="shared" si="148"/>
        <v>3</v>
      </c>
      <c r="G2384" t="s">
        <v>8219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149"/>
        <v>37.5</v>
      </c>
      <c r="Q2384" s="12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0">
        <f t="shared" si="148"/>
        <v>4</v>
      </c>
      <c r="G2385" t="s">
        <v>8219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149"/>
        <v>145</v>
      </c>
      <c r="Q2385" s="12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0">
        <f t="shared" si="148"/>
        <v>1</v>
      </c>
      <c r="G2386" t="s">
        <v>8219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149"/>
        <v>1</v>
      </c>
      <c r="Q2386" s="12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0">
        <f t="shared" si="148"/>
        <v>1</v>
      </c>
      <c r="G2387" t="s">
        <v>8219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149"/>
        <v>112.57</v>
      </c>
      <c r="Q2387" s="12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0">
        <f t="shared" si="148"/>
        <v>0</v>
      </c>
      <c r="G2388" t="s">
        <v>8219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149"/>
        <v>0</v>
      </c>
      <c r="Q2388" s="12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0">
        <f t="shared" si="148"/>
        <v>1</v>
      </c>
      <c r="G2389" t="s">
        <v>8219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149"/>
        <v>342</v>
      </c>
      <c r="Q2389" s="12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0">
        <f t="shared" si="148"/>
        <v>1</v>
      </c>
      <c r="G2390" t="s">
        <v>8219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149"/>
        <v>57.88</v>
      </c>
      <c r="Q2390" s="12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0">
        <f t="shared" si="148"/>
        <v>0</v>
      </c>
      <c r="G2391" t="s">
        <v>8219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149"/>
        <v>30</v>
      </c>
      <c r="Q2391" s="12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0">
        <f t="shared" si="148"/>
        <v>0</v>
      </c>
      <c r="G2392" t="s">
        <v>8219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149"/>
        <v>0</v>
      </c>
      <c r="Q2392" s="12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0">
        <f t="shared" si="148"/>
        <v>0</v>
      </c>
      <c r="G2393" t="s">
        <v>8219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149"/>
        <v>25</v>
      </c>
      <c r="Q2393" s="12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0">
        <f t="shared" si="148"/>
        <v>0</v>
      </c>
      <c r="G2394" t="s">
        <v>8219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149"/>
        <v>0</v>
      </c>
      <c r="Q2394" s="12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0">
        <f t="shared" si="148"/>
        <v>0</v>
      </c>
      <c r="G2395" t="s">
        <v>8219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149"/>
        <v>50</v>
      </c>
      <c r="Q2395" s="12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0">
        <f t="shared" si="148"/>
        <v>0</v>
      </c>
      <c r="G2396" t="s">
        <v>8219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149"/>
        <v>1.5</v>
      </c>
      <c r="Q2396" s="12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0">
        <f t="shared" si="148"/>
        <v>0</v>
      </c>
      <c r="G2397" t="s">
        <v>8219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149"/>
        <v>0</v>
      </c>
      <c r="Q2397" s="12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0">
        <f t="shared" si="148"/>
        <v>0</v>
      </c>
      <c r="G2398" t="s">
        <v>8219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149"/>
        <v>10</v>
      </c>
      <c r="Q2398" s="12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0">
        <f t="shared" si="148"/>
        <v>0</v>
      </c>
      <c r="G2399" t="s">
        <v>8219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149"/>
        <v>0</v>
      </c>
      <c r="Q2399" s="12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0">
        <f t="shared" si="148"/>
        <v>0</v>
      </c>
      <c r="G2400" t="s">
        <v>8219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149"/>
        <v>0</v>
      </c>
      <c r="Q2400" s="12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0">
        <f t="shared" si="148"/>
        <v>0</v>
      </c>
      <c r="G2401" t="s">
        <v>8219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149"/>
        <v>0</v>
      </c>
      <c r="Q2401" s="12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0">
        <f t="shared" si="148"/>
        <v>0</v>
      </c>
      <c r="G2402" t="s">
        <v>8219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149"/>
        <v>0</v>
      </c>
      <c r="Q2402" s="12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0">
        <f t="shared" si="148"/>
        <v>1</v>
      </c>
      <c r="G2403" t="s">
        <v>8220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149"/>
        <v>22.33</v>
      </c>
      <c r="Q2403" s="12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0">
        <f t="shared" si="148"/>
        <v>0</v>
      </c>
      <c r="G2404" t="s">
        <v>8220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149"/>
        <v>52</v>
      </c>
      <c r="Q2404" s="12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0">
        <f t="shared" si="148"/>
        <v>17</v>
      </c>
      <c r="G2405" t="s">
        <v>8220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149"/>
        <v>16.829999999999998</v>
      </c>
      <c r="Q2405" s="12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0">
        <f t="shared" si="148"/>
        <v>0</v>
      </c>
      <c r="G2406" t="s">
        <v>8220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149"/>
        <v>0</v>
      </c>
      <c r="Q2406" s="12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0">
        <f t="shared" si="148"/>
        <v>23</v>
      </c>
      <c r="G2407" t="s">
        <v>8220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149"/>
        <v>56.3</v>
      </c>
      <c r="Q2407" s="12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0">
        <f t="shared" si="148"/>
        <v>41</v>
      </c>
      <c r="G2408" t="s">
        <v>8220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149"/>
        <v>84.06</v>
      </c>
      <c r="Q2408" s="12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0">
        <f t="shared" si="148"/>
        <v>25</v>
      </c>
      <c r="G2409" t="s">
        <v>8220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149"/>
        <v>168.39</v>
      </c>
      <c r="Q2409" s="12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0">
        <f t="shared" si="148"/>
        <v>0</v>
      </c>
      <c r="G2410" t="s">
        <v>8220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149"/>
        <v>15</v>
      </c>
      <c r="Q2410" s="12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0">
        <f t="shared" si="148"/>
        <v>2</v>
      </c>
      <c r="G2411" t="s">
        <v>8220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149"/>
        <v>76.67</v>
      </c>
      <c r="Q2411" s="12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0">
        <f t="shared" si="148"/>
        <v>0</v>
      </c>
      <c r="G2412" t="s">
        <v>8220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149"/>
        <v>0</v>
      </c>
      <c r="Q2412" s="12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0">
        <f t="shared" si="148"/>
        <v>1</v>
      </c>
      <c r="G2413" t="s">
        <v>8220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149"/>
        <v>50.33</v>
      </c>
      <c r="Q2413" s="12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0">
        <f t="shared" si="148"/>
        <v>0</v>
      </c>
      <c r="G2414" t="s">
        <v>8220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149"/>
        <v>0</v>
      </c>
      <c r="Q2414" s="12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0">
        <f t="shared" si="148"/>
        <v>1</v>
      </c>
      <c r="G2415" t="s">
        <v>8220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149"/>
        <v>8.33</v>
      </c>
      <c r="Q2415" s="12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0">
        <f t="shared" si="148"/>
        <v>3</v>
      </c>
      <c r="G2416" t="s">
        <v>8220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149"/>
        <v>35.380000000000003</v>
      </c>
      <c r="Q2416" s="12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0">
        <f t="shared" si="148"/>
        <v>1</v>
      </c>
      <c r="G2417" t="s">
        <v>8220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149"/>
        <v>55.83</v>
      </c>
      <c r="Q2417" s="12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0">
        <f t="shared" si="148"/>
        <v>0</v>
      </c>
      <c r="G2418" t="s">
        <v>8220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149"/>
        <v>5</v>
      </c>
      <c r="Q2418" s="12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0">
        <f t="shared" si="148"/>
        <v>0</v>
      </c>
      <c r="G2419" t="s">
        <v>8220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149"/>
        <v>0</v>
      </c>
      <c r="Q2419" s="12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0">
        <f t="shared" si="148"/>
        <v>0</v>
      </c>
      <c r="G2420" t="s">
        <v>8220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149"/>
        <v>1</v>
      </c>
      <c r="Q2420" s="12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0">
        <f t="shared" si="148"/>
        <v>0</v>
      </c>
      <c r="G2421" t="s">
        <v>8220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149"/>
        <v>0</v>
      </c>
      <c r="Q2421" s="12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0">
        <f t="shared" si="148"/>
        <v>15</v>
      </c>
      <c r="G2422" t="s">
        <v>8220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149"/>
        <v>69.47</v>
      </c>
      <c r="Q2422" s="12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0">
        <f t="shared" si="148"/>
        <v>0</v>
      </c>
      <c r="G2423" t="s">
        <v>8220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149"/>
        <v>1</v>
      </c>
      <c r="Q2423" s="12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0">
        <f t="shared" si="148"/>
        <v>0</v>
      </c>
      <c r="G2424" t="s">
        <v>8220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149"/>
        <v>1</v>
      </c>
      <c r="Q2424" s="12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0">
        <f t="shared" si="148"/>
        <v>0</v>
      </c>
      <c r="G2425" t="s">
        <v>8220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149"/>
        <v>8</v>
      </c>
      <c r="Q2425" s="12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0">
        <f t="shared" si="148"/>
        <v>1</v>
      </c>
      <c r="G2426" t="s">
        <v>8220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149"/>
        <v>34.44</v>
      </c>
      <c r="Q2426" s="12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0">
        <f t="shared" si="148"/>
        <v>0</v>
      </c>
      <c r="G2427" t="s">
        <v>8220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149"/>
        <v>1</v>
      </c>
      <c r="Q2427" s="12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0">
        <f t="shared" si="148"/>
        <v>0</v>
      </c>
      <c r="G2428" t="s">
        <v>8220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149"/>
        <v>0</v>
      </c>
      <c r="Q2428" s="12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0">
        <f t="shared" si="148"/>
        <v>0</v>
      </c>
      <c r="G2429" t="s">
        <v>8220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149"/>
        <v>1</v>
      </c>
      <c r="Q2429" s="12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0">
        <f t="shared" si="148"/>
        <v>0</v>
      </c>
      <c r="G2430" t="s">
        <v>8220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149"/>
        <v>1</v>
      </c>
      <c r="Q2430" s="12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0">
        <f t="shared" si="148"/>
        <v>1</v>
      </c>
      <c r="G2431" t="s">
        <v>8220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149"/>
        <v>501.25</v>
      </c>
      <c r="Q2431" s="12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0">
        <f t="shared" si="148"/>
        <v>1</v>
      </c>
      <c r="G2432" t="s">
        <v>8220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149"/>
        <v>10.5</v>
      </c>
      <c r="Q2432" s="12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0">
        <f t="shared" si="148"/>
        <v>0</v>
      </c>
      <c r="G2433" t="s">
        <v>8220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149"/>
        <v>1</v>
      </c>
      <c r="Q2433" s="12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0">
        <f t="shared" ref="F2434:F2497" si="152">ROUND(E2434/D2434*100,0)</f>
        <v>0</v>
      </c>
      <c r="G2434" t="s">
        <v>8220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149"/>
        <v>1</v>
      </c>
      <c r="Q2434" s="12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0">
        <f t="shared" si="152"/>
        <v>0</v>
      </c>
      <c r="G2435" t="s">
        <v>8220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ref="P2435:P2498" si="153">IFERROR(ROUND(E2435/M2435,2),0)</f>
        <v>0</v>
      </c>
      <c r="Q2435" s="12" t="s">
        <v>8334</v>
      </c>
      <c r="R2435" t="s">
        <v>8335</v>
      </c>
      <c r="S2435" s="17">
        <f t="shared" ref="S2435:S2498" si="154">(((K2435/60)/60)/24)+DATE(1970,1,1)</f>
        <v>42397.89980324074</v>
      </c>
      <c r="T2435" s="17">
        <f t="shared" ref="T2435:T2498" si="155">(((J2435/60)/60)/24)+DATE(1970,1,1)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0">
        <f t="shared" si="152"/>
        <v>0</v>
      </c>
      <c r="G2436" t="s">
        <v>8220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153"/>
        <v>13</v>
      </c>
      <c r="Q2436" s="12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0">
        <f t="shared" si="152"/>
        <v>0</v>
      </c>
      <c r="G2437" t="s">
        <v>8220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153"/>
        <v>306</v>
      </c>
      <c r="Q2437" s="12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0">
        <f t="shared" si="152"/>
        <v>0</v>
      </c>
      <c r="G2438" t="s">
        <v>8220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153"/>
        <v>22.5</v>
      </c>
      <c r="Q2438" s="12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0">
        <f t="shared" si="152"/>
        <v>0</v>
      </c>
      <c r="G2439" t="s">
        <v>8220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153"/>
        <v>0</v>
      </c>
      <c r="Q2439" s="12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0">
        <f t="shared" si="152"/>
        <v>0</v>
      </c>
      <c r="G2440" t="s">
        <v>8220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153"/>
        <v>50</v>
      </c>
      <c r="Q2440" s="12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0">
        <f t="shared" si="152"/>
        <v>0</v>
      </c>
      <c r="G2441" t="s">
        <v>8220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153"/>
        <v>0</v>
      </c>
      <c r="Q2441" s="12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0">
        <f t="shared" si="152"/>
        <v>0</v>
      </c>
      <c r="G2442" t="s">
        <v>8220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153"/>
        <v>5</v>
      </c>
      <c r="Q2442" s="12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0">
        <f t="shared" si="152"/>
        <v>108</v>
      </c>
      <c r="G2443" t="s">
        <v>8218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153"/>
        <v>74.23</v>
      </c>
      <c r="Q2443" s="12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0">
        <f t="shared" si="152"/>
        <v>126</v>
      </c>
      <c r="G2444" t="s">
        <v>8218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153"/>
        <v>81.25</v>
      </c>
      <c r="Q2444" s="12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0">
        <f t="shared" si="152"/>
        <v>203</v>
      </c>
      <c r="G2445" t="s">
        <v>8218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153"/>
        <v>130.22999999999999</v>
      </c>
      <c r="Q2445" s="12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0">
        <f t="shared" si="152"/>
        <v>109</v>
      </c>
      <c r="G2446" t="s">
        <v>8218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153"/>
        <v>53.41</v>
      </c>
      <c r="Q2446" s="12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0">
        <f t="shared" si="152"/>
        <v>173</v>
      </c>
      <c r="G2447" t="s">
        <v>8218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153"/>
        <v>75.13</v>
      </c>
      <c r="Q2447" s="12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0">
        <f t="shared" si="152"/>
        <v>168</v>
      </c>
      <c r="G2448" t="s">
        <v>8218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153"/>
        <v>75.67</v>
      </c>
      <c r="Q2448" s="12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0">
        <f t="shared" si="152"/>
        <v>427</v>
      </c>
      <c r="G2449" t="s">
        <v>8218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153"/>
        <v>31.69</v>
      </c>
      <c r="Q2449" s="12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0">
        <f t="shared" si="152"/>
        <v>108</v>
      </c>
      <c r="G2450" t="s">
        <v>8218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153"/>
        <v>47.78</v>
      </c>
      <c r="Q2450" s="12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0">
        <f t="shared" si="152"/>
        <v>108</v>
      </c>
      <c r="G2451" t="s">
        <v>8218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153"/>
        <v>90</v>
      </c>
      <c r="Q2451" s="12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0">
        <f t="shared" si="152"/>
        <v>102</v>
      </c>
      <c r="G2452" t="s">
        <v>8218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153"/>
        <v>149.31</v>
      </c>
      <c r="Q2452" s="12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0">
        <f t="shared" si="152"/>
        <v>115</v>
      </c>
      <c r="G2453" t="s">
        <v>8218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153"/>
        <v>62.07</v>
      </c>
      <c r="Q2453" s="12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0">
        <f t="shared" si="152"/>
        <v>134</v>
      </c>
      <c r="G2454" t="s">
        <v>8218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153"/>
        <v>53.4</v>
      </c>
      <c r="Q2454" s="12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0">
        <f t="shared" si="152"/>
        <v>155</v>
      </c>
      <c r="G2455" t="s">
        <v>8218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153"/>
        <v>69.27</v>
      </c>
      <c r="Q2455" s="12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0">
        <f t="shared" si="152"/>
        <v>101</v>
      </c>
      <c r="G2456" t="s">
        <v>8218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153"/>
        <v>271.51</v>
      </c>
      <c r="Q2456" s="12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0">
        <f t="shared" si="152"/>
        <v>182</v>
      </c>
      <c r="G2457" t="s">
        <v>8218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153"/>
        <v>34.130000000000003</v>
      </c>
      <c r="Q2457" s="12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0">
        <f t="shared" si="152"/>
        <v>181</v>
      </c>
      <c r="G2458" t="s">
        <v>8218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153"/>
        <v>40.49</v>
      </c>
      <c r="Q2458" s="12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0">
        <f t="shared" si="152"/>
        <v>102</v>
      </c>
      <c r="G2459" t="s">
        <v>8218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153"/>
        <v>189.76</v>
      </c>
      <c r="Q2459" s="12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0">
        <f t="shared" si="152"/>
        <v>110</v>
      </c>
      <c r="G2460" t="s">
        <v>8218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153"/>
        <v>68.86</v>
      </c>
      <c r="Q2460" s="12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0">
        <f t="shared" si="152"/>
        <v>102</v>
      </c>
      <c r="G2461" t="s">
        <v>8218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153"/>
        <v>108.78</v>
      </c>
      <c r="Q2461" s="12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0">
        <f t="shared" si="152"/>
        <v>101</v>
      </c>
      <c r="G2462" t="s">
        <v>8218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153"/>
        <v>125.99</v>
      </c>
      <c r="Q2462" s="12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0">
        <f t="shared" si="152"/>
        <v>104</v>
      </c>
      <c r="G2463" t="s">
        <v>8218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153"/>
        <v>90.52</v>
      </c>
      <c r="Q2463" s="12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0">
        <f t="shared" si="152"/>
        <v>111</v>
      </c>
      <c r="G2464" t="s">
        <v>8218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153"/>
        <v>28.88</v>
      </c>
      <c r="Q2464" s="12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0">
        <f t="shared" si="152"/>
        <v>116</v>
      </c>
      <c r="G2465" t="s">
        <v>8218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153"/>
        <v>31</v>
      </c>
      <c r="Q2465" s="12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0">
        <f t="shared" si="152"/>
        <v>111</v>
      </c>
      <c r="G2466" t="s">
        <v>8218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153"/>
        <v>51.67</v>
      </c>
      <c r="Q2466" s="12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0">
        <f t="shared" si="152"/>
        <v>180</v>
      </c>
      <c r="G2467" t="s">
        <v>8218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153"/>
        <v>26.27</v>
      </c>
      <c r="Q2467" s="12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0">
        <f t="shared" si="152"/>
        <v>100</v>
      </c>
      <c r="G2468" t="s">
        <v>8218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153"/>
        <v>48.08</v>
      </c>
      <c r="Q2468" s="12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0">
        <f t="shared" si="152"/>
        <v>119</v>
      </c>
      <c r="G2469" t="s">
        <v>8218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153"/>
        <v>27.56</v>
      </c>
      <c r="Q2469" s="12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0">
        <f t="shared" si="152"/>
        <v>107</v>
      </c>
      <c r="G2470" t="s">
        <v>8218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153"/>
        <v>36.97</v>
      </c>
      <c r="Q2470" s="12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0">
        <f t="shared" si="152"/>
        <v>114</v>
      </c>
      <c r="G2471" t="s">
        <v>8218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153"/>
        <v>29.02</v>
      </c>
      <c r="Q2471" s="12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0">
        <f t="shared" si="152"/>
        <v>103</v>
      </c>
      <c r="G2472" t="s">
        <v>8218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153"/>
        <v>28.66</v>
      </c>
      <c r="Q2472" s="12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0">
        <f t="shared" si="152"/>
        <v>128</v>
      </c>
      <c r="G2473" t="s">
        <v>8218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153"/>
        <v>37.65</v>
      </c>
      <c r="Q2473" s="12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0">
        <f t="shared" si="152"/>
        <v>136</v>
      </c>
      <c r="G2474" t="s">
        <v>8218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153"/>
        <v>97.9</v>
      </c>
      <c r="Q2474" s="12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0">
        <f t="shared" si="152"/>
        <v>100</v>
      </c>
      <c r="G2475" t="s">
        <v>8218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153"/>
        <v>42.55</v>
      </c>
      <c r="Q2475" s="12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0">
        <f t="shared" si="152"/>
        <v>100</v>
      </c>
      <c r="G2476" t="s">
        <v>8218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153"/>
        <v>131.58000000000001</v>
      </c>
      <c r="Q2476" s="12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0">
        <f t="shared" si="152"/>
        <v>105</v>
      </c>
      <c r="G2477" t="s">
        <v>8218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153"/>
        <v>32.32</v>
      </c>
      <c r="Q2477" s="12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0">
        <f t="shared" si="152"/>
        <v>105</v>
      </c>
      <c r="G2478" t="s">
        <v>8218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153"/>
        <v>61.1</v>
      </c>
      <c r="Q2478" s="12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0">
        <f t="shared" si="152"/>
        <v>171</v>
      </c>
      <c r="G2479" t="s">
        <v>8218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153"/>
        <v>31.34</v>
      </c>
      <c r="Q2479" s="12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0">
        <f t="shared" si="152"/>
        <v>128</v>
      </c>
      <c r="G2480" t="s">
        <v>8218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153"/>
        <v>129.11000000000001</v>
      </c>
      <c r="Q2480" s="12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0">
        <f t="shared" si="152"/>
        <v>133</v>
      </c>
      <c r="G2481" t="s">
        <v>8218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153"/>
        <v>25.02</v>
      </c>
      <c r="Q2481" s="12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0">
        <f t="shared" si="152"/>
        <v>100</v>
      </c>
      <c r="G2482" t="s">
        <v>8218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153"/>
        <v>250</v>
      </c>
      <c r="Q2482" s="12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0">
        <f t="shared" si="152"/>
        <v>113</v>
      </c>
      <c r="G2483" t="s">
        <v>8218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153"/>
        <v>47.54</v>
      </c>
      <c r="Q2483" s="12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0">
        <f t="shared" si="152"/>
        <v>100</v>
      </c>
      <c r="G2484" t="s">
        <v>8218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153"/>
        <v>40.04</v>
      </c>
      <c r="Q2484" s="12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0">
        <f t="shared" si="152"/>
        <v>114</v>
      </c>
      <c r="G2485" t="s">
        <v>8218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153"/>
        <v>65.84</v>
      </c>
      <c r="Q2485" s="12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0">
        <f t="shared" si="152"/>
        <v>119</v>
      </c>
      <c r="G2486" t="s">
        <v>8218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153"/>
        <v>46.4</v>
      </c>
      <c r="Q2486" s="12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0">
        <f t="shared" si="152"/>
        <v>103</v>
      </c>
      <c r="G2487" t="s">
        <v>8218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153"/>
        <v>50.37</v>
      </c>
      <c r="Q2487" s="12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0">
        <f t="shared" si="152"/>
        <v>266</v>
      </c>
      <c r="G2488" t="s">
        <v>8218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153"/>
        <v>26.57</v>
      </c>
      <c r="Q2488" s="12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0">
        <f t="shared" si="152"/>
        <v>100</v>
      </c>
      <c r="G2489" t="s">
        <v>8218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153"/>
        <v>39.49</v>
      </c>
      <c r="Q2489" s="12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0">
        <f t="shared" si="152"/>
        <v>107</v>
      </c>
      <c r="G2490" t="s">
        <v>8218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153"/>
        <v>49.25</v>
      </c>
      <c r="Q2490" s="12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0">
        <f t="shared" si="152"/>
        <v>134</v>
      </c>
      <c r="G2491" t="s">
        <v>8218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153"/>
        <v>62.38</v>
      </c>
      <c r="Q2491" s="12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0">
        <f t="shared" si="152"/>
        <v>121</v>
      </c>
      <c r="G2492" t="s">
        <v>8218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153"/>
        <v>37.94</v>
      </c>
      <c r="Q2492" s="12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0">
        <f t="shared" si="152"/>
        <v>103</v>
      </c>
      <c r="G2493" t="s">
        <v>8218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153"/>
        <v>51.6</v>
      </c>
      <c r="Q2493" s="12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0">
        <f t="shared" si="152"/>
        <v>125</v>
      </c>
      <c r="G2494" t="s">
        <v>8218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53"/>
        <v>27.78</v>
      </c>
      <c r="Q2494" s="12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0">
        <f t="shared" si="152"/>
        <v>129</v>
      </c>
      <c r="G2495" t="s">
        <v>8218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153"/>
        <v>99.38</v>
      </c>
      <c r="Q2495" s="12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0">
        <f t="shared" si="152"/>
        <v>101</v>
      </c>
      <c r="G2496" t="s">
        <v>8218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153"/>
        <v>38.85</v>
      </c>
      <c r="Q2496" s="12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0">
        <f t="shared" si="152"/>
        <v>128</v>
      </c>
      <c r="G2497" t="s">
        <v>8218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153"/>
        <v>45.55</v>
      </c>
      <c r="Q2497" s="12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0">
        <f t="shared" ref="F2498:F2561" si="156">ROUND(E2498/D2498*100,0)</f>
        <v>100</v>
      </c>
      <c r="G2498" t="s">
        <v>8218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153"/>
        <v>600</v>
      </c>
      <c r="Q2498" s="12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0">
        <f t="shared" si="156"/>
        <v>113</v>
      </c>
      <c r="G2499" t="s">
        <v>8218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ref="P2499:P2562" si="157">IFERROR(ROUND(E2499/M2499,2),0)</f>
        <v>80.55</v>
      </c>
      <c r="Q2499" s="12" t="s">
        <v>8323</v>
      </c>
      <c r="R2499" t="s">
        <v>8327</v>
      </c>
      <c r="S2499" s="17">
        <f t="shared" ref="S2499:S2562" si="158">(((K2499/60)/60)/24)+DATE(1970,1,1)</f>
        <v>40730.878912037035</v>
      </c>
      <c r="T2499" s="17">
        <f t="shared" ref="T2499:T2562" si="159">(((J2499/60)/60)/24)+DATE(1970,1,1)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0">
        <f t="shared" si="156"/>
        <v>106</v>
      </c>
      <c r="G2500" t="s">
        <v>8218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157"/>
        <v>52.8</v>
      </c>
      <c r="Q2500" s="12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0">
        <f t="shared" si="156"/>
        <v>203</v>
      </c>
      <c r="G2501" t="s">
        <v>8218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157"/>
        <v>47.68</v>
      </c>
      <c r="Q2501" s="12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0">
        <f t="shared" si="156"/>
        <v>113</v>
      </c>
      <c r="G2502" t="s">
        <v>8218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157"/>
        <v>23.45</v>
      </c>
      <c r="Q2502" s="12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0">
        <f t="shared" si="156"/>
        <v>3</v>
      </c>
      <c r="G2503" t="s">
        <v>8220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157"/>
        <v>40.14</v>
      </c>
      <c r="Q2503" s="12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0">
        <f t="shared" si="156"/>
        <v>0</v>
      </c>
      <c r="G2504" t="s">
        <v>8220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157"/>
        <v>17.2</v>
      </c>
      <c r="Q2504" s="12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0">
        <f t="shared" si="156"/>
        <v>0</v>
      </c>
      <c r="G2505" t="s">
        <v>8220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157"/>
        <v>0</v>
      </c>
      <c r="Q2505" s="12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0">
        <f t="shared" si="156"/>
        <v>0</v>
      </c>
      <c r="G2506" t="s">
        <v>8220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157"/>
        <v>0</v>
      </c>
      <c r="Q2506" s="12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0">
        <f t="shared" si="156"/>
        <v>0</v>
      </c>
      <c r="G2507" t="s">
        <v>8220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157"/>
        <v>0</v>
      </c>
      <c r="Q2507" s="12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0">
        <f t="shared" si="156"/>
        <v>1</v>
      </c>
      <c r="G2508" t="s">
        <v>8220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157"/>
        <v>15</v>
      </c>
      <c r="Q2508" s="12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0">
        <f t="shared" si="156"/>
        <v>0</v>
      </c>
      <c r="G2509" t="s">
        <v>8220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157"/>
        <v>0</v>
      </c>
      <c r="Q2509" s="12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0">
        <f t="shared" si="156"/>
        <v>0</v>
      </c>
      <c r="G2510" t="s">
        <v>8220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157"/>
        <v>0</v>
      </c>
      <c r="Q2510" s="12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0">
        <f t="shared" si="156"/>
        <v>1</v>
      </c>
      <c r="G2511" t="s">
        <v>8220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157"/>
        <v>35.71</v>
      </c>
      <c r="Q2511" s="12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0">
        <f t="shared" si="156"/>
        <v>0</v>
      </c>
      <c r="G2512" t="s">
        <v>8220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157"/>
        <v>37.5</v>
      </c>
      <c r="Q2512" s="12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0">
        <f t="shared" si="156"/>
        <v>0</v>
      </c>
      <c r="G2513" t="s">
        <v>8220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157"/>
        <v>0</v>
      </c>
      <c r="Q2513" s="12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0">
        <f t="shared" si="156"/>
        <v>0</v>
      </c>
      <c r="G2514" t="s">
        <v>8220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157"/>
        <v>0</v>
      </c>
      <c r="Q2514" s="12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0">
        <f t="shared" si="156"/>
        <v>0</v>
      </c>
      <c r="G2515" t="s">
        <v>8220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157"/>
        <v>0</v>
      </c>
      <c r="Q2515" s="12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0">
        <f t="shared" si="156"/>
        <v>2</v>
      </c>
      <c r="G2516" t="s">
        <v>8220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157"/>
        <v>52.5</v>
      </c>
      <c r="Q2516" s="12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0">
        <f t="shared" si="156"/>
        <v>19</v>
      </c>
      <c r="G2517" t="s">
        <v>8220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157"/>
        <v>77.5</v>
      </c>
      <c r="Q2517" s="12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0">
        <f t="shared" si="156"/>
        <v>0</v>
      </c>
      <c r="G2518" t="s">
        <v>8220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157"/>
        <v>0</v>
      </c>
      <c r="Q2518" s="12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0">
        <f t="shared" si="156"/>
        <v>10</v>
      </c>
      <c r="G2519" t="s">
        <v>8220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157"/>
        <v>53.55</v>
      </c>
      <c r="Q2519" s="12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0">
        <f t="shared" si="156"/>
        <v>0</v>
      </c>
      <c r="G2520" t="s">
        <v>8220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157"/>
        <v>0</v>
      </c>
      <c r="Q2520" s="12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0">
        <f t="shared" si="156"/>
        <v>0</v>
      </c>
      <c r="G2521" t="s">
        <v>8220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157"/>
        <v>16.25</v>
      </c>
      <c r="Q2521" s="12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0">
        <f t="shared" si="156"/>
        <v>0</v>
      </c>
      <c r="G2522" t="s">
        <v>8220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157"/>
        <v>0</v>
      </c>
      <c r="Q2522" s="12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0">
        <f t="shared" si="156"/>
        <v>109</v>
      </c>
      <c r="G2523" t="s">
        <v>8218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157"/>
        <v>103.68</v>
      </c>
      <c r="Q2523" s="12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0">
        <f t="shared" si="156"/>
        <v>100</v>
      </c>
      <c r="G2524" t="s">
        <v>8218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157"/>
        <v>185.19</v>
      </c>
      <c r="Q2524" s="12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0">
        <f t="shared" si="156"/>
        <v>156</v>
      </c>
      <c r="G2525" t="s">
        <v>8218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157"/>
        <v>54.15</v>
      </c>
      <c r="Q2525" s="12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0">
        <f t="shared" si="156"/>
        <v>102</v>
      </c>
      <c r="G2526" t="s">
        <v>8218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157"/>
        <v>177.21</v>
      </c>
      <c r="Q2526" s="12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0">
        <f t="shared" si="156"/>
        <v>100</v>
      </c>
      <c r="G2527" t="s">
        <v>8218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157"/>
        <v>100.33</v>
      </c>
      <c r="Q2527" s="12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0">
        <f t="shared" si="156"/>
        <v>113</v>
      </c>
      <c r="G2528" t="s">
        <v>8218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157"/>
        <v>136.91</v>
      </c>
      <c r="Q2528" s="12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0">
        <f t="shared" si="156"/>
        <v>102</v>
      </c>
      <c r="G2529" t="s">
        <v>8218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157"/>
        <v>57.54</v>
      </c>
      <c r="Q2529" s="12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0">
        <f t="shared" si="156"/>
        <v>107</v>
      </c>
      <c r="G2530" t="s">
        <v>8218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157"/>
        <v>52.96</v>
      </c>
      <c r="Q2530" s="12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0">
        <f t="shared" si="156"/>
        <v>104</v>
      </c>
      <c r="G2531" t="s">
        <v>8218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157"/>
        <v>82.33</v>
      </c>
      <c r="Q2531" s="12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0">
        <f t="shared" si="156"/>
        <v>100</v>
      </c>
      <c r="G2532" t="s">
        <v>8218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157"/>
        <v>135.41999999999999</v>
      </c>
      <c r="Q2532" s="12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0">
        <f t="shared" si="156"/>
        <v>100</v>
      </c>
      <c r="G2533" t="s">
        <v>8218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157"/>
        <v>74.069999999999993</v>
      </c>
      <c r="Q2533" s="12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0">
        <f t="shared" si="156"/>
        <v>126</v>
      </c>
      <c r="G2534" t="s">
        <v>8218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157"/>
        <v>84.08</v>
      </c>
      <c r="Q2534" s="12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0">
        <f t="shared" si="156"/>
        <v>111</v>
      </c>
      <c r="G2535" t="s">
        <v>8218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157"/>
        <v>61.03</v>
      </c>
      <c r="Q2535" s="12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0">
        <f t="shared" si="156"/>
        <v>105</v>
      </c>
      <c r="G2536" t="s">
        <v>8218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157"/>
        <v>150</v>
      </c>
      <c r="Q2536" s="12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0">
        <f t="shared" si="156"/>
        <v>104</v>
      </c>
      <c r="G2537" t="s">
        <v>8218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157"/>
        <v>266.08999999999997</v>
      </c>
      <c r="Q2537" s="12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0">
        <f t="shared" si="156"/>
        <v>116</v>
      </c>
      <c r="G2538" t="s">
        <v>8218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157"/>
        <v>7.25</v>
      </c>
      <c r="Q2538" s="12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0">
        <f t="shared" si="156"/>
        <v>110</v>
      </c>
      <c r="G2539" t="s">
        <v>8218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157"/>
        <v>100</v>
      </c>
      <c r="Q2539" s="12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0">
        <f t="shared" si="156"/>
        <v>113</v>
      </c>
      <c r="G2540" t="s">
        <v>8218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157"/>
        <v>109.96</v>
      </c>
      <c r="Q2540" s="12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0">
        <f t="shared" si="156"/>
        <v>100</v>
      </c>
      <c r="G2541" t="s">
        <v>8218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157"/>
        <v>169.92</v>
      </c>
      <c r="Q2541" s="12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0">
        <f t="shared" si="156"/>
        <v>103</v>
      </c>
      <c r="G2542" t="s">
        <v>8218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157"/>
        <v>95.74</v>
      </c>
      <c r="Q2542" s="12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0">
        <f t="shared" si="156"/>
        <v>107</v>
      </c>
      <c r="G2543" t="s">
        <v>8218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157"/>
        <v>59.46</v>
      </c>
      <c r="Q2543" s="12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0">
        <f t="shared" si="156"/>
        <v>104</v>
      </c>
      <c r="G2544" t="s">
        <v>8218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157"/>
        <v>55.77</v>
      </c>
      <c r="Q2544" s="12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0">
        <f t="shared" si="156"/>
        <v>156</v>
      </c>
      <c r="G2545" t="s">
        <v>8218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157"/>
        <v>30.08</v>
      </c>
      <c r="Q2545" s="12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0">
        <f t="shared" si="156"/>
        <v>101</v>
      </c>
      <c r="G2546" t="s">
        <v>8218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157"/>
        <v>88.44</v>
      </c>
      <c r="Q2546" s="12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0">
        <f t="shared" si="156"/>
        <v>195</v>
      </c>
      <c r="G2547" t="s">
        <v>8218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157"/>
        <v>64.03</v>
      </c>
      <c r="Q2547" s="12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0">
        <f t="shared" si="156"/>
        <v>112</v>
      </c>
      <c r="G2548" t="s">
        <v>8218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157"/>
        <v>60.15</v>
      </c>
      <c r="Q2548" s="12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0">
        <f t="shared" si="156"/>
        <v>120</v>
      </c>
      <c r="G2549" t="s">
        <v>8218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157"/>
        <v>49.19</v>
      </c>
      <c r="Q2549" s="12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0">
        <f t="shared" si="156"/>
        <v>102</v>
      </c>
      <c r="G2550" t="s">
        <v>8218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157"/>
        <v>165.16</v>
      </c>
      <c r="Q2550" s="12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0">
        <f t="shared" si="156"/>
        <v>103</v>
      </c>
      <c r="G2551" t="s">
        <v>8218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157"/>
        <v>43.62</v>
      </c>
      <c r="Q2551" s="12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0">
        <f t="shared" si="156"/>
        <v>101</v>
      </c>
      <c r="G2552" t="s">
        <v>8218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157"/>
        <v>43.7</v>
      </c>
      <c r="Q2552" s="12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0">
        <f t="shared" si="156"/>
        <v>103</v>
      </c>
      <c r="G2553" t="s">
        <v>8218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157"/>
        <v>67.42</v>
      </c>
      <c r="Q2553" s="12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0">
        <f t="shared" si="156"/>
        <v>107</v>
      </c>
      <c r="G2554" t="s">
        <v>8218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157"/>
        <v>177.5</v>
      </c>
      <c r="Q2554" s="12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0">
        <f t="shared" si="156"/>
        <v>156</v>
      </c>
      <c r="G2555" t="s">
        <v>8218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157"/>
        <v>38.880000000000003</v>
      </c>
      <c r="Q2555" s="12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0">
        <f t="shared" si="156"/>
        <v>123</v>
      </c>
      <c r="G2556" t="s">
        <v>8218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157"/>
        <v>54.99</v>
      </c>
      <c r="Q2556" s="12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0">
        <f t="shared" si="156"/>
        <v>107</v>
      </c>
      <c r="G2557" t="s">
        <v>8218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157"/>
        <v>61.34</v>
      </c>
      <c r="Q2557" s="12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0">
        <f t="shared" si="156"/>
        <v>106</v>
      </c>
      <c r="G2558" t="s">
        <v>8218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157"/>
        <v>23.12</v>
      </c>
      <c r="Q2558" s="12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0">
        <f t="shared" si="156"/>
        <v>118</v>
      </c>
      <c r="G2559" t="s">
        <v>8218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157"/>
        <v>29.61</v>
      </c>
      <c r="Q2559" s="12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0">
        <f t="shared" si="156"/>
        <v>109</v>
      </c>
      <c r="G2560" t="s">
        <v>8218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157"/>
        <v>75.61</v>
      </c>
      <c r="Q2560" s="12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0">
        <f t="shared" si="156"/>
        <v>111</v>
      </c>
      <c r="G2561" t="s">
        <v>8218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157"/>
        <v>35.6</v>
      </c>
      <c r="Q2561" s="12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0">
        <f t="shared" ref="F2562:F2625" si="160">ROUND(E2562/D2562*100,0)</f>
        <v>100</v>
      </c>
      <c r="G2562" t="s">
        <v>8218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157"/>
        <v>143</v>
      </c>
      <c r="Q2562" s="12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0">
        <f t="shared" si="160"/>
        <v>0</v>
      </c>
      <c r="G2563" t="s">
        <v>8219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ref="P2563:P2626" si="161">IFERROR(ROUND(E2563/M2563,2),0)</f>
        <v>0</v>
      </c>
      <c r="Q2563" s="12" t="s">
        <v>8334</v>
      </c>
      <c r="R2563" t="s">
        <v>8335</v>
      </c>
      <c r="S2563" s="17">
        <f t="shared" ref="S2563:S2626" si="162">(((K2563/60)/60)/24)+DATE(1970,1,1)</f>
        <v>42260.528807870374</v>
      </c>
      <c r="T2563" s="17">
        <f t="shared" ref="T2563:T2626" si="163">(((J2563/60)/60)/24)+DATE(1970,1,1)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0">
        <f t="shared" si="160"/>
        <v>1</v>
      </c>
      <c r="G2564" t="s">
        <v>8219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161"/>
        <v>25</v>
      </c>
      <c r="Q2564" s="12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0">
        <f t="shared" si="160"/>
        <v>0</v>
      </c>
      <c r="G2565" t="s">
        <v>8219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161"/>
        <v>0</v>
      </c>
      <c r="Q2565" s="12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0">
        <f t="shared" si="160"/>
        <v>0</v>
      </c>
      <c r="G2566" t="s">
        <v>8219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161"/>
        <v>0</v>
      </c>
      <c r="Q2566" s="12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0">
        <f t="shared" si="160"/>
        <v>1</v>
      </c>
      <c r="G2567" t="s">
        <v>8219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161"/>
        <v>100</v>
      </c>
      <c r="Q2567" s="12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0">
        <f t="shared" si="160"/>
        <v>0</v>
      </c>
      <c r="G2568" t="s">
        <v>8219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161"/>
        <v>0</v>
      </c>
      <c r="Q2568" s="12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0">
        <f t="shared" si="160"/>
        <v>0</v>
      </c>
      <c r="G2569" t="s">
        <v>8219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161"/>
        <v>60</v>
      </c>
      <c r="Q2569" s="12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0">
        <f t="shared" si="160"/>
        <v>1</v>
      </c>
      <c r="G2570" t="s">
        <v>8219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161"/>
        <v>50</v>
      </c>
      <c r="Q2570" s="12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0">
        <f t="shared" si="160"/>
        <v>2</v>
      </c>
      <c r="G2571" t="s">
        <v>8219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161"/>
        <v>72.5</v>
      </c>
      <c r="Q2571" s="12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0">
        <f t="shared" si="160"/>
        <v>1</v>
      </c>
      <c r="G2572" t="s">
        <v>8219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161"/>
        <v>29.5</v>
      </c>
      <c r="Q2572" s="12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0">
        <f t="shared" si="160"/>
        <v>0</v>
      </c>
      <c r="G2573" t="s">
        <v>8219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161"/>
        <v>62.5</v>
      </c>
      <c r="Q2573" s="12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0">
        <f t="shared" si="160"/>
        <v>0</v>
      </c>
      <c r="G2574" t="s">
        <v>8219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161"/>
        <v>0</v>
      </c>
      <c r="Q2574" s="12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0">
        <f t="shared" si="160"/>
        <v>0</v>
      </c>
      <c r="G2575" t="s">
        <v>8219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161"/>
        <v>0</v>
      </c>
      <c r="Q2575" s="12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0">
        <f t="shared" si="160"/>
        <v>0</v>
      </c>
      <c r="G2576" t="s">
        <v>8219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161"/>
        <v>0</v>
      </c>
      <c r="Q2576" s="12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0">
        <f t="shared" si="160"/>
        <v>0</v>
      </c>
      <c r="G2577" t="s">
        <v>8219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161"/>
        <v>0</v>
      </c>
      <c r="Q2577" s="12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0">
        <f t="shared" si="160"/>
        <v>0</v>
      </c>
      <c r="G2578" t="s">
        <v>8219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161"/>
        <v>0</v>
      </c>
      <c r="Q2578" s="12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0">
        <f t="shared" si="160"/>
        <v>0</v>
      </c>
      <c r="G2579" t="s">
        <v>8219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161"/>
        <v>0</v>
      </c>
      <c r="Q2579" s="12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0">
        <f t="shared" si="160"/>
        <v>0</v>
      </c>
      <c r="G2580" t="s">
        <v>8219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161"/>
        <v>0</v>
      </c>
      <c r="Q2580" s="12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0">
        <f t="shared" si="160"/>
        <v>0</v>
      </c>
      <c r="G2581" t="s">
        <v>8219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161"/>
        <v>23.08</v>
      </c>
      <c r="Q2581" s="12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0">
        <f t="shared" si="160"/>
        <v>1</v>
      </c>
      <c r="G2582" t="s">
        <v>8219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161"/>
        <v>25.5</v>
      </c>
      <c r="Q2582" s="12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0">
        <f t="shared" si="160"/>
        <v>11</v>
      </c>
      <c r="G2583" t="s">
        <v>8220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161"/>
        <v>48.18</v>
      </c>
      <c r="Q2583" s="12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0">
        <f t="shared" si="160"/>
        <v>0</v>
      </c>
      <c r="G2584" t="s">
        <v>8220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161"/>
        <v>1</v>
      </c>
      <c r="Q2584" s="12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0">
        <f t="shared" si="160"/>
        <v>1</v>
      </c>
      <c r="G2585" t="s">
        <v>8220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161"/>
        <v>1</v>
      </c>
      <c r="Q2585" s="12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0">
        <f t="shared" si="160"/>
        <v>0</v>
      </c>
      <c r="G2586" t="s">
        <v>8220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161"/>
        <v>0</v>
      </c>
      <c r="Q2586" s="12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0">
        <f t="shared" si="160"/>
        <v>0</v>
      </c>
      <c r="G2587" t="s">
        <v>8220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161"/>
        <v>50</v>
      </c>
      <c r="Q2587" s="12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0">
        <f t="shared" si="160"/>
        <v>0</v>
      </c>
      <c r="G2588" t="s">
        <v>8220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161"/>
        <v>5</v>
      </c>
      <c r="Q2588" s="12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0">
        <f t="shared" si="160"/>
        <v>2</v>
      </c>
      <c r="G2589" t="s">
        <v>8220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161"/>
        <v>202.83</v>
      </c>
      <c r="Q2589" s="12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0">
        <f t="shared" si="160"/>
        <v>4</v>
      </c>
      <c r="G2590" t="s">
        <v>8220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161"/>
        <v>29.13</v>
      </c>
      <c r="Q2590" s="12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0">
        <f t="shared" si="160"/>
        <v>0</v>
      </c>
      <c r="G2591" t="s">
        <v>8220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161"/>
        <v>5</v>
      </c>
      <c r="Q2591" s="12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0">
        <f t="shared" si="160"/>
        <v>0</v>
      </c>
      <c r="G2592" t="s">
        <v>8220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161"/>
        <v>0</v>
      </c>
      <c r="Q2592" s="12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0">
        <f t="shared" si="160"/>
        <v>2</v>
      </c>
      <c r="G2593" t="s">
        <v>8220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161"/>
        <v>13</v>
      </c>
      <c r="Q2593" s="12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0">
        <f t="shared" si="160"/>
        <v>0</v>
      </c>
      <c r="G2594" t="s">
        <v>8220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161"/>
        <v>50</v>
      </c>
      <c r="Q2594" s="12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0">
        <f t="shared" si="160"/>
        <v>0</v>
      </c>
      <c r="G2595" t="s">
        <v>8220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161"/>
        <v>0</v>
      </c>
      <c r="Q2595" s="12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0">
        <f t="shared" si="160"/>
        <v>0</v>
      </c>
      <c r="G2596" t="s">
        <v>8220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161"/>
        <v>1</v>
      </c>
      <c r="Q2596" s="12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0">
        <f t="shared" si="160"/>
        <v>12</v>
      </c>
      <c r="G2597" t="s">
        <v>8220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161"/>
        <v>96.05</v>
      </c>
      <c r="Q2597" s="12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0">
        <f t="shared" si="160"/>
        <v>24</v>
      </c>
      <c r="G2598" t="s">
        <v>8220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161"/>
        <v>305.77999999999997</v>
      </c>
      <c r="Q2598" s="12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0">
        <f t="shared" si="160"/>
        <v>6</v>
      </c>
      <c r="G2599" t="s">
        <v>8220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161"/>
        <v>12.14</v>
      </c>
      <c r="Q2599" s="12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0">
        <f t="shared" si="160"/>
        <v>39</v>
      </c>
      <c r="G2600" t="s">
        <v>8220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161"/>
        <v>83.57</v>
      </c>
      <c r="Q2600" s="12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0">
        <f t="shared" si="160"/>
        <v>1</v>
      </c>
      <c r="G2601" t="s">
        <v>8220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161"/>
        <v>18</v>
      </c>
      <c r="Q2601" s="12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0">
        <f t="shared" si="160"/>
        <v>7</v>
      </c>
      <c r="G2602" t="s">
        <v>8220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161"/>
        <v>115.53</v>
      </c>
      <c r="Q2602" s="12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0">
        <f t="shared" si="160"/>
        <v>661</v>
      </c>
      <c r="G2603" t="s">
        <v>8218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161"/>
        <v>21.9</v>
      </c>
      <c r="Q2603" s="12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0">
        <f t="shared" si="160"/>
        <v>326</v>
      </c>
      <c r="G2604" t="s">
        <v>8218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161"/>
        <v>80.02</v>
      </c>
      <c r="Q2604" s="12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0">
        <f t="shared" si="160"/>
        <v>101</v>
      </c>
      <c r="G2605" t="s">
        <v>8218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161"/>
        <v>35.520000000000003</v>
      </c>
      <c r="Q2605" s="12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0">
        <f t="shared" si="160"/>
        <v>104</v>
      </c>
      <c r="G2606" t="s">
        <v>8218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161"/>
        <v>64.930000000000007</v>
      </c>
      <c r="Q2606" s="12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0">
        <f t="shared" si="160"/>
        <v>107</v>
      </c>
      <c r="G2607" t="s">
        <v>8218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161"/>
        <v>60.97</v>
      </c>
      <c r="Q2607" s="12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0">
        <f t="shared" si="160"/>
        <v>110</v>
      </c>
      <c r="G2608" t="s">
        <v>8218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161"/>
        <v>31.44</v>
      </c>
      <c r="Q2608" s="12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0">
        <f t="shared" si="160"/>
        <v>408</v>
      </c>
      <c r="G2609" t="s">
        <v>8218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161"/>
        <v>81.95</v>
      </c>
      <c r="Q2609" s="12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0">
        <f t="shared" si="160"/>
        <v>224</v>
      </c>
      <c r="G2610" t="s">
        <v>8218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161"/>
        <v>58.93</v>
      </c>
      <c r="Q2610" s="12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0">
        <f t="shared" si="160"/>
        <v>304</v>
      </c>
      <c r="G2611" t="s">
        <v>8218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161"/>
        <v>157.29</v>
      </c>
      <c r="Q2611" s="12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0">
        <f t="shared" si="160"/>
        <v>141</v>
      </c>
      <c r="G2612" t="s">
        <v>8218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161"/>
        <v>55.76</v>
      </c>
      <c r="Q2612" s="12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0">
        <f t="shared" si="160"/>
        <v>2791</v>
      </c>
      <c r="G2613" t="s">
        <v>8218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161"/>
        <v>83.8</v>
      </c>
      <c r="Q2613" s="12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0">
        <f t="shared" si="160"/>
        <v>172</v>
      </c>
      <c r="G2614" t="s">
        <v>8218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161"/>
        <v>58.42</v>
      </c>
      <c r="Q2614" s="12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0">
        <f t="shared" si="160"/>
        <v>101</v>
      </c>
      <c r="G2615" t="s">
        <v>8218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161"/>
        <v>270.57</v>
      </c>
      <c r="Q2615" s="12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0">
        <f t="shared" si="160"/>
        <v>102</v>
      </c>
      <c r="G2616" t="s">
        <v>8218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161"/>
        <v>107.1</v>
      </c>
      <c r="Q2616" s="12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0">
        <f t="shared" si="160"/>
        <v>170</v>
      </c>
      <c r="G2617" t="s">
        <v>8218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161"/>
        <v>47.18</v>
      </c>
      <c r="Q2617" s="12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0">
        <f t="shared" si="160"/>
        <v>115</v>
      </c>
      <c r="G2618" t="s">
        <v>8218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161"/>
        <v>120.31</v>
      </c>
      <c r="Q2618" s="12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0">
        <f t="shared" si="160"/>
        <v>878</v>
      </c>
      <c r="G2619" t="s">
        <v>8218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161"/>
        <v>27.6</v>
      </c>
      <c r="Q2619" s="12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0">
        <f t="shared" si="160"/>
        <v>105</v>
      </c>
      <c r="G2620" t="s">
        <v>8218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161"/>
        <v>205.3</v>
      </c>
      <c r="Q2620" s="12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0">
        <f t="shared" si="160"/>
        <v>188</v>
      </c>
      <c r="G2621" t="s">
        <v>8218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161"/>
        <v>35.549999999999997</v>
      </c>
      <c r="Q2621" s="12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0">
        <f t="shared" si="160"/>
        <v>144</v>
      </c>
      <c r="G2622" t="s">
        <v>8218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161"/>
        <v>74.64</v>
      </c>
      <c r="Q2622" s="12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0">
        <f t="shared" si="160"/>
        <v>146</v>
      </c>
      <c r="G2623" t="s">
        <v>8218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161"/>
        <v>47.06</v>
      </c>
      <c r="Q2623" s="12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0">
        <f t="shared" si="160"/>
        <v>131</v>
      </c>
      <c r="G2624" t="s">
        <v>8218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161"/>
        <v>26.59</v>
      </c>
      <c r="Q2624" s="12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0">
        <f t="shared" si="160"/>
        <v>114</v>
      </c>
      <c r="G2625" t="s">
        <v>8218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161"/>
        <v>36.770000000000003</v>
      </c>
      <c r="Q2625" s="12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0">
        <f t="shared" ref="F2626:F2689" si="164">ROUND(E2626/D2626*100,0)</f>
        <v>1379</v>
      </c>
      <c r="G2626" t="s">
        <v>8218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161"/>
        <v>31.82</v>
      </c>
      <c r="Q2626" s="12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0">
        <f t="shared" si="164"/>
        <v>956</v>
      </c>
      <c r="G2627" t="s">
        <v>8218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ref="P2627:P2690" si="165">IFERROR(ROUND(E2627/M2627,2),0)</f>
        <v>27.58</v>
      </c>
      <c r="Q2627" s="12" t="s">
        <v>8317</v>
      </c>
      <c r="R2627" t="s">
        <v>8353</v>
      </c>
      <c r="S2627" s="17">
        <f t="shared" ref="S2627:S2690" si="166">(((K2627/60)/60)/24)+DATE(1970,1,1)</f>
        <v>42658.810277777782</v>
      </c>
      <c r="T2627" s="17">
        <f t="shared" ref="T2627:T2690" si="167">(((J2627/60)/60)/24)+DATE(1970,1,1)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0">
        <f t="shared" si="164"/>
        <v>112</v>
      </c>
      <c r="G2628" t="s">
        <v>8218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165"/>
        <v>56</v>
      </c>
      <c r="Q2628" s="12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0">
        <f t="shared" si="164"/>
        <v>647</v>
      </c>
      <c r="G2629" t="s">
        <v>8218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165"/>
        <v>21.56</v>
      </c>
      <c r="Q2629" s="12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0">
        <f t="shared" si="164"/>
        <v>110</v>
      </c>
      <c r="G2630" t="s">
        <v>8218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165"/>
        <v>44.1</v>
      </c>
      <c r="Q2630" s="12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0">
        <f t="shared" si="164"/>
        <v>128</v>
      </c>
      <c r="G2631" t="s">
        <v>8218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165"/>
        <v>63.87</v>
      </c>
      <c r="Q2631" s="12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0">
        <f t="shared" si="164"/>
        <v>158</v>
      </c>
      <c r="G2632" t="s">
        <v>8218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165"/>
        <v>38.99</v>
      </c>
      <c r="Q2632" s="12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0">
        <f t="shared" si="164"/>
        <v>115</v>
      </c>
      <c r="G2633" t="s">
        <v>8218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165"/>
        <v>80.19</v>
      </c>
      <c r="Q2633" s="12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0">
        <f t="shared" si="164"/>
        <v>137</v>
      </c>
      <c r="G2634" t="s">
        <v>8218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165"/>
        <v>34.9</v>
      </c>
      <c r="Q2634" s="12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0">
        <f t="shared" si="164"/>
        <v>355</v>
      </c>
      <c r="G2635" t="s">
        <v>8218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165"/>
        <v>89.1</v>
      </c>
      <c r="Q2635" s="12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0">
        <f t="shared" si="164"/>
        <v>106</v>
      </c>
      <c r="G2636" t="s">
        <v>8218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165"/>
        <v>39.44</v>
      </c>
      <c r="Q2636" s="12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0">
        <f t="shared" si="164"/>
        <v>100</v>
      </c>
      <c r="G2637" t="s">
        <v>8218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165"/>
        <v>136.9</v>
      </c>
      <c r="Q2637" s="12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0">
        <f t="shared" si="164"/>
        <v>187</v>
      </c>
      <c r="G2638" t="s">
        <v>8218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165"/>
        <v>37.46</v>
      </c>
      <c r="Q2638" s="12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0">
        <f t="shared" si="164"/>
        <v>166</v>
      </c>
      <c r="G2639" t="s">
        <v>8218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165"/>
        <v>31.96</v>
      </c>
      <c r="Q2639" s="12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0">
        <f t="shared" si="164"/>
        <v>102</v>
      </c>
      <c r="G2640" t="s">
        <v>8218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165"/>
        <v>25.21</v>
      </c>
      <c r="Q2640" s="12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0">
        <f t="shared" si="164"/>
        <v>164</v>
      </c>
      <c r="G2641" t="s">
        <v>8218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165"/>
        <v>10.039999999999999</v>
      </c>
      <c r="Q2641" s="12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0">
        <f t="shared" si="164"/>
        <v>106</v>
      </c>
      <c r="G2642" t="s">
        <v>8218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165"/>
        <v>45.94</v>
      </c>
      <c r="Q2642" s="12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0">
        <f t="shared" si="164"/>
        <v>1</v>
      </c>
      <c r="G2643" t="s">
        <v>8220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165"/>
        <v>15</v>
      </c>
      <c r="Q2643" s="12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0">
        <f t="shared" si="164"/>
        <v>0</v>
      </c>
      <c r="G2644" t="s">
        <v>8220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165"/>
        <v>0</v>
      </c>
      <c r="Q2644" s="12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0">
        <f t="shared" si="164"/>
        <v>34</v>
      </c>
      <c r="G2645" t="s">
        <v>8219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165"/>
        <v>223.58</v>
      </c>
      <c r="Q2645" s="12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0">
        <f t="shared" si="164"/>
        <v>2</v>
      </c>
      <c r="G2646" t="s">
        <v>8219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165"/>
        <v>39.479999999999997</v>
      </c>
      <c r="Q2646" s="12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0">
        <f t="shared" si="164"/>
        <v>11</v>
      </c>
      <c r="G2647" t="s">
        <v>8219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165"/>
        <v>91.3</v>
      </c>
      <c r="Q2647" s="12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0">
        <f t="shared" si="164"/>
        <v>8</v>
      </c>
      <c r="G2648" t="s">
        <v>8219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165"/>
        <v>78.67</v>
      </c>
      <c r="Q2648" s="12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0">
        <f t="shared" si="164"/>
        <v>1</v>
      </c>
      <c r="G2649" t="s">
        <v>8219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165"/>
        <v>12</v>
      </c>
      <c r="Q2649" s="12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0">
        <f t="shared" si="164"/>
        <v>1</v>
      </c>
      <c r="G2650" t="s">
        <v>8219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165"/>
        <v>17.670000000000002</v>
      </c>
      <c r="Q2650" s="12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0">
        <f t="shared" si="164"/>
        <v>0</v>
      </c>
      <c r="G2651" t="s">
        <v>8219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165"/>
        <v>41.33</v>
      </c>
      <c r="Q2651" s="12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0">
        <f t="shared" si="164"/>
        <v>1</v>
      </c>
      <c r="G2652" t="s">
        <v>8219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165"/>
        <v>71.599999999999994</v>
      </c>
      <c r="Q2652" s="12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0">
        <f t="shared" si="164"/>
        <v>2</v>
      </c>
      <c r="G2653" t="s">
        <v>8219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165"/>
        <v>307.82</v>
      </c>
      <c r="Q2653" s="12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0">
        <f t="shared" si="164"/>
        <v>1</v>
      </c>
      <c r="G2654" t="s">
        <v>8219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165"/>
        <v>80.45</v>
      </c>
      <c r="Q2654" s="12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0">
        <f t="shared" si="164"/>
        <v>12</v>
      </c>
      <c r="G2655" t="s">
        <v>8219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165"/>
        <v>83.94</v>
      </c>
      <c r="Q2655" s="12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0">
        <f t="shared" si="164"/>
        <v>0</v>
      </c>
      <c r="G2656" t="s">
        <v>8219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165"/>
        <v>8.5</v>
      </c>
      <c r="Q2656" s="12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0">
        <f t="shared" si="164"/>
        <v>21</v>
      </c>
      <c r="G2657" t="s">
        <v>8219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165"/>
        <v>73.37</v>
      </c>
      <c r="Q2657" s="12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0">
        <f t="shared" si="164"/>
        <v>11</v>
      </c>
      <c r="G2658" t="s">
        <v>8219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165"/>
        <v>112.86</v>
      </c>
      <c r="Q2658" s="12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0">
        <f t="shared" si="164"/>
        <v>19</v>
      </c>
      <c r="G2659" t="s">
        <v>8219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165"/>
        <v>95.28</v>
      </c>
      <c r="Q2659" s="12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0">
        <f t="shared" si="164"/>
        <v>0</v>
      </c>
      <c r="G2660" t="s">
        <v>8219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165"/>
        <v>22.75</v>
      </c>
      <c r="Q2660" s="12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0">
        <f t="shared" si="164"/>
        <v>3</v>
      </c>
      <c r="G2661" t="s">
        <v>8219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165"/>
        <v>133.30000000000001</v>
      </c>
      <c r="Q2661" s="12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0">
        <f t="shared" si="164"/>
        <v>0</v>
      </c>
      <c r="G2662" t="s">
        <v>8219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165"/>
        <v>3.8</v>
      </c>
      <c r="Q2662" s="12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0">
        <f t="shared" si="164"/>
        <v>103</v>
      </c>
      <c r="G2663" t="s">
        <v>8218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165"/>
        <v>85.75</v>
      </c>
      <c r="Q2663" s="12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0">
        <f t="shared" si="164"/>
        <v>107</v>
      </c>
      <c r="G2664" t="s">
        <v>8218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165"/>
        <v>267</v>
      </c>
      <c r="Q2664" s="12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0">
        <f t="shared" si="164"/>
        <v>105</v>
      </c>
      <c r="G2665" t="s">
        <v>8218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165"/>
        <v>373.56</v>
      </c>
      <c r="Q2665" s="12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0">
        <f t="shared" si="164"/>
        <v>103</v>
      </c>
      <c r="G2666" t="s">
        <v>8218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165"/>
        <v>174.04</v>
      </c>
      <c r="Q2666" s="12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0">
        <f t="shared" si="164"/>
        <v>123</v>
      </c>
      <c r="G2667" t="s">
        <v>8218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165"/>
        <v>93.7</v>
      </c>
      <c r="Q2667" s="12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0">
        <f t="shared" si="164"/>
        <v>159</v>
      </c>
      <c r="G2668" t="s">
        <v>8218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165"/>
        <v>77.33</v>
      </c>
      <c r="Q2668" s="12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0">
        <f t="shared" si="164"/>
        <v>111</v>
      </c>
      <c r="G2669" t="s">
        <v>8218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165"/>
        <v>92.22</v>
      </c>
      <c r="Q2669" s="12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0">
        <f t="shared" si="164"/>
        <v>171</v>
      </c>
      <c r="G2670" t="s">
        <v>8218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165"/>
        <v>60.96</v>
      </c>
      <c r="Q2670" s="12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0">
        <f t="shared" si="164"/>
        <v>125</v>
      </c>
      <c r="G2671" t="s">
        <v>8218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165"/>
        <v>91</v>
      </c>
      <c r="Q2671" s="12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0">
        <f t="shared" si="164"/>
        <v>6</v>
      </c>
      <c r="G2672" t="s">
        <v>8220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165"/>
        <v>41.58</v>
      </c>
      <c r="Q2672" s="12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0">
        <f t="shared" si="164"/>
        <v>11</v>
      </c>
      <c r="G2673" t="s">
        <v>8220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165"/>
        <v>33.76</v>
      </c>
      <c r="Q2673" s="12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0">
        <f t="shared" si="164"/>
        <v>33</v>
      </c>
      <c r="G2674" t="s">
        <v>8220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165"/>
        <v>70.62</v>
      </c>
      <c r="Q2674" s="12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0">
        <f t="shared" si="164"/>
        <v>28</v>
      </c>
      <c r="G2675" t="s">
        <v>8220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165"/>
        <v>167.15</v>
      </c>
      <c r="Q2675" s="12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0">
        <f t="shared" si="164"/>
        <v>63</v>
      </c>
      <c r="G2676" t="s">
        <v>8220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165"/>
        <v>128.62</v>
      </c>
      <c r="Q2676" s="12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0">
        <f t="shared" si="164"/>
        <v>8</v>
      </c>
      <c r="G2677" t="s">
        <v>8220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165"/>
        <v>65.41</v>
      </c>
      <c r="Q2677" s="12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0">
        <f t="shared" si="164"/>
        <v>50</v>
      </c>
      <c r="G2678" t="s">
        <v>8220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165"/>
        <v>117.56</v>
      </c>
      <c r="Q2678" s="12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0">
        <f t="shared" si="164"/>
        <v>18</v>
      </c>
      <c r="G2679" t="s">
        <v>8220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165"/>
        <v>126.48</v>
      </c>
      <c r="Q2679" s="12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0">
        <f t="shared" si="164"/>
        <v>0</v>
      </c>
      <c r="G2680" t="s">
        <v>8220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165"/>
        <v>550</v>
      </c>
      <c r="Q2680" s="12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0">
        <f t="shared" si="164"/>
        <v>0</v>
      </c>
      <c r="G2681" t="s">
        <v>8220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165"/>
        <v>44</v>
      </c>
      <c r="Q2681" s="12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0">
        <f t="shared" si="164"/>
        <v>1</v>
      </c>
      <c r="G2682" t="s">
        <v>8220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165"/>
        <v>69</v>
      </c>
      <c r="Q2682" s="12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0">
        <f t="shared" si="164"/>
        <v>1</v>
      </c>
      <c r="G2683" t="s">
        <v>8220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165"/>
        <v>27.5</v>
      </c>
      <c r="Q2683" s="12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0">
        <f t="shared" si="164"/>
        <v>28</v>
      </c>
      <c r="G2684" t="s">
        <v>8220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165"/>
        <v>84.9</v>
      </c>
      <c r="Q2684" s="12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0">
        <f t="shared" si="164"/>
        <v>0</v>
      </c>
      <c r="G2685" t="s">
        <v>8220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165"/>
        <v>12</v>
      </c>
      <c r="Q2685" s="12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0">
        <f t="shared" si="164"/>
        <v>1</v>
      </c>
      <c r="G2686" t="s">
        <v>8220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165"/>
        <v>200</v>
      </c>
      <c r="Q2686" s="12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0">
        <f t="shared" si="164"/>
        <v>0</v>
      </c>
      <c r="G2687" t="s">
        <v>8220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165"/>
        <v>10</v>
      </c>
      <c r="Q2687" s="12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0">
        <f t="shared" si="164"/>
        <v>0</v>
      </c>
      <c r="G2688" t="s">
        <v>8220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165"/>
        <v>0</v>
      </c>
      <c r="Q2688" s="12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0">
        <f t="shared" si="164"/>
        <v>0</v>
      </c>
      <c r="G2689" t="s">
        <v>8220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165"/>
        <v>0</v>
      </c>
      <c r="Q2689" s="12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0">
        <f t="shared" ref="F2690:F2753" si="168">ROUND(E2690/D2690*100,0)</f>
        <v>0</v>
      </c>
      <c r="G2690" t="s">
        <v>8220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165"/>
        <v>5.29</v>
      </c>
      <c r="Q2690" s="12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0">
        <f t="shared" si="168"/>
        <v>0</v>
      </c>
      <c r="G2691" t="s">
        <v>8220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ref="P2691:P2754" si="169">IFERROR(ROUND(E2691/M2691,2),0)</f>
        <v>1</v>
      </c>
      <c r="Q2691" s="12" t="s">
        <v>8334</v>
      </c>
      <c r="R2691" t="s">
        <v>8335</v>
      </c>
      <c r="S2691" s="17">
        <f t="shared" ref="S2691:S2754" si="170">(((K2691/60)/60)/24)+DATE(1970,1,1)</f>
        <v>42551.961689814809</v>
      </c>
      <c r="T2691" s="17">
        <f t="shared" ref="T2691:T2754" si="171">(((J2691/60)/60)/24)+DATE(1970,1,1)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0">
        <f t="shared" si="168"/>
        <v>11</v>
      </c>
      <c r="G2692" t="s">
        <v>8220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169"/>
        <v>72.760000000000005</v>
      </c>
      <c r="Q2692" s="12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0">
        <f t="shared" si="168"/>
        <v>0</v>
      </c>
      <c r="G2693" t="s">
        <v>8220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169"/>
        <v>17.5</v>
      </c>
      <c r="Q2693" s="12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0">
        <f t="shared" si="168"/>
        <v>1</v>
      </c>
      <c r="G2694" t="s">
        <v>8220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169"/>
        <v>25</v>
      </c>
      <c r="Q2694" s="12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0">
        <f t="shared" si="168"/>
        <v>1</v>
      </c>
      <c r="G2695" t="s">
        <v>8220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169"/>
        <v>13.33</v>
      </c>
      <c r="Q2695" s="12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0">
        <f t="shared" si="168"/>
        <v>0</v>
      </c>
      <c r="G2696" t="s">
        <v>8220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169"/>
        <v>1</v>
      </c>
      <c r="Q2696" s="12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0">
        <f t="shared" si="168"/>
        <v>0</v>
      </c>
      <c r="G2697" t="s">
        <v>8220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169"/>
        <v>23.67</v>
      </c>
      <c r="Q2697" s="12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0">
        <f t="shared" si="168"/>
        <v>6</v>
      </c>
      <c r="G2698" t="s">
        <v>8220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169"/>
        <v>89.21</v>
      </c>
      <c r="Q2698" s="12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0">
        <f t="shared" si="168"/>
        <v>26</v>
      </c>
      <c r="G2699" t="s">
        <v>8220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169"/>
        <v>116.56</v>
      </c>
      <c r="Q2699" s="12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0">
        <f t="shared" si="168"/>
        <v>0</v>
      </c>
      <c r="G2700" t="s">
        <v>8220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169"/>
        <v>13.01</v>
      </c>
      <c r="Q2700" s="12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0">
        <f t="shared" si="168"/>
        <v>0</v>
      </c>
      <c r="G2701" t="s">
        <v>8220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169"/>
        <v>0</v>
      </c>
      <c r="Q2701" s="12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0">
        <f t="shared" si="168"/>
        <v>1</v>
      </c>
      <c r="G2702" t="s">
        <v>8220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169"/>
        <v>17.5</v>
      </c>
      <c r="Q2702" s="12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0">
        <f t="shared" si="168"/>
        <v>46</v>
      </c>
      <c r="G2703" t="s">
        <v>8221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169"/>
        <v>34.130000000000003</v>
      </c>
      <c r="Q2703" s="12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0">
        <f t="shared" si="168"/>
        <v>34</v>
      </c>
      <c r="G2704" t="s">
        <v>8221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169"/>
        <v>132.35</v>
      </c>
      <c r="Q2704" s="12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0">
        <f t="shared" si="168"/>
        <v>104</v>
      </c>
      <c r="G2705" t="s">
        <v>8221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169"/>
        <v>922.22</v>
      </c>
      <c r="Q2705" s="12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0">
        <f t="shared" si="168"/>
        <v>6</v>
      </c>
      <c r="G2706" t="s">
        <v>8221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169"/>
        <v>163.57</v>
      </c>
      <c r="Q2706" s="12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0">
        <f t="shared" si="168"/>
        <v>11</v>
      </c>
      <c r="G2707" t="s">
        <v>8221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169"/>
        <v>217.38</v>
      </c>
      <c r="Q2707" s="12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0">
        <f t="shared" si="168"/>
        <v>112</v>
      </c>
      <c r="G2708" t="s">
        <v>8218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169"/>
        <v>149.44</v>
      </c>
      <c r="Q2708" s="12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0">
        <f t="shared" si="168"/>
        <v>351</v>
      </c>
      <c r="G2709" t="s">
        <v>8218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169"/>
        <v>71.239999999999995</v>
      </c>
      <c r="Q2709" s="12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0">
        <f t="shared" si="168"/>
        <v>233</v>
      </c>
      <c r="G2710" t="s">
        <v>8218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169"/>
        <v>44.46</v>
      </c>
      <c r="Q2710" s="12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0">
        <f t="shared" si="168"/>
        <v>102</v>
      </c>
      <c r="G2711" t="s">
        <v>8218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169"/>
        <v>164.94</v>
      </c>
      <c r="Q2711" s="12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0">
        <f t="shared" si="168"/>
        <v>154</v>
      </c>
      <c r="G2712" t="s">
        <v>8218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169"/>
        <v>84.87</v>
      </c>
      <c r="Q2712" s="12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0">
        <f t="shared" si="168"/>
        <v>101</v>
      </c>
      <c r="G2713" t="s">
        <v>8218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169"/>
        <v>53.95</v>
      </c>
      <c r="Q2713" s="12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0">
        <f t="shared" si="168"/>
        <v>131</v>
      </c>
      <c r="G2714" t="s">
        <v>8218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169"/>
        <v>50.53</v>
      </c>
      <c r="Q2714" s="12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0">
        <f t="shared" si="168"/>
        <v>102</v>
      </c>
      <c r="G2715" t="s">
        <v>8218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169"/>
        <v>108</v>
      </c>
      <c r="Q2715" s="12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0">
        <f t="shared" si="168"/>
        <v>116</v>
      </c>
      <c r="G2716" t="s">
        <v>8218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169"/>
        <v>95.37</v>
      </c>
      <c r="Q2716" s="12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0">
        <f t="shared" si="168"/>
        <v>265</v>
      </c>
      <c r="G2717" t="s">
        <v>8218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169"/>
        <v>57.63</v>
      </c>
      <c r="Q2717" s="12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0">
        <f t="shared" si="168"/>
        <v>120</v>
      </c>
      <c r="G2718" t="s">
        <v>8218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169"/>
        <v>64.16</v>
      </c>
      <c r="Q2718" s="12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0">
        <f t="shared" si="168"/>
        <v>120</v>
      </c>
      <c r="G2719" t="s">
        <v>8218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169"/>
        <v>92.39</v>
      </c>
      <c r="Q2719" s="12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0">
        <f t="shared" si="168"/>
        <v>104</v>
      </c>
      <c r="G2720" t="s">
        <v>8218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169"/>
        <v>125.98</v>
      </c>
      <c r="Q2720" s="12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0">
        <f t="shared" si="168"/>
        <v>109</v>
      </c>
      <c r="G2721" t="s">
        <v>8218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169"/>
        <v>94.64</v>
      </c>
      <c r="Q2721" s="12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0">
        <f t="shared" si="168"/>
        <v>118</v>
      </c>
      <c r="G2722" t="s">
        <v>8218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169"/>
        <v>170.7</v>
      </c>
      <c r="Q2722" s="12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0">
        <f t="shared" si="168"/>
        <v>1462</v>
      </c>
      <c r="G2723" t="s">
        <v>8218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169"/>
        <v>40.76</v>
      </c>
      <c r="Q2723" s="12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0">
        <f t="shared" si="168"/>
        <v>253</v>
      </c>
      <c r="G2724" t="s">
        <v>8218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169"/>
        <v>68.25</v>
      </c>
      <c r="Q2724" s="12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0">
        <f t="shared" si="168"/>
        <v>140</v>
      </c>
      <c r="G2725" t="s">
        <v>8218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169"/>
        <v>95.49</v>
      </c>
      <c r="Q2725" s="12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0">
        <f t="shared" si="168"/>
        <v>297</v>
      </c>
      <c r="G2726" t="s">
        <v>8218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169"/>
        <v>7.19</v>
      </c>
      <c r="Q2726" s="12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0">
        <f t="shared" si="168"/>
        <v>145</v>
      </c>
      <c r="G2727" t="s">
        <v>8218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169"/>
        <v>511.65</v>
      </c>
      <c r="Q2727" s="12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0">
        <f t="shared" si="168"/>
        <v>106</v>
      </c>
      <c r="G2728" t="s">
        <v>8218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169"/>
        <v>261.75</v>
      </c>
      <c r="Q2728" s="12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0">
        <f t="shared" si="168"/>
        <v>493</v>
      </c>
      <c r="G2729" t="s">
        <v>8218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169"/>
        <v>69.760000000000005</v>
      </c>
      <c r="Q2729" s="12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0">
        <f t="shared" si="168"/>
        <v>202</v>
      </c>
      <c r="G2730" t="s">
        <v>8218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169"/>
        <v>77.23</v>
      </c>
      <c r="Q2730" s="12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0">
        <f t="shared" si="168"/>
        <v>104</v>
      </c>
      <c r="G2731" t="s">
        <v>8218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169"/>
        <v>340.57</v>
      </c>
      <c r="Q2731" s="12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0">
        <f t="shared" si="168"/>
        <v>170</v>
      </c>
      <c r="G2732" t="s">
        <v>8218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169"/>
        <v>67.42</v>
      </c>
      <c r="Q2732" s="12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0">
        <f t="shared" si="168"/>
        <v>104</v>
      </c>
      <c r="G2733" t="s">
        <v>8218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169"/>
        <v>845.7</v>
      </c>
      <c r="Q2733" s="12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0">
        <f t="shared" si="168"/>
        <v>118</v>
      </c>
      <c r="G2734" t="s">
        <v>8218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169"/>
        <v>97.19</v>
      </c>
      <c r="Q2734" s="12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0">
        <f t="shared" si="168"/>
        <v>108</v>
      </c>
      <c r="G2735" t="s">
        <v>8218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169"/>
        <v>451.84</v>
      </c>
      <c r="Q2735" s="12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0">
        <f t="shared" si="168"/>
        <v>2260300</v>
      </c>
      <c r="G2736" t="s">
        <v>8218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169"/>
        <v>138.66999999999999</v>
      </c>
      <c r="Q2736" s="12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0">
        <f t="shared" si="168"/>
        <v>978</v>
      </c>
      <c r="G2737" t="s">
        <v>8218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169"/>
        <v>21.64</v>
      </c>
      <c r="Q2737" s="12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0">
        <f t="shared" si="168"/>
        <v>123</v>
      </c>
      <c r="G2738" t="s">
        <v>8218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169"/>
        <v>169.52</v>
      </c>
      <c r="Q2738" s="12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0">
        <f t="shared" si="168"/>
        <v>246</v>
      </c>
      <c r="G2739" t="s">
        <v>8218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169"/>
        <v>161.88</v>
      </c>
      <c r="Q2739" s="12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0">
        <f t="shared" si="168"/>
        <v>148</v>
      </c>
      <c r="G2740" t="s">
        <v>8218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169"/>
        <v>493.13</v>
      </c>
      <c r="Q2740" s="12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0">
        <f t="shared" si="168"/>
        <v>384</v>
      </c>
      <c r="G2741" t="s">
        <v>8218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169"/>
        <v>22.12</v>
      </c>
      <c r="Q2741" s="12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0">
        <f t="shared" si="168"/>
        <v>103</v>
      </c>
      <c r="G2742" t="s">
        <v>8218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169"/>
        <v>18.239999999999998</v>
      </c>
      <c r="Q2742" s="12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0">
        <f t="shared" si="168"/>
        <v>0</v>
      </c>
      <c r="G2743" t="s">
        <v>8220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169"/>
        <v>8.75</v>
      </c>
      <c r="Q2743" s="12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0">
        <f t="shared" si="168"/>
        <v>29</v>
      </c>
      <c r="G2744" t="s">
        <v>8220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169"/>
        <v>40.61</v>
      </c>
      <c r="Q2744" s="12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0">
        <f t="shared" si="168"/>
        <v>0</v>
      </c>
      <c r="G2745" t="s">
        <v>8220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169"/>
        <v>0</v>
      </c>
      <c r="Q2745" s="12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0">
        <f t="shared" si="168"/>
        <v>5</v>
      </c>
      <c r="G2746" t="s">
        <v>8220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169"/>
        <v>37.950000000000003</v>
      </c>
      <c r="Q2746" s="12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0">
        <f t="shared" si="168"/>
        <v>22</v>
      </c>
      <c r="G2747" t="s">
        <v>8220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169"/>
        <v>35.729999999999997</v>
      </c>
      <c r="Q2747" s="12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0">
        <f t="shared" si="168"/>
        <v>27</v>
      </c>
      <c r="G2748" t="s">
        <v>8220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169"/>
        <v>42.16</v>
      </c>
      <c r="Q2748" s="12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0">
        <f t="shared" si="168"/>
        <v>28</v>
      </c>
      <c r="G2749" t="s">
        <v>8220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169"/>
        <v>35</v>
      </c>
      <c r="Q2749" s="12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0">
        <f t="shared" si="168"/>
        <v>1</v>
      </c>
      <c r="G2750" t="s">
        <v>8220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169"/>
        <v>13.25</v>
      </c>
      <c r="Q2750" s="12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0">
        <f t="shared" si="168"/>
        <v>1</v>
      </c>
      <c r="G2751" t="s">
        <v>8220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169"/>
        <v>55</v>
      </c>
      <c r="Q2751" s="12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0">
        <f t="shared" si="168"/>
        <v>0</v>
      </c>
      <c r="G2752" t="s">
        <v>8220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169"/>
        <v>0</v>
      </c>
      <c r="Q2752" s="12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0">
        <f t="shared" si="168"/>
        <v>0</v>
      </c>
      <c r="G2753" t="s">
        <v>8220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169"/>
        <v>0</v>
      </c>
      <c r="Q2753" s="12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0">
        <f t="shared" ref="F2754:F2817" si="172">ROUND(E2754/D2754*100,0)</f>
        <v>11</v>
      </c>
      <c r="G2754" t="s">
        <v>8220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169"/>
        <v>39.29</v>
      </c>
      <c r="Q2754" s="12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0">
        <f t="shared" si="172"/>
        <v>19</v>
      </c>
      <c r="G2755" t="s">
        <v>8220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ref="P2755:P2818" si="173">IFERROR(ROUND(E2755/M2755,2),0)</f>
        <v>47.5</v>
      </c>
      <c r="Q2755" s="12" t="s">
        <v>8320</v>
      </c>
      <c r="R2755" t="s">
        <v>8356</v>
      </c>
      <c r="S2755" s="17">
        <f t="shared" ref="S2755:S2818" si="174">(((K2755/60)/60)/24)+DATE(1970,1,1)</f>
        <v>41117.900729166664</v>
      </c>
      <c r="T2755" s="17">
        <f t="shared" ref="T2755:T2818" si="175">(((J2755/60)/60)/24)+DATE(1970,1,1)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0">
        <f t="shared" si="172"/>
        <v>0</v>
      </c>
      <c r="G2756" t="s">
        <v>8220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173"/>
        <v>0</v>
      </c>
      <c r="Q2756" s="12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0">
        <f t="shared" si="172"/>
        <v>52</v>
      </c>
      <c r="G2757" t="s">
        <v>8220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173"/>
        <v>17.329999999999998</v>
      </c>
      <c r="Q2757" s="12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0">
        <f t="shared" si="172"/>
        <v>10</v>
      </c>
      <c r="G2758" t="s">
        <v>8220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173"/>
        <v>31.76</v>
      </c>
      <c r="Q2758" s="12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0">
        <f t="shared" si="172"/>
        <v>1</v>
      </c>
      <c r="G2759" t="s">
        <v>8220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173"/>
        <v>5</v>
      </c>
      <c r="Q2759" s="12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0">
        <f t="shared" si="172"/>
        <v>12</v>
      </c>
      <c r="G2760" t="s">
        <v>8220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173"/>
        <v>39</v>
      </c>
      <c r="Q2760" s="12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0">
        <f t="shared" si="172"/>
        <v>11</v>
      </c>
      <c r="G2761" t="s">
        <v>8220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173"/>
        <v>52.5</v>
      </c>
      <c r="Q2761" s="12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0">
        <f t="shared" si="172"/>
        <v>0</v>
      </c>
      <c r="G2762" t="s">
        <v>8220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173"/>
        <v>0</v>
      </c>
      <c r="Q2762" s="12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0">
        <f t="shared" si="172"/>
        <v>1</v>
      </c>
      <c r="G2763" t="s">
        <v>8220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173"/>
        <v>9</v>
      </c>
      <c r="Q2763" s="12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0">
        <f t="shared" si="172"/>
        <v>1</v>
      </c>
      <c r="G2764" t="s">
        <v>8220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173"/>
        <v>25</v>
      </c>
      <c r="Q2764" s="12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0">
        <f t="shared" si="172"/>
        <v>0</v>
      </c>
      <c r="G2765" t="s">
        <v>8220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173"/>
        <v>30</v>
      </c>
      <c r="Q2765" s="12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0">
        <f t="shared" si="172"/>
        <v>1</v>
      </c>
      <c r="G2766" t="s">
        <v>8220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173"/>
        <v>11.25</v>
      </c>
      <c r="Q2766" s="12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0">
        <f t="shared" si="172"/>
        <v>0</v>
      </c>
      <c r="G2767" t="s">
        <v>8220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173"/>
        <v>0</v>
      </c>
      <c r="Q2767" s="12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0">
        <f t="shared" si="172"/>
        <v>2</v>
      </c>
      <c r="G2768" t="s">
        <v>8220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173"/>
        <v>25</v>
      </c>
      <c r="Q2768" s="12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0">
        <f t="shared" si="172"/>
        <v>1</v>
      </c>
      <c r="G2769" t="s">
        <v>8220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173"/>
        <v>11.33</v>
      </c>
      <c r="Q2769" s="12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0">
        <f t="shared" si="172"/>
        <v>14</v>
      </c>
      <c r="G2770" t="s">
        <v>8220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173"/>
        <v>29.47</v>
      </c>
      <c r="Q2770" s="12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0">
        <f t="shared" si="172"/>
        <v>0</v>
      </c>
      <c r="G2771" t="s">
        <v>8220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173"/>
        <v>1</v>
      </c>
      <c r="Q2771" s="12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0">
        <f t="shared" si="172"/>
        <v>10</v>
      </c>
      <c r="G2772" t="s">
        <v>8220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173"/>
        <v>63.1</v>
      </c>
      <c r="Q2772" s="12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0">
        <f t="shared" si="172"/>
        <v>0</v>
      </c>
      <c r="G2773" t="s">
        <v>8220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173"/>
        <v>0</v>
      </c>
      <c r="Q2773" s="12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0">
        <f t="shared" si="172"/>
        <v>0</v>
      </c>
      <c r="G2774" t="s">
        <v>8220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173"/>
        <v>0</v>
      </c>
      <c r="Q2774" s="12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0">
        <f t="shared" si="172"/>
        <v>0</v>
      </c>
      <c r="G2775" t="s">
        <v>8220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173"/>
        <v>1</v>
      </c>
      <c r="Q2775" s="12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0">
        <f t="shared" si="172"/>
        <v>14</v>
      </c>
      <c r="G2776" t="s">
        <v>8220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173"/>
        <v>43.85</v>
      </c>
      <c r="Q2776" s="12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0">
        <f t="shared" si="172"/>
        <v>3</v>
      </c>
      <c r="G2777" t="s">
        <v>8220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173"/>
        <v>75</v>
      </c>
      <c r="Q2777" s="12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0">
        <f t="shared" si="172"/>
        <v>8</v>
      </c>
      <c r="G2778" t="s">
        <v>8220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173"/>
        <v>45.97</v>
      </c>
      <c r="Q2778" s="12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0">
        <f t="shared" si="172"/>
        <v>0</v>
      </c>
      <c r="G2779" t="s">
        <v>8220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173"/>
        <v>10</v>
      </c>
      <c r="Q2779" s="12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0">
        <f t="shared" si="172"/>
        <v>26</v>
      </c>
      <c r="G2780" t="s">
        <v>8220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173"/>
        <v>93.67</v>
      </c>
      <c r="Q2780" s="12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0">
        <f t="shared" si="172"/>
        <v>2</v>
      </c>
      <c r="G2781" t="s">
        <v>8220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173"/>
        <v>53</v>
      </c>
      <c r="Q2781" s="12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0">
        <f t="shared" si="172"/>
        <v>0</v>
      </c>
      <c r="G2782" t="s">
        <v>8220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173"/>
        <v>0</v>
      </c>
      <c r="Q2782" s="12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0">
        <f t="shared" si="172"/>
        <v>105</v>
      </c>
      <c r="G2783" t="s">
        <v>8218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0">
        <f t="shared" si="172"/>
        <v>120</v>
      </c>
      <c r="G2784" t="s">
        <v>8218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0">
        <f t="shared" si="172"/>
        <v>115</v>
      </c>
      <c r="G2785" t="s">
        <v>8218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0">
        <f t="shared" si="172"/>
        <v>119</v>
      </c>
      <c r="G2786" t="s">
        <v>8218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0">
        <f t="shared" si="172"/>
        <v>105</v>
      </c>
      <c r="G2787" t="s">
        <v>8218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0">
        <f t="shared" si="172"/>
        <v>118</v>
      </c>
      <c r="G2788" t="s">
        <v>8218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0">
        <f t="shared" si="172"/>
        <v>120</v>
      </c>
      <c r="G2789" t="s">
        <v>8218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0">
        <f t="shared" si="172"/>
        <v>103</v>
      </c>
      <c r="G2790" t="s">
        <v>8218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0">
        <f t="shared" si="172"/>
        <v>101</v>
      </c>
      <c r="G2791" t="s">
        <v>8218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0">
        <f t="shared" si="172"/>
        <v>105</v>
      </c>
      <c r="G2792" t="s">
        <v>8218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0">
        <f t="shared" si="172"/>
        <v>103</v>
      </c>
      <c r="G2793" t="s">
        <v>8218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0">
        <f t="shared" si="172"/>
        <v>108</v>
      </c>
      <c r="G2794" t="s">
        <v>8218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0">
        <f t="shared" si="172"/>
        <v>111</v>
      </c>
      <c r="G2795" t="s">
        <v>8218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0">
        <f t="shared" si="172"/>
        <v>150</v>
      </c>
      <c r="G2796" t="s">
        <v>8218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0">
        <f t="shared" si="172"/>
        <v>104</v>
      </c>
      <c r="G2797" t="s">
        <v>8218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0">
        <f t="shared" si="172"/>
        <v>116</v>
      </c>
      <c r="G2798" t="s">
        <v>8218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0">
        <f t="shared" si="172"/>
        <v>103</v>
      </c>
      <c r="G2799" t="s">
        <v>8218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0">
        <f t="shared" si="172"/>
        <v>101</v>
      </c>
      <c r="G2800" t="s">
        <v>8218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0">
        <f t="shared" si="172"/>
        <v>117</v>
      </c>
      <c r="G2801" t="s">
        <v>8218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0">
        <f t="shared" si="172"/>
        <v>133</v>
      </c>
      <c r="G2802" t="s">
        <v>8218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0">
        <f t="shared" si="172"/>
        <v>133</v>
      </c>
      <c r="G2803" t="s">
        <v>8218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0">
        <f t="shared" si="172"/>
        <v>102</v>
      </c>
      <c r="G2804" t="s">
        <v>8218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0">
        <f t="shared" si="172"/>
        <v>128</v>
      </c>
      <c r="G2805" t="s">
        <v>8218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0">
        <f t="shared" si="172"/>
        <v>115</v>
      </c>
      <c r="G2806" t="s">
        <v>8218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0">
        <f t="shared" si="172"/>
        <v>110</v>
      </c>
      <c r="G2807" t="s">
        <v>8218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0">
        <f t="shared" si="172"/>
        <v>112</v>
      </c>
      <c r="G2808" t="s">
        <v>8218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0">
        <f t="shared" si="172"/>
        <v>126</v>
      </c>
      <c r="G2809" t="s">
        <v>8218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0">
        <f t="shared" si="172"/>
        <v>100</v>
      </c>
      <c r="G2810" t="s">
        <v>8218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0">
        <f t="shared" si="172"/>
        <v>102</v>
      </c>
      <c r="G2811" t="s">
        <v>8218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0">
        <f t="shared" si="172"/>
        <v>108</v>
      </c>
      <c r="G2812" t="s">
        <v>8218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0">
        <f t="shared" si="172"/>
        <v>100</v>
      </c>
      <c r="G2813" t="s">
        <v>8218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0">
        <f t="shared" si="172"/>
        <v>113</v>
      </c>
      <c r="G2814" t="s">
        <v>8218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0">
        <f t="shared" si="172"/>
        <v>128</v>
      </c>
      <c r="G2815" t="s">
        <v>8218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0">
        <f t="shared" si="172"/>
        <v>108</v>
      </c>
      <c r="G2816" t="s">
        <v>8218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0">
        <f t="shared" si="172"/>
        <v>242</v>
      </c>
      <c r="G2817" t="s">
        <v>8218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0">
        <f t="shared" ref="F2818:F2881" si="176">ROUND(E2818/D2818*100,0)</f>
        <v>142</v>
      </c>
      <c r="G2818" t="s">
        <v>8218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173"/>
        <v>25.13</v>
      </c>
      <c r="Q2818" s="12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0">
        <f t="shared" si="176"/>
        <v>130</v>
      </c>
      <c r="G2819" t="s">
        <v>8218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ref="P2819:P2882" si="177">IFERROR(ROUND(E2819/M2819,2),0)</f>
        <v>23.64</v>
      </c>
      <c r="Q2819" s="12" t="s">
        <v>8315</v>
      </c>
      <c r="R2819" t="s">
        <v>8316</v>
      </c>
      <c r="S2819" s="17">
        <f t="shared" ref="S2819:S2882" si="178">(((K2819/60)/60)/24)+DATE(1970,1,1)</f>
        <v>42023.634976851856</v>
      </c>
      <c r="T2819" s="17">
        <f t="shared" ref="T2819:T2882" si="179">(((J2819/60)/60)/24)+DATE(1970,1,1)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0">
        <f t="shared" si="176"/>
        <v>106</v>
      </c>
      <c r="G2820" t="s">
        <v>8218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0">
        <f t="shared" si="176"/>
        <v>105</v>
      </c>
      <c r="G2821" t="s">
        <v>8218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0">
        <f t="shared" si="176"/>
        <v>136</v>
      </c>
      <c r="G2822" t="s">
        <v>8218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0">
        <f t="shared" si="176"/>
        <v>100</v>
      </c>
      <c r="G2823" t="s">
        <v>8218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0">
        <f t="shared" si="176"/>
        <v>100</v>
      </c>
      <c r="G2824" t="s">
        <v>8218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0">
        <f t="shared" si="176"/>
        <v>124</v>
      </c>
      <c r="G2825" t="s">
        <v>8218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0">
        <f t="shared" si="176"/>
        <v>117</v>
      </c>
      <c r="G2826" t="s">
        <v>8218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0">
        <f t="shared" si="176"/>
        <v>103</v>
      </c>
      <c r="G2827" t="s">
        <v>8218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0">
        <f t="shared" si="176"/>
        <v>108</v>
      </c>
      <c r="G2828" t="s">
        <v>8218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0">
        <f t="shared" si="176"/>
        <v>120</v>
      </c>
      <c r="G2829" t="s">
        <v>8218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0">
        <f t="shared" si="176"/>
        <v>100</v>
      </c>
      <c r="G2830" t="s">
        <v>8218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0">
        <f t="shared" si="176"/>
        <v>107</v>
      </c>
      <c r="G2831" t="s">
        <v>8218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0">
        <f t="shared" si="176"/>
        <v>100</v>
      </c>
      <c r="G2832" t="s">
        <v>8218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0">
        <f t="shared" si="176"/>
        <v>111</v>
      </c>
      <c r="G2833" t="s">
        <v>8218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0">
        <f t="shared" si="176"/>
        <v>115</v>
      </c>
      <c r="G2834" t="s">
        <v>8218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0">
        <f t="shared" si="176"/>
        <v>108</v>
      </c>
      <c r="G2835" t="s">
        <v>8218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0">
        <f t="shared" si="176"/>
        <v>170</v>
      </c>
      <c r="G2836" t="s">
        <v>8218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0">
        <f t="shared" si="176"/>
        <v>187</v>
      </c>
      <c r="G2837" t="s">
        <v>8218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0">
        <f t="shared" si="176"/>
        <v>108</v>
      </c>
      <c r="G2838" t="s">
        <v>8218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0">
        <f t="shared" si="176"/>
        <v>100</v>
      </c>
      <c r="G2839" t="s">
        <v>8218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0">
        <f t="shared" si="176"/>
        <v>120</v>
      </c>
      <c r="G2840" t="s">
        <v>8218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0">
        <f t="shared" si="176"/>
        <v>111</v>
      </c>
      <c r="G2841" t="s">
        <v>8218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0">
        <f t="shared" si="176"/>
        <v>104</v>
      </c>
      <c r="G2842" t="s">
        <v>8218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0">
        <f t="shared" si="176"/>
        <v>1</v>
      </c>
      <c r="G2843" t="s">
        <v>8220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0">
        <f t="shared" si="176"/>
        <v>0</v>
      </c>
      <c r="G2844" t="s">
        <v>8220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 t="shared" si="177"/>
        <v>0</v>
      </c>
      <c r="Q2844" s="12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0">
        <f t="shared" si="176"/>
        <v>0</v>
      </c>
      <c r="G2845" t="s">
        <v>8220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177"/>
        <v>0</v>
      </c>
      <c r="Q2845" s="12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0">
        <f t="shared" si="176"/>
        <v>5</v>
      </c>
      <c r="G2846" t="s">
        <v>8220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0">
        <f t="shared" si="176"/>
        <v>32</v>
      </c>
      <c r="G2847" t="s">
        <v>8220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0">
        <f t="shared" si="176"/>
        <v>0</v>
      </c>
      <c r="G2848" t="s">
        <v>8220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177"/>
        <v>0</v>
      </c>
      <c r="Q2848" s="12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0">
        <f t="shared" si="176"/>
        <v>0</v>
      </c>
      <c r="G2849" t="s">
        <v>8220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177"/>
        <v>0</v>
      </c>
      <c r="Q2849" s="12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0">
        <f t="shared" si="176"/>
        <v>0</v>
      </c>
      <c r="G2850" t="s">
        <v>8220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177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0">
        <f t="shared" si="176"/>
        <v>1</v>
      </c>
      <c r="G2851" t="s">
        <v>8220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177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0">
        <f t="shared" si="176"/>
        <v>4</v>
      </c>
      <c r="G2852" t="s">
        <v>8220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177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0">
        <f t="shared" si="176"/>
        <v>0</v>
      </c>
      <c r="G2853" t="s">
        <v>8220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177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0">
        <f t="shared" si="176"/>
        <v>2</v>
      </c>
      <c r="G2854" t="s">
        <v>8220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177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0">
        <f t="shared" si="176"/>
        <v>0</v>
      </c>
      <c r="G2855" t="s">
        <v>8220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177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0">
        <f t="shared" si="176"/>
        <v>42</v>
      </c>
      <c r="G2856" t="s">
        <v>8220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177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0">
        <f t="shared" si="176"/>
        <v>50</v>
      </c>
      <c r="G2857" t="s">
        <v>8220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177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0">
        <f t="shared" si="176"/>
        <v>5</v>
      </c>
      <c r="G2858" t="s">
        <v>8220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177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0">
        <f t="shared" si="176"/>
        <v>20</v>
      </c>
      <c r="G2859" t="s">
        <v>8220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177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0">
        <f t="shared" si="176"/>
        <v>0</v>
      </c>
      <c r="G2860" t="s">
        <v>8220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177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0">
        <f t="shared" si="176"/>
        <v>2</v>
      </c>
      <c r="G2861" t="s">
        <v>8220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177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0">
        <f t="shared" si="176"/>
        <v>7</v>
      </c>
      <c r="G2862" t="s">
        <v>8220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177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0">
        <f t="shared" si="176"/>
        <v>32</v>
      </c>
      <c r="G2863" t="s">
        <v>8220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177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0">
        <f t="shared" si="176"/>
        <v>0</v>
      </c>
      <c r="G2864" t="s">
        <v>8220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177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0">
        <f t="shared" si="176"/>
        <v>0</v>
      </c>
      <c r="G2865" t="s">
        <v>8220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177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0">
        <f t="shared" si="176"/>
        <v>2</v>
      </c>
      <c r="G2866" t="s">
        <v>8220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177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0">
        <f t="shared" si="176"/>
        <v>0</v>
      </c>
      <c r="G2867" t="s">
        <v>8220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177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0">
        <f t="shared" si="176"/>
        <v>1</v>
      </c>
      <c r="G2868" t="s">
        <v>8220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177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0">
        <f t="shared" si="176"/>
        <v>20</v>
      </c>
      <c r="G2869" t="s">
        <v>8220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177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0">
        <f t="shared" si="176"/>
        <v>42</v>
      </c>
      <c r="G2870" t="s">
        <v>8220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177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0">
        <f t="shared" si="176"/>
        <v>1</v>
      </c>
      <c r="G2871" t="s">
        <v>8220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177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0">
        <f t="shared" si="176"/>
        <v>15</v>
      </c>
      <c r="G2872" t="s">
        <v>8220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177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0">
        <f t="shared" si="176"/>
        <v>5</v>
      </c>
      <c r="G2873" t="s">
        <v>8220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177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0">
        <f t="shared" si="176"/>
        <v>0</v>
      </c>
      <c r="G2874" t="s">
        <v>8220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177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0">
        <f t="shared" si="176"/>
        <v>38</v>
      </c>
      <c r="G2875" t="s">
        <v>8220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177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0">
        <f t="shared" si="176"/>
        <v>5</v>
      </c>
      <c r="G2876" t="s">
        <v>8220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177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0">
        <f t="shared" si="176"/>
        <v>0</v>
      </c>
      <c r="G2877" t="s">
        <v>8220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177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0">
        <f t="shared" si="176"/>
        <v>0</v>
      </c>
      <c r="G2878" t="s">
        <v>8220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177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0">
        <f t="shared" si="176"/>
        <v>11</v>
      </c>
      <c r="G2879" t="s">
        <v>8220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177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0">
        <f t="shared" si="176"/>
        <v>2</v>
      </c>
      <c r="G2880" t="s">
        <v>8220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177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0">
        <f t="shared" si="176"/>
        <v>0</v>
      </c>
      <c r="G2881" t="s">
        <v>8220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177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0">
        <f t="shared" ref="F2882:F2945" si="180">ROUND(E2882/D2882*100,0)</f>
        <v>23</v>
      </c>
      <c r="G2882" t="s">
        <v>8220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177"/>
        <v>96.55</v>
      </c>
      <c r="Q2882" s="12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0">
        <f t="shared" si="180"/>
        <v>0</v>
      </c>
      <c r="G2883" t="s">
        <v>8220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ref="P2883:P2946" si="181">IFERROR(ROUND(E2883/M2883,2),0)</f>
        <v>0</v>
      </c>
      <c r="Q2883" s="12" t="s">
        <v>8315</v>
      </c>
      <c r="R2883" t="s">
        <v>8316</v>
      </c>
      <c r="S2883" s="17">
        <f t="shared" ref="S2883:S2946" si="182">(((K2883/60)/60)/24)+DATE(1970,1,1)</f>
        <v>41916.597638888888</v>
      </c>
      <c r="T2883" s="17">
        <f t="shared" ref="T2883:T2946" si="183">(((J2883/60)/60)/24)+DATE(1970,1,1)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0">
        <f t="shared" si="180"/>
        <v>34</v>
      </c>
      <c r="G2884" t="s">
        <v>8220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181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0">
        <f t="shared" si="180"/>
        <v>19</v>
      </c>
      <c r="G2885" t="s">
        <v>8220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181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0">
        <f t="shared" si="180"/>
        <v>0</v>
      </c>
      <c r="G2886" t="s">
        <v>8220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181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0">
        <f t="shared" si="180"/>
        <v>33</v>
      </c>
      <c r="G2887" t="s">
        <v>8220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181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0">
        <f t="shared" si="180"/>
        <v>5</v>
      </c>
      <c r="G2888" t="s">
        <v>8220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181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0">
        <f t="shared" si="180"/>
        <v>0</v>
      </c>
      <c r="G2889" t="s">
        <v>8220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181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0">
        <f t="shared" si="180"/>
        <v>0</v>
      </c>
      <c r="G2890" t="s">
        <v>8220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181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0">
        <f t="shared" si="180"/>
        <v>38</v>
      </c>
      <c r="G2891" t="s">
        <v>8220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181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0">
        <f t="shared" si="180"/>
        <v>1</v>
      </c>
      <c r="G2892" t="s">
        <v>8220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181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0">
        <f t="shared" si="180"/>
        <v>3</v>
      </c>
      <c r="G2893" t="s">
        <v>8220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181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0">
        <f t="shared" si="180"/>
        <v>9</v>
      </c>
      <c r="G2894" t="s">
        <v>8220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181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0">
        <f t="shared" si="180"/>
        <v>1</v>
      </c>
      <c r="G2895" t="s">
        <v>8220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181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0">
        <f t="shared" si="180"/>
        <v>0</v>
      </c>
      <c r="G2896" t="s">
        <v>8220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181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0">
        <f t="shared" si="180"/>
        <v>5</v>
      </c>
      <c r="G2897" t="s">
        <v>8220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181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0">
        <f t="shared" si="180"/>
        <v>21</v>
      </c>
      <c r="G2898" t="s">
        <v>8220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181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0">
        <f t="shared" si="180"/>
        <v>5</v>
      </c>
      <c r="G2899" t="s">
        <v>8220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181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0">
        <f t="shared" si="180"/>
        <v>4</v>
      </c>
      <c r="G2900" t="s">
        <v>8220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181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0">
        <f t="shared" si="180"/>
        <v>0</v>
      </c>
      <c r="G2901" t="s">
        <v>8220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181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0">
        <f t="shared" si="180"/>
        <v>62</v>
      </c>
      <c r="G2902" t="s">
        <v>8220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181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0">
        <f t="shared" si="180"/>
        <v>1</v>
      </c>
      <c r="G2903" t="s">
        <v>8220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181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0">
        <f t="shared" si="180"/>
        <v>0</v>
      </c>
      <c r="G2904" t="s">
        <v>8220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0">
        <f t="shared" si="180"/>
        <v>1</v>
      </c>
      <c r="G2905" t="s">
        <v>8220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181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0">
        <f t="shared" si="180"/>
        <v>5</v>
      </c>
      <c r="G2906" t="s">
        <v>8220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181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0">
        <f t="shared" si="180"/>
        <v>18</v>
      </c>
      <c r="G2907" t="s">
        <v>8220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181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0">
        <f t="shared" si="180"/>
        <v>9</v>
      </c>
      <c r="G2908" t="s">
        <v>8220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181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0">
        <f t="shared" si="180"/>
        <v>0</v>
      </c>
      <c r="G2909" t="s">
        <v>8220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181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0">
        <f t="shared" si="180"/>
        <v>3</v>
      </c>
      <c r="G2910" t="s">
        <v>8220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181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0">
        <f t="shared" si="180"/>
        <v>0</v>
      </c>
      <c r="G2911" t="s">
        <v>8220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181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0">
        <f t="shared" si="180"/>
        <v>0</v>
      </c>
      <c r="G2912" t="s">
        <v>8220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181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0">
        <f t="shared" si="180"/>
        <v>37</v>
      </c>
      <c r="G2913" t="s">
        <v>8220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181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0">
        <f t="shared" si="180"/>
        <v>14</v>
      </c>
      <c r="G2914" t="s">
        <v>8220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181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0">
        <f t="shared" si="180"/>
        <v>0</v>
      </c>
      <c r="G2915" t="s">
        <v>8220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181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0">
        <f t="shared" si="180"/>
        <v>0</v>
      </c>
      <c r="G2916" t="s">
        <v>8220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181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0">
        <f t="shared" si="180"/>
        <v>61</v>
      </c>
      <c r="G2917" t="s">
        <v>8220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181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0">
        <f t="shared" si="180"/>
        <v>8</v>
      </c>
      <c r="G2918" t="s">
        <v>8220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181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0">
        <f t="shared" si="180"/>
        <v>22</v>
      </c>
      <c r="G2919" t="s">
        <v>8220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181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0">
        <f t="shared" si="180"/>
        <v>27</v>
      </c>
      <c r="G2920" t="s">
        <v>8220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181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0">
        <f t="shared" si="180"/>
        <v>9</v>
      </c>
      <c r="G2921" t="s">
        <v>8220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181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0">
        <f t="shared" si="180"/>
        <v>27</v>
      </c>
      <c r="G2922" t="s">
        <v>8220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181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0">
        <f t="shared" si="180"/>
        <v>129</v>
      </c>
      <c r="G2923" t="s">
        <v>8218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181"/>
        <v>43</v>
      </c>
      <c r="Q2923" s="12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0">
        <f t="shared" si="180"/>
        <v>100</v>
      </c>
      <c r="G2924" t="s">
        <v>8218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181"/>
        <v>83.33</v>
      </c>
      <c r="Q2924" s="12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0">
        <f t="shared" si="180"/>
        <v>100</v>
      </c>
      <c r="G2925" t="s">
        <v>8218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181"/>
        <v>30</v>
      </c>
      <c r="Q2925" s="12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0">
        <f t="shared" si="180"/>
        <v>103</v>
      </c>
      <c r="G2926" t="s">
        <v>8218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181"/>
        <v>175.51</v>
      </c>
      <c r="Q2926" s="12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0">
        <f t="shared" si="180"/>
        <v>102</v>
      </c>
      <c r="G2927" t="s">
        <v>8218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181"/>
        <v>231.66</v>
      </c>
      <c r="Q2927" s="12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0">
        <f t="shared" si="180"/>
        <v>125</v>
      </c>
      <c r="G2928" t="s">
        <v>8218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181"/>
        <v>75</v>
      </c>
      <c r="Q2928" s="12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0">
        <f t="shared" si="180"/>
        <v>131</v>
      </c>
      <c r="G2929" t="s">
        <v>8218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181"/>
        <v>112.14</v>
      </c>
      <c r="Q2929" s="12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0">
        <f t="shared" si="180"/>
        <v>100</v>
      </c>
      <c r="G2930" t="s">
        <v>8218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181"/>
        <v>41.67</v>
      </c>
      <c r="Q2930" s="12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0">
        <f t="shared" si="180"/>
        <v>102</v>
      </c>
      <c r="G2931" t="s">
        <v>8218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181"/>
        <v>255.17</v>
      </c>
      <c r="Q2931" s="12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0">
        <f t="shared" si="180"/>
        <v>101</v>
      </c>
      <c r="G2932" t="s">
        <v>8218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181"/>
        <v>162.77000000000001</v>
      </c>
      <c r="Q2932" s="12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0">
        <f t="shared" si="180"/>
        <v>106</v>
      </c>
      <c r="G2933" t="s">
        <v>8218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181"/>
        <v>88.33</v>
      </c>
      <c r="Q2933" s="12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0">
        <f t="shared" si="180"/>
        <v>105</v>
      </c>
      <c r="G2934" t="s">
        <v>8218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181"/>
        <v>85.74</v>
      </c>
      <c r="Q2934" s="12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0">
        <f t="shared" si="180"/>
        <v>103</v>
      </c>
      <c r="G2935" t="s">
        <v>8218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181"/>
        <v>47.57</v>
      </c>
      <c r="Q2935" s="12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0">
        <f t="shared" si="180"/>
        <v>108</v>
      </c>
      <c r="G2936" t="s">
        <v>8218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181"/>
        <v>72.97</v>
      </c>
      <c r="Q2936" s="12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0">
        <f t="shared" si="180"/>
        <v>101</v>
      </c>
      <c r="G2937" t="s">
        <v>8218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181"/>
        <v>90.54</v>
      </c>
      <c r="Q2937" s="12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0">
        <f t="shared" si="180"/>
        <v>128</v>
      </c>
      <c r="G2938" t="s">
        <v>8218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181"/>
        <v>37.65</v>
      </c>
      <c r="Q2938" s="12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0">
        <f t="shared" si="180"/>
        <v>133</v>
      </c>
      <c r="G2939" t="s">
        <v>8218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181"/>
        <v>36.36</v>
      </c>
      <c r="Q2939" s="12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0">
        <f t="shared" si="180"/>
        <v>101</v>
      </c>
      <c r="G2940" t="s">
        <v>8218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181"/>
        <v>126.72</v>
      </c>
      <c r="Q2940" s="12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0">
        <f t="shared" si="180"/>
        <v>103</v>
      </c>
      <c r="G2941" t="s">
        <v>8218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181"/>
        <v>329.2</v>
      </c>
      <c r="Q2941" s="12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0">
        <f t="shared" si="180"/>
        <v>107</v>
      </c>
      <c r="G2942" t="s">
        <v>8218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181"/>
        <v>81.239999999999995</v>
      </c>
      <c r="Q2942" s="12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0">
        <f t="shared" si="180"/>
        <v>0</v>
      </c>
      <c r="G2943" t="s">
        <v>8220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181"/>
        <v>1</v>
      </c>
      <c r="Q2943" s="12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0">
        <f t="shared" si="180"/>
        <v>20</v>
      </c>
      <c r="G2944" t="s">
        <v>8220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181"/>
        <v>202.23</v>
      </c>
      <c r="Q2944" s="12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0">
        <f t="shared" si="180"/>
        <v>0</v>
      </c>
      <c r="G2945" t="s">
        <v>8220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181"/>
        <v>0</v>
      </c>
      <c r="Q2945" s="12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0">
        <f t="shared" ref="F2946:F3009" si="184">ROUND(E2946/D2946*100,0)</f>
        <v>1</v>
      </c>
      <c r="G2946" t="s">
        <v>8220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181"/>
        <v>100</v>
      </c>
      <c r="Q2946" s="12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0">
        <f t="shared" si="184"/>
        <v>0</v>
      </c>
      <c r="G2947" t="s">
        <v>8220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ref="P2947:P3010" si="185">IFERROR(ROUND(E2947/M2947,2),0)</f>
        <v>0</v>
      </c>
      <c r="Q2947" s="12" t="s">
        <v>8315</v>
      </c>
      <c r="R2947" t="s">
        <v>8355</v>
      </c>
      <c r="S2947" s="17">
        <f t="shared" ref="S2947:S3010" si="186">(((K2947/60)/60)/24)+DATE(1970,1,1)</f>
        <v>42118.139583333337</v>
      </c>
      <c r="T2947" s="17">
        <f t="shared" ref="T2947:T3010" si="187">(((J2947/60)/60)/24)+DATE(1970,1,1)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0">
        <f t="shared" si="184"/>
        <v>0</v>
      </c>
      <c r="G2948" t="s">
        <v>8220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185"/>
        <v>1</v>
      </c>
      <c r="Q2948" s="12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0">
        <f t="shared" si="184"/>
        <v>4</v>
      </c>
      <c r="G2949" t="s">
        <v>8220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185"/>
        <v>82.46</v>
      </c>
      <c r="Q2949" s="12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0">
        <f t="shared" si="184"/>
        <v>0</v>
      </c>
      <c r="G2950" t="s">
        <v>8220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185"/>
        <v>2.67</v>
      </c>
      <c r="Q2950" s="12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0">
        <f t="shared" si="184"/>
        <v>3</v>
      </c>
      <c r="G2951" t="s">
        <v>8220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185"/>
        <v>12.5</v>
      </c>
      <c r="Q2951" s="12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0">
        <f t="shared" si="184"/>
        <v>0</v>
      </c>
      <c r="G2952" t="s">
        <v>8220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185"/>
        <v>0</v>
      </c>
      <c r="Q2952" s="12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0">
        <f t="shared" si="184"/>
        <v>2</v>
      </c>
      <c r="G2953" t="s">
        <v>8219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185"/>
        <v>18.899999999999999</v>
      </c>
      <c r="Q2953" s="12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0">
        <f t="shared" si="184"/>
        <v>8</v>
      </c>
      <c r="G2954" t="s">
        <v>8219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185"/>
        <v>200.63</v>
      </c>
      <c r="Q2954" s="12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0">
        <f t="shared" si="184"/>
        <v>0</v>
      </c>
      <c r="G2955" t="s">
        <v>8219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185"/>
        <v>201.67</v>
      </c>
      <c r="Q2955" s="12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0">
        <f t="shared" si="184"/>
        <v>0</v>
      </c>
      <c r="G2956" t="s">
        <v>8219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185"/>
        <v>0</v>
      </c>
      <c r="Q2956" s="12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0">
        <f t="shared" si="184"/>
        <v>60</v>
      </c>
      <c r="G2957" t="s">
        <v>8219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185"/>
        <v>65</v>
      </c>
      <c r="Q2957" s="12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0">
        <f t="shared" si="184"/>
        <v>17</v>
      </c>
      <c r="G2958" t="s">
        <v>8219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185"/>
        <v>66.099999999999994</v>
      </c>
      <c r="Q2958" s="12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0">
        <f t="shared" si="184"/>
        <v>2</v>
      </c>
      <c r="G2959" t="s">
        <v>8219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185"/>
        <v>93.33</v>
      </c>
      <c r="Q2959" s="12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0">
        <f t="shared" si="184"/>
        <v>0</v>
      </c>
      <c r="G2960" t="s">
        <v>8219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185"/>
        <v>0</v>
      </c>
      <c r="Q2960" s="12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0">
        <f t="shared" si="184"/>
        <v>0</v>
      </c>
      <c r="G2961" t="s">
        <v>8219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185"/>
        <v>0</v>
      </c>
      <c r="Q2961" s="12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0">
        <f t="shared" si="184"/>
        <v>0</v>
      </c>
      <c r="G2962" t="s">
        <v>8219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185"/>
        <v>0</v>
      </c>
      <c r="Q2962" s="12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0">
        <f t="shared" si="184"/>
        <v>110</v>
      </c>
      <c r="G2963" t="s">
        <v>8218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185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0">
        <f t="shared" si="184"/>
        <v>122</v>
      </c>
      <c r="G2964" t="s">
        <v>8218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185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0">
        <f t="shared" si="184"/>
        <v>107</v>
      </c>
      <c r="G2965" t="s">
        <v>8218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185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0">
        <f t="shared" si="184"/>
        <v>101</v>
      </c>
      <c r="G2966" t="s">
        <v>8218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185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0">
        <f t="shared" si="184"/>
        <v>109</v>
      </c>
      <c r="G2967" t="s">
        <v>8218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185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0">
        <f t="shared" si="184"/>
        <v>114</v>
      </c>
      <c r="G2968" t="s">
        <v>8218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185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0">
        <f t="shared" si="184"/>
        <v>114</v>
      </c>
      <c r="G2969" t="s">
        <v>8218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185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0">
        <f t="shared" si="184"/>
        <v>106</v>
      </c>
      <c r="G2970" t="s">
        <v>8218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0">
        <f t="shared" si="184"/>
        <v>163</v>
      </c>
      <c r="G2971" t="s">
        <v>8218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185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0">
        <f t="shared" si="184"/>
        <v>106</v>
      </c>
      <c r="G2972" t="s">
        <v>8218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185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0">
        <f t="shared" si="184"/>
        <v>100</v>
      </c>
      <c r="G2973" t="s">
        <v>8218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185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0">
        <f t="shared" si="184"/>
        <v>105</v>
      </c>
      <c r="G2974" t="s">
        <v>8218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185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0">
        <f t="shared" si="184"/>
        <v>175</v>
      </c>
      <c r="G2975" t="s">
        <v>8218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185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0">
        <f t="shared" si="184"/>
        <v>102</v>
      </c>
      <c r="G2976" t="s">
        <v>8218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185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0">
        <f t="shared" si="184"/>
        <v>100</v>
      </c>
      <c r="G2977" t="s">
        <v>8218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185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0">
        <f t="shared" si="184"/>
        <v>171</v>
      </c>
      <c r="G2978" t="s">
        <v>8218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185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0">
        <f t="shared" si="184"/>
        <v>114</v>
      </c>
      <c r="G2979" t="s">
        <v>8218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185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0">
        <f t="shared" si="184"/>
        <v>129</v>
      </c>
      <c r="G2980" t="s">
        <v>8218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185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0">
        <f t="shared" si="184"/>
        <v>101</v>
      </c>
      <c r="G2981" t="s">
        <v>8218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185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0">
        <f t="shared" si="184"/>
        <v>109</v>
      </c>
      <c r="G2982" t="s">
        <v>8218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185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0">
        <f t="shared" si="184"/>
        <v>129</v>
      </c>
      <c r="G2983" t="s">
        <v>8218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185"/>
        <v>53.16</v>
      </c>
      <c r="Q2983" s="12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0">
        <f t="shared" si="184"/>
        <v>102</v>
      </c>
      <c r="G2984" t="s">
        <v>8218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185"/>
        <v>86.49</v>
      </c>
      <c r="Q2984" s="12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0">
        <f t="shared" si="184"/>
        <v>147</v>
      </c>
      <c r="G2985" t="s">
        <v>8218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185"/>
        <v>155.24</v>
      </c>
      <c r="Q2985" s="12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0">
        <f t="shared" si="184"/>
        <v>100</v>
      </c>
      <c r="G2986" t="s">
        <v>8218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185"/>
        <v>115.08</v>
      </c>
      <c r="Q2986" s="12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0">
        <f t="shared" si="184"/>
        <v>122</v>
      </c>
      <c r="G2987" t="s">
        <v>8218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185"/>
        <v>109.59</v>
      </c>
      <c r="Q2987" s="12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0">
        <f t="shared" si="184"/>
        <v>106</v>
      </c>
      <c r="G2988" t="s">
        <v>8218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185"/>
        <v>45.21</v>
      </c>
      <c r="Q2988" s="12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0">
        <f t="shared" si="184"/>
        <v>110</v>
      </c>
      <c r="G2989" t="s">
        <v>8218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185"/>
        <v>104.15</v>
      </c>
      <c r="Q2989" s="12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0">
        <f t="shared" si="184"/>
        <v>100</v>
      </c>
      <c r="G2990" t="s">
        <v>8218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185"/>
        <v>35.71</v>
      </c>
      <c r="Q2990" s="12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0">
        <f t="shared" si="184"/>
        <v>177</v>
      </c>
      <c r="G2991" t="s">
        <v>8218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185"/>
        <v>97</v>
      </c>
      <c r="Q2991" s="12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0">
        <f t="shared" si="184"/>
        <v>100</v>
      </c>
      <c r="G2992" t="s">
        <v>8218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185"/>
        <v>370.37</v>
      </c>
      <c r="Q2992" s="12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0">
        <f t="shared" si="184"/>
        <v>103</v>
      </c>
      <c r="G2993" t="s">
        <v>8218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185"/>
        <v>94.41</v>
      </c>
      <c r="Q2993" s="12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0">
        <f t="shared" si="184"/>
        <v>105</v>
      </c>
      <c r="G2994" t="s">
        <v>8218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185"/>
        <v>48.98</v>
      </c>
      <c r="Q2994" s="12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0">
        <f t="shared" si="184"/>
        <v>100</v>
      </c>
      <c r="G2995" t="s">
        <v>8218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185"/>
        <v>45.59</v>
      </c>
      <c r="Q2995" s="12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0">
        <f t="shared" si="184"/>
        <v>458</v>
      </c>
      <c r="G2996" t="s">
        <v>8218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185"/>
        <v>23.28</v>
      </c>
      <c r="Q2996" s="12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0">
        <f t="shared" si="184"/>
        <v>105</v>
      </c>
      <c r="G2997" t="s">
        <v>8218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185"/>
        <v>63.23</v>
      </c>
      <c r="Q2997" s="12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0">
        <f t="shared" si="184"/>
        <v>172</v>
      </c>
      <c r="G2998" t="s">
        <v>8218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185"/>
        <v>153.52000000000001</v>
      </c>
      <c r="Q2998" s="12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0">
        <f t="shared" si="184"/>
        <v>104</v>
      </c>
      <c r="G2999" t="s">
        <v>8218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185"/>
        <v>90.2</v>
      </c>
      <c r="Q2999" s="12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0">
        <f t="shared" si="184"/>
        <v>103</v>
      </c>
      <c r="G3000" t="s">
        <v>8218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185"/>
        <v>118.97</v>
      </c>
      <c r="Q3000" s="12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0">
        <f t="shared" si="184"/>
        <v>119</v>
      </c>
      <c r="G3001" t="s">
        <v>8218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185"/>
        <v>80.25</v>
      </c>
      <c r="Q3001" s="12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0">
        <f t="shared" si="184"/>
        <v>100</v>
      </c>
      <c r="G3002" t="s">
        <v>8218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185"/>
        <v>62.5</v>
      </c>
      <c r="Q3002" s="12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0">
        <f t="shared" si="184"/>
        <v>319</v>
      </c>
      <c r="G3003" t="s">
        <v>8218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185"/>
        <v>131.38</v>
      </c>
      <c r="Q3003" s="12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0">
        <f t="shared" si="184"/>
        <v>109</v>
      </c>
      <c r="G3004" t="s">
        <v>8218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185"/>
        <v>73.03</v>
      </c>
      <c r="Q3004" s="12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0">
        <f t="shared" si="184"/>
        <v>101</v>
      </c>
      <c r="G3005" t="s">
        <v>8218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185"/>
        <v>178.53</v>
      </c>
      <c r="Q3005" s="12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0">
        <f t="shared" si="184"/>
        <v>113</v>
      </c>
      <c r="G3006" t="s">
        <v>8218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185"/>
        <v>162.91</v>
      </c>
      <c r="Q3006" s="12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0">
        <f t="shared" si="184"/>
        <v>120</v>
      </c>
      <c r="G3007" t="s">
        <v>8218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185"/>
        <v>108.24</v>
      </c>
      <c r="Q3007" s="12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0">
        <f t="shared" si="184"/>
        <v>108</v>
      </c>
      <c r="G3008" t="s">
        <v>8218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185"/>
        <v>88.87</v>
      </c>
      <c r="Q3008" s="12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0">
        <f t="shared" si="184"/>
        <v>180</v>
      </c>
      <c r="G3009" t="s">
        <v>8218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185"/>
        <v>54</v>
      </c>
      <c r="Q3009" s="12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0">
        <f t="shared" ref="F3010:F3073" si="188">ROUND(E3010/D3010*100,0)</f>
        <v>101</v>
      </c>
      <c r="G3010" t="s">
        <v>8218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185"/>
        <v>116.73</v>
      </c>
      <c r="Q3010" s="12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0">
        <f t="shared" si="188"/>
        <v>120</v>
      </c>
      <c r="G3011" t="s">
        <v>8218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ref="P3011:P3074" si="189">IFERROR(ROUND(E3011/M3011,2),0)</f>
        <v>233.9</v>
      </c>
      <c r="Q3011" s="12" t="s">
        <v>8315</v>
      </c>
      <c r="R3011" t="s">
        <v>8355</v>
      </c>
      <c r="S3011" s="17">
        <f t="shared" ref="S3011:S3074" si="190">(((K3011/60)/60)/24)+DATE(1970,1,1)</f>
        <v>41939.569907407407</v>
      </c>
      <c r="T3011" s="17">
        <f t="shared" ref="T3011:T3074" si="191">(((J3011/60)/60)/24)+DATE(1970,1,1)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0">
        <f t="shared" si="188"/>
        <v>158</v>
      </c>
      <c r="G3012" t="s">
        <v>8218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189"/>
        <v>158</v>
      </c>
      <c r="Q3012" s="12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0">
        <f t="shared" si="188"/>
        <v>124</v>
      </c>
      <c r="G3013" t="s">
        <v>8218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189"/>
        <v>14.84</v>
      </c>
      <c r="Q3013" s="12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0">
        <f t="shared" si="188"/>
        <v>117</v>
      </c>
      <c r="G3014" t="s">
        <v>8218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189"/>
        <v>85.18</v>
      </c>
      <c r="Q3014" s="12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0">
        <f t="shared" si="188"/>
        <v>157</v>
      </c>
      <c r="G3015" t="s">
        <v>8218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189"/>
        <v>146.69</v>
      </c>
      <c r="Q3015" s="12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0">
        <f t="shared" si="188"/>
        <v>113</v>
      </c>
      <c r="G3016" t="s">
        <v>8218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189"/>
        <v>50.76</v>
      </c>
      <c r="Q3016" s="12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0">
        <f t="shared" si="188"/>
        <v>103</v>
      </c>
      <c r="G3017" t="s">
        <v>8218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189"/>
        <v>87.7</v>
      </c>
      <c r="Q3017" s="12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0">
        <f t="shared" si="188"/>
        <v>103</v>
      </c>
      <c r="G3018" t="s">
        <v>8218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189"/>
        <v>242.28</v>
      </c>
      <c r="Q3018" s="12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0">
        <f t="shared" si="188"/>
        <v>106</v>
      </c>
      <c r="G3019" t="s">
        <v>8218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189"/>
        <v>146.44999999999999</v>
      </c>
      <c r="Q3019" s="12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0">
        <f t="shared" si="188"/>
        <v>101</v>
      </c>
      <c r="G3020" t="s">
        <v>8218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189"/>
        <v>103.17</v>
      </c>
      <c r="Q3020" s="12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0">
        <f t="shared" si="188"/>
        <v>121</v>
      </c>
      <c r="G3021" t="s">
        <v>8218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189"/>
        <v>80.459999999999994</v>
      </c>
      <c r="Q3021" s="12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0">
        <f t="shared" si="188"/>
        <v>101</v>
      </c>
      <c r="G3022" t="s">
        <v>8218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189"/>
        <v>234.67</v>
      </c>
      <c r="Q3022" s="12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0">
        <f t="shared" si="188"/>
        <v>116</v>
      </c>
      <c r="G3023" t="s">
        <v>8218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189"/>
        <v>50.69</v>
      </c>
      <c r="Q3023" s="12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0">
        <f t="shared" si="188"/>
        <v>101</v>
      </c>
      <c r="G3024" t="s">
        <v>8218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189"/>
        <v>162.71</v>
      </c>
      <c r="Q3024" s="12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0">
        <f t="shared" si="188"/>
        <v>103</v>
      </c>
      <c r="G3025" t="s">
        <v>8218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189"/>
        <v>120.17</v>
      </c>
      <c r="Q3025" s="12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0">
        <f t="shared" si="188"/>
        <v>246</v>
      </c>
      <c r="G3026" t="s">
        <v>8218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189"/>
        <v>67.7</v>
      </c>
      <c r="Q3026" s="12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0">
        <f t="shared" si="188"/>
        <v>302</v>
      </c>
      <c r="G3027" t="s">
        <v>8218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189"/>
        <v>52.1</v>
      </c>
      <c r="Q3027" s="12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0">
        <f t="shared" si="188"/>
        <v>143</v>
      </c>
      <c r="G3028" t="s">
        <v>8218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189"/>
        <v>51.6</v>
      </c>
      <c r="Q3028" s="12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0">
        <f t="shared" si="188"/>
        <v>131</v>
      </c>
      <c r="G3029" t="s">
        <v>8218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189"/>
        <v>164.3</v>
      </c>
      <c r="Q3029" s="12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0">
        <f t="shared" si="188"/>
        <v>168</v>
      </c>
      <c r="G3030" t="s">
        <v>8218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189"/>
        <v>84.86</v>
      </c>
      <c r="Q3030" s="12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0">
        <f t="shared" si="188"/>
        <v>110</v>
      </c>
      <c r="G3031" t="s">
        <v>8218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189"/>
        <v>94.55</v>
      </c>
      <c r="Q3031" s="12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0">
        <f t="shared" si="188"/>
        <v>107</v>
      </c>
      <c r="G3032" t="s">
        <v>8218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189"/>
        <v>45.54</v>
      </c>
      <c r="Q3032" s="12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0">
        <f t="shared" si="188"/>
        <v>100</v>
      </c>
      <c r="G3033" t="s">
        <v>8218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189"/>
        <v>51.72</v>
      </c>
      <c r="Q3033" s="12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0">
        <f t="shared" si="188"/>
        <v>127</v>
      </c>
      <c r="G3034" t="s">
        <v>8218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189"/>
        <v>50.88</v>
      </c>
      <c r="Q3034" s="12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0">
        <f t="shared" si="188"/>
        <v>147</v>
      </c>
      <c r="G3035" t="s">
        <v>8218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189"/>
        <v>191.13</v>
      </c>
      <c r="Q3035" s="12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0">
        <f t="shared" si="188"/>
        <v>113</v>
      </c>
      <c r="G3036" t="s">
        <v>8218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189"/>
        <v>89.31</v>
      </c>
      <c r="Q3036" s="12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0">
        <f t="shared" si="188"/>
        <v>109</v>
      </c>
      <c r="G3037" t="s">
        <v>8218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189"/>
        <v>88.59</v>
      </c>
      <c r="Q3037" s="12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0">
        <f t="shared" si="188"/>
        <v>127</v>
      </c>
      <c r="G3038" t="s">
        <v>8218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189"/>
        <v>96.3</v>
      </c>
      <c r="Q3038" s="12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0">
        <f t="shared" si="188"/>
        <v>213</v>
      </c>
      <c r="G3039" t="s">
        <v>8218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189"/>
        <v>33.31</v>
      </c>
      <c r="Q3039" s="12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0">
        <f t="shared" si="188"/>
        <v>101</v>
      </c>
      <c r="G3040" t="s">
        <v>8218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189"/>
        <v>37.22</v>
      </c>
      <c r="Q3040" s="12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0">
        <f t="shared" si="188"/>
        <v>109</v>
      </c>
      <c r="G3041" t="s">
        <v>8218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189"/>
        <v>92.13</v>
      </c>
      <c r="Q3041" s="12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0">
        <f t="shared" si="188"/>
        <v>108</v>
      </c>
      <c r="G3042" t="s">
        <v>8218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189"/>
        <v>76.790000000000006</v>
      </c>
      <c r="Q3042" s="12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0">
        <f t="shared" si="188"/>
        <v>110</v>
      </c>
      <c r="G3043" t="s">
        <v>8218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189"/>
        <v>96.53</v>
      </c>
      <c r="Q3043" s="12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0">
        <f t="shared" si="188"/>
        <v>128</v>
      </c>
      <c r="G3044" t="s">
        <v>8218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189"/>
        <v>51.89</v>
      </c>
      <c r="Q3044" s="12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0">
        <f t="shared" si="188"/>
        <v>110</v>
      </c>
      <c r="G3045" t="s">
        <v>8218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189"/>
        <v>128.91</v>
      </c>
      <c r="Q3045" s="12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0">
        <f t="shared" si="188"/>
        <v>109</v>
      </c>
      <c r="G3046" t="s">
        <v>8218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189"/>
        <v>84.11</v>
      </c>
      <c r="Q3046" s="12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0">
        <f t="shared" si="188"/>
        <v>133</v>
      </c>
      <c r="G3047" t="s">
        <v>8218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189"/>
        <v>82.94</v>
      </c>
      <c r="Q3047" s="12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0">
        <f t="shared" si="188"/>
        <v>191</v>
      </c>
      <c r="G3048" t="s">
        <v>8218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189"/>
        <v>259.95</v>
      </c>
      <c r="Q3048" s="12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0">
        <f t="shared" si="188"/>
        <v>149</v>
      </c>
      <c r="G3049" t="s">
        <v>8218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189"/>
        <v>37.25</v>
      </c>
      <c r="Q3049" s="12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0">
        <f t="shared" si="188"/>
        <v>166</v>
      </c>
      <c r="G3050" t="s">
        <v>8218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189"/>
        <v>177.02</v>
      </c>
      <c r="Q3050" s="12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0">
        <f t="shared" si="188"/>
        <v>107</v>
      </c>
      <c r="G3051" t="s">
        <v>8218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189"/>
        <v>74.069999999999993</v>
      </c>
      <c r="Q3051" s="12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0">
        <f t="shared" si="188"/>
        <v>106</v>
      </c>
      <c r="G3052" t="s">
        <v>8218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189"/>
        <v>70.67</v>
      </c>
      <c r="Q3052" s="12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0">
        <f t="shared" si="188"/>
        <v>24</v>
      </c>
      <c r="G3053" t="s">
        <v>8220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189"/>
        <v>23.63</v>
      </c>
      <c r="Q3053" s="12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0">
        <f t="shared" si="188"/>
        <v>0</v>
      </c>
      <c r="G3054" t="s">
        <v>8220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189"/>
        <v>37.5</v>
      </c>
      <c r="Q3054" s="12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0">
        <f t="shared" si="188"/>
        <v>0</v>
      </c>
      <c r="G3055" t="s">
        <v>8220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189"/>
        <v>13.33</v>
      </c>
      <c r="Q3055" s="12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0">
        <f t="shared" si="188"/>
        <v>0</v>
      </c>
      <c r="G3056" t="s">
        <v>8220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189"/>
        <v>0</v>
      </c>
      <c r="Q3056" s="12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0">
        <f t="shared" si="188"/>
        <v>0</v>
      </c>
      <c r="G3057" t="s">
        <v>8220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189"/>
        <v>1</v>
      </c>
      <c r="Q3057" s="12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0">
        <f t="shared" si="188"/>
        <v>0</v>
      </c>
      <c r="G3058" t="s">
        <v>8220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189"/>
        <v>0</v>
      </c>
      <c r="Q3058" s="12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0">
        <f t="shared" si="188"/>
        <v>0</v>
      </c>
      <c r="G3059" t="s">
        <v>8220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189"/>
        <v>0</v>
      </c>
      <c r="Q3059" s="12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0">
        <f t="shared" si="188"/>
        <v>0</v>
      </c>
      <c r="G3060" t="s">
        <v>8220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189"/>
        <v>1</v>
      </c>
      <c r="Q3060" s="12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0">
        <f t="shared" si="188"/>
        <v>3</v>
      </c>
      <c r="G3061" t="s">
        <v>8220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189"/>
        <v>41</v>
      </c>
      <c r="Q3061" s="12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0">
        <f t="shared" si="188"/>
        <v>0</v>
      </c>
      <c r="G3062" t="s">
        <v>8220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189"/>
        <v>55.83</v>
      </c>
      <c r="Q3062" s="12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0">
        <f t="shared" si="188"/>
        <v>0</v>
      </c>
      <c r="G3063" t="s">
        <v>8220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189"/>
        <v>0</v>
      </c>
      <c r="Q3063" s="12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0">
        <f t="shared" si="188"/>
        <v>67</v>
      </c>
      <c r="G3064" t="s">
        <v>8220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189"/>
        <v>99.76</v>
      </c>
      <c r="Q3064" s="12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0">
        <f t="shared" si="188"/>
        <v>20</v>
      </c>
      <c r="G3065" t="s">
        <v>8220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189"/>
        <v>25.52</v>
      </c>
      <c r="Q3065" s="12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0">
        <f t="shared" si="188"/>
        <v>11</v>
      </c>
      <c r="G3066" t="s">
        <v>8220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189"/>
        <v>117.65</v>
      </c>
      <c r="Q3066" s="12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0">
        <f t="shared" si="188"/>
        <v>0</v>
      </c>
      <c r="G3067" t="s">
        <v>8220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189"/>
        <v>5</v>
      </c>
      <c r="Q3067" s="12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0">
        <f t="shared" si="188"/>
        <v>12</v>
      </c>
      <c r="G3068" t="s">
        <v>8220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189"/>
        <v>2796.67</v>
      </c>
      <c r="Q3068" s="12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0">
        <f t="shared" si="188"/>
        <v>3</v>
      </c>
      <c r="G3069" t="s">
        <v>8220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189"/>
        <v>200</v>
      </c>
      <c r="Q3069" s="12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0">
        <f t="shared" si="188"/>
        <v>0</v>
      </c>
      <c r="G3070" t="s">
        <v>8220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189"/>
        <v>87.5</v>
      </c>
      <c r="Q3070" s="12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0">
        <f t="shared" si="188"/>
        <v>14</v>
      </c>
      <c r="G3071" t="s">
        <v>8220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189"/>
        <v>20.14</v>
      </c>
      <c r="Q3071" s="12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0">
        <f t="shared" si="188"/>
        <v>3</v>
      </c>
      <c r="G3072" t="s">
        <v>8220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189"/>
        <v>20.88</v>
      </c>
      <c r="Q3072" s="12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0">
        <f t="shared" si="188"/>
        <v>60</v>
      </c>
      <c r="G3073" t="s">
        <v>8220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189"/>
        <v>61.31</v>
      </c>
      <c r="Q3073" s="12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0">
        <f t="shared" ref="F3074:F3137" si="192">ROUND(E3074/D3074*100,0)</f>
        <v>0</v>
      </c>
      <c r="G3074" t="s">
        <v>8220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189"/>
        <v>1</v>
      </c>
      <c r="Q3074" s="12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0">
        <f t="shared" si="192"/>
        <v>0</v>
      </c>
      <c r="G3075" t="s">
        <v>8220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ref="P3075:P3138" si="193">IFERROR(ROUND(E3075/M3075,2),0)</f>
        <v>92.14</v>
      </c>
      <c r="Q3075" s="12" t="s">
        <v>8315</v>
      </c>
      <c r="R3075" t="s">
        <v>8355</v>
      </c>
      <c r="S3075" s="17">
        <f t="shared" ref="S3075:S3138" si="194">(((K3075/60)/60)/24)+DATE(1970,1,1)</f>
        <v>42111.684027777781</v>
      </c>
      <c r="T3075" s="17">
        <f t="shared" ref="T3075:T3138" si="195">(((J3075/60)/60)/24)+DATE(1970,1,1)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0">
        <f t="shared" si="192"/>
        <v>0</v>
      </c>
      <c r="G3076" t="s">
        <v>8220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193"/>
        <v>7.33</v>
      </c>
      <c r="Q3076" s="12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0">
        <f t="shared" si="192"/>
        <v>9</v>
      </c>
      <c r="G3077" t="s">
        <v>8220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193"/>
        <v>64.8</v>
      </c>
      <c r="Q3077" s="12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0">
        <f t="shared" si="192"/>
        <v>15</v>
      </c>
      <c r="G3078" t="s">
        <v>8220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193"/>
        <v>30.12</v>
      </c>
      <c r="Q3078" s="12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0">
        <f t="shared" si="192"/>
        <v>0</v>
      </c>
      <c r="G3079" t="s">
        <v>8220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193"/>
        <v>52.5</v>
      </c>
      <c r="Q3079" s="12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0">
        <f t="shared" si="192"/>
        <v>0</v>
      </c>
      <c r="G3080" t="s">
        <v>8220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193"/>
        <v>23.67</v>
      </c>
      <c r="Q3080" s="12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0">
        <f t="shared" si="192"/>
        <v>1</v>
      </c>
      <c r="G3081" t="s">
        <v>8220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193"/>
        <v>415.78</v>
      </c>
      <c r="Q3081" s="12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0">
        <f t="shared" si="192"/>
        <v>0</v>
      </c>
      <c r="G3082" t="s">
        <v>8220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193"/>
        <v>53.71</v>
      </c>
      <c r="Q3082" s="12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0">
        <f t="shared" si="192"/>
        <v>0</v>
      </c>
      <c r="G3083" t="s">
        <v>8220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193"/>
        <v>420.6</v>
      </c>
      <c r="Q3083" s="12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0">
        <f t="shared" si="192"/>
        <v>0</v>
      </c>
      <c r="G3084" t="s">
        <v>8220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193"/>
        <v>0</v>
      </c>
      <c r="Q3084" s="12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0">
        <f t="shared" si="192"/>
        <v>0</v>
      </c>
      <c r="G3085" t="s">
        <v>8220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193"/>
        <v>18.670000000000002</v>
      </c>
      <c r="Q3085" s="12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0">
        <f t="shared" si="192"/>
        <v>12</v>
      </c>
      <c r="G3086" t="s">
        <v>8220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193"/>
        <v>78.33</v>
      </c>
      <c r="Q3086" s="12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0">
        <f t="shared" si="192"/>
        <v>2</v>
      </c>
      <c r="G3087" t="s">
        <v>8220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193"/>
        <v>67.78</v>
      </c>
      <c r="Q3087" s="12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0">
        <f t="shared" si="192"/>
        <v>0</v>
      </c>
      <c r="G3088" t="s">
        <v>8220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193"/>
        <v>16.670000000000002</v>
      </c>
      <c r="Q3088" s="12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0">
        <f t="shared" si="192"/>
        <v>1</v>
      </c>
      <c r="G3089" t="s">
        <v>8220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193"/>
        <v>62.5</v>
      </c>
      <c r="Q3089" s="12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0">
        <f t="shared" si="192"/>
        <v>0</v>
      </c>
      <c r="G3090" t="s">
        <v>8220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193"/>
        <v>42</v>
      </c>
      <c r="Q3090" s="12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0">
        <f t="shared" si="192"/>
        <v>23</v>
      </c>
      <c r="G3091" t="s">
        <v>8220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193"/>
        <v>130.09</v>
      </c>
      <c r="Q3091" s="12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0">
        <f t="shared" si="192"/>
        <v>5</v>
      </c>
      <c r="G3092" t="s">
        <v>8220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193"/>
        <v>1270.22</v>
      </c>
      <c r="Q3092" s="12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0">
        <f t="shared" si="192"/>
        <v>16</v>
      </c>
      <c r="G3093" t="s">
        <v>8220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193"/>
        <v>88.44</v>
      </c>
      <c r="Q3093" s="12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0">
        <f t="shared" si="192"/>
        <v>1</v>
      </c>
      <c r="G3094" t="s">
        <v>8220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193"/>
        <v>56.34</v>
      </c>
      <c r="Q3094" s="12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0">
        <f t="shared" si="192"/>
        <v>23</v>
      </c>
      <c r="G3095" t="s">
        <v>8220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193"/>
        <v>53.53</v>
      </c>
      <c r="Q3095" s="12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0">
        <f t="shared" si="192"/>
        <v>0</v>
      </c>
      <c r="G3096" t="s">
        <v>8220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193"/>
        <v>25</v>
      </c>
      <c r="Q3096" s="12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0">
        <f t="shared" si="192"/>
        <v>0</v>
      </c>
      <c r="G3097" t="s">
        <v>8220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193"/>
        <v>50</v>
      </c>
      <c r="Q3097" s="12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0">
        <f t="shared" si="192"/>
        <v>4</v>
      </c>
      <c r="G3098" t="s">
        <v>8220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193"/>
        <v>56.79</v>
      </c>
      <c r="Q3098" s="12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0">
        <f t="shared" si="192"/>
        <v>17</v>
      </c>
      <c r="G3099" t="s">
        <v>8220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193"/>
        <v>40.83</v>
      </c>
      <c r="Q3099" s="12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0">
        <f t="shared" si="192"/>
        <v>4</v>
      </c>
      <c r="G3100" t="s">
        <v>8220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193"/>
        <v>65.11</v>
      </c>
      <c r="Q3100" s="12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0">
        <f t="shared" si="192"/>
        <v>14</v>
      </c>
      <c r="G3101" t="s">
        <v>8220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193"/>
        <v>55.6</v>
      </c>
      <c r="Q3101" s="12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0">
        <f t="shared" si="192"/>
        <v>15</v>
      </c>
      <c r="G3102" t="s">
        <v>8220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193"/>
        <v>140.54</v>
      </c>
      <c r="Q3102" s="12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0">
        <f t="shared" si="192"/>
        <v>12</v>
      </c>
      <c r="G3103" t="s">
        <v>8220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193"/>
        <v>25</v>
      </c>
      <c r="Q3103" s="12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0">
        <f t="shared" si="192"/>
        <v>39</v>
      </c>
      <c r="G3104" t="s">
        <v>8220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193"/>
        <v>69.53</v>
      </c>
      <c r="Q3104" s="12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0">
        <f t="shared" si="192"/>
        <v>0</v>
      </c>
      <c r="G3105" t="s">
        <v>8220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193"/>
        <v>5.5</v>
      </c>
      <c r="Q3105" s="12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0">
        <f t="shared" si="192"/>
        <v>30</v>
      </c>
      <c r="G3106" t="s">
        <v>8220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193"/>
        <v>237</v>
      </c>
      <c r="Q3106" s="12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0">
        <f t="shared" si="192"/>
        <v>42</v>
      </c>
      <c r="G3107" t="s">
        <v>8220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193"/>
        <v>79.87</v>
      </c>
      <c r="Q3107" s="12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0">
        <f t="shared" si="192"/>
        <v>4</v>
      </c>
      <c r="G3108" t="s">
        <v>8220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193"/>
        <v>10.25</v>
      </c>
      <c r="Q3108" s="12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0">
        <f t="shared" si="192"/>
        <v>20</v>
      </c>
      <c r="G3109" t="s">
        <v>8220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193"/>
        <v>272.58999999999997</v>
      </c>
      <c r="Q3109" s="12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0">
        <f t="shared" si="192"/>
        <v>0</v>
      </c>
      <c r="G3110" t="s">
        <v>8220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193"/>
        <v>13</v>
      </c>
      <c r="Q3110" s="12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0">
        <f t="shared" si="192"/>
        <v>25</v>
      </c>
      <c r="G3111" t="s">
        <v>8220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193"/>
        <v>58.18</v>
      </c>
      <c r="Q3111" s="12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0">
        <f t="shared" si="192"/>
        <v>0</v>
      </c>
      <c r="G3112" t="s">
        <v>8220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193"/>
        <v>10</v>
      </c>
      <c r="Q3112" s="12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0">
        <f t="shared" si="192"/>
        <v>27</v>
      </c>
      <c r="G3113" t="s">
        <v>8220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193"/>
        <v>70.11</v>
      </c>
      <c r="Q3113" s="12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0">
        <f t="shared" si="192"/>
        <v>5</v>
      </c>
      <c r="G3114" t="s">
        <v>8220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193"/>
        <v>57.89</v>
      </c>
      <c r="Q3114" s="12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0">
        <f t="shared" si="192"/>
        <v>4</v>
      </c>
      <c r="G3115" t="s">
        <v>8220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193"/>
        <v>125.27</v>
      </c>
      <c r="Q3115" s="12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0">
        <f t="shared" si="192"/>
        <v>0</v>
      </c>
      <c r="G3116" t="s">
        <v>8220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193"/>
        <v>0</v>
      </c>
      <c r="Q3116" s="12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0">
        <f t="shared" si="192"/>
        <v>3</v>
      </c>
      <c r="G3117" t="s">
        <v>8220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193"/>
        <v>300</v>
      </c>
      <c r="Q3117" s="12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0">
        <f t="shared" si="192"/>
        <v>57</v>
      </c>
      <c r="G3118" t="s">
        <v>8220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193"/>
        <v>43</v>
      </c>
      <c r="Q3118" s="12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0">
        <f t="shared" si="192"/>
        <v>0</v>
      </c>
      <c r="G3119" t="s">
        <v>8220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193"/>
        <v>1</v>
      </c>
      <c r="Q3119" s="12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0">
        <f t="shared" si="192"/>
        <v>0</v>
      </c>
      <c r="G3120" t="s">
        <v>8220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193"/>
        <v>775</v>
      </c>
      <c r="Q3120" s="12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0">
        <f t="shared" si="192"/>
        <v>0</v>
      </c>
      <c r="G3121" t="s">
        <v>8220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193"/>
        <v>5</v>
      </c>
      <c r="Q3121" s="12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0">
        <f t="shared" si="192"/>
        <v>0</v>
      </c>
      <c r="G3122" t="s">
        <v>8220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193"/>
        <v>12.8</v>
      </c>
      <c r="Q3122" s="12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0">
        <f t="shared" si="192"/>
        <v>1</v>
      </c>
      <c r="G3123" t="s">
        <v>8219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193"/>
        <v>10</v>
      </c>
      <c r="Q3123" s="12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0">
        <f t="shared" si="192"/>
        <v>58</v>
      </c>
      <c r="G3124" t="s">
        <v>8219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193"/>
        <v>58</v>
      </c>
      <c r="Q3124" s="12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0">
        <f t="shared" si="192"/>
        <v>68</v>
      </c>
      <c r="G3125" t="s">
        <v>8219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193"/>
        <v>244.8</v>
      </c>
      <c r="Q3125" s="12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0">
        <f t="shared" si="192"/>
        <v>0</v>
      </c>
      <c r="G3126" t="s">
        <v>8219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193"/>
        <v>6.5</v>
      </c>
      <c r="Q3126" s="12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0">
        <f t="shared" si="192"/>
        <v>0</v>
      </c>
      <c r="G3127" t="s">
        <v>8219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193"/>
        <v>0</v>
      </c>
      <c r="Q3127" s="12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0">
        <f t="shared" si="192"/>
        <v>4</v>
      </c>
      <c r="G3128" t="s">
        <v>8219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193"/>
        <v>61.18</v>
      </c>
      <c r="Q3128" s="12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0">
        <f t="shared" si="192"/>
        <v>0</v>
      </c>
      <c r="G3129" t="s">
        <v>8219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193"/>
        <v>0</v>
      </c>
      <c r="Q3129" s="12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0">
        <f t="shared" si="192"/>
        <v>109</v>
      </c>
      <c r="G3130" t="s">
        <v>8221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193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0">
        <f t="shared" si="192"/>
        <v>1</v>
      </c>
      <c r="G3131" t="s">
        <v>8221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193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0">
        <f t="shared" si="192"/>
        <v>4</v>
      </c>
      <c r="G3132" t="s">
        <v>8221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0">
        <f t="shared" si="192"/>
        <v>16</v>
      </c>
      <c r="G3133" t="s">
        <v>8221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193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0">
        <f t="shared" si="192"/>
        <v>0</v>
      </c>
      <c r="G3134" t="s">
        <v>8221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193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0">
        <f t="shared" si="192"/>
        <v>108</v>
      </c>
      <c r="G3135" t="s">
        <v>8221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193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0">
        <f t="shared" si="192"/>
        <v>23</v>
      </c>
      <c r="G3136" t="s">
        <v>8221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193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0">
        <f t="shared" si="192"/>
        <v>21</v>
      </c>
      <c r="G3137" t="s">
        <v>8221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193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0">
        <f t="shared" ref="F3138:F3201" si="196">ROUND(E3138/D3138*100,0)</f>
        <v>128</v>
      </c>
      <c r="G3138" t="s">
        <v>8221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193"/>
        <v>29.05</v>
      </c>
      <c r="Q3138" s="12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0">
        <f t="shared" si="196"/>
        <v>3</v>
      </c>
      <c r="G3139" t="s">
        <v>8221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ref="P3139:P3202" si="197">IFERROR(ROUND(E3139/M3139,2),0)</f>
        <v>50</v>
      </c>
      <c r="Q3139" s="12" t="s">
        <v>8315</v>
      </c>
      <c r="R3139" t="s">
        <v>8316</v>
      </c>
      <c r="S3139" s="17">
        <f t="shared" ref="S3139:S3202" si="198">(((K3139/60)/60)/24)+DATE(1970,1,1)</f>
        <v>42807.885057870371</v>
      </c>
      <c r="T3139" s="17">
        <f t="shared" ref="T3139:T3202" si="199">(((J3139/60)/60)/24)+DATE(1970,1,1)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0">
        <f t="shared" si="196"/>
        <v>0</v>
      </c>
      <c r="G3140" t="s">
        <v>8221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197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0">
        <f t="shared" si="196"/>
        <v>5</v>
      </c>
      <c r="G3141" t="s">
        <v>8221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197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0">
        <f t="shared" si="196"/>
        <v>1</v>
      </c>
      <c r="G3142" t="s">
        <v>8221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197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0">
        <f t="shared" si="196"/>
        <v>52</v>
      </c>
      <c r="G3143" t="s">
        <v>8221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197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0">
        <f t="shared" si="196"/>
        <v>2</v>
      </c>
      <c r="G3144" t="s">
        <v>8221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197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0">
        <f t="shared" si="196"/>
        <v>0</v>
      </c>
      <c r="G3145" t="s">
        <v>8221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197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0">
        <f t="shared" si="196"/>
        <v>75</v>
      </c>
      <c r="G3146" t="s">
        <v>8221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197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0">
        <f t="shared" si="196"/>
        <v>0</v>
      </c>
      <c r="G3147" t="s">
        <v>8221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197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0">
        <f t="shared" si="196"/>
        <v>11</v>
      </c>
      <c r="G3148" t="s">
        <v>8221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197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0">
        <f t="shared" si="196"/>
        <v>118</v>
      </c>
      <c r="G3149" t="s">
        <v>8218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197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0">
        <f t="shared" si="196"/>
        <v>131</v>
      </c>
      <c r="G3150" t="s">
        <v>8218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197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0">
        <f t="shared" si="196"/>
        <v>104</v>
      </c>
      <c r="G3151" t="s">
        <v>8218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197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0">
        <f t="shared" si="196"/>
        <v>101</v>
      </c>
      <c r="G3152" t="s">
        <v>8218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197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0">
        <f t="shared" si="196"/>
        <v>100</v>
      </c>
      <c r="G3153" t="s">
        <v>8218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197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0">
        <f t="shared" si="196"/>
        <v>106</v>
      </c>
      <c r="G3154" t="s">
        <v>8218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197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0">
        <f t="shared" si="196"/>
        <v>336</v>
      </c>
      <c r="G3155" t="s">
        <v>8218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197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0">
        <f t="shared" si="196"/>
        <v>113</v>
      </c>
      <c r="G3156" t="s">
        <v>8218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197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0">
        <f t="shared" si="196"/>
        <v>189</v>
      </c>
      <c r="G3157" t="s">
        <v>8218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197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0">
        <f t="shared" si="196"/>
        <v>102</v>
      </c>
      <c r="G3158" t="s">
        <v>8218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197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0">
        <f t="shared" si="196"/>
        <v>101</v>
      </c>
      <c r="G3159" t="s">
        <v>8218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197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0">
        <f t="shared" si="196"/>
        <v>114</v>
      </c>
      <c r="G3160" t="s">
        <v>8218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197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0">
        <f t="shared" si="196"/>
        <v>133</v>
      </c>
      <c r="G3161" t="s">
        <v>8218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197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0">
        <f t="shared" si="196"/>
        <v>102</v>
      </c>
      <c r="G3162" t="s">
        <v>8218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197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0">
        <f t="shared" si="196"/>
        <v>105</v>
      </c>
      <c r="G3163" t="s">
        <v>8218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197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0">
        <f t="shared" si="196"/>
        <v>127</v>
      </c>
      <c r="G3164" t="s">
        <v>8218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197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0">
        <f t="shared" si="196"/>
        <v>111</v>
      </c>
      <c r="G3165" t="s">
        <v>8218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197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0">
        <f t="shared" si="196"/>
        <v>107</v>
      </c>
      <c r="G3166" t="s">
        <v>8218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197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0">
        <f t="shared" si="196"/>
        <v>163</v>
      </c>
      <c r="G3167" t="s">
        <v>8218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197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0">
        <f t="shared" si="196"/>
        <v>160</v>
      </c>
      <c r="G3168" t="s">
        <v>8218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197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0">
        <f t="shared" si="196"/>
        <v>116</v>
      </c>
      <c r="G3169" t="s">
        <v>8218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197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0">
        <f t="shared" si="196"/>
        <v>124</v>
      </c>
      <c r="G3170" t="s">
        <v>8218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197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0">
        <f t="shared" si="196"/>
        <v>103</v>
      </c>
      <c r="G3171" t="s">
        <v>8218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197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0">
        <f t="shared" si="196"/>
        <v>112</v>
      </c>
      <c r="G3172" t="s">
        <v>8218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197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0">
        <f t="shared" si="196"/>
        <v>109</v>
      </c>
      <c r="G3173" t="s">
        <v>8218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197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0">
        <f t="shared" si="196"/>
        <v>115</v>
      </c>
      <c r="G3174" t="s">
        <v>8218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197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0">
        <f t="shared" si="196"/>
        <v>103</v>
      </c>
      <c r="G3175" t="s">
        <v>8218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197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0">
        <f t="shared" si="196"/>
        <v>101</v>
      </c>
      <c r="G3176" t="s">
        <v>8218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197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0">
        <f t="shared" si="196"/>
        <v>110</v>
      </c>
      <c r="G3177" t="s">
        <v>8218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197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0">
        <f t="shared" si="196"/>
        <v>115</v>
      </c>
      <c r="G3178" t="s">
        <v>8218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197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0">
        <f t="shared" si="196"/>
        <v>117</v>
      </c>
      <c r="G3179" t="s">
        <v>8218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197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0">
        <f t="shared" si="196"/>
        <v>172</v>
      </c>
      <c r="G3180" t="s">
        <v>8218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197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0">
        <f t="shared" si="196"/>
        <v>114</v>
      </c>
      <c r="G3181" t="s">
        <v>8218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197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0">
        <f t="shared" si="196"/>
        <v>120</v>
      </c>
      <c r="G3182" t="s">
        <v>8218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197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0">
        <f t="shared" si="196"/>
        <v>109</v>
      </c>
      <c r="G3183" t="s">
        <v>8218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197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0">
        <f t="shared" si="196"/>
        <v>101</v>
      </c>
      <c r="G3184" t="s">
        <v>8218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197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0">
        <f t="shared" si="196"/>
        <v>109</v>
      </c>
      <c r="G3185" t="s">
        <v>8218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197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0">
        <f t="shared" si="196"/>
        <v>107</v>
      </c>
      <c r="G3186" t="s">
        <v>8218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197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0">
        <f t="shared" si="196"/>
        <v>100</v>
      </c>
      <c r="G3187" t="s">
        <v>8218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0">
        <f t="shared" si="196"/>
        <v>102</v>
      </c>
      <c r="G3188" t="s">
        <v>8218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0">
        <f t="shared" si="196"/>
        <v>116</v>
      </c>
      <c r="G3189" t="s">
        <v>8218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0">
        <f t="shared" si="196"/>
        <v>65</v>
      </c>
      <c r="G3190" t="s">
        <v>8220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197"/>
        <v>14.44</v>
      </c>
      <c r="Q3190" s="12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0">
        <f t="shared" si="196"/>
        <v>12</v>
      </c>
      <c r="G3191" t="s">
        <v>8220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197"/>
        <v>356.84</v>
      </c>
      <c r="Q3191" s="12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0">
        <f t="shared" si="196"/>
        <v>0</v>
      </c>
      <c r="G3192" t="s">
        <v>8220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197"/>
        <v>0</v>
      </c>
      <c r="Q3192" s="12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0">
        <f t="shared" si="196"/>
        <v>4</v>
      </c>
      <c r="G3193" t="s">
        <v>8220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197"/>
        <v>37.75</v>
      </c>
      <c r="Q3193" s="12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0">
        <f t="shared" si="196"/>
        <v>1</v>
      </c>
      <c r="G3194" t="s">
        <v>8220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197"/>
        <v>12.75</v>
      </c>
      <c r="Q3194" s="12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0">
        <f t="shared" si="196"/>
        <v>12</v>
      </c>
      <c r="G3195" t="s">
        <v>8220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197"/>
        <v>24.46</v>
      </c>
      <c r="Q3195" s="12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0">
        <f t="shared" si="196"/>
        <v>0</v>
      </c>
      <c r="G3196" t="s">
        <v>8220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197"/>
        <v>0</v>
      </c>
      <c r="Q3196" s="12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0">
        <f t="shared" si="196"/>
        <v>59</v>
      </c>
      <c r="G3197" t="s">
        <v>8220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197"/>
        <v>53.08</v>
      </c>
      <c r="Q3197" s="12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0">
        <f t="shared" si="196"/>
        <v>0</v>
      </c>
      <c r="G3198" t="s">
        <v>8220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197"/>
        <v>300</v>
      </c>
      <c r="Q3198" s="12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0">
        <f t="shared" si="196"/>
        <v>11</v>
      </c>
      <c r="G3199" t="s">
        <v>8220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197"/>
        <v>286.25</v>
      </c>
      <c r="Q3199" s="12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0">
        <f t="shared" si="196"/>
        <v>0</v>
      </c>
      <c r="G3200" t="s">
        <v>8220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197"/>
        <v>36.67</v>
      </c>
      <c r="Q3200" s="12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0">
        <f t="shared" si="196"/>
        <v>52</v>
      </c>
      <c r="G3201" t="s">
        <v>8220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197"/>
        <v>49.21</v>
      </c>
      <c r="Q3201" s="12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0">
        <f t="shared" ref="F3202:F3265" si="200">ROUND(E3202/D3202*100,0)</f>
        <v>0</v>
      </c>
      <c r="G3202" t="s">
        <v>8220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197"/>
        <v>1</v>
      </c>
      <c r="Q3202" s="12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0">
        <f t="shared" si="200"/>
        <v>1</v>
      </c>
      <c r="G3203" t="s">
        <v>8220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ref="P3203:P3266" si="201">IFERROR(ROUND(E3203/M3203,2),0)</f>
        <v>12.5</v>
      </c>
      <c r="Q3203" s="12" t="s">
        <v>8315</v>
      </c>
      <c r="R3203" t="s">
        <v>8357</v>
      </c>
      <c r="S3203" s="17">
        <f t="shared" ref="S3203:S3266" si="202">(((K3203/60)/60)/24)+DATE(1970,1,1)</f>
        <v>41861.767094907409</v>
      </c>
      <c r="T3203" s="17">
        <f t="shared" ref="T3203:T3266" si="203">(((J3203/60)/60)/24)+DATE(1970,1,1)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0">
        <f t="shared" si="200"/>
        <v>55</v>
      </c>
      <c r="G3204" t="s">
        <v>8220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201"/>
        <v>109.04</v>
      </c>
      <c r="Q3204" s="12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0">
        <f t="shared" si="200"/>
        <v>25</v>
      </c>
      <c r="G3205" t="s">
        <v>8220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201"/>
        <v>41.67</v>
      </c>
      <c r="Q3205" s="12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0">
        <f t="shared" si="200"/>
        <v>0</v>
      </c>
      <c r="G3206" t="s">
        <v>8220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201"/>
        <v>0</v>
      </c>
      <c r="Q3206" s="12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0">
        <f t="shared" si="200"/>
        <v>3</v>
      </c>
      <c r="G3207" t="s">
        <v>8220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201"/>
        <v>22.75</v>
      </c>
      <c r="Q3207" s="12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0">
        <f t="shared" si="200"/>
        <v>0</v>
      </c>
      <c r="G3208" t="s">
        <v>8220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201"/>
        <v>0</v>
      </c>
      <c r="Q3208" s="12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0">
        <f t="shared" si="200"/>
        <v>46</v>
      </c>
      <c r="G3209" t="s">
        <v>8220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201"/>
        <v>70.83</v>
      </c>
      <c r="Q3209" s="12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0">
        <f t="shared" si="200"/>
        <v>104</v>
      </c>
      <c r="G3210" t="s">
        <v>8218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201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0">
        <f t="shared" si="200"/>
        <v>119</v>
      </c>
      <c r="G3211" t="s">
        <v>8218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201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0">
        <f t="shared" si="200"/>
        <v>126</v>
      </c>
      <c r="G3212" t="s">
        <v>8218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201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0">
        <f t="shared" si="200"/>
        <v>120</v>
      </c>
      <c r="G3213" t="s">
        <v>8218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201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0">
        <f t="shared" si="200"/>
        <v>126</v>
      </c>
      <c r="G3214" t="s">
        <v>8218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201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0">
        <f t="shared" si="200"/>
        <v>100</v>
      </c>
      <c r="G3215" t="s">
        <v>8218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201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0">
        <f t="shared" si="200"/>
        <v>102</v>
      </c>
      <c r="G3216" t="s">
        <v>8218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201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0">
        <f t="shared" si="200"/>
        <v>100</v>
      </c>
      <c r="G3217" t="s">
        <v>8218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201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0">
        <f t="shared" si="200"/>
        <v>100</v>
      </c>
      <c r="G3218" t="s">
        <v>8218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201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0">
        <f t="shared" si="200"/>
        <v>116</v>
      </c>
      <c r="G3219" t="s">
        <v>8218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201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0">
        <f t="shared" si="200"/>
        <v>102</v>
      </c>
      <c r="G3220" t="s">
        <v>8218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201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0">
        <f t="shared" si="200"/>
        <v>100</v>
      </c>
      <c r="G3221" t="s">
        <v>8218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201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0">
        <f t="shared" si="200"/>
        <v>101</v>
      </c>
      <c r="G3222" t="s">
        <v>8218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201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0">
        <f t="shared" si="200"/>
        <v>103</v>
      </c>
      <c r="G3223" t="s">
        <v>8218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201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0">
        <f t="shared" si="200"/>
        <v>125</v>
      </c>
      <c r="G3224" t="s">
        <v>8218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201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0">
        <f t="shared" si="200"/>
        <v>110</v>
      </c>
      <c r="G3225" t="s">
        <v>8218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201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0">
        <f t="shared" si="200"/>
        <v>102</v>
      </c>
      <c r="G3226" t="s">
        <v>8218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201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0">
        <f t="shared" si="200"/>
        <v>102</v>
      </c>
      <c r="G3227" t="s">
        <v>8218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201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0">
        <f t="shared" si="200"/>
        <v>104</v>
      </c>
      <c r="G3228" t="s">
        <v>8218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201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0">
        <f t="shared" si="200"/>
        <v>125</v>
      </c>
      <c r="G3229" t="s">
        <v>8218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201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0">
        <f t="shared" si="200"/>
        <v>102</v>
      </c>
      <c r="G3230" t="s">
        <v>8218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201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0">
        <f t="shared" si="200"/>
        <v>108</v>
      </c>
      <c r="G3231" t="s">
        <v>8218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201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0">
        <f t="shared" si="200"/>
        <v>110</v>
      </c>
      <c r="G3232" t="s">
        <v>8218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201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0">
        <f t="shared" si="200"/>
        <v>161</v>
      </c>
      <c r="G3233" t="s">
        <v>8218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201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0">
        <f t="shared" si="200"/>
        <v>131</v>
      </c>
      <c r="G3234" t="s">
        <v>8218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201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0">
        <f t="shared" si="200"/>
        <v>119</v>
      </c>
      <c r="G3235" t="s">
        <v>8218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201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0">
        <f t="shared" si="200"/>
        <v>100</v>
      </c>
      <c r="G3236" t="s">
        <v>8218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201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0">
        <f t="shared" si="200"/>
        <v>103</v>
      </c>
      <c r="G3237" t="s">
        <v>8218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201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0">
        <f t="shared" si="200"/>
        <v>101</v>
      </c>
      <c r="G3238" t="s">
        <v>8218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201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0">
        <f t="shared" si="200"/>
        <v>101</v>
      </c>
      <c r="G3239" t="s">
        <v>8218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201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0">
        <f t="shared" si="200"/>
        <v>112</v>
      </c>
      <c r="G3240" t="s">
        <v>8218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201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0">
        <f t="shared" si="200"/>
        <v>106</v>
      </c>
      <c r="G3241" t="s">
        <v>8218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201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0">
        <f t="shared" si="200"/>
        <v>101</v>
      </c>
      <c r="G3242" t="s">
        <v>8218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201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0">
        <f t="shared" si="200"/>
        <v>115</v>
      </c>
      <c r="G3243" t="s">
        <v>8218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201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0">
        <f t="shared" si="200"/>
        <v>127</v>
      </c>
      <c r="G3244" t="s">
        <v>8218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201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0">
        <f t="shared" si="200"/>
        <v>103</v>
      </c>
      <c r="G3245" t="s">
        <v>8218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201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0">
        <f t="shared" si="200"/>
        <v>103</v>
      </c>
      <c r="G3246" t="s">
        <v>8218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201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0">
        <f t="shared" si="200"/>
        <v>104</v>
      </c>
      <c r="G3247" t="s">
        <v>8218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201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0">
        <f t="shared" si="200"/>
        <v>111</v>
      </c>
      <c r="G3248" t="s">
        <v>8218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201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0">
        <f t="shared" si="200"/>
        <v>106</v>
      </c>
      <c r="G3249" t="s">
        <v>8218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201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0">
        <f t="shared" si="200"/>
        <v>101</v>
      </c>
      <c r="G3250" t="s">
        <v>8218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201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0">
        <f t="shared" si="200"/>
        <v>105</v>
      </c>
      <c r="G3251" t="s">
        <v>8218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201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0">
        <f t="shared" si="200"/>
        <v>102</v>
      </c>
      <c r="G3252" t="s">
        <v>8218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201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0">
        <f t="shared" si="200"/>
        <v>111</v>
      </c>
      <c r="G3253" t="s">
        <v>8218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201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0">
        <f t="shared" si="200"/>
        <v>128</v>
      </c>
      <c r="G3254" t="s">
        <v>8218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201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0">
        <f t="shared" si="200"/>
        <v>102</v>
      </c>
      <c r="G3255" t="s">
        <v>8218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201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0">
        <f t="shared" si="200"/>
        <v>101</v>
      </c>
      <c r="G3256" t="s">
        <v>8218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201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0">
        <f t="shared" si="200"/>
        <v>175</v>
      </c>
      <c r="G3257" t="s">
        <v>8218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201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0">
        <f t="shared" si="200"/>
        <v>128</v>
      </c>
      <c r="G3258" t="s">
        <v>8218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201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0">
        <f t="shared" si="200"/>
        <v>106</v>
      </c>
      <c r="G3259" t="s">
        <v>8218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201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0">
        <f t="shared" si="200"/>
        <v>105</v>
      </c>
      <c r="G3260" t="s">
        <v>8218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201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0">
        <f t="shared" si="200"/>
        <v>106</v>
      </c>
      <c r="G3261" t="s">
        <v>8218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201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0">
        <f t="shared" si="200"/>
        <v>109</v>
      </c>
      <c r="G3262" t="s">
        <v>8218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201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0">
        <f t="shared" si="200"/>
        <v>100</v>
      </c>
      <c r="G3263" t="s">
        <v>8218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201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0">
        <f t="shared" si="200"/>
        <v>103</v>
      </c>
      <c r="G3264" t="s">
        <v>8218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201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0">
        <f t="shared" si="200"/>
        <v>112</v>
      </c>
      <c r="G3265" t="s">
        <v>8218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201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0">
        <f t="shared" ref="F3266:F3329" si="204">ROUND(E3266/D3266*100,0)</f>
        <v>103</v>
      </c>
      <c r="G3266" t="s">
        <v>8218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201"/>
        <v>52.55</v>
      </c>
      <c r="Q3266" s="12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0">
        <f t="shared" si="204"/>
        <v>164</v>
      </c>
      <c r="G3267" t="s">
        <v>8218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ref="P3267:P3330" si="205">IFERROR(ROUND(E3267/M3267,2),0)</f>
        <v>70.290000000000006</v>
      </c>
      <c r="Q3267" s="12" t="s">
        <v>8315</v>
      </c>
      <c r="R3267" t="s">
        <v>8316</v>
      </c>
      <c r="S3267" s="17">
        <f t="shared" ref="S3267:S3330" si="206">(((K3267/60)/60)/24)+DATE(1970,1,1)</f>
        <v>42311.711979166663</v>
      </c>
      <c r="T3267" s="17">
        <f t="shared" ref="T3267:T3330" si="207">(((J3267/60)/60)/24)+DATE(1970,1,1)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0">
        <f t="shared" si="204"/>
        <v>131</v>
      </c>
      <c r="G3268" t="s">
        <v>8218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205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0">
        <f t="shared" si="204"/>
        <v>102</v>
      </c>
      <c r="G3269" t="s">
        <v>8218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205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0">
        <f t="shared" si="204"/>
        <v>128</v>
      </c>
      <c r="G3270" t="s">
        <v>8218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205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0">
        <f t="shared" si="204"/>
        <v>102</v>
      </c>
      <c r="G3271" t="s">
        <v>8218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205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0">
        <f t="shared" si="204"/>
        <v>102</v>
      </c>
      <c r="G3272" t="s">
        <v>8218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205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0">
        <f t="shared" si="204"/>
        <v>130</v>
      </c>
      <c r="G3273" t="s">
        <v>8218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205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0">
        <f t="shared" si="204"/>
        <v>154</v>
      </c>
      <c r="G3274" t="s">
        <v>8218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205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0">
        <f t="shared" si="204"/>
        <v>107</v>
      </c>
      <c r="G3275" t="s">
        <v>8218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205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0">
        <f t="shared" si="204"/>
        <v>101</v>
      </c>
      <c r="G3276" t="s">
        <v>8218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205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0">
        <f t="shared" si="204"/>
        <v>100</v>
      </c>
      <c r="G3277" t="s">
        <v>8218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205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0">
        <f t="shared" si="204"/>
        <v>117</v>
      </c>
      <c r="G3278" t="s">
        <v>8218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205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0">
        <f t="shared" si="204"/>
        <v>109</v>
      </c>
      <c r="G3279" t="s">
        <v>8218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205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0">
        <f t="shared" si="204"/>
        <v>103</v>
      </c>
      <c r="G3280" t="s">
        <v>8218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205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0">
        <f t="shared" si="204"/>
        <v>114</v>
      </c>
      <c r="G3281" t="s">
        <v>8218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205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0">
        <f t="shared" si="204"/>
        <v>103</v>
      </c>
      <c r="G3282" t="s">
        <v>8218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205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0">
        <f t="shared" si="204"/>
        <v>122</v>
      </c>
      <c r="G3283" t="s">
        <v>8218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205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0">
        <f t="shared" si="204"/>
        <v>103</v>
      </c>
      <c r="G3284" t="s">
        <v>8218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205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0">
        <f t="shared" si="204"/>
        <v>105</v>
      </c>
      <c r="G3285" t="s">
        <v>8218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205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0">
        <f t="shared" si="204"/>
        <v>102</v>
      </c>
      <c r="G3286" t="s">
        <v>8218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205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0">
        <f t="shared" si="204"/>
        <v>112</v>
      </c>
      <c r="G3287" t="s">
        <v>8218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205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0">
        <f t="shared" si="204"/>
        <v>102</v>
      </c>
      <c r="G3288" t="s">
        <v>8218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205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0">
        <f t="shared" si="204"/>
        <v>100</v>
      </c>
      <c r="G3289" t="s">
        <v>8218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205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0">
        <f t="shared" si="204"/>
        <v>100</v>
      </c>
      <c r="G3290" t="s">
        <v>8218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205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0">
        <f t="shared" si="204"/>
        <v>133</v>
      </c>
      <c r="G3291" t="s">
        <v>8218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205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0">
        <f t="shared" si="204"/>
        <v>121</v>
      </c>
      <c r="G3292" t="s">
        <v>8218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205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0">
        <f t="shared" si="204"/>
        <v>114</v>
      </c>
      <c r="G3293" t="s">
        <v>8218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205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0">
        <f t="shared" si="204"/>
        <v>286</v>
      </c>
      <c r="G3294" t="s">
        <v>8218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205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0">
        <f t="shared" si="204"/>
        <v>170</v>
      </c>
      <c r="G3295" t="s">
        <v>8218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205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0">
        <f t="shared" si="204"/>
        <v>118</v>
      </c>
      <c r="G3296" t="s">
        <v>8218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205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0">
        <f t="shared" si="204"/>
        <v>103</v>
      </c>
      <c r="G3297" t="s">
        <v>8218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205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0">
        <f t="shared" si="204"/>
        <v>144</v>
      </c>
      <c r="G3298" t="s">
        <v>8218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205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0">
        <f t="shared" si="204"/>
        <v>100</v>
      </c>
      <c r="G3299" t="s">
        <v>8218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205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0">
        <f t="shared" si="204"/>
        <v>102</v>
      </c>
      <c r="G3300" t="s">
        <v>8218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205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0">
        <f t="shared" si="204"/>
        <v>116</v>
      </c>
      <c r="G3301" t="s">
        <v>8218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205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0">
        <f t="shared" si="204"/>
        <v>136</v>
      </c>
      <c r="G3302" t="s">
        <v>8218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205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0">
        <f t="shared" si="204"/>
        <v>133</v>
      </c>
      <c r="G3303" t="s">
        <v>8218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205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0">
        <f t="shared" si="204"/>
        <v>103</v>
      </c>
      <c r="G3304" t="s">
        <v>8218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205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0">
        <f t="shared" si="204"/>
        <v>116</v>
      </c>
      <c r="G3305" t="s">
        <v>8218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205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0">
        <f t="shared" si="204"/>
        <v>105</v>
      </c>
      <c r="G3306" t="s">
        <v>8218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205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0">
        <f t="shared" si="204"/>
        <v>102</v>
      </c>
      <c r="G3307" t="s">
        <v>8218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205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0">
        <f t="shared" si="204"/>
        <v>175</v>
      </c>
      <c r="G3308" t="s">
        <v>8218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205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0">
        <f t="shared" si="204"/>
        <v>107</v>
      </c>
      <c r="G3309" t="s">
        <v>8218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205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0">
        <f t="shared" si="204"/>
        <v>122</v>
      </c>
      <c r="G3310" t="s">
        <v>8218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205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0">
        <f t="shared" si="204"/>
        <v>159</v>
      </c>
      <c r="G3311" t="s">
        <v>8218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205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0">
        <f t="shared" si="204"/>
        <v>100</v>
      </c>
      <c r="G3312" t="s">
        <v>8218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205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0">
        <f t="shared" si="204"/>
        <v>110</v>
      </c>
      <c r="G3313" t="s">
        <v>8218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205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0">
        <f t="shared" si="204"/>
        <v>100</v>
      </c>
      <c r="G3314" t="s">
        <v>8218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205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0">
        <f t="shared" si="204"/>
        <v>116</v>
      </c>
      <c r="G3315" t="s">
        <v>8218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205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0">
        <f t="shared" si="204"/>
        <v>211</v>
      </c>
      <c r="G3316" t="s">
        <v>8218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205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0">
        <f t="shared" si="204"/>
        <v>110</v>
      </c>
      <c r="G3317" t="s">
        <v>8218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205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0">
        <f t="shared" si="204"/>
        <v>100</v>
      </c>
      <c r="G3318" t="s">
        <v>8218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205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0">
        <f t="shared" si="204"/>
        <v>106</v>
      </c>
      <c r="G3319" t="s">
        <v>8218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205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0">
        <f t="shared" si="204"/>
        <v>126</v>
      </c>
      <c r="G3320" t="s">
        <v>8218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205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0">
        <f t="shared" si="204"/>
        <v>108</v>
      </c>
      <c r="G3321" t="s">
        <v>8218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205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0">
        <f t="shared" si="204"/>
        <v>101</v>
      </c>
      <c r="G3322" t="s">
        <v>8218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205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0">
        <f t="shared" si="204"/>
        <v>107</v>
      </c>
      <c r="G3323" t="s">
        <v>8218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205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0">
        <f t="shared" si="204"/>
        <v>102</v>
      </c>
      <c r="G3324" t="s">
        <v>8218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205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0">
        <f t="shared" si="204"/>
        <v>126</v>
      </c>
      <c r="G3325" t="s">
        <v>8218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205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0">
        <f t="shared" si="204"/>
        <v>102</v>
      </c>
      <c r="G3326" t="s">
        <v>8218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205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0">
        <f t="shared" si="204"/>
        <v>113</v>
      </c>
      <c r="G3327" t="s">
        <v>8218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205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0">
        <f t="shared" si="204"/>
        <v>101</v>
      </c>
      <c r="G3328" t="s">
        <v>8218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205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0">
        <f t="shared" si="204"/>
        <v>101</v>
      </c>
      <c r="G3329" t="s">
        <v>8218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205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0">
        <f t="shared" ref="F3330:F3393" si="208">ROUND(E3330/D3330*100,0)</f>
        <v>146</v>
      </c>
      <c r="G3330" t="s">
        <v>8218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205"/>
        <v>292.77999999999997</v>
      </c>
      <c r="Q3330" s="12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0">
        <f t="shared" si="208"/>
        <v>117</v>
      </c>
      <c r="G3331" t="s">
        <v>8218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ref="P3331:P3394" si="209">IFERROR(ROUND(E3331/M3331,2),0)</f>
        <v>44.92</v>
      </c>
      <c r="Q3331" s="12" t="s">
        <v>8315</v>
      </c>
      <c r="R3331" t="s">
        <v>8316</v>
      </c>
      <c r="S3331" s="17">
        <f t="shared" ref="S3331:S3394" si="210">(((K3331/60)/60)/24)+DATE(1970,1,1)</f>
        <v>41837.323009259257</v>
      </c>
      <c r="T3331" s="17">
        <f t="shared" ref="T3331:T3394" si="211">(((J3331/60)/60)/24)+DATE(1970,1,1)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0">
        <f t="shared" si="208"/>
        <v>106</v>
      </c>
      <c r="G3332" t="s">
        <v>8218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209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0">
        <f t="shared" si="208"/>
        <v>105</v>
      </c>
      <c r="G3333" t="s">
        <v>8218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209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0">
        <f t="shared" si="208"/>
        <v>100</v>
      </c>
      <c r="G3334" t="s">
        <v>8218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209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0">
        <f t="shared" si="208"/>
        <v>105</v>
      </c>
      <c r="G3335" t="s">
        <v>8218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209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0">
        <f t="shared" si="208"/>
        <v>139</v>
      </c>
      <c r="G3336" t="s">
        <v>8218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209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0">
        <f t="shared" si="208"/>
        <v>100</v>
      </c>
      <c r="G3337" t="s">
        <v>8218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209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0">
        <f t="shared" si="208"/>
        <v>100</v>
      </c>
      <c r="G3338" t="s">
        <v>8218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209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0">
        <f t="shared" si="208"/>
        <v>110</v>
      </c>
      <c r="G3339" t="s">
        <v>8218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209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0">
        <f t="shared" si="208"/>
        <v>102</v>
      </c>
      <c r="G3340" t="s">
        <v>8218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209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0">
        <f t="shared" si="208"/>
        <v>104</v>
      </c>
      <c r="G3341" t="s">
        <v>8218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209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0">
        <f t="shared" si="208"/>
        <v>138</v>
      </c>
      <c r="G3342" t="s">
        <v>8218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209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0">
        <f t="shared" si="208"/>
        <v>100</v>
      </c>
      <c r="G3343" t="s">
        <v>8218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209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0">
        <f t="shared" si="208"/>
        <v>102</v>
      </c>
      <c r="G3344" t="s">
        <v>8218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209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0">
        <f t="shared" si="208"/>
        <v>171</v>
      </c>
      <c r="G3345" t="s">
        <v>8218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209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0">
        <f t="shared" si="208"/>
        <v>101</v>
      </c>
      <c r="G3346" t="s">
        <v>8218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209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0">
        <f t="shared" si="208"/>
        <v>130</v>
      </c>
      <c r="G3347" t="s">
        <v>8218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209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0">
        <f t="shared" si="208"/>
        <v>110</v>
      </c>
      <c r="G3348" t="s">
        <v>8218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209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0">
        <f t="shared" si="208"/>
        <v>119</v>
      </c>
      <c r="G3349" t="s">
        <v>8218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209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0">
        <f t="shared" si="208"/>
        <v>100</v>
      </c>
      <c r="G3350" t="s">
        <v>8218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209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0">
        <f t="shared" si="208"/>
        <v>153</v>
      </c>
      <c r="G3351" t="s">
        <v>8218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209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0">
        <f t="shared" si="208"/>
        <v>104</v>
      </c>
      <c r="G3352" t="s">
        <v>8218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209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0">
        <f t="shared" si="208"/>
        <v>101</v>
      </c>
      <c r="G3353" t="s">
        <v>8218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209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0">
        <f t="shared" si="208"/>
        <v>108</v>
      </c>
      <c r="G3354" t="s">
        <v>8218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209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0">
        <f t="shared" si="208"/>
        <v>315</v>
      </c>
      <c r="G3355" t="s">
        <v>8218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209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0">
        <f t="shared" si="208"/>
        <v>102</v>
      </c>
      <c r="G3356" t="s">
        <v>8218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209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0">
        <f t="shared" si="208"/>
        <v>126</v>
      </c>
      <c r="G3357" t="s">
        <v>8218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209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0">
        <f t="shared" si="208"/>
        <v>101</v>
      </c>
      <c r="G3358" t="s">
        <v>8218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209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0">
        <f t="shared" si="208"/>
        <v>101</v>
      </c>
      <c r="G3359" t="s">
        <v>8218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209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0">
        <f t="shared" si="208"/>
        <v>103</v>
      </c>
      <c r="G3360" t="s">
        <v>8218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209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0">
        <f t="shared" si="208"/>
        <v>106</v>
      </c>
      <c r="G3361" t="s">
        <v>8218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209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0">
        <f t="shared" si="208"/>
        <v>101</v>
      </c>
      <c r="G3362" t="s">
        <v>8218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209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0">
        <f t="shared" si="208"/>
        <v>113</v>
      </c>
      <c r="G3363" t="s">
        <v>8218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209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0">
        <f t="shared" si="208"/>
        <v>218</v>
      </c>
      <c r="G3364" t="s">
        <v>8218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209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0">
        <f t="shared" si="208"/>
        <v>101</v>
      </c>
      <c r="G3365" t="s">
        <v>8218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209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0">
        <f t="shared" si="208"/>
        <v>106</v>
      </c>
      <c r="G3366" t="s">
        <v>8218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209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0">
        <f t="shared" si="208"/>
        <v>104</v>
      </c>
      <c r="G3367" t="s">
        <v>8218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209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0">
        <f t="shared" si="208"/>
        <v>221</v>
      </c>
      <c r="G3368" t="s">
        <v>8218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209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0">
        <f t="shared" si="208"/>
        <v>119</v>
      </c>
      <c r="G3369" t="s">
        <v>8218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209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0">
        <f t="shared" si="208"/>
        <v>105</v>
      </c>
      <c r="G3370" t="s">
        <v>8218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209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0">
        <f t="shared" si="208"/>
        <v>104</v>
      </c>
      <c r="G3371" t="s">
        <v>8218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209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0">
        <f t="shared" si="208"/>
        <v>118</v>
      </c>
      <c r="G3372" t="s">
        <v>8218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209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0">
        <f t="shared" si="208"/>
        <v>139</v>
      </c>
      <c r="G3373" t="s">
        <v>8218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209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0">
        <f t="shared" si="208"/>
        <v>104</v>
      </c>
      <c r="G3374" t="s">
        <v>8218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209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0">
        <f t="shared" si="208"/>
        <v>100</v>
      </c>
      <c r="G3375" t="s">
        <v>8218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209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0">
        <f t="shared" si="208"/>
        <v>107</v>
      </c>
      <c r="G3376" t="s">
        <v>8218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209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0">
        <f t="shared" si="208"/>
        <v>100</v>
      </c>
      <c r="G3377" t="s">
        <v>8218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209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0">
        <f t="shared" si="208"/>
        <v>100</v>
      </c>
      <c r="G3378" t="s">
        <v>8218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209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0">
        <f t="shared" si="208"/>
        <v>101</v>
      </c>
      <c r="G3379" t="s">
        <v>8218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209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0">
        <f t="shared" si="208"/>
        <v>108</v>
      </c>
      <c r="G3380" t="s">
        <v>8218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209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0">
        <f t="shared" si="208"/>
        <v>104</v>
      </c>
      <c r="G3381" t="s">
        <v>8218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209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0">
        <f t="shared" si="208"/>
        <v>104</v>
      </c>
      <c r="G3382" t="s">
        <v>8218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209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0">
        <f t="shared" si="208"/>
        <v>102</v>
      </c>
      <c r="G3383" t="s">
        <v>8218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209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0">
        <f t="shared" si="208"/>
        <v>101</v>
      </c>
      <c r="G3384" t="s">
        <v>8218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209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0">
        <f t="shared" si="208"/>
        <v>112</v>
      </c>
      <c r="G3385" t="s">
        <v>8218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209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0">
        <f t="shared" si="208"/>
        <v>100</v>
      </c>
      <c r="G3386" t="s">
        <v>8218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209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0">
        <f t="shared" si="208"/>
        <v>100</v>
      </c>
      <c r="G3387" t="s">
        <v>8218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209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0">
        <f t="shared" si="208"/>
        <v>105</v>
      </c>
      <c r="G3388" t="s">
        <v>8218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209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0">
        <f t="shared" si="208"/>
        <v>117</v>
      </c>
      <c r="G3389" t="s">
        <v>8218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209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0">
        <f t="shared" si="208"/>
        <v>104</v>
      </c>
      <c r="G3390" t="s">
        <v>8218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209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0">
        <f t="shared" si="208"/>
        <v>115</v>
      </c>
      <c r="G3391" t="s">
        <v>8218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209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0">
        <f t="shared" si="208"/>
        <v>102</v>
      </c>
      <c r="G3392" t="s">
        <v>8218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209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0">
        <f t="shared" si="208"/>
        <v>223</v>
      </c>
      <c r="G3393" t="s">
        <v>8218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209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0">
        <f t="shared" ref="F3394:F3457" si="212">ROUND(E3394/D3394*100,0)</f>
        <v>100</v>
      </c>
      <c r="G3394" t="s">
        <v>8218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si="209"/>
        <v>41.67</v>
      </c>
      <c r="Q3394" s="12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0">
        <f t="shared" si="212"/>
        <v>106</v>
      </c>
      <c r="G3395" t="s">
        <v>8218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ref="P3395:P3458" si="213">IFERROR(ROUND(E3395/M3395,2),0)</f>
        <v>36.07</v>
      </c>
      <c r="Q3395" s="12" t="s">
        <v>8315</v>
      </c>
      <c r="R3395" t="s">
        <v>8316</v>
      </c>
      <c r="S3395" s="17">
        <f t="shared" ref="S3395:S3458" si="214">(((K3395/60)/60)/24)+DATE(1970,1,1)</f>
        <v>41923.921643518523</v>
      </c>
      <c r="T3395" s="17">
        <f t="shared" ref="T3395:T3458" si="215">(((J3395/60)/60)/24)+DATE(1970,1,1)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0">
        <f t="shared" si="212"/>
        <v>142</v>
      </c>
      <c r="G3396" t="s">
        <v>8218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213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0">
        <f t="shared" si="212"/>
        <v>184</v>
      </c>
      <c r="G3397" t="s">
        <v>8218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213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0">
        <f t="shared" si="212"/>
        <v>104</v>
      </c>
      <c r="G3398" t="s">
        <v>8218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213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0">
        <f t="shared" si="212"/>
        <v>112</v>
      </c>
      <c r="G3399" t="s">
        <v>8218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213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0">
        <f t="shared" si="212"/>
        <v>111</v>
      </c>
      <c r="G3400" t="s">
        <v>8218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213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0">
        <f t="shared" si="212"/>
        <v>104</v>
      </c>
      <c r="G3401" t="s">
        <v>8218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213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0">
        <f t="shared" si="212"/>
        <v>100</v>
      </c>
      <c r="G3402" t="s">
        <v>8218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213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0">
        <f t="shared" si="212"/>
        <v>102</v>
      </c>
      <c r="G3403" t="s">
        <v>8218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213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0">
        <f t="shared" si="212"/>
        <v>110</v>
      </c>
      <c r="G3404" t="s">
        <v>8218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213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0">
        <f t="shared" si="212"/>
        <v>100</v>
      </c>
      <c r="G3405" t="s">
        <v>8218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213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0">
        <f t="shared" si="212"/>
        <v>122</v>
      </c>
      <c r="G3406" t="s">
        <v>8218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213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0">
        <f t="shared" si="212"/>
        <v>138</v>
      </c>
      <c r="G3407" t="s">
        <v>8218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213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0">
        <f t="shared" si="212"/>
        <v>100</v>
      </c>
      <c r="G3408" t="s">
        <v>8218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213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0">
        <f t="shared" si="212"/>
        <v>107</v>
      </c>
      <c r="G3409" t="s">
        <v>8218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213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0">
        <f t="shared" si="212"/>
        <v>211</v>
      </c>
      <c r="G3410" t="s">
        <v>8218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213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0">
        <f t="shared" si="212"/>
        <v>124</v>
      </c>
      <c r="G3411" t="s">
        <v>8218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213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0">
        <f t="shared" si="212"/>
        <v>109</v>
      </c>
      <c r="G3412" t="s">
        <v>8218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213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0">
        <f t="shared" si="212"/>
        <v>104</v>
      </c>
      <c r="G3413" t="s">
        <v>8218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213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0">
        <f t="shared" si="212"/>
        <v>100</v>
      </c>
      <c r="G3414" t="s">
        <v>8218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213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0">
        <f t="shared" si="212"/>
        <v>130</v>
      </c>
      <c r="G3415" t="s">
        <v>8218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213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0">
        <f t="shared" si="212"/>
        <v>104</v>
      </c>
      <c r="G3416" t="s">
        <v>8218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213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0">
        <f t="shared" si="212"/>
        <v>100</v>
      </c>
      <c r="G3417" t="s">
        <v>8218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213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0">
        <f t="shared" si="212"/>
        <v>120</v>
      </c>
      <c r="G3418" t="s">
        <v>8218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213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0">
        <f t="shared" si="212"/>
        <v>100</v>
      </c>
      <c r="G3419" t="s">
        <v>8218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213"/>
        <v>37.78</v>
      </c>
      <c r="Q3419" s="12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0">
        <f t="shared" si="212"/>
        <v>101</v>
      </c>
      <c r="G3420" t="s">
        <v>8218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213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0">
        <f t="shared" si="212"/>
        <v>107</v>
      </c>
      <c r="G3421" t="s">
        <v>8218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213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0">
        <f t="shared" si="212"/>
        <v>138</v>
      </c>
      <c r="G3422" t="s">
        <v>8218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213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0">
        <f t="shared" si="212"/>
        <v>101</v>
      </c>
      <c r="G3423" t="s">
        <v>8218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213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0">
        <f t="shared" si="212"/>
        <v>109</v>
      </c>
      <c r="G3424" t="s">
        <v>8218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213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0">
        <f t="shared" si="212"/>
        <v>140</v>
      </c>
      <c r="G3425" t="s">
        <v>8218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213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0">
        <f t="shared" si="212"/>
        <v>104</v>
      </c>
      <c r="G3426" t="s">
        <v>8218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213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0">
        <f t="shared" si="212"/>
        <v>103</v>
      </c>
      <c r="G3427" t="s">
        <v>8218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213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0">
        <f t="shared" si="212"/>
        <v>108</v>
      </c>
      <c r="G3428" t="s">
        <v>8218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213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0">
        <f t="shared" si="212"/>
        <v>100</v>
      </c>
      <c r="G3429" t="s">
        <v>8218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213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0">
        <f t="shared" si="212"/>
        <v>103</v>
      </c>
      <c r="G3430" t="s">
        <v>8218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213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0">
        <f t="shared" si="212"/>
        <v>130</v>
      </c>
      <c r="G3431" t="s">
        <v>8218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213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0">
        <f t="shared" si="212"/>
        <v>109</v>
      </c>
      <c r="G3432" t="s">
        <v>8218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213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0">
        <f t="shared" si="212"/>
        <v>100</v>
      </c>
      <c r="G3433" t="s">
        <v>8218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213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0">
        <f t="shared" si="212"/>
        <v>110</v>
      </c>
      <c r="G3434" t="s">
        <v>8218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213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0">
        <f t="shared" si="212"/>
        <v>100</v>
      </c>
      <c r="G3435" t="s">
        <v>8218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213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0">
        <f t="shared" si="212"/>
        <v>106</v>
      </c>
      <c r="G3436" t="s">
        <v>8218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213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0">
        <f t="shared" si="212"/>
        <v>112</v>
      </c>
      <c r="G3437" t="s">
        <v>8218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213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0">
        <f t="shared" si="212"/>
        <v>106</v>
      </c>
      <c r="G3438" t="s">
        <v>8218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213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0">
        <f t="shared" si="212"/>
        <v>101</v>
      </c>
      <c r="G3439" t="s">
        <v>8218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213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0">
        <f t="shared" si="212"/>
        <v>104</v>
      </c>
      <c r="G3440" t="s">
        <v>8218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213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0">
        <f t="shared" si="212"/>
        <v>135</v>
      </c>
      <c r="G3441" t="s">
        <v>8218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213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0">
        <f t="shared" si="212"/>
        <v>105</v>
      </c>
      <c r="G3442" t="s">
        <v>8218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213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0">
        <f t="shared" si="212"/>
        <v>103</v>
      </c>
      <c r="G3443" t="s">
        <v>8218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213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0">
        <f t="shared" si="212"/>
        <v>100</v>
      </c>
      <c r="G3444" t="s">
        <v>8218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213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0">
        <f t="shared" si="212"/>
        <v>186</v>
      </c>
      <c r="G3445" t="s">
        <v>8218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213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0">
        <f t="shared" si="212"/>
        <v>289</v>
      </c>
      <c r="G3446" t="s">
        <v>8218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213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0">
        <f t="shared" si="212"/>
        <v>100</v>
      </c>
      <c r="G3447" t="s">
        <v>8218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213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0">
        <f t="shared" si="212"/>
        <v>108</v>
      </c>
      <c r="G3448" t="s">
        <v>8218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213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0">
        <f t="shared" si="212"/>
        <v>108</v>
      </c>
      <c r="G3449" t="s">
        <v>8218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213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0">
        <f t="shared" si="212"/>
        <v>110</v>
      </c>
      <c r="G3450" t="s">
        <v>8218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213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0">
        <f t="shared" si="212"/>
        <v>171</v>
      </c>
      <c r="G3451" t="s">
        <v>8218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213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0">
        <f t="shared" si="212"/>
        <v>152</v>
      </c>
      <c r="G3452" t="s">
        <v>8218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213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0">
        <f t="shared" si="212"/>
        <v>101</v>
      </c>
      <c r="G3453" t="s">
        <v>8218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213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0">
        <f t="shared" si="212"/>
        <v>153</v>
      </c>
      <c r="G3454" t="s">
        <v>8218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213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0">
        <f t="shared" si="212"/>
        <v>128</v>
      </c>
      <c r="G3455" t="s">
        <v>8218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213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0">
        <f t="shared" si="212"/>
        <v>101</v>
      </c>
      <c r="G3456" t="s">
        <v>8218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213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0">
        <f t="shared" si="212"/>
        <v>101</v>
      </c>
      <c r="G3457" t="s">
        <v>8218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213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0">
        <f t="shared" ref="F3458:F3521" si="216">ROUND(E3458/D3458*100,0)</f>
        <v>191</v>
      </c>
      <c r="G3458" t="s">
        <v>8218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213"/>
        <v>358.69</v>
      </c>
      <c r="Q3458" s="12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0">
        <f t="shared" si="216"/>
        <v>140</v>
      </c>
      <c r="G3459" t="s">
        <v>8218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ref="P3459:P3522" si="217">IFERROR(ROUND(E3459/M3459,2),0)</f>
        <v>50.98</v>
      </c>
      <c r="Q3459" s="12" t="s">
        <v>8315</v>
      </c>
      <c r="R3459" t="s">
        <v>8316</v>
      </c>
      <c r="S3459" s="17">
        <f t="shared" ref="S3459:S3522" si="218">(((K3459/60)/60)/24)+DATE(1970,1,1)</f>
        <v>42016.706678240742</v>
      </c>
      <c r="T3459" s="17">
        <f t="shared" ref="T3459:T3522" si="219">(((J3459/60)/60)/24)+DATE(1970,1,1)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0">
        <f t="shared" si="216"/>
        <v>124</v>
      </c>
      <c r="G3460" t="s">
        <v>8218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217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0">
        <f t="shared" si="216"/>
        <v>126</v>
      </c>
      <c r="G3461" t="s">
        <v>8218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217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0">
        <f t="shared" si="216"/>
        <v>190</v>
      </c>
      <c r="G3462" t="s">
        <v>8218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217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0">
        <f t="shared" si="216"/>
        <v>139</v>
      </c>
      <c r="G3463" t="s">
        <v>8218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217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0">
        <f t="shared" si="216"/>
        <v>202</v>
      </c>
      <c r="G3464" t="s">
        <v>8218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217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0">
        <f t="shared" si="216"/>
        <v>103</v>
      </c>
      <c r="G3465" t="s">
        <v>8218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217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0">
        <f t="shared" si="216"/>
        <v>102</v>
      </c>
      <c r="G3466" t="s">
        <v>8218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217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0">
        <f t="shared" si="216"/>
        <v>103</v>
      </c>
      <c r="G3467" t="s">
        <v>8218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217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0">
        <f t="shared" si="216"/>
        <v>127</v>
      </c>
      <c r="G3468" t="s">
        <v>8218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217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0">
        <f t="shared" si="216"/>
        <v>101</v>
      </c>
      <c r="G3469" t="s">
        <v>8218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217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0">
        <f t="shared" si="216"/>
        <v>122</v>
      </c>
      <c r="G3470" t="s">
        <v>8218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217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0">
        <f t="shared" si="216"/>
        <v>113</v>
      </c>
      <c r="G3471" t="s">
        <v>8218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217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0">
        <f t="shared" si="216"/>
        <v>150</v>
      </c>
      <c r="G3472" t="s">
        <v>8218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217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0">
        <f t="shared" si="216"/>
        <v>215</v>
      </c>
      <c r="G3473" t="s">
        <v>8218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217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0">
        <f t="shared" si="216"/>
        <v>102</v>
      </c>
      <c r="G3474" t="s">
        <v>8218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217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0">
        <f t="shared" si="216"/>
        <v>100</v>
      </c>
      <c r="G3475" t="s">
        <v>8218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217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0">
        <f t="shared" si="216"/>
        <v>101</v>
      </c>
      <c r="G3476" t="s">
        <v>8218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217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0">
        <f t="shared" si="216"/>
        <v>113</v>
      </c>
      <c r="G3477" t="s">
        <v>8218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217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0">
        <f t="shared" si="216"/>
        <v>104</v>
      </c>
      <c r="G3478" t="s">
        <v>8218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217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0">
        <f t="shared" si="216"/>
        <v>115</v>
      </c>
      <c r="G3479" t="s">
        <v>8218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217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0">
        <f t="shared" si="216"/>
        <v>113</v>
      </c>
      <c r="G3480" t="s">
        <v>8218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217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0">
        <f t="shared" si="216"/>
        <v>128</v>
      </c>
      <c r="G3481" t="s">
        <v>8218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217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0">
        <f t="shared" si="216"/>
        <v>143</v>
      </c>
      <c r="G3482" t="s">
        <v>8218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217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0">
        <f t="shared" si="216"/>
        <v>119</v>
      </c>
      <c r="G3483" t="s">
        <v>8218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217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0">
        <f t="shared" si="216"/>
        <v>138</v>
      </c>
      <c r="G3484" t="s">
        <v>8218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217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0">
        <f t="shared" si="216"/>
        <v>160</v>
      </c>
      <c r="G3485" t="s">
        <v>8218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217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0">
        <f t="shared" si="216"/>
        <v>114</v>
      </c>
      <c r="G3486" t="s">
        <v>8218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217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0">
        <f t="shared" si="216"/>
        <v>101</v>
      </c>
      <c r="G3487" t="s">
        <v>8218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217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0">
        <f t="shared" si="216"/>
        <v>155</v>
      </c>
      <c r="G3488" t="s">
        <v>8218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217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0">
        <f t="shared" si="216"/>
        <v>128</v>
      </c>
      <c r="G3489" t="s">
        <v>8218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217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0">
        <f t="shared" si="216"/>
        <v>121</v>
      </c>
      <c r="G3490" t="s">
        <v>8218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217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0">
        <f t="shared" si="216"/>
        <v>113</v>
      </c>
      <c r="G3491" t="s">
        <v>8218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217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0">
        <f t="shared" si="216"/>
        <v>128</v>
      </c>
      <c r="G3492" t="s">
        <v>8218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217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0">
        <f t="shared" si="216"/>
        <v>158</v>
      </c>
      <c r="G3493" t="s">
        <v>8218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217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0">
        <f t="shared" si="216"/>
        <v>105</v>
      </c>
      <c r="G3494" t="s">
        <v>8218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217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0">
        <f t="shared" si="216"/>
        <v>100</v>
      </c>
      <c r="G3495" t="s">
        <v>8218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217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0">
        <f t="shared" si="216"/>
        <v>100</v>
      </c>
      <c r="G3496" t="s">
        <v>8218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217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0">
        <f t="shared" si="216"/>
        <v>107</v>
      </c>
      <c r="G3497" t="s">
        <v>8218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217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0">
        <f t="shared" si="216"/>
        <v>124</v>
      </c>
      <c r="G3498" t="s">
        <v>8218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217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0">
        <f t="shared" si="216"/>
        <v>109</v>
      </c>
      <c r="G3499" t="s">
        <v>8218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217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0">
        <f t="shared" si="216"/>
        <v>102</v>
      </c>
      <c r="G3500" t="s">
        <v>8218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217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0">
        <f t="shared" si="216"/>
        <v>106</v>
      </c>
      <c r="G3501" t="s">
        <v>8218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217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0">
        <f t="shared" si="216"/>
        <v>106</v>
      </c>
      <c r="G3502" t="s">
        <v>8218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217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0">
        <f t="shared" si="216"/>
        <v>101</v>
      </c>
      <c r="G3503" t="s">
        <v>8218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217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0">
        <f t="shared" si="216"/>
        <v>105</v>
      </c>
      <c r="G3504" t="s">
        <v>8218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217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0">
        <f t="shared" si="216"/>
        <v>108</v>
      </c>
      <c r="G3505" t="s">
        <v>8218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217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0">
        <f t="shared" si="216"/>
        <v>100</v>
      </c>
      <c r="G3506" t="s">
        <v>8218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217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0">
        <f t="shared" si="216"/>
        <v>104</v>
      </c>
      <c r="G3507" t="s">
        <v>8218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217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0">
        <f t="shared" si="216"/>
        <v>102</v>
      </c>
      <c r="G3508" t="s">
        <v>8218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217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0">
        <f t="shared" si="216"/>
        <v>104</v>
      </c>
      <c r="G3509" t="s">
        <v>8218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217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0">
        <f t="shared" si="216"/>
        <v>180</v>
      </c>
      <c r="G3510" t="s">
        <v>8218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217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0">
        <f t="shared" si="216"/>
        <v>106</v>
      </c>
      <c r="G3511" t="s">
        <v>8218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217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0">
        <f t="shared" si="216"/>
        <v>101</v>
      </c>
      <c r="G3512" t="s">
        <v>8218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217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0">
        <f t="shared" si="216"/>
        <v>101</v>
      </c>
      <c r="G3513" t="s">
        <v>8218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217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0">
        <f t="shared" si="216"/>
        <v>100</v>
      </c>
      <c r="G3514" t="s">
        <v>8218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217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0">
        <f t="shared" si="216"/>
        <v>118</v>
      </c>
      <c r="G3515" t="s">
        <v>8218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217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0">
        <f t="shared" si="216"/>
        <v>110</v>
      </c>
      <c r="G3516" t="s">
        <v>8218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217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0">
        <f t="shared" si="216"/>
        <v>103</v>
      </c>
      <c r="G3517" t="s">
        <v>8218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217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0">
        <f t="shared" si="216"/>
        <v>100</v>
      </c>
      <c r="G3518" t="s">
        <v>8218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217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0">
        <f t="shared" si="216"/>
        <v>100</v>
      </c>
      <c r="G3519" t="s">
        <v>8218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217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0">
        <f t="shared" si="216"/>
        <v>110</v>
      </c>
      <c r="G3520" t="s">
        <v>8218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217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0">
        <f t="shared" si="216"/>
        <v>101</v>
      </c>
      <c r="G3521" t="s">
        <v>8218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217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0">
        <f t="shared" ref="F3522:F3585" si="220">ROUND(E3522/D3522*100,0)</f>
        <v>101</v>
      </c>
      <c r="G3522" t="s">
        <v>8218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217"/>
        <v>95.95</v>
      </c>
      <c r="Q3522" s="12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0">
        <f t="shared" si="220"/>
        <v>169</v>
      </c>
      <c r="G3523" t="s">
        <v>8218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ref="P3523:P3586" si="221">IFERROR(ROUND(E3523/M3523,2),0)</f>
        <v>45.62</v>
      </c>
      <c r="Q3523" s="12" t="s">
        <v>8315</v>
      </c>
      <c r="R3523" t="s">
        <v>8316</v>
      </c>
      <c r="S3523" s="17">
        <f t="shared" ref="S3523:S3586" si="222">(((K3523/60)/60)/24)+DATE(1970,1,1)</f>
        <v>41881.361342592594</v>
      </c>
      <c r="T3523" s="17">
        <f t="shared" ref="T3523:T3586" si="223">(((J3523/60)/60)/24)+DATE(1970,1,1)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0">
        <f t="shared" si="220"/>
        <v>100</v>
      </c>
      <c r="G3524" t="s">
        <v>8218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221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0">
        <f t="shared" si="220"/>
        <v>114</v>
      </c>
      <c r="G3525" t="s">
        <v>8218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221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0">
        <f t="shared" si="220"/>
        <v>102</v>
      </c>
      <c r="G3526" t="s">
        <v>8218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221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0">
        <f t="shared" si="220"/>
        <v>106</v>
      </c>
      <c r="G3527" t="s">
        <v>8218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221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0">
        <f t="shared" si="220"/>
        <v>102</v>
      </c>
      <c r="G3528" t="s">
        <v>8218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221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0">
        <f t="shared" si="220"/>
        <v>117</v>
      </c>
      <c r="G3529" t="s">
        <v>8218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221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0">
        <f t="shared" si="220"/>
        <v>101</v>
      </c>
      <c r="G3530" t="s">
        <v>8218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221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0">
        <f t="shared" si="220"/>
        <v>132</v>
      </c>
      <c r="G3531" t="s">
        <v>8218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221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0">
        <f t="shared" si="220"/>
        <v>100</v>
      </c>
      <c r="G3532" t="s">
        <v>8218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221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0">
        <f t="shared" si="220"/>
        <v>128</v>
      </c>
      <c r="G3533" t="s">
        <v>8218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221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0">
        <f t="shared" si="220"/>
        <v>119</v>
      </c>
      <c r="G3534" t="s">
        <v>8218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221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0">
        <f t="shared" si="220"/>
        <v>126</v>
      </c>
      <c r="G3535" t="s">
        <v>8218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221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0">
        <f t="shared" si="220"/>
        <v>156</v>
      </c>
      <c r="G3536" t="s">
        <v>8218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221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0">
        <f t="shared" si="220"/>
        <v>103</v>
      </c>
      <c r="G3537" t="s">
        <v>8218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221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0">
        <f t="shared" si="220"/>
        <v>153</v>
      </c>
      <c r="G3538" t="s">
        <v>8218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221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0">
        <f t="shared" si="220"/>
        <v>180</v>
      </c>
      <c r="G3539" t="s">
        <v>8218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221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0">
        <f t="shared" si="220"/>
        <v>128</v>
      </c>
      <c r="G3540" t="s">
        <v>8218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221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0">
        <f t="shared" si="220"/>
        <v>120</v>
      </c>
      <c r="G3541" t="s">
        <v>8218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221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0">
        <f t="shared" si="220"/>
        <v>123</v>
      </c>
      <c r="G3542" t="s">
        <v>8218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221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0">
        <f t="shared" si="220"/>
        <v>105</v>
      </c>
      <c r="G3543" t="s">
        <v>8218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221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0">
        <f t="shared" si="220"/>
        <v>102</v>
      </c>
      <c r="G3544" t="s">
        <v>8218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221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0">
        <f t="shared" si="220"/>
        <v>105</v>
      </c>
      <c r="G3545" t="s">
        <v>8218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221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0">
        <f t="shared" si="220"/>
        <v>100</v>
      </c>
      <c r="G3546" t="s">
        <v>8218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221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0">
        <f t="shared" si="220"/>
        <v>100</v>
      </c>
      <c r="G3547" t="s">
        <v>8218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221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0">
        <f t="shared" si="220"/>
        <v>102</v>
      </c>
      <c r="G3548" t="s">
        <v>8218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221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0">
        <f t="shared" si="220"/>
        <v>114</v>
      </c>
      <c r="G3549" t="s">
        <v>8218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221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0">
        <f t="shared" si="220"/>
        <v>102</v>
      </c>
      <c r="G3550" t="s">
        <v>8218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221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0">
        <f t="shared" si="220"/>
        <v>102</v>
      </c>
      <c r="G3551" t="s">
        <v>8218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221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0">
        <f t="shared" si="220"/>
        <v>105</v>
      </c>
      <c r="G3552" t="s">
        <v>8218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221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0">
        <f t="shared" si="220"/>
        <v>102</v>
      </c>
      <c r="G3553" t="s">
        <v>8218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221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0">
        <f t="shared" si="220"/>
        <v>100</v>
      </c>
      <c r="G3554" t="s">
        <v>8218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221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0">
        <f t="shared" si="220"/>
        <v>106</v>
      </c>
      <c r="G3555" t="s">
        <v>8218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221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0">
        <f t="shared" si="220"/>
        <v>113</v>
      </c>
      <c r="G3556" t="s">
        <v>8218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221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0">
        <f t="shared" si="220"/>
        <v>100</v>
      </c>
      <c r="G3557" t="s">
        <v>8218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221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0">
        <f t="shared" si="220"/>
        <v>100</v>
      </c>
      <c r="G3558" t="s">
        <v>8218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221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0">
        <f t="shared" si="220"/>
        <v>100</v>
      </c>
      <c r="G3559" t="s">
        <v>8218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221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0">
        <f t="shared" si="220"/>
        <v>144</v>
      </c>
      <c r="G3560" t="s">
        <v>8218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221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0">
        <f t="shared" si="220"/>
        <v>104</v>
      </c>
      <c r="G3561" t="s">
        <v>8218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221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0">
        <f t="shared" si="220"/>
        <v>108</v>
      </c>
      <c r="G3562" t="s">
        <v>8218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221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0">
        <f t="shared" si="220"/>
        <v>102</v>
      </c>
      <c r="G3563" t="s">
        <v>8218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221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0">
        <f t="shared" si="220"/>
        <v>149</v>
      </c>
      <c r="G3564" t="s">
        <v>8218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221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0">
        <f t="shared" si="220"/>
        <v>105</v>
      </c>
      <c r="G3565" t="s">
        <v>8218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221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0">
        <f t="shared" si="220"/>
        <v>101</v>
      </c>
      <c r="G3566" t="s">
        <v>8218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221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0">
        <f t="shared" si="220"/>
        <v>131</v>
      </c>
      <c r="G3567" t="s">
        <v>8218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221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0">
        <f t="shared" si="220"/>
        <v>105</v>
      </c>
      <c r="G3568" t="s">
        <v>8218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221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0">
        <f t="shared" si="220"/>
        <v>109</v>
      </c>
      <c r="G3569" t="s">
        <v>8218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221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0">
        <f t="shared" si="220"/>
        <v>111</v>
      </c>
      <c r="G3570" t="s">
        <v>8218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221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0">
        <f t="shared" si="220"/>
        <v>100</v>
      </c>
      <c r="G3571" t="s">
        <v>8218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221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0">
        <f t="shared" si="220"/>
        <v>114</v>
      </c>
      <c r="G3572" t="s">
        <v>8218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221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0">
        <f t="shared" si="220"/>
        <v>122</v>
      </c>
      <c r="G3573" t="s">
        <v>8218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221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0">
        <f t="shared" si="220"/>
        <v>100</v>
      </c>
      <c r="G3574" t="s">
        <v>8218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221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0">
        <f t="shared" si="220"/>
        <v>103</v>
      </c>
      <c r="G3575" t="s">
        <v>8218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221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0">
        <f t="shared" si="220"/>
        <v>106</v>
      </c>
      <c r="G3576" t="s">
        <v>8218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221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0">
        <f t="shared" si="220"/>
        <v>101</v>
      </c>
      <c r="G3577" t="s">
        <v>8218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221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0">
        <f t="shared" si="220"/>
        <v>100</v>
      </c>
      <c r="G3578" t="s">
        <v>8218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221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0">
        <f t="shared" si="220"/>
        <v>130</v>
      </c>
      <c r="G3579" t="s">
        <v>8218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221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0">
        <f t="shared" si="220"/>
        <v>100</v>
      </c>
      <c r="G3580" t="s">
        <v>8218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221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0">
        <f t="shared" si="220"/>
        <v>100</v>
      </c>
      <c r="G3581" t="s">
        <v>8218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221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0">
        <f t="shared" si="220"/>
        <v>114</v>
      </c>
      <c r="G3582" t="s">
        <v>8218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221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0">
        <f t="shared" si="220"/>
        <v>100</v>
      </c>
      <c r="G3583" t="s">
        <v>8218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221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0">
        <f t="shared" si="220"/>
        <v>287</v>
      </c>
      <c r="G3584" t="s">
        <v>8218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221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0">
        <f t="shared" si="220"/>
        <v>109</v>
      </c>
      <c r="G3585" t="s">
        <v>8218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221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0">
        <f t="shared" ref="F3586:F3649" si="224">ROUND(E3586/D3586*100,0)</f>
        <v>116</v>
      </c>
      <c r="G3586" t="s">
        <v>8218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221"/>
        <v>30.94</v>
      </c>
      <c r="Q3586" s="12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0">
        <f t="shared" si="224"/>
        <v>119</v>
      </c>
      <c r="G3587" t="s">
        <v>8218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ref="P3587:P3650" si="225">IFERROR(ROUND(E3587/M3587,2),0)</f>
        <v>176.09</v>
      </c>
      <c r="Q3587" s="12" t="s">
        <v>8315</v>
      </c>
      <c r="R3587" t="s">
        <v>8316</v>
      </c>
      <c r="S3587" s="17">
        <f t="shared" ref="S3587:S3650" si="226">(((K3587/60)/60)/24)+DATE(1970,1,1)</f>
        <v>41964.716319444444</v>
      </c>
      <c r="T3587" s="17">
        <f t="shared" ref="T3587:T3650" si="227">(((J3587/60)/60)/24)+DATE(1970,1,1)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0">
        <f t="shared" si="224"/>
        <v>109</v>
      </c>
      <c r="G3588" t="s">
        <v>8218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225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0">
        <f t="shared" si="224"/>
        <v>127</v>
      </c>
      <c r="G3589" t="s">
        <v>8218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225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0">
        <f t="shared" si="224"/>
        <v>101</v>
      </c>
      <c r="G3590" t="s">
        <v>8218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225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0">
        <f t="shared" si="224"/>
        <v>128</v>
      </c>
      <c r="G3591" t="s">
        <v>8218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225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0">
        <f t="shared" si="224"/>
        <v>100</v>
      </c>
      <c r="G3592" t="s">
        <v>8218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225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0">
        <f t="shared" si="224"/>
        <v>175</v>
      </c>
      <c r="G3593" t="s">
        <v>8218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225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0">
        <f t="shared" si="224"/>
        <v>127</v>
      </c>
      <c r="G3594" t="s">
        <v>8218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225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0">
        <f t="shared" si="224"/>
        <v>111</v>
      </c>
      <c r="G3595" t="s">
        <v>8218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225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0">
        <f t="shared" si="224"/>
        <v>126</v>
      </c>
      <c r="G3596" t="s">
        <v>8218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225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0">
        <f t="shared" si="224"/>
        <v>119</v>
      </c>
      <c r="G3597" t="s">
        <v>8218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225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0">
        <f t="shared" si="224"/>
        <v>108</v>
      </c>
      <c r="G3598" t="s">
        <v>8218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225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0">
        <f t="shared" si="224"/>
        <v>103</v>
      </c>
      <c r="G3599" t="s">
        <v>8218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225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0">
        <f t="shared" si="224"/>
        <v>110</v>
      </c>
      <c r="G3600" t="s">
        <v>8218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225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0">
        <f t="shared" si="224"/>
        <v>202</v>
      </c>
      <c r="G3601" t="s">
        <v>8218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225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0">
        <f t="shared" si="224"/>
        <v>130</v>
      </c>
      <c r="G3602" t="s">
        <v>8218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225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0">
        <f t="shared" si="224"/>
        <v>104</v>
      </c>
      <c r="G3603" t="s">
        <v>8218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225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0">
        <f t="shared" si="224"/>
        <v>100</v>
      </c>
      <c r="G3604" t="s">
        <v>8218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225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0">
        <f t="shared" si="224"/>
        <v>171</v>
      </c>
      <c r="G3605" t="s">
        <v>8218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225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0">
        <f t="shared" si="224"/>
        <v>113</v>
      </c>
      <c r="G3606" t="s">
        <v>8218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225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0">
        <f t="shared" si="224"/>
        <v>184</v>
      </c>
      <c r="G3607" t="s">
        <v>8218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225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0">
        <f t="shared" si="224"/>
        <v>130</v>
      </c>
      <c r="G3608" t="s">
        <v>8218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225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0">
        <f t="shared" si="224"/>
        <v>105</v>
      </c>
      <c r="G3609" t="s">
        <v>8218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225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0">
        <f t="shared" si="224"/>
        <v>100</v>
      </c>
      <c r="G3610" t="s">
        <v>8218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225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0">
        <f t="shared" si="224"/>
        <v>153</v>
      </c>
      <c r="G3611" t="s">
        <v>8218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225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0">
        <f t="shared" si="224"/>
        <v>162</v>
      </c>
      <c r="G3612" t="s">
        <v>8218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225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0">
        <f t="shared" si="224"/>
        <v>136</v>
      </c>
      <c r="G3613" t="s">
        <v>8218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225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0">
        <f t="shared" si="224"/>
        <v>144</v>
      </c>
      <c r="G3614" t="s">
        <v>8218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225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0">
        <f t="shared" si="224"/>
        <v>100</v>
      </c>
      <c r="G3615" t="s">
        <v>8218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225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0">
        <f t="shared" si="224"/>
        <v>101</v>
      </c>
      <c r="G3616" t="s">
        <v>8218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225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0">
        <f t="shared" si="224"/>
        <v>107</v>
      </c>
      <c r="G3617" t="s">
        <v>8218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225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0">
        <f t="shared" si="224"/>
        <v>125</v>
      </c>
      <c r="G3618" t="s">
        <v>8218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225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0">
        <f t="shared" si="224"/>
        <v>119</v>
      </c>
      <c r="G3619" t="s">
        <v>8218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225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0">
        <f t="shared" si="224"/>
        <v>101</v>
      </c>
      <c r="G3620" t="s">
        <v>8218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225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0">
        <f t="shared" si="224"/>
        <v>113</v>
      </c>
      <c r="G3621" t="s">
        <v>8218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225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0">
        <f t="shared" si="224"/>
        <v>105</v>
      </c>
      <c r="G3622" t="s">
        <v>8218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225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0">
        <f t="shared" si="224"/>
        <v>110</v>
      </c>
      <c r="G3623" t="s">
        <v>8218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225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0">
        <f t="shared" si="224"/>
        <v>100</v>
      </c>
      <c r="G3624" t="s">
        <v>8218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225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0">
        <f t="shared" si="224"/>
        <v>120</v>
      </c>
      <c r="G3625" t="s">
        <v>8218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225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0">
        <f t="shared" si="224"/>
        <v>105</v>
      </c>
      <c r="G3626" t="s">
        <v>8218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225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0">
        <f t="shared" si="224"/>
        <v>103</v>
      </c>
      <c r="G3627" t="s">
        <v>8218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225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0">
        <f t="shared" si="224"/>
        <v>102</v>
      </c>
      <c r="G3628" t="s">
        <v>8218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225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0">
        <f t="shared" si="224"/>
        <v>100</v>
      </c>
      <c r="G3629" t="s">
        <v>8218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225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0">
        <f t="shared" si="224"/>
        <v>0</v>
      </c>
      <c r="G3630" t="s">
        <v>8220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225"/>
        <v>0</v>
      </c>
      <c r="Q3630" s="12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0">
        <f t="shared" si="224"/>
        <v>0</v>
      </c>
      <c r="G3631" t="s">
        <v>8220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225"/>
        <v>1</v>
      </c>
      <c r="Q3631" s="12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0">
        <f t="shared" si="224"/>
        <v>0</v>
      </c>
      <c r="G3632" t="s">
        <v>8220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225"/>
        <v>1</v>
      </c>
      <c r="Q3632" s="12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0">
        <f t="shared" si="224"/>
        <v>51</v>
      </c>
      <c r="G3633" t="s">
        <v>8220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225"/>
        <v>147.88</v>
      </c>
      <c r="Q3633" s="12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0">
        <f t="shared" si="224"/>
        <v>20</v>
      </c>
      <c r="G3634" t="s">
        <v>8220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225"/>
        <v>100</v>
      </c>
      <c r="Q3634" s="12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0">
        <f t="shared" si="224"/>
        <v>35</v>
      </c>
      <c r="G3635" t="s">
        <v>8220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225"/>
        <v>56.84</v>
      </c>
      <c r="Q3635" s="12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0">
        <f t="shared" si="224"/>
        <v>4</v>
      </c>
      <c r="G3636" t="s">
        <v>8220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225"/>
        <v>176.94</v>
      </c>
      <c r="Q3636" s="12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0">
        <f t="shared" si="224"/>
        <v>36</v>
      </c>
      <c r="G3637" t="s">
        <v>8220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225"/>
        <v>127.6</v>
      </c>
      <c r="Q3637" s="12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0">
        <f t="shared" si="224"/>
        <v>0</v>
      </c>
      <c r="G3638" t="s">
        <v>8220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225"/>
        <v>0</v>
      </c>
      <c r="Q3638" s="12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0">
        <f t="shared" si="224"/>
        <v>31</v>
      </c>
      <c r="G3639" t="s">
        <v>8220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225"/>
        <v>66.14</v>
      </c>
      <c r="Q3639" s="12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0">
        <f t="shared" si="224"/>
        <v>7</v>
      </c>
      <c r="G3640" t="s">
        <v>8220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225"/>
        <v>108</v>
      </c>
      <c r="Q3640" s="12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0">
        <f t="shared" si="224"/>
        <v>0</v>
      </c>
      <c r="G3641" t="s">
        <v>8220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225"/>
        <v>1</v>
      </c>
      <c r="Q3641" s="12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0">
        <f t="shared" si="224"/>
        <v>6</v>
      </c>
      <c r="G3642" t="s">
        <v>8220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225"/>
        <v>18.329999999999998</v>
      </c>
      <c r="Q3642" s="12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0">
        <f t="shared" si="224"/>
        <v>0</v>
      </c>
      <c r="G3643" t="s">
        <v>8220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225"/>
        <v>0</v>
      </c>
      <c r="Q3643" s="12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0">
        <f t="shared" si="224"/>
        <v>2</v>
      </c>
      <c r="G3644" t="s">
        <v>8220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225"/>
        <v>7.5</v>
      </c>
      <c r="Q3644" s="12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0">
        <f t="shared" si="224"/>
        <v>0</v>
      </c>
      <c r="G3645" t="s">
        <v>8220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225"/>
        <v>0</v>
      </c>
      <c r="Q3645" s="12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0">
        <f t="shared" si="224"/>
        <v>16</v>
      </c>
      <c r="G3646" t="s">
        <v>8220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225"/>
        <v>68.42</v>
      </c>
      <c r="Q3646" s="12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0">
        <f t="shared" si="224"/>
        <v>0</v>
      </c>
      <c r="G3647" t="s">
        <v>8220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225"/>
        <v>1</v>
      </c>
      <c r="Q3647" s="12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0">
        <f t="shared" si="224"/>
        <v>5</v>
      </c>
      <c r="G3648" t="s">
        <v>8220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225"/>
        <v>60.13</v>
      </c>
      <c r="Q3648" s="12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0">
        <f t="shared" si="224"/>
        <v>6</v>
      </c>
      <c r="G3649" t="s">
        <v>8220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225"/>
        <v>15</v>
      </c>
      <c r="Q3649" s="12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0">
        <f t="shared" ref="F3650:F3713" si="228">ROUND(E3650/D3650*100,0)</f>
        <v>100</v>
      </c>
      <c r="G3650" t="s">
        <v>8218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225"/>
        <v>550.04</v>
      </c>
      <c r="Q3650" s="12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0">
        <f t="shared" si="228"/>
        <v>104</v>
      </c>
      <c r="G3651" t="s">
        <v>8218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ref="P3651:P3714" si="229">IFERROR(ROUND(E3651/M3651,2),0)</f>
        <v>97.5</v>
      </c>
      <c r="Q3651" s="12" t="s">
        <v>8315</v>
      </c>
      <c r="R3651" t="s">
        <v>8316</v>
      </c>
      <c r="S3651" s="17">
        <f t="shared" ref="S3651:S3714" si="230">(((K3651/60)/60)/24)+DATE(1970,1,1)</f>
        <v>41780.712893518517</v>
      </c>
      <c r="T3651" s="17">
        <f t="shared" ref="T3651:T3714" si="231">(((J3651/60)/60)/24)+DATE(1970,1,1)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0">
        <f t="shared" si="228"/>
        <v>100</v>
      </c>
      <c r="G3652" t="s">
        <v>8218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229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0">
        <f t="shared" si="228"/>
        <v>104</v>
      </c>
      <c r="G3653" t="s">
        <v>8218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229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0">
        <f t="shared" si="228"/>
        <v>251</v>
      </c>
      <c r="G3654" t="s">
        <v>8218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229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0">
        <f t="shared" si="228"/>
        <v>101</v>
      </c>
      <c r="G3655" t="s">
        <v>8218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229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0">
        <f t="shared" si="228"/>
        <v>174</v>
      </c>
      <c r="G3656" t="s">
        <v>8218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229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0">
        <f t="shared" si="228"/>
        <v>116</v>
      </c>
      <c r="G3657" t="s">
        <v>8218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229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0">
        <f t="shared" si="228"/>
        <v>106</v>
      </c>
      <c r="G3658" t="s">
        <v>8218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229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0">
        <f t="shared" si="228"/>
        <v>111</v>
      </c>
      <c r="G3659" t="s">
        <v>8218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229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0">
        <f t="shared" si="228"/>
        <v>101</v>
      </c>
      <c r="G3660" t="s">
        <v>8218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229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0">
        <f t="shared" si="228"/>
        <v>102</v>
      </c>
      <c r="G3661" t="s">
        <v>8218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229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0">
        <f t="shared" si="228"/>
        <v>100</v>
      </c>
      <c r="G3662" t="s">
        <v>8218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229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0">
        <f t="shared" si="228"/>
        <v>111</v>
      </c>
      <c r="G3663" t="s">
        <v>8218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229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0">
        <f t="shared" si="228"/>
        <v>101</v>
      </c>
      <c r="G3664" t="s">
        <v>8218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229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0">
        <f t="shared" si="228"/>
        <v>104</v>
      </c>
      <c r="G3665" t="s">
        <v>8218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229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0">
        <f t="shared" si="228"/>
        <v>109</v>
      </c>
      <c r="G3666" t="s">
        <v>8218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229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0">
        <f t="shared" si="228"/>
        <v>115</v>
      </c>
      <c r="G3667" t="s">
        <v>8218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229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0">
        <f t="shared" si="228"/>
        <v>100</v>
      </c>
      <c r="G3668" t="s">
        <v>8218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229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0">
        <f t="shared" si="228"/>
        <v>103</v>
      </c>
      <c r="G3669" t="s">
        <v>8218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229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0">
        <f t="shared" si="228"/>
        <v>104</v>
      </c>
      <c r="G3670" t="s">
        <v>8218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229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0">
        <f t="shared" si="228"/>
        <v>138</v>
      </c>
      <c r="G3671" t="s">
        <v>8218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229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0">
        <f t="shared" si="228"/>
        <v>110</v>
      </c>
      <c r="G3672" t="s">
        <v>8218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229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0">
        <f t="shared" si="228"/>
        <v>101</v>
      </c>
      <c r="G3673" t="s">
        <v>8218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229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0">
        <f t="shared" si="228"/>
        <v>102</v>
      </c>
      <c r="G3674" t="s">
        <v>8218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229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0">
        <f t="shared" si="228"/>
        <v>114</v>
      </c>
      <c r="G3675" t="s">
        <v>8218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229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0">
        <f t="shared" si="228"/>
        <v>100</v>
      </c>
      <c r="G3676" t="s">
        <v>8218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229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0">
        <f t="shared" si="228"/>
        <v>140</v>
      </c>
      <c r="G3677" t="s">
        <v>8218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229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0">
        <f t="shared" si="228"/>
        <v>129</v>
      </c>
      <c r="G3678" t="s">
        <v>8218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229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0">
        <f t="shared" si="228"/>
        <v>103</v>
      </c>
      <c r="G3679" t="s">
        <v>8218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229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0">
        <f t="shared" si="228"/>
        <v>103</v>
      </c>
      <c r="G3680" t="s">
        <v>8218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229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0">
        <f t="shared" si="228"/>
        <v>110</v>
      </c>
      <c r="G3681" t="s">
        <v>8218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229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0">
        <f t="shared" si="228"/>
        <v>113</v>
      </c>
      <c r="G3682" t="s">
        <v>8218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229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0">
        <f t="shared" si="228"/>
        <v>112</v>
      </c>
      <c r="G3683" t="s">
        <v>8218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229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0">
        <f t="shared" si="228"/>
        <v>139</v>
      </c>
      <c r="G3684" t="s">
        <v>8218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229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0">
        <f t="shared" si="228"/>
        <v>111</v>
      </c>
      <c r="G3685" t="s">
        <v>8218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229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0">
        <f t="shared" si="228"/>
        <v>139</v>
      </c>
      <c r="G3686" t="s">
        <v>8218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229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0">
        <f t="shared" si="228"/>
        <v>106</v>
      </c>
      <c r="G3687" t="s">
        <v>8218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229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0">
        <f t="shared" si="228"/>
        <v>101</v>
      </c>
      <c r="G3688" t="s">
        <v>8218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229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0">
        <f t="shared" si="228"/>
        <v>100</v>
      </c>
      <c r="G3689" t="s">
        <v>8218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229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0">
        <f t="shared" si="228"/>
        <v>109</v>
      </c>
      <c r="G3690" t="s">
        <v>8218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229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0">
        <f t="shared" si="228"/>
        <v>118</v>
      </c>
      <c r="G3691" t="s">
        <v>8218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229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0">
        <f t="shared" si="228"/>
        <v>120</v>
      </c>
      <c r="G3692" t="s">
        <v>8218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229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0">
        <f t="shared" si="228"/>
        <v>128</v>
      </c>
      <c r="G3693" t="s">
        <v>8218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229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0">
        <f t="shared" si="228"/>
        <v>126</v>
      </c>
      <c r="G3694" t="s">
        <v>8218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229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0">
        <f t="shared" si="228"/>
        <v>129</v>
      </c>
      <c r="G3695" t="s">
        <v>8218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229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0">
        <f t="shared" si="228"/>
        <v>107</v>
      </c>
      <c r="G3696" t="s">
        <v>8218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229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0">
        <f t="shared" si="228"/>
        <v>100</v>
      </c>
      <c r="G3697" t="s">
        <v>8218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229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0">
        <f t="shared" si="228"/>
        <v>155</v>
      </c>
      <c r="G3698" t="s">
        <v>8218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229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0">
        <f t="shared" si="228"/>
        <v>108</v>
      </c>
      <c r="G3699" t="s">
        <v>8218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229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0">
        <f t="shared" si="228"/>
        <v>111</v>
      </c>
      <c r="G3700" t="s">
        <v>8218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229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0">
        <f t="shared" si="228"/>
        <v>101</v>
      </c>
      <c r="G3701" t="s">
        <v>8218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229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0">
        <f t="shared" si="228"/>
        <v>121</v>
      </c>
      <c r="G3702" t="s">
        <v>8218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229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0">
        <f t="shared" si="228"/>
        <v>100</v>
      </c>
      <c r="G3703" t="s">
        <v>8218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229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0">
        <f t="shared" si="228"/>
        <v>109</v>
      </c>
      <c r="G3704" t="s">
        <v>8218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229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0">
        <f t="shared" si="228"/>
        <v>123</v>
      </c>
      <c r="G3705" t="s">
        <v>8218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229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0">
        <f t="shared" si="228"/>
        <v>136</v>
      </c>
      <c r="G3706" t="s">
        <v>8218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229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0">
        <f t="shared" si="228"/>
        <v>103</v>
      </c>
      <c r="G3707" t="s">
        <v>8218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229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0">
        <f t="shared" si="228"/>
        <v>121</v>
      </c>
      <c r="G3708" t="s">
        <v>8218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229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0">
        <f t="shared" si="228"/>
        <v>186</v>
      </c>
      <c r="G3709" t="s">
        <v>8218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229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0">
        <f t="shared" si="228"/>
        <v>300</v>
      </c>
      <c r="G3710" t="s">
        <v>8218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229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0">
        <f t="shared" si="228"/>
        <v>108</v>
      </c>
      <c r="G3711" t="s">
        <v>8218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229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0">
        <f t="shared" si="228"/>
        <v>141</v>
      </c>
      <c r="G3712" t="s">
        <v>8218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229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0">
        <f t="shared" si="228"/>
        <v>114</v>
      </c>
      <c r="G3713" t="s">
        <v>8218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229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0">
        <f t="shared" ref="F3714:F3777" si="232">ROUND(E3714/D3714*100,0)</f>
        <v>154</v>
      </c>
      <c r="G3714" t="s">
        <v>8218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229"/>
        <v>110.87</v>
      </c>
      <c r="Q3714" s="12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0">
        <f t="shared" si="232"/>
        <v>102</v>
      </c>
      <c r="G3715" t="s">
        <v>8218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ref="P3715:P3778" si="233">IFERROR(ROUND(E3715/M3715,2),0)</f>
        <v>106.84</v>
      </c>
      <c r="Q3715" s="12" t="s">
        <v>8315</v>
      </c>
      <c r="R3715" t="s">
        <v>8316</v>
      </c>
      <c r="S3715" s="17">
        <f t="shared" ref="S3715:S3778" si="234">(((K3715/60)/60)/24)+DATE(1970,1,1)</f>
        <v>42505.738032407404</v>
      </c>
      <c r="T3715" s="17">
        <f t="shared" ref="T3715:T3778" si="235">(((J3715/60)/60)/24)+DATE(1970,1,1)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0">
        <f t="shared" si="232"/>
        <v>102</v>
      </c>
      <c r="G3716" t="s">
        <v>8218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233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0">
        <f t="shared" si="232"/>
        <v>103</v>
      </c>
      <c r="G3717" t="s">
        <v>8218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233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0">
        <f t="shared" si="232"/>
        <v>156</v>
      </c>
      <c r="G3718" t="s">
        <v>8218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233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0">
        <f t="shared" si="232"/>
        <v>101</v>
      </c>
      <c r="G3719" t="s">
        <v>8218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233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0">
        <f t="shared" si="232"/>
        <v>239</v>
      </c>
      <c r="G3720" t="s">
        <v>8218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233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0">
        <f t="shared" si="232"/>
        <v>210</v>
      </c>
      <c r="G3721" t="s">
        <v>8218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233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0">
        <f t="shared" si="232"/>
        <v>105</v>
      </c>
      <c r="G3722" t="s">
        <v>8218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233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0">
        <f t="shared" si="232"/>
        <v>101</v>
      </c>
      <c r="G3723" t="s">
        <v>8218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233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0">
        <f t="shared" si="232"/>
        <v>111</v>
      </c>
      <c r="G3724" t="s">
        <v>8218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233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0">
        <f t="shared" si="232"/>
        <v>102</v>
      </c>
      <c r="G3725" t="s">
        <v>8218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233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0">
        <f t="shared" si="232"/>
        <v>103</v>
      </c>
      <c r="G3726" t="s">
        <v>8218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233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0">
        <f t="shared" si="232"/>
        <v>127</v>
      </c>
      <c r="G3727" t="s">
        <v>8218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233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0">
        <f t="shared" si="232"/>
        <v>339</v>
      </c>
      <c r="G3728" t="s">
        <v>8218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233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0">
        <f t="shared" si="232"/>
        <v>101</v>
      </c>
      <c r="G3729" t="s">
        <v>8218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233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0">
        <f t="shared" si="232"/>
        <v>9</v>
      </c>
      <c r="G3730" t="s">
        <v>8220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233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0">
        <f t="shared" si="232"/>
        <v>7</v>
      </c>
      <c r="G3731" t="s">
        <v>8220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233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0">
        <f t="shared" si="232"/>
        <v>10</v>
      </c>
      <c r="G3732" t="s">
        <v>8220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233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0">
        <f t="shared" si="232"/>
        <v>11</v>
      </c>
      <c r="G3733" t="s">
        <v>8220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233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0">
        <f t="shared" si="232"/>
        <v>15</v>
      </c>
      <c r="G3734" t="s">
        <v>8220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233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0">
        <f t="shared" si="232"/>
        <v>0</v>
      </c>
      <c r="G3735" t="s">
        <v>8220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233"/>
        <v>0</v>
      </c>
      <c r="Q3735" s="12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0">
        <f t="shared" si="232"/>
        <v>28</v>
      </c>
      <c r="G3736" t="s">
        <v>8220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233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0">
        <f t="shared" si="232"/>
        <v>13</v>
      </c>
      <c r="G3737" t="s">
        <v>8220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233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0">
        <f t="shared" si="232"/>
        <v>1</v>
      </c>
      <c r="G3738" t="s">
        <v>8220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233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0">
        <f t="shared" si="232"/>
        <v>21</v>
      </c>
      <c r="G3739" t="s">
        <v>8220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233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0">
        <f t="shared" si="232"/>
        <v>18</v>
      </c>
      <c r="G3740" t="s">
        <v>8220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233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0">
        <f t="shared" si="232"/>
        <v>20</v>
      </c>
      <c r="G3741" t="s">
        <v>8220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233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0">
        <f t="shared" si="232"/>
        <v>18</v>
      </c>
      <c r="G3742" t="s">
        <v>8220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233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0">
        <f t="shared" si="232"/>
        <v>0</v>
      </c>
      <c r="G3743" t="s">
        <v>8220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233"/>
        <v>0</v>
      </c>
      <c r="Q3743" s="12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0">
        <f t="shared" si="232"/>
        <v>2</v>
      </c>
      <c r="G3744" t="s">
        <v>8220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233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0">
        <f t="shared" si="232"/>
        <v>0</v>
      </c>
      <c r="G3745" t="s">
        <v>8220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233"/>
        <v>0</v>
      </c>
      <c r="Q3745" s="12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0">
        <f t="shared" si="232"/>
        <v>0</v>
      </c>
      <c r="G3746" t="s">
        <v>8220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233"/>
        <v>0</v>
      </c>
      <c r="Q3746" s="12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0">
        <f t="shared" si="232"/>
        <v>10</v>
      </c>
      <c r="G3747" t="s">
        <v>8220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233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0">
        <f t="shared" si="232"/>
        <v>2</v>
      </c>
      <c r="G3748" t="s">
        <v>8220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233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0">
        <f t="shared" si="232"/>
        <v>1</v>
      </c>
      <c r="G3749" t="s">
        <v>8220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233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0">
        <f t="shared" si="232"/>
        <v>104</v>
      </c>
      <c r="G3750" t="s">
        <v>8218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233"/>
        <v>99.54</v>
      </c>
      <c r="Q3750" s="12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0">
        <f t="shared" si="232"/>
        <v>105</v>
      </c>
      <c r="G3751" t="s">
        <v>8218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233"/>
        <v>75</v>
      </c>
      <c r="Q3751" s="12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0">
        <f t="shared" si="232"/>
        <v>100</v>
      </c>
      <c r="G3752" t="s">
        <v>8218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233"/>
        <v>215.25</v>
      </c>
      <c r="Q3752" s="12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0">
        <f t="shared" si="232"/>
        <v>133</v>
      </c>
      <c r="G3753" t="s">
        <v>8218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233"/>
        <v>120.55</v>
      </c>
      <c r="Q3753" s="12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0">
        <f t="shared" si="232"/>
        <v>113</v>
      </c>
      <c r="G3754" t="s">
        <v>8218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233"/>
        <v>37.67</v>
      </c>
      <c r="Q3754" s="12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0">
        <f t="shared" si="232"/>
        <v>103</v>
      </c>
      <c r="G3755" t="s">
        <v>8218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233"/>
        <v>172.23</v>
      </c>
      <c r="Q3755" s="12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0">
        <f t="shared" si="232"/>
        <v>120</v>
      </c>
      <c r="G3756" t="s">
        <v>8218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233"/>
        <v>111.11</v>
      </c>
      <c r="Q3756" s="12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0">
        <f t="shared" si="232"/>
        <v>130</v>
      </c>
      <c r="G3757" t="s">
        <v>8218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233"/>
        <v>25.46</v>
      </c>
      <c r="Q3757" s="12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0">
        <f t="shared" si="232"/>
        <v>101</v>
      </c>
      <c r="G3758" t="s">
        <v>8218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233"/>
        <v>267.64999999999998</v>
      </c>
      <c r="Q3758" s="12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0">
        <f t="shared" si="232"/>
        <v>109</v>
      </c>
      <c r="G3759" t="s">
        <v>8218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233"/>
        <v>75.959999999999994</v>
      </c>
      <c r="Q3759" s="12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0">
        <f t="shared" si="232"/>
        <v>102</v>
      </c>
      <c r="G3760" t="s">
        <v>8218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233"/>
        <v>59.04</v>
      </c>
      <c r="Q3760" s="12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0">
        <f t="shared" si="232"/>
        <v>110</v>
      </c>
      <c r="G3761" t="s">
        <v>8218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233"/>
        <v>50.11</v>
      </c>
      <c r="Q3761" s="12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0">
        <f t="shared" si="232"/>
        <v>101</v>
      </c>
      <c r="G3762" t="s">
        <v>8218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233"/>
        <v>55.5</v>
      </c>
      <c r="Q3762" s="12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0">
        <f t="shared" si="232"/>
        <v>100</v>
      </c>
      <c r="G3763" t="s">
        <v>8218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233"/>
        <v>166.67</v>
      </c>
      <c r="Q3763" s="12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0">
        <f t="shared" si="232"/>
        <v>106</v>
      </c>
      <c r="G3764" t="s">
        <v>8218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233"/>
        <v>47.43</v>
      </c>
      <c r="Q3764" s="12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0">
        <f t="shared" si="232"/>
        <v>100</v>
      </c>
      <c r="G3765" t="s">
        <v>8218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233"/>
        <v>64.94</v>
      </c>
      <c r="Q3765" s="12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0">
        <f t="shared" si="232"/>
        <v>100</v>
      </c>
      <c r="G3766" t="s">
        <v>8218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233"/>
        <v>55.56</v>
      </c>
      <c r="Q3766" s="12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0">
        <f t="shared" si="232"/>
        <v>113</v>
      </c>
      <c r="G3767" t="s">
        <v>8218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233"/>
        <v>74.22</v>
      </c>
      <c r="Q3767" s="12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0">
        <f t="shared" si="232"/>
        <v>103</v>
      </c>
      <c r="G3768" t="s">
        <v>8218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233"/>
        <v>106.93</v>
      </c>
      <c r="Q3768" s="12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0">
        <f t="shared" si="232"/>
        <v>117</v>
      </c>
      <c r="G3769" t="s">
        <v>8218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233"/>
        <v>41.7</v>
      </c>
      <c r="Q3769" s="12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0">
        <f t="shared" si="232"/>
        <v>108</v>
      </c>
      <c r="G3770" t="s">
        <v>8218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233"/>
        <v>74.239999999999995</v>
      </c>
      <c r="Q3770" s="12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0">
        <f t="shared" si="232"/>
        <v>100</v>
      </c>
      <c r="G3771" t="s">
        <v>8218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233"/>
        <v>73.33</v>
      </c>
      <c r="Q3771" s="12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0">
        <f t="shared" si="232"/>
        <v>100</v>
      </c>
      <c r="G3772" t="s">
        <v>8218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233"/>
        <v>100</v>
      </c>
      <c r="Q3772" s="12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0">
        <f t="shared" si="232"/>
        <v>146</v>
      </c>
      <c r="G3773" t="s">
        <v>8218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233"/>
        <v>38.42</v>
      </c>
      <c r="Q3773" s="12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0">
        <f t="shared" si="232"/>
        <v>110</v>
      </c>
      <c r="G3774" t="s">
        <v>8218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233"/>
        <v>166.97</v>
      </c>
      <c r="Q3774" s="12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0">
        <f t="shared" si="232"/>
        <v>108</v>
      </c>
      <c r="G3775" t="s">
        <v>8218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233"/>
        <v>94.91</v>
      </c>
      <c r="Q3775" s="12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0">
        <f t="shared" si="232"/>
        <v>100</v>
      </c>
      <c r="G3776" t="s">
        <v>8218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233"/>
        <v>100</v>
      </c>
      <c r="Q3776" s="12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0">
        <f t="shared" si="232"/>
        <v>100</v>
      </c>
      <c r="G3777" t="s">
        <v>8218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233"/>
        <v>143.21</v>
      </c>
      <c r="Q3777" s="12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0">
        <f t="shared" ref="F3778:F3841" si="236">ROUND(E3778/D3778*100,0)</f>
        <v>107</v>
      </c>
      <c r="G3778" t="s">
        <v>8218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233"/>
        <v>90.82</v>
      </c>
      <c r="Q3778" s="12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0">
        <f t="shared" si="236"/>
        <v>143</v>
      </c>
      <c r="G3779" t="s">
        <v>8218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ref="P3779:P3842" si="237">IFERROR(ROUND(E3779/M3779,2),0)</f>
        <v>48.54</v>
      </c>
      <c r="Q3779" s="12" t="s">
        <v>8315</v>
      </c>
      <c r="R3779" t="s">
        <v>8357</v>
      </c>
      <c r="S3779" s="17">
        <f t="shared" ref="S3779:S3842" si="238">(((K3779/60)/60)/24)+DATE(1970,1,1)</f>
        <v>41887.111354166671</v>
      </c>
      <c r="T3779" s="17">
        <f t="shared" ref="T3779:T3842" si="239">(((J3779/60)/60)/24)+DATE(1970,1,1)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0">
        <f t="shared" si="236"/>
        <v>105</v>
      </c>
      <c r="G3780" t="s">
        <v>8218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237"/>
        <v>70.03</v>
      </c>
      <c r="Q3780" s="12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0">
        <f t="shared" si="236"/>
        <v>104</v>
      </c>
      <c r="G3781" t="s">
        <v>8218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237"/>
        <v>135.63</v>
      </c>
      <c r="Q3781" s="12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0">
        <f t="shared" si="236"/>
        <v>120</v>
      </c>
      <c r="G3782" t="s">
        <v>8218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237"/>
        <v>100</v>
      </c>
      <c r="Q3782" s="12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0">
        <f t="shared" si="236"/>
        <v>110</v>
      </c>
      <c r="G3783" t="s">
        <v>8218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237"/>
        <v>94.9</v>
      </c>
      <c r="Q3783" s="12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0">
        <f t="shared" si="236"/>
        <v>102</v>
      </c>
      <c r="G3784" t="s">
        <v>8218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237"/>
        <v>75.37</v>
      </c>
      <c r="Q3784" s="12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0">
        <f t="shared" si="236"/>
        <v>129</v>
      </c>
      <c r="G3785" t="s">
        <v>8218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237"/>
        <v>64.459999999999994</v>
      </c>
      <c r="Q3785" s="12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0">
        <f t="shared" si="236"/>
        <v>115</v>
      </c>
      <c r="G3786" t="s">
        <v>8218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237"/>
        <v>115</v>
      </c>
      <c r="Q3786" s="12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0">
        <f t="shared" si="236"/>
        <v>151</v>
      </c>
      <c r="G3787" t="s">
        <v>8218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237"/>
        <v>100.5</v>
      </c>
      <c r="Q3787" s="12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0">
        <f t="shared" si="236"/>
        <v>111</v>
      </c>
      <c r="G3788" t="s">
        <v>8218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237"/>
        <v>93.77</v>
      </c>
      <c r="Q3788" s="12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0">
        <f t="shared" si="236"/>
        <v>100</v>
      </c>
      <c r="G3789" t="s">
        <v>8218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237"/>
        <v>35.1</v>
      </c>
      <c r="Q3789" s="12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0">
        <f t="shared" si="236"/>
        <v>1</v>
      </c>
      <c r="G3790" t="s">
        <v>8220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237"/>
        <v>500</v>
      </c>
      <c r="Q3790" s="12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0">
        <f t="shared" si="236"/>
        <v>3</v>
      </c>
      <c r="G3791" t="s">
        <v>8220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237"/>
        <v>29</v>
      </c>
      <c r="Q3791" s="12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0">
        <f t="shared" si="236"/>
        <v>0</v>
      </c>
      <c r="G3792" t="s">
        <v>8220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237"/>
        <v>0</v>
      </c>
      <c r="Q3792" s="12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0">
        <f t="shared" si="236"/>
        <v>0</v>
      </c>
      <c r="G3793" t="s">
        <v>8220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237"/>
        <v>0</v>
      </c>
      <c r="Q3793" s="12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0">
        <f t="shared" si="236"/>
        <v>0</v>
      </c>
      <c r="G3794" t="s">
        <v>8220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237"/>
        <v>17.5</v>
      </c>
      <c r="Q3794" s="12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0">
        <f t="shared" si="236"/>
        <v>60</v>
      </c>
      <c r="G3795" t="s">
        <v>8220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237"/>
        <v>174</v>
      </c>
      <c r="Q3795" s="12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0">
        <f t="shared" si="236"/>
        <v>1</v>
      </c>
      <c r="G3796" t="s">
        <v>8220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237"/>
        <v>50</v>
      </c>
      <c r="Q3796" s="12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0">
        <f t="shared" si="236"/>
        <v>2</v>
      </c>
      <c r="G3797" t="s">
        <v>8220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237"/>
        <v>5</v>
      </c>
      <c r="Q3797" s="12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0">
        <f t="shared" si="236"/>
        <v>0</v>
      </c>
      <c r="G3798" t="s">
        <v>8220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237"/>
        <v>1</v>
      </c>
      <c r="Q3798" s="12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0">
        <f t="shared" si="236"/>
        <v>90</v>
      </c>
      <c r="G3799" t="s">
        <v>8220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237"/>
        <v>145.41</v>
      </c>
      <c r="Q3799" s="12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0">
        <f t="shared" si="236"/>
        <v>1</v>
      </c>
      <c r="G3800" t="s">
        <v>8220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237"/>
        <v>205</v>
      </c>
      <c r="Q3800" s="12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0">
        <f t="shared" si="236"/>
        <v>4</v>
      </c>
      <c r="G3801" t="s">
        <v>8220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237"/>
        <v>100.5</v>
      </c>
      <c r="Q3801" s="12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0">
        <f t="shared" si="236"/>
        <v>4</v>
      </c>
      <c r="G3802" t="s">
        <v>8220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237"/>
        <v>55.06</v>
      </c>
      <c r="Q3802" s="12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0">
        <f t="shared" si="236"/>
        <v>9</v>
      </c>
      <c r="G3803" t="s">
        <v>8220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237"/>
        <v>47.33</v>
      </c>
      <c r="Q3803" s="12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0">
        <f t="shared" si="236"/>
        <v>0</v>
      </c>
      <c r="G3804" t="s">
        <v>8220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237"/>
        <v>0</v>
      </c>
      <c r="Q3804" s="12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0">
        <f t="shared" si="236"/>
        <v>20</v>
      </c>
      <c r="G3805" t="s">
        <v>8220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237"/>
        <v>58.95</v>
      </c>
      <c r="Q3805" s="12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0">
        <f t="shared" si="236"/>
        <v>0</v>
      </c>
      <c r="G3806" t="s">
        <v>8220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237"/>
        <v>0</v>
      </c>
      <c r="Q3806" s="12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0">
        <f t="shared" si="236"/>
        <v>0</v>
      </c>
      <c r="G3807" t="s">
        <v>8220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237"/>
        <v>1.5</v>
      </c>
      <c r="Q3807" s="12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0">
        <f t="shared" si="236"/>
        <v>0</v>
      </c>
      <c r="G3808" t="s">
        <v>8220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237"/>
        <v>5</v>
      </c>
      <c r="Q3808" s="12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0">
        <f t="shared" si="236"/>
        <v>30</v>
      </c>
      <c r="G3809" t="s">
        <v>8220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237"/>
        <v>50.56</v>
      </c>
      <c r="Q3809" s="12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0">
        <f t="shared" si="236"/>
        <v>100</v>
      </c>
      <c r="G3810" t="s">
        <v>8218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237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0">
        <f t="shared" si="236"/>
        <v>101</v>
      </c>
      <c r="G3811" t="s">
        <v>8218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237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0">
        <f t="shared" si="236"/>
        <v>122</v>
      </c>
      <c r="G3812" t="s">
        <v>8218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237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0">
        <f t="shared" si="236"/>
        <v>330</v>
      </c>
      <c r="G3813" t="s">
        <v>8218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237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0">
        <f t="shared" si="236"/>
        <v>110</v>
      </c>
      <c r="G3814" t="s">
        <v>8218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237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0">
        <f t="shared" si="236"/>
        <v>101</v>
      </c>
      <c r="G3815" t="s">
        <v>8218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237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0">
        <f t="shared" si="236"/>
        <v>140</v>
      </c>
      <c r="G3816" t="s">
        <v>8218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237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0">
        <f t="shared" si="236"/>
        <v>100</v>
      </c>
      <c r="G3817" t="s">
        <v>8218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237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0">
        <f t="shared" si="236"/>
        <v>119</v>
      </c>
      <c r="G3818" t="s">
        <v>8218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237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0">
        <f t="shared" si="236"/>
        <v>107</v>
      </c>
      <c r="G3819" t="s">
        <v>8218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237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0">
        <f t="shared" si="236"/>
        <v>228</v>
      </c>
      <c r="G3820" t="s">
        <v>8218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237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0">
        <f t="shared" si="236"/>
        <v>106</v>
      </c>
      <c r="G3821" t="s">
        <v>8218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237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0">
        <f t="shared" si="236"/>
        <v>143</v>
      </c>
      <c r="G3822" t="s">
        <v>8218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237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0">
        <f t="shared" si="236"/>
        <v>105</v>
      </c>
      <c r="G3823" t="s">
        <v>8218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237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0">
        <f t="shared" si="236"/>
        <v>110</v>
      </c>
      <c r="G3824" t="s">
        <v>8218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237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0">
        <f t="shared" si="236"/>
        <v>106</v>
      </c>
      <c r="G3825" t="s">
        <v>8218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237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0">
        <f t="shared" si="236"/>
        <v>108</v>
      </c>
      <c r="G3826" t="s">
        <v>8218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237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0">
        <f t="shared" si="236"/>
        <v>105</v>
      </c>
      <c r="G3827" t="s">
        <v>8218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237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0">
        <f t="shared" si="236"/>
        <v>119</v>
      </c>
      <c r="G3828" t="s">
        <v>8218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237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0">
        <f t="shared" si="236"/>
        <v>153</v>
      </c>
      <c r="G3829" t="s">
        <v>8218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237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0">
        <f t="shared" si="236"/>
        <v>100</v>
      </c>
      <c r="G3830" t="s">
        <v>8218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237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0">
        <f t="shared" si="236"/>
        <v>100</v>
      </c>
      <c r="G3831" t="s">
        <v>8218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237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0">
        <f t="shared" si="236"/>
        <v>225</v>
      </c>
      <c r="G3832" t="s">
        <v>8218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237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0">
        <f t="shared" si="236"/>
        <v>106</v>
      </c>
      <c r="G3833" t="s">
        <v>8218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237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0">
        <f t="shared" si="236"/>
        <v>105</v>
      </c>
      <c r="G3834" t="s">
        <v>8218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237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0">
        <f t="shared" si="236"/>
        <v>117</v>
      </c>
      <c r="G3835" t="s">
        <v>8218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237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0">
        <f t="shared" si="236"/>
        <v>109</v>
      </c>
      <c r="G3836" t="s">
        <v>8218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237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0">
        <f t="shared" si="236"/>
        <v>160</v>
      </c>
      <c r="G3837" t="s">
        <v>8218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237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0">
        <f t="shared" si="236"/>
        <v>113</v>
      </c>
      <c r="G3838" t="s">
        <v>8218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237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0">
        <f t="shared" si="236"/>
        <v>102</v>
      </c>
      <c r="G3839" t="s">
        <v>8218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237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0">
        <f t="shared" si="236"/>
        <v>101</v>
      </c>
      <c r="G3840" t="s">
        <v>8218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237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0">
        <f t="shared" si="236"/>
        <v>101</v>
      </c>
      <c r="G3841" t="s">
        <v>8218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237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0">
        <f t="shared" ref="F3842:F3905" si="240">ROUND(E3842/D3842*100,0)</f>
        <v>6500</v>
      </c>
      <c r="G3842" t="s">
        <v>8218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237"/>
        <v>21.67</v>
      </c>
      <c r="Q3842" s="12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0">
        <f t="shared" si="240"/>
        <v>9</v>
      </c>
      <c r="G3843" t="s">
        <v>8220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ref="P3843:P3906" si="241">IFERROR(ROUND(E3843/M3843,2),0)</f>
        <v>25.65</v>
      </c>
      <c r="Q3843" s="12" t="s">
        <v>8315</v>
      </c>
      <c r="R3843" t="s">
        <v>8316</v>
      </c>
      <c r="S3843" s="17">
        <f t="shared" ref="S3843:S3906" si="242">(((K3843/60)/60)/24)+DATE(1970,1,1)</f>
        <v>41780.785729166666</v>
      </c>
      <c r="T3843" s="17">
        <f t="shared" ref="T3843:T3906" si="243">(((J3843/60)/60)/24)+DATE(1970,1,1)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0">
        <f t="shared" si="240"/>
        <v>22</v>
      </c>
      <c r="G3844" t="s">
        <v>8220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241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0">
        <f t="shared" si="240"/>
        <v>21</v>
      </c>
      <c r="G3845" t="s">
        <v>8220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241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0">
        <f t="shared" si="240"/>
        <v>41</v>
      </c>
      <c r="G3846" t="s">
        <v>8220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241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0">
        <f t="shared" si="240"/>
        <v>2</v>
      </c>
      <c r="G3847" t="s">
        <v>8220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241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0">
        <f t="shared" si="240"/>
        <v>3</v>
      </c>
      <c r="G3848" t="s">
        <v>8220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241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0">
        <f t="shared" si="240"/>
        <v>16</v>
      </c>
      <c r="G3849" t="s">
        <v>8220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241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0">
        <f t="shared" si="240"/>
        <v>16</v>
      </c>
      <c r="G3850" t="s">
        <v>8220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241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0">
        <f t="shared" si="240"/>
        <v>7</v>
      </c>
      <c r="G3851" t="s">
        <v>8220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241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0">
        <f t="shared" si="240"/>
        <v>4</v>
      </c>
      <c r="G3852" t="s">
        <v>8220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241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0">
        <f t="shared" si="240"/>
        <v>34</v>
      </c>
      <c r="G3853" t="s">
        <v>8220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241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0">
        <f t="shared" si="240"/>
        <v>0</v>
      </c>
      <c r="G3854" t="s">
        <v>8220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241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0">
        <f t="shared" si="240"/>
        <v>0</v>
      </c>
      <c r="G3855" t="s">
        <v>8220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241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0">
        <f t="shared" si="240"/>
        <v>16</v>
      </c>
      <c r="G3856" t="s">
        <v>8220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241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0">
        <f t="shared" si="240"/>
        <v>3</v>
      </c>
      <c r="G3857" t="s">
        <v>8220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241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0">
        <f t="shared" si="240"/>
        <v>0</v>
      </c>
      <c r="G3858" t="s">
        <v>8220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241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0">
        <f t="shared" si="240"/>
        <v>5</v>
      </c>
      <c r="G3859" t="s">
        <v>8220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241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0">
        <f t="shared" si="240"/>
        <v>2</v>
      </c>
      <c r="G3860" t="s">
        <v>8220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241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0">
        <f t="shared" si="240"/>
        <v>0</v>
      </c>
      <c r="G3861" t="s">
        <v>8220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241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0">
        <f t="shared" si="240"/>
        <v>18</v>
      </c>
      <c r="G3862" t="s">
        <v>8220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241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0">
        <f t="shared" si="240"/>
        <v>5</v>
      </c>
      <c r="G3863" t="s">
        <v>8220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241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0">
        <f t="shared" si="240"/>
        <v>0</v>
      </c>
      <c r="G3864" t="s">
        <v>8220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241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0">
        <f t="shared" si="240"/>
        <v>0</v>
      </c>
      <c r="G3865" t="s">
        <v>8220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241"/>
        <v>0</v>
      </c>
      <c r="Q3865" s="12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0">
        <f t="shared" si="240"/>
        <v>1</v>
      </c>
      <c r="G3866" t="s">
        <v>8220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241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0">
        <f t="shared" si="240"/>
        <v>27</v>
      </c>
      <c r="G3867" t="s">
        <v>8220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241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0">
        <f t="shared" si="240"/>
        <v>1</v>
      </c>
      <c r="G3868" t="s">
        <v>8220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241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0">
        <f t="shared" si="240"/>
        <v>13</v>
      </c>
      <c r="G3869" t="s">
        <v>8220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241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0">
        <f t="shared" si="240"/>
        <v>0</v>
      </c>
      <c r="G3870" t="s">
        <v>8219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241"/>
        <v>10</v>
      </c>
      <c r="Q3870" s="12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0">
        <f t="shared" si="240"/>
        <v>3</v>
      </c>
      <c r="G3871" t="s">
        <v>8219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241"/>
        <v>30.13</v>
      </c>
      <c r="Q3871" s="12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0">
        <f t="shared" si="240"/>
        <v>15</v>
      </c>
      <c r="G3872" t="s">
        <v>8219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241"/>
        <v>150</v>
      </c>
      <c r="Q3872" s="12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0">
        <f t="shared" si="240"/>
        <v>3</v>
      </c>
      <c r="G3873" t="s">
        <v>8219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241"/>
        <v>13.33</v>
      </c>
      <c r="Q3873" s="12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0">
        <f t="shared" si="240"/>
        <v>0</v>
      </c>
      <c r="G3874" t="s">
        <v>8219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241"/>
        <v>0</v>
      </c>
      <c r="Q3874" s="12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0">
        <f t="shared" si="240"/>
        <v>0</v>
      </c>
      <c r="G3875" t="s">
        <v>8219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241"/>
        <v>0</v>
      </c>
      <c r="Q3875" s="12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0">
        <f t="shared" si="240"/>
        <v>0</v>
      </c>
      <c r="G3876" t="s">
        <v>8219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241"/>
        <v>0</v>
      </c>
      <c r="Q3876" s="12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0">
        <f t="shared" si="240"/>
        <v>0</v>
      </c>
      <c r="G3877" t="s">
        <v>8219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241"/>
        <v>0</v>
      </c>
      <c r="Q3877" s="12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0">
        <f t="shared" si="240"/>
        <v>53</v>
      </c>
      <c r="G3878" t="s">
        <v>8219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241"/>
        <v>44.76</v>
      </c>
      <c r="Q3878" s="12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0">
        <f t="shared" si="240"/>
        <v>5</v>
      </c>
      <c r="G3879" t="s">
        <v>8219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241"/>
        <v>88.64</v>
      </c>
      <c r="Q3879" s="12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0">
        <f t="shared" si="240"/>
        <v>0</v>
      </c>
      <c r="G3880" t="s">
        <v>8219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241"/>
        <v>10</v>
      </c>
      <c r="Q3880" s="12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0">
        <f t="shared" si="240"/>
        <v>0</v>
      </c>
      <c r="G3881" t="s">
        <v>8219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241"/>
        <v>0</v>
      </c>
      <c r="Q3881" s="12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0">
        <f t="shared" si="240"/>
        <v>13</v>
      </c>
      <c r="G3882" t="s">
        <v>8219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241"/>
        <v>57.65</v>
      </c>
      <c r="Q3882" s="12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0">
        <f t="shared" si="240"/>
        <v>5</v>
      </c>
      <c r="G3883" t="s">
        <v>8219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241"/>
        <v>25</v>
      </c>
      <c r="Q3883" s="12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0">
        <f t="shared" si="240"/>
        <v>0</v>
      </c>
      <c r="G3884" t="s">
        <v>8219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241"/>
        <v>0</v>
      </c>
      <c r="Q3884" s="12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0">
        <f t="shared" si="240"/>
        <v>0</v>
      </c>
      <c r="G3885" t="s">
        <v>8219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241"/>
        <v>0</v>
      </c>
      <c r="Q3885" s="12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0">
        <f t="shared" si="240"/>
        <v>0</v>
      </c>
      <c r="G3886" t="s">
        <v>8219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241"/>
        <v>0</v>
      </c>
      <c r="Q3886" s="12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0">
        <f t="shared" si="240"/>
        <v>0</v>
      </c>
      <c r="G3887" t="s">
        <v>8219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241"/>
        <v>0</v>
      </c>
      <c r="Q3887" s="12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0">
        <f t="shared" si="240"/>
        <v>0</v>
      </c>
      <c r="G3888" t="s">
        <v>8219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241"/>
        <v>0</v>
      </c>
      <c r="Q3888" s="12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0">
        <f t="shared" si="240"/>
        <v>2</v>
      </c>
      <c r="G3889" t="s">
        <v>8219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241"/>
        <v>17.5</v>
      </c>
      <c r="Q3889" s="12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0">
        <f t="shared" si="240"/>
        <v>27</v>
      </c>
      <c r="G3890" t="s">
        <v>8220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241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0">
        <f t="shared" si="240"/>
        <v>1</v>
      </c>
      <c r="G3891" t="s">
        <v>8220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241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0">
        <f t="shared" si="240"/>
        <v>17</v>
      </c>
      <c r="G3892" t="s">
        <v>8220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241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0">
        <f t="shared" si="240"/>
        <v>33</v>
      </c>
      <c r="G3893" t="s">
        <v>8220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241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0">
        <f t="shared" si="240"/>
        <v>0</v>
      </c>
      <c r="G3894" t="s">
        <v>8220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241"/>
        <v>0</v>
      </c>
      <c r="Q3894" s="12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0">
        <f t="shared" si="240"/>
        <v>22</v>
      </c>
      <c r="G3895" t="s">
        <v>8220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241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0">
        <f t="shared" si="240"/>
        <v>3</v>
      </c>
      <c r="G3896" t="s">
        <v>8220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241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0">
        <f t="shared" si="240"/>
        <v>5</v>
      </c>
      <c r="G3897" t="s">
        <v>8220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241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0">
        <f t="shared" si="240"/>
        <v>11</v>
      </c>
      <c r="G3898" t="s">
        <v>8220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241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0">
        <f t="shared" si="240"/>
        <v>18</v>
      </c>
      <c r="G3899" t="s">
        <v>8220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241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0">
        <f t="shared" si="240"/>
        <v>33</v>
      </c>
      <c r="G3900" t="s">
        <v>8220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241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0">
        <f t="shared" si="240"/>
        <v>1</v>
      </c>
      <c r="G3901" t="s">
        <v>8220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241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0">
        <f t="shared" si="240"/>
        <v>5</v>
      </c>
      <c r="G3902" t="s">
        <v>8220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241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0">
        <f t="shared" si="240"/>
        <v>1</v>
      </c>
      <c r="G3903" t="s">
        <v>8220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241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0">
        <f t="shared" si="240"/>
        <v>49</v>
      </c>
      <c r="G3904" t="s">
        <v>8220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241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0">
        <f t="shared" si="240"/>
        <v>0</v>
      </c>
      <c r="G3905" t="s">
        <v>8220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241"/>
        <v>0</v>
      </c>
      <c r="Q3905" s="12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0">
        <f t="shared" ref="F3906:F3969" si="244">ROUND(E3906/D3906*100,0)</f>
        <v>0</v>
      </c>
      <c r="G3906" t="s">
        <v>8220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si="241"/>
        <v>1.5</v>
      </c>
      <c r="Q3906" s="12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0">
        <f t="shared" si="244"/>
        <v>12</v>
      </c>
      <c r="G3907" t="s">
        <v>8220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ref="P3907:P3970" si="245">IFERROR(ROUND(E3907/M3907,2),0)</f>
        <v>24.71</v>
      </c>
      <c r="Q3907" s="12" t="s">
        <v>8315</v>
      </c>
      <c r="R3907" t="s">
        <v>8316</v>
      </c>
      <c r="S3907" s="17">
        <f t="shared" ref="S3907:S3970" si="246">(((K3907/60)/60)/24)+DATE(1970,1,1)</f>
        <v>42124.623877314814</v>
      </c>
      <c r="T3907" s="17">
        <f t="shared" ref="T3907:T3970" si="247">(((J3907/60)/60)/24)+DATE(1970,1,1)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0">
        <f t="shared" si="244"/>
        <v>67</v>
      </c>
      <c r="G3908" t="s">
        <v>8220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245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0">
        <f t="shared" si="244"/>
        <v>15</v>
      </c>
      <c r="G3909" t="s">
        <v>8220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245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0">
        <f t="shared" si="244"/>
        <v>9</v>
      </c>
      <c r="G3910" t="s">
        <v>8220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245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0">
        <f t="shared" si="244"/>
        <v>0</v>
      </c>
      <c r="G3911" t="s">
        <v>8220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245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0">
        <f t="shared" si="244"/>
        <v>3</v>
      </c>
      <c r="G3912" t="s">
        <v>8220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245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0">
        <f t="shared" si="244"/>
        <v>37</v>
      </c>
      <c r="G3913" t="s">
        <v>8220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245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0">
        <f t="shared" si="244"/>
        <v>0</v>
      </c>
      <c r="G3914" t="s">
        <v>8220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245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0">
        <f t="shared" si="244"/>
        <v>10</v>
      </c>
      <c r="G3915" t="s">
        <v>8220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245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0">
        <f t="shared" si="244"/>
        <v>36</v>
      </c>
      <c r="G3916" t="s">
        <v>8220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245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0">
        <f t="shared" si="244"/>
        <v>0</v>
      </c>
      <c r="G3917" t="s">
        <v>8220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245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0">
        <f t="shared" si="244"/>
        <v>0</v>
      </c>
      <c r="G3918" t="s">
        <v>8220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245"/>
        <v>0</v>
      </c>
      <c r="Q3918" s="12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0">
        <f t="shared" si="244"/>
        <v>0</v>
      </c>
      <c r="G3919" t="s">
        <v>8220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245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0">
        <f t="shared" si="244"/>
        <v>0</v>
      </c>
      <c r="G3920" t="s">
        <v>8220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245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0">
        <f t="shared" si="244"/>
        <v>2</v>
      </c>
      <c r="G3921" t="s">
        <v>8220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245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0">
        <f t="shared" si="244"/>
        <v>5</v>
      </c>
      <c r="G3922" t="s">
        <v>8220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245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0">
        <f t="shared" si="244"/>
        <v>0</v>
      </c>
      <c r="G3923" t="s">
        <v>8220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245"/>
        <v>0</v>
      </c>
      <c r="Q3923" s="12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0">
        <f t="shared" si="244"/>
        <v>8</v>
      </c>
      <c r="G3924" t="s">
        <v>8220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245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0">
        <f t="shared" si="244"/>
        <v>12</v>
      </c>
      <c r="G3925" t="s">
        <v>8220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245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0">
        <f t="shared" si="244"/>
        <v>15</v>
      </c>
      <c r="G3926" t="s">
        <v>8220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245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0">
        <f t="shared" si="244"/>
        <v>10</v>
      </c>
      <c r="G3927" t="s">
        <v>8220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245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0">
        <f t="shared" si="244"/>
        <v>0</v>
      </c>
      <c r="G3928" t="s">
        <v>8220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245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0">
        <f t="shared" si="244"/>
        <v>1</v>
      </c>
      <c r="G3929" t="s">
        <v>8220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245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0">
        <f t="shared" si="244"/>
        <v>13</v>
      </c>
      <c r="G3930" t="s">
        <v>8220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245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0">
        <f t="shared" si="244"/>
        <v>2</v>
      </c>
      <c r="G3931" t="s">
        <v>8220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245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0">
        <f t="shared" si="244"/>
        <v>0</v>
      </c>
      <c r="G3932" t="s">
        <v>8220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245"/>
        <v>0</v>
      </c>
      <c r="Q3932" s="12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0">
        <f t="shared" si="244"/>
        <v>0</v>
      </c>
      <c r="G3933" t="s">
        <v>8220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245"/>
        <v>0</v>
      </c>
      <c r="Q3933" s="12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0">
        <f t="shared" si="244"/>
        <v>0</v>
      </c>
      <c r="G3934" t="s">
        <v>8220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245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0">
        <f t="shared" si="244"/>
        <v>16</v>
      </c>
      <c r="G3935" t="s">
        <v>8220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245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0">
        <f t="shared" si="244"/>
        <v>11</v>
      </c>
      <c r="G3936" t="s">
        <v>8220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245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0">
        <f t="shared" si="244"/>
        <v>44</v>
      </c>
      <c r="G3937" t="s">
        <v>8220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245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0">
        <f t="shared" si="244"/>
        <v>0</v>
      </c>
      <c r="G3938" t="s">
        <v>8220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245"/>
        <v>0</v>
      </c>
      <c r="Q3938" s="12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0">
        <f t="shared" si="244"/>
        <v>86</v>
      </c>
      <c r="G3939" t="s">
        <v>8220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245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0">
        <f t="shared" si="244"/>
        <v>12</v>
      </c>
      <c r="G3940" t="s">
        <v>8220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245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0">
        <f t="shared" si="244"/>
        <v>0</v>
      </c>
      <c r="G3941" t="s">
        <v>8220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245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0">
        <f t="shared" si="244"/>
        <v>0</v>
      </c>
      <c r="G3942" t="s">
        <v>8220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245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0">
        <f t="shared" si="244"/>
        <v>1</v>
      </c>
      <c r="G3943" t="s">
        <v>8220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245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0">
        <f t="shared" si="244"/>
        <v>0</v>
      </c>
      <c r="G3944" t="s">
        <v>8220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245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0">
        <f t="shared" si="244"/>
        <v>36</v>
      </c>
      <c r="G3945" t="s">
        <v>8220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245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0">
        <f t="shared" si="244"/>
        <v>0</v>
      </c>
      <c r="G3946" t="s">
        <v>8220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245"/>
        <v>0</v>
      </c>
      <c r="Q3946" s="12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0">
        <f t="shared" si="244"/>
        <v>0</v>
      </c>
      <c r="G3947" t="s">
        <v>8220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245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0">
        <f t="shared" si="244"/>
        <v>3</v>
      </c>
      <c r="G3948" t="s">
        <v>8220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245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0">
        <f t="shared" si="244"/>
        <v>3</v>
      </c>
      <c r="G3949" t="s">
        <v>8220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245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0">
        <f t="shared" si="244"/>
        <v>0</v>
      </c>
      <c r="G3950" t="s">
        <v>8220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245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0">
        <f t="shared" si="244"/>
        <v>16</v>
      </c>
      <c r="G3951" t="s">
        <v>8220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245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0">
        <f t="shared" si="244"/>
        <v>1</v>
      </c>
      <c r="G3952" t="s">
        <v>8220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245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0">
        <f t="shared" si="244"/>
        <v>0</v>
      </c>
      <c r="G3953" t="s">
        <v>8220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245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0">
        <f t="shared" si="244"/>
        <v>0</v>
      </c>
      <c r="G3954" t="s">
        <v>8220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245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0">
        <f t="shared" si="244"/>
        <v>0</v>
      </c>
      <c r="G3955" t="s">
        <v>8220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245"/>
        <v>0</v>
      </c>
      <c r="Q3955" s="12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0">
        <f t="shared" si="244"/>
        <v>0</v>
      </c>
      <c r="G3956" t="s">
        <v>8220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245"/>
        <v>0</v>
      </c>
      <c r="Q3956" s="12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0">
        <f t="shared" si="244"/>
        <v>24</v>
      </c>
      <c r="G3957" t="s">
        <v>8220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245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0">
        <f t="shared" si="244"/>
        <v>0</v>
      </c>
      <c r="G3958" t="s">
        <v>8220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245"/>
        <v>0</v>
      </c>
      <c r="Q3958" s="12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0">
        <f t="shared" si="244"/>
        <v>0</v>
      </c>
      <c r="G3959" t="s">
        <v>8220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245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0">
        <f t="shared" si="244"/>
        <v>32</v>
      </c>
      <c r="G3960" t="s">
        <v>8220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245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0">
        <f t="shared" si="244"/>
        <v>24</v>
      </c>
      <c r="G3961" t="s">
        <v>8220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245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0">
        <f t="shared" si="244"/>
        <v>2</v>
      </c>
      <c r="G3962" t="s">
        <v>8220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245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0">
        <f t="shared" si="244"/>
        <v>0</v>
      </c>
      <c r="G3963" t="s">
        <v>8220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245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0">
        <f t="shared" si="244"/>
        <v>3</v>
      </c>
      <c r="G3964" t="s">
        <v>8220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245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0">
        <f t="shared" si="244"/>
        <v>0</v>
      </c>
      <c r="G3965" t="s">
        <v>8220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245"/>
        <v>0</v>
      </c>
      <c r="Q3965" s="12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0">
        <f t="shared" si="244"/>
        <v>6</v>
      </c>
      <c r="G3966" t="s">
        <v>8220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245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0">
        <f t="shared" si="244"/>
        <v>14</v>
      </c>
      <c r="G3967" t="s">
        <v>8220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245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0">
        <f t="shared" si="244"/>
        <v>1</v>
      </c>
      <c r="G3968" t="s">
        <v>8220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245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0">
        <f t="shared" si="244"/>
        <v>24</v>
      </c>
      <c r="G3969" t="s">
        <v>8220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245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0">
        <f t="shared" ref="F3970:F4033" si="248">ROUND(E3970/D3970*100,0)</f>
        <v>11</v>
      </c>
      <c r="G3970" t="s">
        <v>8220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si="245"/>
        <v>47.91</v>
      </c>
      <c r="Q3970" s="12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0">
        <f t="shared" si="248"/>
        <v>7</v>
      </c>
      <c r="G3971" t="s">
        <v>8220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ref="P3971:P4034" si="249">IFERROR(ROUND(E3971/M3971,2),0)</f>
        <v>35.17</v>
      </c>
      <c r="Q3971" s="12" t="s">
        <v>8315</v>
      </c>
      <c r="R3971" t="s">
        <v>8316</v>
      </c>
      <c r="S3971" s="17">
        <f t="shared" ref="S3971:S4034" si="250">(((K3971/60)/60)/24)+DATE(1970,1,1)</f>
        <v>42601.854699074072</v>
      </c>
      <c r="T3971" s="17">
        <f t="shared" ref="T3971:T4034" si="251">(((J3971/60)/60)/24)+DATE(1970,1,1)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0">
        <f t="shared" si="248"/>
        <v>0</v>
      </c>
      <c r="G3972" t="s">
        <v>8220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249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0">
        <f t="shared" si="248"/>
        <v>1</v>
      </c>
      <c r="G3973" t="s">
        <v>8220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249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0">
        <f t="shared" si="248"/>
        <v>21</v>
      </c>
      <c r="G3974" t="s">
        <v>8220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249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0">
        <f t="shared" si="248"/>
        <v>78</v>
      </c>
      <c r="G3975" t="s">
        <v>8220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249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0">
        <f t="shared" si="248"/>
        <v>32</v>
      </c>
      <c r="G3976" t="s">
        <v>8220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249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0">
        <f t="shared" si="248"/>
        <v>0</v>
      </c>
      <c r="G3977" t="s">
        <v>8220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249"/>
        <v>0</v>
      </c>
      <c r="Q3977" s="12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0">
        <f t="shared" si="248"/>
        <v>48</v>
      </c>
      <c r="G3978" t="s">
        <v>8220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249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0">
        <f t="shared" si="248"/>
        <v>1</v>
      </c>
      <c r="G3979" t="s">
        <v>8220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249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0">
        <f t="shared" si="248"/>
        <v>11</v>
      </c>
      <c r="G3980" t="s">
        <v>8220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249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0">
        <f t="shared" si="248"/>
        <v>2</v>
      </c>
      <c r="G3981" t="s">
        <v>8220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249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0">
        <f t="shared" si="248"/>
        <v>18</v>
      </c>
      <c r="G3982" t="s">
        <v>8220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249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0">
        <f t="shared" si="248"/>
        <v>4</v>
      </c>
      <c r="G3983" t="s">
        <v>8220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249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0">
        <f t="shared" si="248"/>
        <v>20</v>
      </c>
      <c r="G3984" t="s">
        <v>8220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249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0">
        <f t="shared" si="248"/>
        <v>35</v>
      </c>
      <c r="G3985" t="s">
        <v>8220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249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0">
        <f t="shared" si="248"/>
        <v>6</v>
      </c>
      <c r="G3986" t="s">
        <v>8220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249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0">
        <f t="shared" si="248"/>
        <v>32</v>
      </c>
      <c r="G3987" t="s">
        <v>8220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249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0">
        <f t="shared" si="248"/>
        <v>10</v>
      </c>
      <c r="G3988" t="s">
        <v>8220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249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0">
        <f t="shared" si="248"/>
        <v>38</v>
      </c>
      <c r="G3989" t="s">
        <v>8220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249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0">
        <f t="shared" si="248"/>
        <v>2</v>
      </c>
      <c r="G3990" t="s">
        <v>8220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249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0">
        <f t="shared" si="248"/>
        <v>0</v>
      </c>
      <c r="G3991" t="s">
        <v>8220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249"/>
        <v>0</v>
      </c>
      <c r="Q3991" s="12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0">
        <f t="shared" si="248"/>
        <v>4</v>
      </c>
      <c r="G3992" t="s">
        <v>8220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249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0">
        <f t="shared" si="248"/>
        <v>20</v>
      </c>
      <c r="G3993" t="s">
        <v>8220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249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0">
        <f t="shared" si="248"/>
        <v>5</v>
      </c>
      <c r="G3994" t="s">
        <v>8220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249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0">
        <f t="shared" si="248"/>
        <v>0</v>
      </c>
      <c r="G3995" t="s">
        <v>8220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249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0">
        <f t="shared" si="248"/>
        <v>0</v>
      </c>
      <c r="G3996" t="s">
        <v>8220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249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0">
        <f t="shared" si="248"/>
        <v>35</v>
      </c>
      <c r="G3997" t="s">
        <v>8220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249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0">
        <f t="shared" si="248"/>
        <v>17</v>
      </c>
      <c r="G3998" t="s">
        <v>8220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249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0">
        <f t="shared" si="248"/>
        <v>0</v>
      </c>
      <c r="G3999" t="s">
        <v>8220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249"/>
        <v>0</v>
      </c>
      <c r="Q3999" s="12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0">
        <f t="shared" si="248"/>
        <v>57</v>
      </c>
      <c r="G4000" t="s">
        <v>8220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249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0">
        <f t="shared" si="248"/>
        <v>17</v>
      </c>
      <c r="G4001" t="s">
        <v>8220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249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0">
        <f t="shared" si="248"/>
        <v>0</v>
      </c>
      <c r="G4002" t="s">
        <v>8220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249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0">
        <f t="shared" si="248"/>
        <v>38</v>
      </c>
      <c r="G4003" t="s">
        <v>8220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249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0">
        <f t="shared" si="248"/>
        <v>2</v>
      </c>
      <c r="G4004" t="s">
        <v>8220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249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0">
        <f t="shared" si="248"/>
        <v>10</v>
      </c>
      <c r="G4005" t="s">
        <v>8220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249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0">
        <f t="shared" si="248"/>
        <v>0</v>
      </c>
      <c r="G4006" t="s">
        <v>8220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249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0">
        <f t="shared" si="248"/>
        <v>1</v>
      </c>
      <c r="G4007" t="s">
        <v>8220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249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0">
        <f t="shared" si="248"/>
        <v>0</v>
      </c>
      <c r="G4008" t="s">
        <v>8220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249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0">
        <f t="shared" si="248"/>
        <v>0</v>
      </c>
      <c r="G4009" t="s">
        <v>8220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249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0">
        <f t="shared" si="248"/>
        <v>6</v>
      </c>
      <c r="G4010" t="s">
        <v>8220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249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0">
        <f t="shared" si="248"/>
        <v>4</v>
      </c>
      <c r="G4011" t="s">
        <v>8220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249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0">
        <f t="shared" si="248"/>
        <v>24</v>
      </c>
      <c r="G4012" t="s">
        <v>8220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249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0">
        <f t="shared" si="248"/>
        <v>8</v>
      </c>
      <c r="G4013" t="s">
        <v>8220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249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0">
        <f t="shared" si="248"/>
        <v>0</v>
      </c>
      <c r="G4014" t="s">
        <v>8220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249"/>
        <v>0</v>
      </c>
      <c r="Q4014" s="12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0">
        <f t="shared" si="248"/>
        <v>1</v>
      </c>
      <c r="G4015" t="s">
        <v>8220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249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0">
        <f t="shared" si="248"/>
        <v>0</v>
      </c>
      <c r="G4016" t="s">
        <v>8220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249"/>
        <v>0</v>
      </c>
      <c r="Q4016" s="12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0">
        <f t="shared" si="248"/>
        <v>0</v>
      </c>
      <c r="G4017" t="s">
        <v>8220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249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0">
        <f t="shared" si="248"/>
        <v>14</v>
      </c>
      <c r="G4018" t="s">
        <v>8220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249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0">
        <f t="shared" si="248"/>
        <v>1</v>
      </c>
      <c r="G4019" t="s">
        <v>8220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249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0">
        <f t="shared" si="248"/>
        <v>9</v>
      </c>
      <c r="G4020" t="s">
        <v>8220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249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0">
        <f t="shared" si="248"/>
        <v>1</v>
      </c>
      <c r="G4021" t="s">
        <v>8220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249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0">
        <f t="shared" si="248"/>
        <v>17</v>
      </c>
      <c r="G4022" t="s">
        <v>8220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249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0">
        <f t="shared" si="248"/>
        <v>1</v>
      </c>
      <c r="G4023" t="s">
        <v>8220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249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0">
        <f t="shared" si="248"/>
        <v>70</v>
      </c>
      <c r="G4024" t="s">
        <v>8220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249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0">
        <f t="shared" si="248"/>
        <v>0</v>
      </c>
      <c r="G4025" t="s">
        <v>8220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249"/>
        <v>0</v>
      </c>
      <c r="Q4025" s="12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0">
        <f t="shared" si="248"/>
        <v>1</v>
      </c>
      <c r="G4026" t="s">
        <v>8220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249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0">
        <f t="shared" si="248"/>
        <v>5</v>
      </c>
      <c r="G4027" t="s">
        <v>8220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249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0">
        <f t="shared" si="248"/>
        <v>0</v>
      </c>
      <c r="G4028" t="s">
        <v>8220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249"/>
        <v>0</v>
      </c>
      <c r="Q4028" s="12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0">
        <f t="shared" si="248"/>
        <v>7</v>
      </c>
      <c r="G4029" t="s">
        <v>8220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249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0">
        <f t="shared" si="248"/>
        <v>28</v>
      </c>
      <c r="G4030" t="s">
        <v>8220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249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0">
        <f t="shared" si="248"/>
        <v>0</v>
      </c>
      <c r="G4031" t="s">
        <v>8220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249"/>
        <v>0</v>
      </c>
      <c r="Q4031" s="12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0">
        <f t="shared" si="248"/>
        <v>16</v>
      </c>
      <c r="G4032" t="s">
        <v>8220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249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0">
        <f t="shared" si="248"/>
        <v>0</v>
      </c>
      <c r="G4033" t="s">
        <v>8220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249"/>
        <v>0</v>
      </c>
      <c r="Q4033" s="12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0">
        <f t="shared" ref="F4034:F4097" si="252">ROUND(E4034/D4034*100,0)</f>
        <v>7</v>
      </c>
      <c r="G4034" t="s">
        <v>8220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si="249"/>
        <v>59</v>
      </c>
      <c r="Q4034" s="12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0">
        <f t="shared" si="252"/>
        <v>26</v>
      </c>
      <c r="G4035" t="s">
        <v>8220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ref="P4035:P4098" si="253">IFERROR(ROUND(E4035/M4035,2),0)</f>
        <v>65.34</v>
      </c>
      <c r="Q4035" s="12" t="s">
        <v>8315</v>
      </c>
      <c r="R4035" t="s">
        <v>8316</v>
      </c>
      <c r="S4035" s="17">
        <f t="shared" ref="S4035:S4098" si="254">(((K4035/60)/60)/24)+DATE(1970,1,1)</f>
        <v>42614.268796296295</v>
      </c>
      <c r="T4035" s="17">
        <f t="shared" ref="T4035:T4098" si="255">(((J4035/60)/60)/24)+DATE(1970,1,1)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0">
        <f t="shared" si="252"/>
        <v>1</v>
      </c>
      <c r="G4036" t="s">
        <v>8220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253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0">
        <f t="shared" si="252"/>
        <v>37</v>
      </c>
      <c r="G4037" t="s">
        <v>8220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253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0">
        <f t="shared" si="252"/>
        <v>47</v>
      </c>
      <c r="G4038" t="s">
        <v>8220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253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0">
        <f t="shared" si="252"/>
        <v>11</v>
      </c>
      <c r="G4039" t="s">
        <v>8220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253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0">
        <f t="shared" si="252"/>
        <v>12</v>
      </c>
      <c r="G4040" t="s">
        <v>8220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253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0">
        <f t="shared" si="252"/>
        <v>60</v>
      </c>
      <c r="G4041" t="s">
        <v>8220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253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0">
        <f t="shared" si="252"/>
        <v>31</v>
      </c>
      <c r="G4042" t="s">
        <v>8220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253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0">
        <f t="shared" si="252"/>
        <v>0</v>
      </c>
      <c r="G4043" t="s">
        <v>8220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253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0">
        <f t="shared" si="252"/>
        <v>0</v>
      </c>
      <c r="G4044" t="s">
        <v>8220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253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0">
        <f t="shared" si="252"/>
        <v>0</v>
      </c>
      <c r="G4045" t="s">
        <v>8220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253"/>
        <v>0</v>
      </c>
      <c r="Q4045" s="12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0">
        <f t="shared" si="252"/>
        <v>38</v>
      </c>
      <c r="G4046" t="s">
        <v>8220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253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0">
        <f t="shared" si="252"/>
        <v>0</v>
      </c>
      <c r="G4047" t="s">
        <v>8220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253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0">
        <f t="shared" si="252"/>
        <v>8</v>
      </c>
      <c r="G4048" t="s">
        <v>8220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253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0">
        <f t="shared" si="252"/>
        <v>2</v>
      </c>
      <c r="G4049" t="s">
        <v>8220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253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0">
        <f t="shared" si="252"/>
        <v>18</v>
      </c>
      <c r="G4050" t="s">
        <v>8220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253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0">
        <f t="shared" si="252"/>
        <v>0</v>
      </c>
      <c r="G4051" t="s">
        <v>8220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253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0">
        <f t="shared" si="252"/>
        <v>0</v>
      </c>
      <c r="G4052" t="s">
        <v>8220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253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0">
        <f t="shared" si="252"/>
        <v>0</v>
      </c>
      <c r="G4053" t="s">
        <v>8220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253"/>
        <v>0</v>
      </c>
      <c r="Q4053" s="12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0">
        <f t="shared" si="252"/>
        <v>38</v>
      </c>
      <c r="G4054" t="s">
        <v>8220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253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0">
        <f t="shared" si="252"/>
        <v>22</v>
      </c>
      <c r="G4055" t="s">
        <v>8220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253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0">
        <f t="shared" si="252"/>
        <v>0</v>
      </c>
      <c r="G4056" t="s">
        <v>8220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253"/>
        <v>0</v>
      </c>
      <c r="Q4056" s="12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0">
        <f t="shared" si="252"/>
        <v>18</v>
      </c>
      <c r="G4057" t="s">
        <v>8220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253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0">
        <f t="shared" si="252"/>
        <v>53</v>
      </c>
      <c r="G4058" t="s">
        <v>8220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253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0">
        <f t="shared" si="252"/>
        <v>22</v>
      </c>
      <c r="G4059" t="s">
        <v>8220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253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0">
        <f t="shared" si="252"/>
        <v>3</v>
      </c>
      <c r="G4060" t="s">
        <v>8220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253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0">
        <f t="shared" si="252"/>
        <v>3</v>
      </c>
      <c r="G4061" t="s">
        <v>8220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253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0">
        <f t="shared" si="252"/>
        <v>3</v>
      </c>
      <c r="G4062" t="s">
        <v>8220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253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0">
        <f t="shared" si="252"/>
        <v>0</v>
      </c>
      <c r="G4063" t="s">
        <v>8220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253"/>
        <v>0</v>
      </c>
      <c r="Q4063" s="12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0">
        <f t="shared" si="252"/>
        <v>2</v>
      </c>
      <c r="G4064" t="s">
        <v>8220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253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0">
        <f t="shared" si="252"/>
        <v>1</v>
      </c>
      <c r="G4065" t="s">
        <v>8220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253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0">
        <f t="shared" si="252"/>
        <v>19</v>
      </c>
      <c r="G4066" t="s">
        <v>8220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253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0">
        <f t="shared" si="252"/>
        <v>1</v>
      </c>
      <c r="G4067" t="s">
        <v>8220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253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0">
        <f t="shared" si="252"/>
        <v>0</v>
      </c>
      <c r="G4068" t="s">
        <v>8220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253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0">
        <f t="shared" si="252"/>
        <v>61</v>
      </c>
      <c r="G4069" t="s">
        <v>8220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253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0">
        <f t="shared" si="252"/>
        <v>1</v>
      </c>
      <c r="G4070" t="s">
        <v>8220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253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0">
        <f t="shared" si="252"/>
        <v>34</v>
      </c>
      <c r="G4071" t="s">
        <v>8220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253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0">
        <f t="shared" si="252"/>
        <v>17</v>
      </c>
      <c r="G4072" t="s">
        <v>8220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253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0">
        <f t="shared" si="252"/>
        <v>0</v>
      </c>
      <c r="G4073" t="s">
        <v>8220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253"/>
        <v>0</v>
      </c>
      <c r="Q4073" s="12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0">
        <f t="shared" si="252"/>
        <v>0</v>
      </c>
      <c r="G4074" t="s">
        <v>8220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253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0">
        <f t="shared" si="252"/>
        <v>1</v>
      </c>
      <c r="G4075" t="s">
        <v>8220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253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0">
        <f t="shared" si="252"/>
        <v>27</v>
      </c>
      <c r="G4076" t="s">
        <v>8220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253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0">
        <f t="shared" si="252"/>
        <v>29</v>
      </c>
      <c r="G4077" t="s">
        <v>8220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253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0">
        <f t="shared" si="252"/>
        <v>0</v>
      </c>
      <c r="G4078" t="s">
        <v>8220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253"/>
        <v>0</v>
      </c>
      <c r="Q4078" s="12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0">
        <f t="shared" si="252"/>
        <v>9</v>
      </c>
      <c r="G4079" t="s">
        <v>8220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253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0">
        <f t="shared" si="252"/>
        <v>0</v>
      </c>
      <c r="G4080" t="s">
        <v>8220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253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0">
        <f t="shared" si="252"/>
        <v>0</v>
      </c>
      <c r="G4081" t="s">
        <v>8220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253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0">
        <f t="shared" si="252"/>
        <v>0</v>
      </c>
      <c r="G4082" t="s">
        <v>8220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253"/>
        <v>0</v>
      </c>
      <c r="Q4082" s="12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0">
        <f t="shared" si="252"/>
        <v>16</v>
      </c>
      <c r="G4083" t="s">
        <v>8220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253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0">
        <f t="shared" si="252"/>
        <v>2</v>
      </c>
      <c r="G4084" t="s">
        <v>8220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253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0">
        <f t="shared" si="252"/>
        <v>22</v>
      </c>
      <c r="G4085" t="s">
        <v>8220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253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0">
        <f t="shared" si="252"/>
        <v>0</v>
      </c>
      <c r="G4086" t="s">
        <v>8220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253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0">
        <f t="shared" si="252"/>
        <v>0</v>
      </c>
      <c r="G4087" t="s">
        <v>8220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253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0">
        <f t="shared" si="252"/>
        <v>5</v>
      </c>
      <c r="G4088" t="s">
        <v>8220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253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0">
        <f t="shared" si="252"/>
        <v>0</v>
      </c>
      <c r="G4089" t="s">
        <v>8220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253"/>
        <v>0</v>
      </c>
      <c r="Q4089" s="12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0">
        <f t="shared" si="252"/>
        <v>11</v>
      </c>
      <c r="G4090" t="s">
        <v>8220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253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0">
        <f t="shared" si="252"/>
        <v>5</v>
      </c>
      <c r="G4091" t="s">
        <v>8220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253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0">
        <f t="shared" si="252"/>
        <v>3</v>
      </c>
      <c r="G4092" t="s">
        <v>8220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253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0">
        <f t="shared" si="252"/>
        <v>13</v>
      </c>
      <c r="G4093" t="s">
        <v>8220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253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0">
        <f t="shared" si="252"/>
        <v>0</v>
      </c>
      <c r="G4094" t="s">
        <v>8220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253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0">
        <f t="shared" si="252"/>
        <v>2</v>
      </c>
      <c r="G4095" t="s">
        <v>8220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253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0">
        <f t="shared" si="252"/>
        <v>37</v>
      </c>
      <c r="G4096" t="s">
        <v>8220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253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0">
        <f t="shared" si="252"/>
        <v>3</v>
      </c>
      <c r="G4097" t="s">
        <v>8220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253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0">
        <f t="shared" ref="F4098:F4115" si="256">ROUND(E4098/D4098*100,0)</f>
        <v>11</v>
      </c>
      <c r="G4098" t="s">
        <v>8220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si="253"/>
        <v>80</v>
      </c>
      <c r="Q4098" s="12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0">
        <f t="shared" si="256"/>
        <v>0</v>
      </c>
      <c r="G4099" t="s">
        <v>8220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5" si="257">IFERROR(ROUND(E4099/M4099,2),0)</f>
        <v>0</v>
      </c>
      <c r="Q4099" s="12" t="s">
        <v>8315</v>
      </c>
      <c r="R4099" t="s">
        <v>8316</v>
      </c>
      <c r="S4099" s="17">
        <f t="shared" ref="S4099:S4115" si="258">(((K4099/60)/60)/24)+DATE(1970,1,1)</f>
        <v>42344.824502314819</v>
      </c>
      <c r="T4099" s="17">
        <f t="shared" ref="T4099:T4115" si="259">(((J4099/60)/60)/24)+DATE(1970,1,1)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0">
        <f t="shared" si="256"/>
        <v>0</v>
      </c>
      <c r="G4100" t="s">
        <v>8220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257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0">
        <f t="shared" si="256"/>
        <v>1</v>
      </c>
      <c r="G4101" t="s">
        <v>8220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257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0">
        <f t="shared" si="256"/>
        <v>0</v>
      </c>
      <c r="G4102" t="s">
        <v>8220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257"/>
        <v>0</v>
      </c>
      <c r="Q4102" s="12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0">
        <f t="shared" si="256"/>
        <v>0</v>
      </c>
      <c r="G4103" t="s">
        <v>8220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257"/>
        <v>0</v>
      </c>
      <c r="Q4103" s="12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0">
        <f t="shared" si="256"/>
        <v>27</v>
      </c>
      <c r="G4104" t="s">
        <v>8220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257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0">
        <f t="shared" si="256"/>
        <v>10</v>
      </c>
      <c r="G4105" t="s">
        <v>8220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257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0">
        <f t="shared" si="256"/>
        <v>21</v>
      </c>
      <c r="G4106" t="s">
        <v>8220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257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0">
        <f t="shared" si="256"/>
        <v>7</v>
      </c>
      <c r="G4107" t="s">
        <v>8220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257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0">
        <f t="shared" si="256"/>
        <v>71</v>
      </c>
      <c r="G4108" t="s">
        <v>8220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257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0">
        <f t="shared" si="256"/>
        <v>2</v>
      </c>
      <c r="G4109" t="s">
        <v>8220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257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0">
        <f t="shared" si="256"/>
        <v>2</v>
      </c>
      <c r="G4110" t="s">
        <v>8220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257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0">
        <f t="shared" si="256"/>
        <v>0</v>
      </c>
      <c r="G4111" t="s">
        <v>8220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257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0">
        <f t="shared" si="256"/>
        <v>29</v>
      </c>
      <c r="G4112" t="s">
        <v>8220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257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0">
        <f t="shared" si="256"/>
        <v>3</v>
      </c>
      <c r="G4113" t="s">
        <v>8220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257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0">
        <f t="shared" si="256"/>
        <v>0</v>
      </c>
      <c r="G4114" t="s">
        <v>8220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257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0">
        <f t="shared" si="256"/>
        <v>0</v>
      </c>
      <c r="G4115" t="s">
        <v>8220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257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conditionalFormatting sqref="G1:G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F1:F1048576">
    <cfRule type="colorScale" priority="1">
      <colorScale>
        <cfvo type="min"/>
        <cfvo type="percentile" val="90"/>
        <color rgb="FFFF7128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76790-A3F6-45E8-BCEE-2AADC0B93662}">
  <dimension ref="A1:T413"/>
  <sheetViews>
    <sheetView workbookViewId="0">
      <selection activeCell="D4" sqref="D4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8306</v>
      </c>
      <c r="G1" t="s">
        <v>8304</v>
      </c>
      <c r="H1" t="s">
        <v>8222</v>
      </c>
      <c r="I1" t="s">
        <v>8244</v>
      </c>
      <c r="J1" t="s">
        <v>8258</v>
      </c>
      <c r="K1" t="s">
        <v>8259</v>
      </c>
      <c r="L1" t="s">
        <v>8260</v>
      </c>
      <c r="M1" t="s">
        <v>8261</v>
      </c>
      <c r="N1" t="s">
        <v>8262</v>
      </c>
      <c r="O1" t="s">
        <v>8305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3">
      <c r="A2">
        <v>521</v>
      </c>
      <c r="B2" t="s">
        <v>522</v>
      </c>
      <c r="C2" t="s">
        <v>4631</v>
      </c>
      <c r="D2">
        <v>5000</v>
      </c>
      <c r="E2">
        <v>5232</v>
      </c>
      <c r="F2">
        <v>105</v>
      </c>
      <c r="G2" t="s">
        <v>8218</v>
      </c>
      <c r="H2" t="s">
        <v>8223</v>
      </c>
      <c r="I2" t="s">
        <v>8245</v>
      </c>
      <c r="J2">
        <v>1477976340</v>
      </c>
      <c r="K2">
        <v>1475460819</v>
      </c>
      <c r="L2" t="b">
        <v>0</v>
      </c>
      <c r="M2">
        <v>56</v>
      </c>
      <c r="N2" t="b">
        <v>1</v>
      </c>
      <c r="O2" t="s">
        <v>8269</v>
      </c>
      <c r="P2">
        <v>93.43</v>
      </c>
      <c r="Q2" t="s">
        <v>8315</v>
      </c>
      <c r="R2" t="s">
        <v>8316</v>
      </c>
      <c r="S2">
        <v>42646.092812499999</v>
      </c>
      <c r="T2">
        <v>42675.207638888889</v>
      </c>
    </row>
    <row r="3" spans="1:20" x14ac:dyDescent="0.3">
      <c r="A3">
        <v>522</v>
      </c>
      <c r="B3" t="s">
        <v>523</v>
      </c>
      <c r="C3" t="s">
        <v>4632</v>
      </c>
      <c r="D3">
        <v>3000</v>
      </c>
      <c r="E3">
        <v>3440</v>
      </c>
      <c r="F3">
        <v>115</v>
      </c>
      <c r="G3" t="s">
        <v>8218</v>
      </c>
      <c r="H3" t="s">
        <v>8223</v>
      </c>
      <c r="I3" t="s">
        <v>8245</v>
      </c>
      <c r="J3">
        <v>1458518325</v>
      </c>
      <c r="K3">
        <v>1456793925</v>
      </c>
      <c r="L3" t="b">
        <v>0</v>
      </c>
      <c r="M3">
        <v>31</v>
      </c>
      <c r="N3" t="b">
        <v>1</v>
      </c>
      <c r="O3" t="s">
        <v>8269</v>
      </c>
      <c r="P3">
        <v>110.97</v>
      </c>
      <c r="Q3" t="s">
        <v>8315</v>
      </c>
      <c r="R3" t="s">
        <v>8316</v>
      </c>
      <c r="S3">
        <v>42430.040798611109</v>
      </c>
      <c r="T3">
        <v>42449.999131944445</v>
      </c>
    </row>
    <row r="4" spans="1:20" x14ac:dyDescent="0.3">
      <c r="A4">
        <v>523</v>
      </c>
      <c r="B4" t="s">
        <v>524</v>
      </c>
      <c r="C4" t="s">
        <v>4633</v>
      </c>
      <c r="D4">
        <v>5000</v>
      </c>
      <c r="E4">
        <v>6030</v>
      </c>
      <c r="F4">
        <v>121</v>
      </c>
      <c r="G4" t="s">
        <v>8218</v>
      </c>
      <c r="H4" t="s">
        <v>8223</v>
      </c>
      <c r="I4" t="s">
        <v>8245</v>
      </c>
      <c r="J4">
        <v>1442805076</v>
      </c>
      <c r="K4">
        <v>1440213076</v>
      </c>
      <c r="L4" t="b">
        <v>0</v>
      </c>
      <c r="M4">
        <v>84</v>
      </c>
      <c r="N4" t="b">
        <v>1</v>
      </c>
      <c r="O4" t="s">
        <v>8269</v>
      </c>
      <c r="P4">
        <v>71.790000000000006</v>
      </c>
      <c r="Q4" t="s">
        <v>8315</v>
      </c>
      <c r="R4" t="s">
        <v>8316</v>
      </c>
      <c r="S4">
        <v>42238.13282407407</v>
      </c>
      <c r="T4">
        <v>42268.13282407407</v>
      </c>
    </row>
    <row r="5" spans="1:20" x14ac:dyDescent="0.3">
      <c r="A5">
        <v>525</v>
      </c>
      <c r="B5" t="s">
        <v>526</v>
      </c>
      <c r="C5" t="s">
        <v>4635</v>
      </c>
      <c r="D5">
        <v>12000</v>
      </c>
      <c r="E5">
        <v>12000</v>
      </c>
      <c r="F5">
        <v>100</v>
      </c>
      <c r="G5" t="s">
        <v>8218</v>
      </c>
      <c r="H5" t="s">
        <v>8223</v>
      </c>
      <c r="I5" t="s">
        <v>8245</v>
      </c>
      <c r="J5">
        <v>1410601041</v>
      </c>
      <c r="K5">
        <v>1406713041</v>
      </c>
      <c r="L5" t="b">
        <v>0</v>
      </c>
      <c r="M5">
        <v>12</v>
      </c>
      <c r="N5" t="b">
        <v>1</v>
      </c>
      <c r="O5" t="s">
        <v>8269</v>
      </c>
      <c r="P5">
        <v>1000</v>
      </c>
      <c r="Q5" t="s">
        <v>8315</v>
      </c>
      <c r="R5" t="s">
        <v>8316</v>
      </c>
      <c r="S5">
        <v>41850.400937500002</v>
      </c>
      <c r="T5">
        <v>41895.400937500002</v>
      </c>
    </row>
    <row r="6" spans="1:20" x14ac:dyDescent="0.3">
      <c r="A6">
        <v>527</v>
      </c>
      <c r="B6" t="s">
        <v>528</v>
      </c>
      <c r="C6" t="s">
        <v>4637</v>
      </c>
      <c r="D6">
        <v>10000</v>
      </c>
      <c r="E6">
        <v>10085</v>
      </c>
      <c r="F6">
        <v>101</v>
      </c>
      <c r="G6" t="s">
        <v>8218</v>
      </c>
      <c r="H6" t="s">
        <v>8223</v>
      </c>
      <c r="I6" t="s">
        <v>8245</v>
      </c>
      <c r="J6">
        <v>1487347500</v>
      </c>
      <c r="K6">
        <v>1484715366</v>
      </c>
      <c r="L6" t="b">
        <v>0</v>
      </c>
      <c r="M6">
        <v>158</v>
      </c>
      <c r="N6" t="b">
        <v>1</v>
      </c>
      <c r="O6" t="s">
        <v>8269</v>
      </c>
      <c r="P6">
        <v>63.83</v>
      </c>
      <c r="Q6" t="s">
        <v>8315</v>
      </c>
      <c r="R6" t="s">
        <v>8316</v>
      </c>
      <c r="S6">
        <v>42753.205625000002</v>
      </c>
      <c r="T6">
        <v>42783.670138888891</v>
      </c>
    </row>
    <row r="7" spans="1:20" x14ac:dyDescent="0.3">
      <c r="A7">
        <v>528</v>
      </c>
      <c r="B7" t="s">
        <v>529</v>
      </c>
      <c r="C7" t="s">
        <v>4638</v>
      </c>
      <c r="D7">
        <v>1150</v>
      </c>
      <c r="E7">
        <v>1330</v>
      </c>
      <c r="F7">
        <v>116</v>
      </c>
      <c r="G7" t="s">
        <v>8218</v>
      </c>
      <c r="H7" t="s">
        <v>8223</v>
      </c>
      <c r="I7" t="s">
        <v>8245</v>
      </c>
      <c r="J7">
        <v>1434921600</v>
      </c>
      <c r="K7">
        <v>1433109907</v>
      </c>
      <c r="L7" t="b">
        <v>0</v>
      </c>
      <c r="M7">
        <v>30</v>
      </c>
      <c r="N7" t="b">
        <v>1</v>
      </c>
      <c r="O7" t="s">
        <v>8269</v>
      </c>
      <c r="P7">
        <v>44.33</v>
      </c>
      <c r="Q7" t="s">
        <v>8315</v>
      </c>
      <c r="R7" t="s">
        <v>8316</v>
      </c>
      <c r="S7">
        <v>42155.920219907406</v>
      </c>
      <c r="T7">
        <v>42176.888888888891</v>
      </c>
    </row>
    <row r="8" spans="1:20" x14ac:dyDescent="0.3">
      <c r="A8">
        <v>530</v>
      </c>
      <c r="B8" t="s">
        <v>531</v>
      </c>
      <c r="C8" t="s">
        <v>4640</v>
      </c>
      <c r="D8">
        <v>3405</v>
      </c>
      <c r="E8">
        <v>3670</v>
      </c>
      <c r="F8">
        <v>108</v>
      </c>
      <c r="G8" t="s">
        <v>8218</v>
      </c>
      <c r="H8" t="s">
        <v>8223</v>
      </c>
      <c r="I8" t="s">
        <v>8245</v>
      </c>
      <c r="J8">
        <v>1435111200</v>
      </c>
      <c r="K8">
        <v>1433254268</v>
      </c>
      <c r="L8" t="b">
        <v>0</v>
      </c>
      <c r="M8">
        <v>29</v>
      </c>
      <c r="N8" t="b">
        <v>1</v>
      </c>
      <c r="O8" t="s">
        <v>8269</v>
      </c>
      <c r="P8">
        <v>126.55</v>
      </c>
      <c r="Q8" t="s">
        <v>8315</v>
      </c>
      <c r="R8" t="s">
        <v>8316</v>
      </c>
      <c r="S8">
        <v>42157.591064814813</v>
      </c>
      <c r="T8">
        <v>42179.083333333328</v>
      </c>
    </row>
    <row r="9" spans="1:20" x14ac:dyDescent="0.3">
      <c r="A9">
        <v>531</v>
      </c>
      <c r="B9" t="s">
        <v>532</v>
      </c>
      <c r="C9" t="s">
        <v>4641</v>
      </c>
      <c r="D9">
        <v>4000</v>
      </c>
      <c r="E9">
        <v>4000</v>
      </c>
      <c r="F9">
        <v>100</v>
      </c>
      <c r="G9" t="s">
        <v>8218</v>
      </c>
      <c r="H9" t="s">
        <v>8223</v>
      </c>
      <c r="I9" t="s">
        <v>8245</v>
      </c>
      <c r="J9">
        <v>1481957940</v>
      </c>
      <c r="K9">
        <v>1478050429</v>
      </c>
      <c r="L9" t="b">
        <v>0</v>
      </c>
      <c r="M9">
        <v>31</v>
      </c>
      <c r="N9" t="b">
        <v>1</v>
      </c>
      <c r="O9" t="s">
        <v>8269</v>
      </c>
      <c r="P9">
        <v>129.03</v>
      </c>
      <c r="Q9" t="s">
        <v>8315</v>
      </c>
      <c r="R9" t="s">
        <v>8316</v>
      </c>
      <c r="S9">
        <v>42676.065150462964</v>
      </c>
      <c r="T9">
        <v>42721.290972222225</v>
      </c>
    </row>
    <row r="10" spans="1:20" x14ac:dyDescent="0.3">
      <c r="A10">
        <v>532</v>
      </c>
      <c r="B10" t="s">
        <v>533</v>
      </c>
      <c r="C10" t="s">
        <v>4642</v>
      </c>
      <c r="D10">
        <v>10000</v>
      </c>
      <c r="E10">
        <v>12325</v>
      </c>
      <c r="F10">
        <v>123</v>
      </c>
      <c r="G10" t="s">
        <v>8218</v>
      </c>
      <c r="H10" t="s">
        <v>8223</v>
      </c>
      <c r="I10" t="s">
        <v>8245</v>
      </c>
      <c r="J10">
        <v>1463098208</v>
      </c>
      <c r="K10">
        <v>1460506208</v>
      </c>
      <c r="L10" t="b">
        <v>0</v>
      </c>
      <c r="M10">
        <v>173</v>
      </c>
      <c r="N10" t="b">
        <v>1</v>
      </c>
      <c r="O10" t="s">
        <v>8269</v>
      </c>
      <c r="P10">
        <v>71.239999999999995</v>
      </c>
      <c r="Q10" t="s">
        <v>8315</v>
      </c>
      <c r="R10" t="s">
        <v>8316</v>
      </c>
      <c r="S10">
        <v>42473.007037037038</v>
      </c>
      <c r="T10">
        <v>42503.007037037038</v>
      </c>
    </row>
    <row r="11" spans="1:20" x14ac:dyDescent="0.3">
      <c r="A11">
        <v>537</v>
      </c>
      <c r="B11" t="s">
        <v>538</v>
      </c>
      <c r="C11" t="s">
        <v>4647</v>
      </c>
      <c r="D11">
        <v>2000</v>
      </c>
      <c r="E11">
        <v>2410</v>
      </c>
      <c r="F11">
        <v>121</v>
      </c>
      <c r="G11" t="s">
        <v>8218</v>
      </c>
      <c r="H11" t="s">
        <v>8223</v>
      </c>
      <c r="I11" t="s">
        <v>8245</v>
      </c>
      <c r="J11">
        <v>1446665191</v>
      </c>
      <c r="K11">
        <v>1444069591</v>
      </c>
      <c r="L11" t="b">
        <v>0</v>
      </c>
      <c r="M11">
        <v>59</v>
      </c>
      <c r="N11" t="b">
        <v>1</v>
      </c>
      <c r="O11" t="s">
        <v>8269</v>
      </c>
      <c r="P11">
        <v>40.85</v>
      </c>
      <c r="Q11" t="s">
        <v>8315</v>
      </c>
      <c r="R11" t="s">
        <v>8316</v>
      </c>
      <c r="S11">
        <v>42282.768414351856</v>
      </c>
      <c r="T11">
        <v>42312.810081018513</v>
      </c>
    </row>
    <row r="12" spans="1:20" x14ac:dyDescent="0.3">
      <c r="A12">
        <v>538</v>
      </c>
      <c r="B12" t="s">
        <v>539</v>
      </c>
      <c r="C12" t="s">
        <v>4648</v>
      </c>
      <c r="D12">
        <v>5000</v>
      </c>
      <c r="E12">
        <v>15121</v>
      </c>
      <c r="F12">
        <v>302</v>
      </c>
      <c r="G12" t="s">
        <v>8218</v>
      </c>
      <c r="H12" t="s">
        <v>8223</v>
      </c>
      <c r="I12" t="s">
        <v>8245</v>
      </c>
      <c r="J12">
        <v>1463166263</v>
      </c>
      <c r="K12">
        <v>1460574263</v>
      </c>
      <c r="L12" t="b">
        <v>0</v>
      </c>
      <c r="M12">
        <v>60</v>
      </c>
      <c r="N12" t="b">
        <v>1</v>
      </c>
      <c r="O12" t="s">
        <v>8269</v>
      </c>
      <c r="P12">
        <v>252.02</v>
      </c>
      <c r="Q12" t="s">
        <v>8315</v>
      </c>
      <c r="R12" t="s">
        <v>8316</v>
      </c>
      <c r="S12">
        <v>42473.794710648144</v>
      </c>
      <c r="T12">
        <v>42503.794710648144</v>
      </c>
    </row>
    <row r="13" spans="1:20" x14ac:dyDescent="0.3">
      <c r="A13">
        <v>1284</v>
      </c>
      <c r="B13" t="s">
        <v>1285</v>
      </c>
      <c r="C13" t="s">
        <v>5394</v>
      </c>
      <c r="D13">
        <v>2000</v>
      </c>
      <c r="E13">
        <v>2020</v>
      </c>
      <c r="F13">
        <v>101</v>
      </c>
      <c r="G13" t="s">
        <v>8218</v>
      </c>
      <c r="H13" t="s">
        <v>8223</v>
      </c>
      <c r="I13" t="s">
        <v>8245</v>
      </c>
      <c r="J13">
        <v>1483203540</v>
      </c>
      <c r="K13">
        <v>1481175482</v>
      </c>
      <c r="L13" t="b">
        <v>0</v>
      </c>
      <c r="M13">
        <v>31</v>
      </c>
      <c r="N13" t="b">
        <v>1</v>
      </c>
      <c r="O13" t="s">
        <v>8269</v>
      </c>
      <c r="P13">
        <v>65.16</v>
      </c>
      <c r="Q13" t="s">
        <v>8315</v>
      </c>
      <c r="R13" t="s">
        <v>8316</v>
      </c>
      <c r="S13">
        <v>42712.23474537037</v>
      </c>
      <c r="T13">
        <v>42735.707638888889</v>
      </c>
    </row>
    <row r="14" spans="1:20" x14ac:dyDescent="0.3">
      <c r="A14">
        <v>1288</v>
      </c>
      <c r="B14" t="s">
        <v>1289</v>
      </c>
      <c r="C14" t="s">
        <v>5398</v>
      </c>
      <c r="D14">
        <v>4000</v>
      </c>
      <c r="E14">
        <v>4018</v>
      </c>
      <c r="F14">
        <v>100</v>
      </c>
      <c r="G14" t="s">
        <v>8218</v>
      </c>
      <c r="H14" t="s">
        <v>8223</v>
      </c>
      <c r="I14" t="s">
        <v>8245</v>
      </c>
      <c r="J14">
        <v>1470801600</v>
      </c>
      <c r="K14">
        <v>1468122163</v>
      </c>
      <c r="L14" t="b">
        <v>0</v>
      </c>
      <c r="M14">
        <v>61</v>
      </c>
      <c r="N14" t="b">
        <v>1</v>
      </c>
      <c r="O14" t="s">
        <v>8269</v>
      </c>
      <c r="P14">
        <v>65.87</v>
      </c>
      <c r="Q14" t="s">
        <v>8315</v>
      </c>
      <c r="R14" t="s">
        <v>8316</v>
      </c>
      <c r="S14">
        <v>42561.154664351852</v>
      </c>
      <c r="T14">
        <v>42592.166666666672</v>
      </c>
    </row>
    <row r="15" spans="1:20" x14ac:dyDescent="0.3">
      <c r="A15">
        <v>1289</v>
      </c>
      <c r="B15" t="s">
        <v>1290</v>
      </c>
      <c r="C15" t="s">
        <v>5399</v>
      </c>
      <c r="D15">
        <v>1500</v>
      </c>
      <c r="E15">
        <v>1876</v>
      </c>
      <c r="F15">
        <v>125</v>
      </c>
      <c r="G15" t="s">
        <v>8218</v>
      </c>
      <c r="H15" t="s">
        <v>8223</v>
      </c>
      <c r="I15" t="s">
        <v>8245</v>
      </c>
      <c r="J15">
        <v>1483499645</v>
      </c>
      <c r="K15">
        <v>1480907645</v>
      </c>
      <c r="L15" t="b">
        <v>0</v>
      </c>
      <c r="M15">
        <v>52</v>
      </c>
      <c r="N15" t="b">
        <v>1</v>
      </c>
      <c r="O15" t="s">
        <v>8269</v>
      </c>
      <c r="P15">
        <v>36.08</v>
      </c>
      <c r="Q15" t="s">
        <v>8315</v>
      </c>
      <c r="R15" t="s">
        <v>8316</v>
      </c>
      <c r="S15">
        <v>42709.134780092587</v>
      </c>
      <c r="T15">
        <v>42739.134780092587</v>
      </c>
    </row>
    <row r="16" spans="1:20" x14ac:dyDescent="0.3">
      <c r="A16">
        <v>1290</v>
      </c>
      <c r="B16" t="s">
        <v>1291</v>
      </c>
      <c r="C16" t="s">
        <v>5400</v>
      </c>
      <c r="D16">
        <v>3500</v>
      </c>
      <c r="E16">
        <v>3800</v>
      </c>
      <c r="F16">
        <v>109</v>
      </c>
      <c r="G16" t="s">
        <v>8218</v>
      </c>
      <c r="H16" t="s">
        <v>8223</v>
      </c>
      <c r="I16" t="s">
        <v>8245</v>
      </c>
      <c r="J16">
        <v>1429772340</v>
      </c>
      <c r="K16">
        <v>1427121931</v>
      </c>
      <c r="L16" t="b">
        <v>0</v>
      </c>
      <c r="M16">
        <v>86</v>
      </c>
      <c r="N16" t="b">
        <v>1</v>
      </c>
      <c r="O16" t="s">
        <v>8269</v>
      </c>
      <c r="P16">
        <v>44.19</v>
      </c>
      <c r="Q16" t="s">
        <v>8315</v>
      </c>
      <c r="R16" t="s">
        <v>8316</v>
      </c>
      <c r="S16">
        <v>42086.614942129629</v>
      </c>
      <c r="T16">
        <v>42117.290972222225</v>
      </c>
    </row>
    <row r="17" spans="1:20" x14ac:dyDescent="0.3">
      <c r="A17">
        <v>1291</v>
      </c>
      <c r="B17" t="s">
        <v>1292</v>
      </c>
      <c r="C17" t="s">
        <v>5401</v>
      </c>
      <c r="D17">
        <v>3000</v>
      </c>
      <c r="E17">
        <v>4371</v>
      </c>
      <c r="F17">
        <v>146</v>
      </c>
      <c r="G17" t="s">
        <v>8218</v>
      </c>
      <c r="H17" t="s">
        <v>8223</v>
      </c>
      <c r="I17" t="s">
        <v>8245</v>
      </c>
      <c r="J17">
        <v>1428390000</v>
      </c>
      <c r="K17">
        <v>1425224391</v>
      </c>
      <c r="L17" t="b">
        <v>0</v>
      </c>
      <c r="M17">
        <v>42</v>
      </c>
      <c r="N17" t="b">
        <v>1</v>
      </c>
      <c r="O17" t="s">
        <v>8269</v>
      </c>
      <c r="P17">
        <v>104.07</v>
      </c>
      <c r="Q17" t="s">
        <v>8315</v>
      </c>
      <c r="R17" t="s">
        <v>8316</v>
      </c>
      <c r="S17">
        <v>42064.652673611112</v>
      </c>
      <c r="T17">
        <v>42101.291666666672</v>
      </c>
    </row>
    <row r="18" spans="1:20" x14ac:dyDescent="0.3">
      <c r="A18">
        <v>1293</v>
      </c>
      <c r="B18" t="s">
        <v>1294</v>
      </c>
      <c r="C18" t="s">
        <v>5403</v>
      </c>
      <c r="D18">
        <v>15000</v>
      </c>
      <c r="E18">
        <v>15335</v>
      </c>
      <c r="F18">
        <v>102</v>
      </c>
      <c r="G18" t="s">
        <v>8218</v>
      </c>
      <c r="H18" t="s">
        <v>8223</v>
      </c>
      <c r="I18" t="s">
        <v>8245</v>
      </c>
      <c r="J18">
        <v>1447523371</v>
      </c>
      <c r="K18">
        <v>1444927771</v>
      </c>
      <c r="L18" t="b">
        <v>0</v>
      </c>
      <c r="M18">
        <v>120</v>
      </c>
      <c r="N18" t="b">
        <v>1</v>
      </c>
      <c r="O18" t="s">
        <v>8269</v>
      </c>
      <c r="P18">
        <v>127.79</v>
      </c>
      <c r="Q18" t="s">
        <v>8315</v>
      </c>
      <c r="R18" t="s">
        <v>8316</v>
      </c>
      <c r="S18">
        <v>42292.701053240744</v>
      </c>
      <c r="T18">
        <v>42322.742719907401</v>
      </c>
    </row>
    <row r="19" spans="1:20" x14ac:dyDescent="0.3">
      <c r="A19">
        <v>1297</v>
      </c>
      <c r="B19" t="s">
        <v>1298</v>
      </c>
      <c r="C19" t="s">
        <v>5407</v>
      </c>
      <c r="D19">
        <v>20000</v>
      </c>
      <c r="E19">
        <v>21905</v>
      </c>
      <c r="F19">
        <v>110</v>
      </c>
      <c r="G19" t="s">
        <v>8218</v>
      </c>
      <c r="H19" t="s">
        <v>8223</v>
      </c>
      <c r="I19" t="s">
        <v>8245</v>
      </c>
      <c r="J19">
        <v>1462125358</v>
      </c>
      <c r="K19">
        <v>1459533358</v>
      </c>
      <c r="L19" t="b">
        <v>0</v>
      </c>
      <c r="M19">
        <v>238</v>
      </c>
      <c r="N19" t="b">
        <v>1</v>
      </c>
      <c r="O19" t="s">
        <v>8269</v>
      </c>
      <c r="P19">
        <v>92.04</v>
      </c>
      <c r="Q19" t="s">
        <v>8315</v>
      </c>
      <c r="R19" t="s">
        <v>8316</v>
      </c>
      <c r="S19">
        <v>42461.747199074074</v>
      </c>
      <c r="T19">
        <v>42491.747199074074</v>
      </c>
    </row>
    <row r="20" spans="1:20" x14ac:dyDescent="0.3">
      <c r="A20">
        <v>1299</v>
      </c>
      <c r="B20" t="s">
        <v>1300</v>
      </c>
      <c r="C20" t="s">
        <v>5409</v>
      </c>
      <c r="D20">
        <v>3500</v>
      </c>
      <c r="E20">
        <v>4340</v>
      </c>
      <c r="F20">
        <v>124</v>
      </c>
      <c r="G20" t="s">
        <v>8218</v>
      </c>
      <c r="H20" t="s">
        <v>8223</v>
      </c>
      <c r="I20" t="s">
        <v>8245</v>
      </c>
      <c r="J20">
        <v>1436902359</v>
      </c>
      <c r="K20">
        <v>1434310359</v>
      </c>
      <c r="L20" t="b">
        <v>0</v>
      </c>
      <c r="M20">
        <v>32</v>
      </c>
      <c r="N20" t="b">
        <v>1</v>
      </c>
      <c r="O20" t="s">
        <v>8269</v>
      </c>
      <c r="P20">
        <v>135.63</v>
      </c>
      <c r="Q20" t="s">
        <v>8315</v>
      </c>
      <c r="R20" t="s">
        <v>8316</v>
      </c>
      <c r="S20">
        <v>42169.814340277779</v>
      </c>
      <c r="T20">
        <v>42199.814340277779</v>
      </c>
    </row>
    <row r="21" spans="1:20" x14ac:dyDescent="0.3">
      <c r="A21">
        <v>1300</v>
      </c>
      <c r="B21" t="s">
        <v>1301</v>
      </c>
      <c r="C21" t="s">
        <v>5410</v>
      </c>
      <c r="D21">
        <v>3000</v>
      </c>
      <c r="E21">
        <v>4050</v>
      </c>
      <c r="F21">
        <v>135</v>
      </c>
      <c r="G21" t="s">
        <v>8218</v>
      </c>
      <c r="H21" t="s">
        <v>8223</v>
      </c>
      <c r="I21" t="s">
        <v>8245</v>
      </c>
      <c r="J21">
        <v>1464807420</v>
      </c>
      <c r="K21">
        <v>1461427938</v>
      </c>
      <c r="L21" t="b">
        <v>0</v>
      </c>
      <c r="M21">
        <v>24</v>
      </c>
      <c r="N21" t="b">
        <v>1</v>
      </c>
      <c r="O21" t="s">
        <v>8269</v>
      </c>
      <c r="P21">
        <v>168.75</v>
      </c>
      <c r="Q21" t="s">
        <v>8315</v>
      </c>
      <c r="R21" t="s">
        <v>8316</v>
      </c>
      <c r="S21">
        <v>42483.675208333334</v>
      </c>
      <c r="T21">
        <v>42522.789583333331</v>
      </c>
    </row>
    <row r="22" spans="1:20" x14ac:dyDescent="0.3">
      <c r="A22">
        <v>1301</v>
      </c>
      <c r="B22" t="s">
        <v>1302</v>
      </c>
      <c r="C22" t="s">
        <v>5411</v>
      </c>
      <c r="D22">
        <v>2000</v>
      </c>
      <c r="E22">
        <v>2055</v>
      </c>
      <c r="F22">
        <v>103</v>
      </c>
      <c r="G22" t="s">
        <v>8218</v>
      </c>
      <c r="H22" t="s">
        <v>8223</v>
      </c>
      <c r="I22" t="s">
        <v>8245</v>
      </c>
      <c r="J22">
        <v>1437447600</v>
      </c>
      <c r="K22">
        <v>1436551178</v>
      </c>
      <c r="L22" t="b">
        <v>0</v>
      </c>
      <c r="M22">
        <v>29</v>
      </c>
      <c r="N22" t="b">
        <v>1</v>
      </c>
      <c r="O22" t="s">
        <v>8269</v>
      </c>
      <c r="P22">
        <v>70.86</v>
      </c>
      <c r="Q22" t="s">
        <v>8315</v>
      </c>
      <c r="R22" t="s">
        <v>8316</v>
      </c>
      <c r="S22">
        <v>42195.749745370369</v>
      </c>
      <c r="T22">
        <v>42206.125</v>
      </c>
    </row>
    <row r="23" spans="1:20" x14ac:dyDescent="0.3">
      <c r="A23">
        <v>1302</v>
      </c>
      <c r="B23" t="s">
        <v>1303</v>
      </c>
      <c r="C23" t="s">
        <v>5412</v>
      </c>
      <c r="D23">
        <v>2500</v>
      </c>
      <c r="E23">
        <v>2500</v>
      </c>
      <c r="F23">
        <v>100</v>
      </c>
      <c r="G23" t="s">
        <v>8218</v>
      </c>
      <c r="H23" t="s">
        <v>8223</v>
      </c>
      <c r="I23" t="s">
        <v>8245</v>
      </c>
      <c r="J23">
        <v>1480559011</v>
      </c>
      <c r="K23">
        <v>1477963411</v>
      </c>
      <c r="L23" t="b">
        <v>0</v>
      </c>
      <c r="M23">
        <v>50</v>
      </c>
      <c r="N23" t="b">
        <v>1</v>
      </c>
      <c r="O23" t="s">
        <v>8269</v>
      </c>
      <c r="P23">
        <v>50</v>
      </c>
      <c r="Q23" t="s">
        <v>8315</v>
      </c>
      <c r="R23" t="s">
        <v>8316</v>
      </c>
      <c r="S23">
        <v>42675.057997685188</v>
      </c>
      <c r="T23">
        <v>42705.099664351852</v>
      </c>
    </row>
    <row r="24" spans="1:20" x14ac:dyDescent="0.3">
      <c r="A24">
        <v>2781</v>
      </c>
      <c r="B24" t="s">
        <v>2781</v>
      </c>
      <c r="C24" t="s">
        <v>6891</v>
      </c>
      <c r="D24">
        <v>1250</v>
      </c>
      <c r="E24">
        <v>1316</v>
      </c>
      <c r="F24">
        <v>105</v>
      </c>
      <c r="G24" t="s">
        <v>8218</v>
      </c>
      <c r="H24" t="s">
        <v>8223</v>
      </c>
      <c r="I24" t="s">
        <v>8245</v>
      </c>
      <c r="J24">
        <v>1423724400</v>
      </c>
      <c r="K24">
        <v>1421274954</v>
      </c>
      <c r="L24" t="b">
        <v>0</v>
      </c>
      <c r="M24">
        <v>28</v>
      </c>
      <c r="N24" t="b">
        <v>1</v>
      </c>
      <c r="O24" t="s">
        <v>8269</v>
      </c>
      <c r="P24">
        <v>47</v>
      </c>
      <c r="Q24" t="s">
        <v>8315</v>
      </c>
      <c r="R24" t="s">
        <v>8316</v>
      </c>
      <c r="S24">
        <v>42018.94159722222</v>
      </c>
      <c r="T24">
        <v>42047.291666666672</v>
      </c>
    </row>
    <row r="25" spans="1:20" x14ac:dyDescent="0.3">
      <c r="A25">
        <v>2782</v>
      </c>
      <c r="B25" t="s">
        <v>2782</v>
      </c>
      <c r="C25" t="s">
        <v>6892</v>
      </c>
      <c r="D25">
        <v>1000</v>
      </c>
      <c r="E25">
        <v>1200</v>
      </c>
      <c r="F25">
        <v>120</v>
      </c>
      <c r="G25" t="s">
        <v>8218</v>
      </c>
      <c r="H25" t="s">
        <v>8223</v>
      </c>
      <c r="I25" t="s">
        <v>8245</v>
      </c>
      <c r="J25">
        <v>1424149140</v>
      </c>
      <c r="K25">
        <v>1421964718</v>
      </c>
      <c r="L25" t="b">
        <v>0</v>
      </c>
      <c r="M25">
        <v>18</v>
      </c>
      <c r="N25" t="b">
        <v>1</v>
      </c>
      <c r="O25" t="s">
        <v>8269</v>
      </c>
      <c r="P25">
        <v>66.67</v>
      </c>
      <c r="Q25" t="s">
        <v>8315</v>
      </c>
      <c r="R25" t="s">
        <v>8316</v>
      </c>
      <c r="S25">
        <v>42026.924976851849</v>
      </c>
      <c r="T25">
        <v>42052.207638888889</v>
      </c>
    </row>
    <row r="26" spans="1:20" x14ac:dyDescent="0.3">
      <c r="A26">
        <v>2784</v>
      </c>
      <c r="B26" t="s">
        <v>2784</v>
      </c>
      <c r="C26" t="s">
        <v>6894</v>
      </c>
      <c r="D26">
        <v>6000</v>
      </c>
      <c r="E26">
        <v>7140</v>
      </c>
      <c r="F26">
        <v>119</v>
      </c>
      <c r="G26" t="s">
        <v>8218</v>
      </c>
      <c r="H26" t="s">
        <v>8223</v>
      </c>
      <c r="I26" t="s">
        <v>8245</v>
      </c>
      <c r="J26">
        <v>1414608843</v>
      </c>
      <c r="K26">
        <v>1412794443</v>
      </c>
      <c r="L26" t="b">
        <v>0</v>
      </c>
      <c r="M26">
        <v>108</v>
      </c>
      <c r="N26" t="b">
        <v>1</v>
      </c>
      <c r="O26" t="s">
        <v>8269</v>
      </c>
      <c r="P26">
        <v>66.11</v>
      </c>
      <c r="Q26" t="s">
        <v>8315</v>
      </c>
      <c r="R26" t="s">
        <v>8316</v>
      </c>
      <c r="S26">
        <v>41920.787534722222</v>
      </c>
      <c r="T26">
        <v>41941.787534722222</v>
      </c>
    </row>
    <row r="27" spans="1:20" x14ac:dyDescent="0.3">
      <c r="A27">
        <v>2785</v>
      </c>
      <c r="B27" t="s">
        <v>2785</v>
      </c>
      <c r="C27" t="s">
        <v>6895</v>
      </c>
      <c r="D27">
        <v>5000</v>
      </c>
      <c r="E27">
        <v>5234</v>
      </c>
      <c r="F27">
        <v>105</v>
      </c>
      <c r="G27" t="s">
        <v>8218</v>
      </c>
      <c r="H27" t="s">
        <v>8223</v>
      </c>
      <c r="I27" t="s">
        <v>8245</v>
      </c>
      <c r="J27">
        <v>1470430800</v>
      </c>
      <c r="K27">
        <v>1467865967</v>
      </c>
      <c r="L27" t="b">
        <v>0</v>
      </c>
      <c r="M27">
        <v>142</v>
      </c>
      <c r="N27" t="b">
        <v>1</v>
      </c>
      <c r="O27" t="s">
        <v>8269</v>
      </c>
      <c r="P27">
        <v>36.86</v>
      </c>
      <c r="Q27" t="s">
        <v>8315</v>
      </c>
      <c r="R27" t="s">
        <v>8316</v>
      </c>
      <c r="S27">
        <v>42558.189432870371</v>
      </c>
      <c r="T27">
        <v>42587.875</v>
      </c>
    </row>
    <row r="28" spans="1:20" x14ac:dyDescent="0.3">
      <c r="A28">
        <v>2787</v>
      </c>
      <c r="B28" t="s">
        <v>2787</v>
      </c>
      <c r="C28" t="s">
        <v>6897</v>
      </c>
      <c r="D28">
        <v>1000</v>
      </c>
      <c r="E28">
        <v>1197</v>
      </c>
      <c r="F28">
        <v>120</v>
      </c>
      <c r="G28" t="s">
        <v>8218</v>
      </c>
      <c r="H28" t="s">
        <v>8223</v>
      </c>
      <c r="I28" t="s">
        <v>8245</v>
      </c>
      <c r="J28">
        <v>1405658752</v>
      </c>
      <c r="K28">
        <v>1403066752</v>
      </c>
      <c r="L28" t="b">
        <v>0</v>
      </c>
      <c r="M28">
        <v>38</v>
      </c>
      <c r="N28" t="b">
        <v>1</v>
      </c>
      <c r="O28" t="s">
        <v>8269</v>
      </c>
      <c r="P28">
        <v>31.5</v>
      </c>
      <c r="Q28" t="s">
        <v>8315</v>
      </c>
      <c r="R28" t="s">
        <v>8316</v>
      </c>
      <c r="S28">
        <v>41808.198518518519</v>
      </c>
      <c r="T28">
        <v>41838.198518518519</v>
      </c>
    </row>
    <row r="29" spans="1:20" x14ac:dyDescent="0.3">
      <c r="A29">
        <v>2788</v>
      </c>
      <c r="B29" t="s">
        <v>2788</v>
      </c>
      <c r="C29" t="s">
        <v>6898</v>
      </c>
      <c r="D29">
        <v>2000</v>
      </c>
      <c r="E29">
        <v>2050</v>
      </c>
      <c r="F29">
        <v>103</v>
      </c>
      <c r="G29" t="s">
        <v>8218</v>
      </c>
      <c r="H29" t="s">
        <v>8223</v>
      </c>
      <c r="I29" t="s">
        <v>8245</v>
      </c>
      <c r="J29">
        <v>1469811043</v>
      </c>
      <c r="K29">
        <v>1467219043</v>
      </c>
      <c r="L29" t="b">
        <v>0</v>
      </c>
      <c r="M29">
        <v>20</v>
      </c>
      <c r="N29" t="b">
        <v>1</v>
      </c>
      <c r="O29" t="s">
        <v>8269</v>
      </c>
      <c r="P29">
        <v>102.5</v>
      </c>
      <c r="Q29" t="s">
        <v>8315</v>
      </c>
      <c r="R29" t="s">
        <v>8316</v>
      </c>
      <c r="S29">
        <v>42550.701886574068</v>
      </c>
      <c r="T29">
        <v>42580.701886574068</v>
      </c>
    </row>
    <row r="30" spans="1:20" x14ac:dyDescent="0.3">
      <c r="A30">
        <v>2789</v>
      </c>
      <c r="B30" t="s">
        <v>2789</v>
      </c>
      <c r="C30" t="s">
        <v>6899</v>
      </c>
      <c r="D30">
        <v>3000</v>
      </c>
      <c r="E30">
        <v>3035</v>
      </c>
      <c r="F30">
        <v>101</v>
      </c>
      <c r="G30" t="s">
        <v>8218</v>
      </c>
      <c r="H30" t="s">
        <v>8223</v>
      </c>
      <c r="I30" t="s">
        <v>8245</v>
      </c>
      <c r="J30">
        <v>1426132800</v>
      </c>
      <c r="K30">
        <v>1424477934</v>
      </c>
      <c r="L30" t="b">
        <v>0</v>
      </c>
      <c r="M30">
        <v>24</v>
      </c>
      <c r="N30" t="b">
        <v>1</v>
      </c>
      <c r="O30" t="s">
        <v>8269</v>
      </c>
      <c r="P30">
        <v>126.46</v>
      </c>
      <c r="Q30" t="s">
        <v>8315</v>
      </c>
      <c r="R30" t="s">
        <v>8316</v>
      </c>
      <c r="S30">
        <v>42056.013124999998</v>
      </c>
      <c r="T30">
        <v>42075.166666666672</v>
      </c>
    </row>
    <row r="31" spans="1:20" x14ac:dyDescent="0.3">
      <c r="A31">
        <v>2790</v>
      </c>
      <c r="B31" t="s">
        <v>2790</v>
      </c>
      <c r="C31" t="s">
        <v>6900</v>
      </c>
      <c r="D31">
        <v>3000</v>
      </c>
      <c r="E31">
        <v>3160</v>
      </c>
      <c r="F31">
        <v>105</v>
      </c>
      <c r="G31" t="s">
        <v>8218</v>
      </c>
      <c r="H31" t="s">
        <v>8223</v>
      </c>
      <c r="I31" t="s">
        <v>8245</v>
      </c>
      <c r="J31">
        <v>1423693903</v>
      </c>
      <c r="K31">
        <v>1421101903</v>
      </c>
      <c r="L31" t="b">
        <v>0</v>
      </c>
      <c r="M31">
        <v>66</v>
      </c>
      <c r="N31" t="b">
        <v>1</v>
      </c>
      <c r="O31" t="s">
        <v>8269</v>
      </c>
      <c r="P31">
        <v>47.88</v>
      </c>
      <c r="Q31" t="s">
        <v>8315</v>
      </c>
      <c r="R31" t="s">
        <v>8316</v>
      </c>
      <c r="S31">
        <v>42016.938692129625</v>
      </c>
      <c r="T31">
        <v>42046.938692129625</v>
      </c>
    </row>
    <row r="32" spans="1:20" x14ac:dyDescent="0.3">
      <c r="A32">
        <v>2791</v>
      </c>
      <c r="B32" t="s">
        <v>2791</v>
      </c>
      <c r="C32" t="s">
        <v>6901</v>
      </c>
      <c r="D32">
        <v>2000</v>
      </c>
      <c r="E32">
        <v>2050</v>
      </c>
      <c r="F32">
        <v>103</v>
      </c>
      <c r="G32" t="s">
        <v>8218</v>
      </c>
      <c r="H32" t="s">
        <v>8223</v>
      </c>
      <c r="I32" t="s">
        <v>8245</v>
      </c>
      <c r="J32">
        <v>1473393600</v>
      </c>
      <c r="K32">
        <v>1470778559</v>
      </c>
      <c r="L32" t="b">
        <v>0</v>
      </c>
      <c r="M32">
        <v>28</v>
      </c>
      <c r="N32" t="b">
        <v>1</v>
      </c>
      <c r="O32" t="s">
        <v>8269</v>
      </c>
      <c r="P32">
        <v>73.209999999999994</v>
      </c>
      <c r="Q32" t="s">
        <v>8315</v>
      </c>
      <c r="R32" t="s">
        <v>8316</v>
      </c>
      <c r="S32">
        <v>42591.899988425925</v>
      </c>
      <c r="T32">
        <v>42622.166666666672</v>
      </c>
    </row>
    <row r="33" spans="1:20" x14ac:dyDescent="0.3">
      <c r="A33">
        <v>2792</v>
      </c>
      <c r="B33" t="s">
        <v>2792</v>
      </c>
      <c r="C33" t="s">
        <v>6902</v>
      </c>
      <c r="D33">
        <v>2000</v>
      </c>
      <c r="E33">
        <v>2152</v>
      </c>
      <c r="F33">
        <v>108</v>
      </c>
      <c r="G33" t="s">
        <v>8218</v>
      </c>
      <c r="H33" t="s">
        <v>8223</v>
      </c>
      <c r="I33" t="s">
        <v>8245</v>
      </c>
      <c r="J33">
        <v>1439357559</v>
      </c>
      <c r="K33">
        <v>1435469559</v>
      </c>
      <c r="L33" t="b">
        <v>0</v>
      </c>
      <c r="M33">
        <v>24</v>
      </c>
      <c r="N33" t="b">
        <v>1</v>
      </c>
      <c r="O33" t="s">
        <v>8269</v>
      </c>
      <c r="P33">
        <v>89.67</v>
      </c>
      <c r="Q33" t="s">
        <v>8315</v>
      </c>
      <c r="R33" t="s">
        <v>8316</v>
      </c>
      <c r="S33">
        <v>42183.231006944443</v>
      </c>
      <c r="T33">
        <v>42228.231006944443</v>
      </c>
    </row>
    <row r="34" spans="1:20" x14ac:dyDescent="0.3">
      <c r="A34">
        <v>2795</v>
      </c>
      <c r="B34" t="s">
        <v>2795</v>
      </c>
      <c r="C34" t="s">
        <v>6905</v>
      </c>
      <c r="D34">
        <v>700</v>
      </c>
      <c r="E34">
        <v>730</v>
      </c>
      <c r="F34">
        <v>104</v>
      </c>
      <c r="G34" t="s">
        <v>8218</v>
      </c>
      <c r="H34" t="s">
        <v>8223</v>
      </c>
      <c r="I34" t="s">
        <v>8245</v>
      </c>
      <c r="J34">
        <v>1402095600</v>
      </c>
      <c r="K34">
        <v>1400675841</v>
      </c>
      <c r="L34" t="b">
        <v>0</v>
      </c>
      <c r="M34">
        <v>20</v>
      </c>
      <c r="N34" t="b">
        <v>1</v>
      </c>
      <c r="O34" t="s">
        <v>8269</v>
      </c>
      <c r="P34">
        <v>36.5</v>
      </c>
      <c r="Q34" t="s">
        <v>8315</v>
      </c>
      <c r="R34" t="s">
        <v>8316</v>
      </c>
      <c r="S34">
        <v>41780.525937500002</v>
      </c>
      <c r="T34">
        <v>41796.958333333336</v>
      </c>
    </row>
    <row r="35" spans="1:20" x14ac:dyDescent="0.3">
      <c r="A35">
        <v>2803</v>
      </c>
      <c r="B35" t="s">
        <v>2803</v>
      </c>
      <c r="C35" t="s">
        <v>6913</v>
      </c>
      <c r="D35">
        <v>10000</v>
      </c>
      <c r="E35">
        <v>12795</v>
      </c>
      <c r="F35">
        <v>128</v>
      </c>
      <c r="G35" t="s">
        <v>8218</v>
      </c>
      <c r="H35" t="s">
        <v>8223</v>
      </c>
      <c r="I35" t="s">
        <v>8245</v>
      </c>
      <c r="J35">
        <v>1437004800</v>
      </c>
      <c r="K35">
        <v>1433295276</v>
      </c>
      <c r="L35" t="b">
        <v>0</v>
      </c>
      <c r="M35">
        <v>141</v>
      </c>
      <c r="N35" t="b">
        <v>1</v>
      </c>
      <c r="O35" t="s">
        <v>8269</v>
      </c>
      <c r="P35">
        <v>90.74</v>
      </c>
      <c r="Q35" t="s">
        <v>8315</v>
      </c>
      <c r="R35" t="s">
        <v>8316</v>
      </c>
      <c r="S35">
        <v>42158.065694444449</v>
      </c>
      <c r="T35">
        <v>42201</v>
      </c>
    </row>
    <row r="36" spans="1:20" x14ac:dyDescent="0.3">
      <c r="A36">
        <v>2807</v>
      </c>
      <c r="B36" t="s">
        <v>2807</v>
      </c>
      <c r="C36" t="s">
        <v>6917</v>
      </c>
      <c r="D36">
        <v>5000</v>
      </c>
      <c r="E36">
        <v>6300</v>
      </c>
      <c r="F36">
        <v>126</v>
      </c>
      <c r="G36" t="s">
        <v>8218</v>
      </c>
      <c r="H36" t="s">
        <v>8223</v>
      </c>
      <c r="I36" t="s">
        <v>8245</v>
      </c>
      <c r="J36">
        <v>1435611438</v>
      </c>
      <c r="K36">
        <v>1433019438</v>
      </c>
      <c r="L36" t="b">
        <v>0</v>
      </c>
      <c r="M36">
        <v>93</v>
      </c>
      <c r="N36" t="b">
        <v>1</v>
      </c>
      <c r="O36" t="s">
        <v>8269</v>
      </c>
      <c r="P36">
        <v>67.739999999999995</v>
      </c>
      <c r="Q36" t="s">
        <v>8315</v>
      </c>
      <c r="R36" t="s">
        <v>8316</v>
      </c>
      <c r="S36">
        <v>42154.873124999998</v>
      </c>
      <c r="T36">
        <v>42184.873124999998</v>
      </c>
    </row>
    <row r="37" spans="1:20" x14ac:dyDescent="0.3">
      <c r="A37">
        <v>2808</v>
      </c>
      <c r="B37" t="s">
        <v>2808</v>
      </c>
      <c r="C37" t="s">
        <v>6918</v>
      </c>
      <c r="D37">
        <v>4500</v>
      </c>
      <c r="E37">
        <v>4511</v>
      </c>
      <c r="F37">
        <v>100</v>
      </c>
      <c r="G37" t="s">
        <v>8218</v>
      </c>
      <c r="H37" t="s">
        <v>8223</v>
      </c>
      <c r="I37" t="s">
        <v>8245</v>
      </c>
      <c r="J37">
        <v>1440274735</v>
      </c>
      <c r="K37">
        <v>1437682735</v>
      </c>
      <c r="L37" t="b">
        <v>0</v>
      </c>
      <c r="M37">
        <v>69</v>
      </c>
      <c r="N37" t="b">
        <v>1</v>
      </c>
      <c r="O37" t="s">
        <v>8269</v>
      </c>
      <c r="P37">
        <v>65.38</v>
      </c>
      <c r="Q37" t="s">
        <v>8315</v>
      </c>
      <c r="R37" t="s">
        <v>8316</v>
      </c>
      <c r="S37">
        <v>42208.84646990741</v>
      </c>
      <c r="T37">
        <v>42238.84646990741</v>
      </c>
    </row>
    <row r="38" spans="1:20" x14ac:dyDescent="0.3">
      <c r="A38">
        <v>2809</v>
      </c>
      <c r="B38" t="s">
        <v>2809</v>
      </c>
      <c r="C38" t="s">
        <v>6919</v>
      </c>
      <c r="D38">
        <v>2500</v>
      </c>
      <c r="E38">
        <v>2560</v>
      </c>
      <c r="F38">
        <v>102</v>
      </c>
      <c r="G38" t="s">
        <v>8218</v>
      </c>
      <c r="H38" t="s">
        <v>8223</v>
      </c>
      <c r="I38" t="s">
        <v>8245</v>
      </c>
      <c r="J38">
        <v>1459348740</v>
      </c>
      <c r="K38">
        <v>1458647725</v>
      </c>
      <c r="L38" t="b">
        <v>0</v>
      </c>
      <c r="M38">
        <v>21</v>
      </c>
      <c r="N38" t="b">
        <v>1</v>
      </c>
      <c r="O38" t="s">
        <v>8269</v>
      </c>
      <c r="P38">
        <v>121.9</v>
      </c>
      <c r="Q38" t="s">
        <v>8315</v>
      </c>
      <c r="R38" t="s">
        <v>8316</v>
      </c>
      <c r="S38">
        <v>42451.496817129635</v>
      </c>
      <c r="T38">
        <v>42459.610416666663</v>
      </c>
    </row>
    <row r="39" spans="1:20" x14ac:dyDescent="0.3">
      <c r="A39">
        <v>2810</v>
      </c>
      <c r="B39" t="s">
        <v>2810</v>
      </c>
      <c r="C39" t="s">
        <v>6920</v>
      </c>
      <c r="D39">
        <v>2500</v>
      </c>
      <c r="E39">
        <v>2705</v>
      </c>
      <c r="F39">
        <v>108</v>
      </c>
      <c r="G39" t="s">
        <v>8218</v>
      </c>
      <c r="H39" t="s">
        <v>8223</v>
      </c>
      <c r="I39" t="s">
        <v>8245</v>
      </c>
      <c r="J39">
        <v>1401595140</v>
      </c>
      <c r="K39">
        <v>1398828064</v>
      </c>
      <c r="L39" t="b">
        <v>0</v>
      </c>
      <c r="M39">
        <v>57</v>
      </c>
      <c r="N39" t="b">
        <v>1</v>
      </c>
      <c r="O39" t="s">
        <v>8269</v>
      </c>
      <c r="P39">
        <v>47.46</v>
      </c>
      <c r="Q39" t="s">
        <v>8315</v>
      </c>
      <c r="R39" t="s">
        <v>8316</v>
      </c>
      <c r="S39">
        <v>41759.13962962963</v>
      </c>
      <c r="T39">
        <v>41791.165972222225</v>
      </c>
    </row>
    <row r="40" spans="1:20" x14ac:dyDescent="0.3">
      <c r="A40">
        <v>2813</v>
      </c>
      <c r="B40" t="s">
        <v>2813</v>
      </c>
      <c r="C40" t="s">
        <v>6923</v>
      </c>
      <c r="D40">
        <v>2800</v>
      </c>
      <c r="E40">
        <v>3572.12</v>
      </c>
      <c r="F40">
        <v>128</v>
      </c>
      <c r="G40" t="s">
        <v>8218</v>
      </c>
      <c r="H40" t="s">
        <v>8223</v>
      </c>
      <c r="I40" t="s">
        <v>8245</v>
      </c>
      <c r="J40">
        <v>1481737761</v>
      </c>
      <c r="K40">
        <v>1479577761</v>
      </c>
      <c r="L40" t="b">
        <v>0</v>
      </c>
      <c r="M40">
        <v>96</v>
      </c>
      <c r="N40" t="b">
        <v>1</v>
      </c>
      <c r="O40" t="s">
        <v>8269</v>
      </c>
      <c r="P40">
        <v>37.21</v>
      </c>
      <c r="Q40" t="s">
        <v>8315</v>
      </c>
      <c r="R40" t="s">
        <v>8316</v>
      </c>
      <c r="S40">
        <v>42693.742604166662</v>
      </c>
      <c r="T40">
        <v>42718.742604166662</v>
      </c>
    </row>
    <row r="41" spans="1:20" x14ac:dyDescent="0.3">
      <c r="A41">
        <v>2818</v>
      </c>
      <c r="B41" t="s">
        <v>2818</v>
      </c>
      <c r="C41" t="s">
        <v>6928</v>
      </c>
      <c r="D41">
        <v>10000</v>
      </c>
      <c r="E41">
        <v>10603</v>
      </c>
      <c r="F41">
        <v>106</v>
      </c>
      <c r="G41" t="s">
        <v>8218</v>
      </c>
      <c r="H41" t="s">
        <v>8223</v>
      </c>
      <c r="I41" t="s">
        <v>8245</v>
      </c>
      <c r="J41">
        <v>1443018086</v>
      </c>
      <c r="K41">
        <v>1441290086</v>
      </c>
      <c r="L41" t="b">
        <v>0</v>
      </c>
      <c r="M41">
        <v>102</v>
      </c>
      <c r="N41" t="b">
        <v>1</v>
      </c>
      <c r="O41" t="s">
        <v>8269</v>
      </c>
      <c r="P41">
        <v>103.95</v>
      </c>
      <c r="Q41" t="s">
        <v>8315</v>
      </c>
      <c r="R41" t="s">
        <v>8316</v>
      </c>
      <c r="S41">
        <v>42250.598217592589</v>
      </c>
      <c r="T41">
        <v>42270.598217592589</v>
      </c>
    </row>
    <row r="42" spans="1:20" x14ac:dyDescent="0.3">
      <c r="A42">
        <v>2822</v>
      </c>
      <c r="B42" t="s">
        <v>2822</v>
      </c>
      <c r="C42" t="s">
        <v>6932</v>
      </c>
      <c r="D42">
        <v>6000</v>
      </c>
      <c r="E42">
        <v>6000</v>
      </c>
      <c r="F42">
        <v>100</v>
      </c>
      <c r="G42" t="s">
        <v>8218</v>
      </c>
      <c r="H42" t="s">
        <v>8223</v>
      </c>
      <c r="I42" t="s">
        <v>8245</v>
      </c>
      <c r="J42">
        <v>1427469892</v>
      </c>
      <c r="K42">
        <v>1424881492</v>
      </c>
      <c r="L42" t="b">
        <v>0</v>
      </c>
      <c r="M42">
        <v>94</v>
      </c>
      <c r="N42" t="b">
        <v>1</v>
      </c>
      <c r="O42" t="s">
        <v>8269</v>
      </c>
      <c r="P42">
        <v>63.83</v>
      </c>
      <c r="Q42" t="s">
        <v>8315</v>
      </c>
      <c r="R42" t="s">
        <v>8316</v>
      </c>
      <c r="S42">
        <v>42060.683935185181</v>
      </c>
      <c r="T42">
        <v>42090.642268518524</v>
      </c>
    </row>
    <row r="43" spans="1:20" x14ac:dyDescent="0.3">
      <c r="A43">
        <v>2824</v>
      </c>
      <c r="B43" t="s">
        <v>2824</v>
      </c>
      <c r="C43" t="s">
        <v>6934</v>
      </c>
      <c r="D43">
        <v>650</v>
      </c>
      <c r="E43">
        <v>760</v>
      </c>
      <c r="F43">
        <v>117</v>
      </c>
      <c r="G43" t="s">
        <v>8218</v>
      </c>
      <c r="H43" t="s">
        <v>8223</v>
      </c>
      <c r="I43" t="s">
        <v>8245</v>
      </c>
      <c r="J43">
        <v>1434159780</v>
      </c>
      <c r="K43">
        <v>1431412196</v>
      </c>
      <c r="L43" t="b">
        <v>0</v>
      </c>
      <c r="M43">
        <v>15</v>
      </c>
      <c r="N43" t="b">
        <v>1</v>
      </c>
      <c r="O43" t="s">
        <v>8269</v>
      </c>
      <c r="P43">
        <v>50.67</v>
      </c>
      <c r="Q43" t="s">
        <v>8315</v>
      </c>
      <c r="R43" t="s">
        <v>8316</v>
      </c>
      <c r="S43">
        <v>42136.270787037036</v>
      </c>
      <c r="T43">
        <v>42168.071527777778</v>
      </c>
    </row>
    <row r="44" spans="1:20" x14ac:dyDescent="0.3">
      <c r="A44">
        <v>2826</v>
      </c>
      <c r="B44" t="s">
        <v>2826</v>
      </c>
      <c r="C44" t="s">
        <v>6936</v>
      </c>
      <c r="D44">
        <v>2000</v>
      </c>
      <c r="E44">
        <v>2155</v>
      </c>
      <c r="F44">
        <v>108</v>
      </c>
      <c r="G44" t="s">
        <v>8218</v>
      </c>
      <c r="H44" t="s">
        <v>8223</v>
      </c>
      <c r="I44" t="s">
        <v>8245</v>
      </c>
      <c r="J44">
        <v>1436511600</v>
      </c>
      <c r="K44">
        <v>1434415812</v>
      </c>
      <c r="L44" t="b">
        <v>0</v>
      </c>
      <c r="M44">
        <v>19</v>
      </c>
      <c r="N44" t="b">
        <v>1</v>
      </c>
      <c r="O44" t="s">
        <v>8269</v>
      </c>
      <c r="P44">
        <v>113.42</v>
      </c>
      <c r="Q44" t="s">
        <v>8315</v>
      </c>
      <c r="R44" t="s">
        <v>8316</v>
      </c>
      <c r="S44">
        <v>42171.034861111111</v>
      </c>
      <c r="T44">
        <v>42195.291666666672</v>
      </c>
    </row>
    <row r="45" spans="1:20" x14ac:dyDescent="0.3">
      <c r="A45">
        <v>2827</v>
      </c>
      <c r="B45" t="s">
        <v>2827</v>
      </c>
      <c r="C45" t="s">
        <v>6937</v>
      </c>
      <c r="D45">
        <v>2000</v>
      </c>
      <c r="E45">
        <v>2405</v>
      </c>
      <c r="F45">
        <v>120</v>
      </c>
      <c r="G45" t="s">
        <v>8218</v>
      </c>
      <c r="H45" t="s">
        <v>8223</v>
      </c>
      <c r="I45" t="s">
        <v>8245</v>
      </c>
      <c r="J45">
        <v>1464971400</v>
      </c>
      <c r="K45">
        <v>1462379066</v>
      </c>
      <c r="L45" t="b">
        <v>0</v>
      </c>
      <c r="M45">
        <v>23</v>
      </c>
      <c r="N45" t="b">
        <v>1</v>
      </c>
      <c r="O45" t="s">
        <v>8269</v>
      </c>
      <c r="P45">
        <v>104.57</v>
      </c>
      <c r="Q45" t="s">
        <v>8315</v>
      </c>
      <c r="R45" t="s">
        <v>8316</v>
      </c>
      <c r="S45">
        <v>42494.683634259258</v>
      </c>
      <c r="T45">
        <v>42524.6875</v>
      </c>
    </row>
    <row r="46" spans="1:20" x14ac:dyDescent="0.3">
      <c r="A46">
        <v>2830</v>
      </c>
      <c r="B46" t="s">
        <v>2830</v>
      </c>
      <c r="C46" t="s">
        <v>6940</v>
      </c>
      <c r="D46">
        <v>3000</v>
      </c>
      <c r="E46">
        <v>3000</v>
      </c>
      <c r="F46">
        <v>100</v>
      </c>
      <c r="G46" t="s">
        <v>8218</v>
      </c>
      <c r="H46" t="s">
        <v>8223</v>
      </c>
      <c r="I46" t="s">
        <v>8245</v>
      </c>
      <c r="J46">
        <v>1399867140</v>
      </c>
      <c r="K46">
        <v>1398802148</v>
      </c>
      <c r="L46" t="b">
        <v>0</v>
      </c>
      <c r="M46">
        <v>11</v>
      </c>
      <c r="N46" t="b">
        <v>1</v>
      </c>
      <c r="O46" t="s">
        <v>8269</v>
      </c>
      <c r="P46">
        <v>272.73</v>
      </c>
      <c r="Q46" t="s">
        <v>8315</v>
      </c>
      <c r="R46" t="s">
        <v>8316</v>
      </c>
      <c r="S46">
        <v>41758.839675925927</v>
      </c>
      <c r="T46">
        <v>41771.165972222225</v>
      </c>
    </row>
    <row r="47" spans="1:20" x14ac:dyDescent="0.3">
      <c r="A47">
        <v>2831</v>
      </c>
      <c r="B47" t="s">
        <v>2831</v>
      </c>
      <c r="C47" t="s">
        <v>6941</v>
      </c>
      <c r="D47">
        <v>3000</v>
      </c>
      <c r="E47">
        <v>3320</v>
      </c>
      <c r="F47">
        <v>111</v>
      </c>
      <c r="G47" t="s">
        <v>8218</v>
      </c>
      <c r="H47" t="s">
        <v>8223</v>
      </c>
      <c r="I47" t="s">
        <v>8245</v>
      </c>
      <c r="J47">
        <v>1437076070</v>
      </c>
      <c r="K47">
        <v>1434484070</v>
      </c>
      <c r="L47" t="b">
        <v>0</v>
      </c>
      <c r="M47">
        <v>52</v>
      </c>
      <c r="N47" t="b">
        <v>1</v>
      </c>
      <c r="O47" t="s">
        <v>8269</v>
      </c>
      <c r="P47">
        <v>63.85</v>
      </c>
      <c r="Q47" t="s">
        <v>8315</v>
      </c>
      <c r="R47" t="s">
        <v>8316</v>
      </c>
      <c r="S47">
        <v>42171.824884259258</v>
      </c>
      <c r="T47">
        <v>42201.824884259258</v>
      </c>
    </row>
    <row r="48" spans="1:20" x14ac:dyDescent="0.3">
      <c r="A48">
        <v>2833</v>
      </c>
      <c r="B48" t="s">
        <v>2833</v>
      </c>
      <c r="C48" t="s">
        <v>6943</v>
      </c>
      <c r="D48">
        <v>2700</v>
      </c>
      <c r="E48">
        <v>2923</v>
      </c>
      <c r="F48">
        <v>108</v>
      </c>
      <c r="G48" t="s">
        <v>8218</v>
      </c>
      <c r="H48" t="s">
        <v>8223</v>
      </c>
      <c r="I48" t="s">
        <v>8245</v>
      </c>
      <c r="J48">
        <v>1444528800</v>
      </c>
      <c r="K48">
        <v>1442804633</v>
      </c>
      <c r="L48" t="b">
        <v>0</v>
      </c>
      <c r="M48">
        <v>35</v>
      </c>
      <c r="N48" t="b">
        <v>1</v>
      </c>
      <c r="O48" t="s">
        <v>8269</v>
      </c>
      <c r="P48">
        <v>83.51</v>
      </c>
      <c r="Q48" t="s">
        <v>8315</v>
      </c>
      <c r="R48" t="s">
        <v>8316</v>
      </c>
      <c r="S48">
        <v>42268.127696759257</v>
      </c>
      <c r="T48">
        <v>42288.083333333328</v>
      </c>
    </row>
    <row r="49" spans="1:20" x14ac:dyDescent="0.3">
      <c r="A49">
        <v>2836</v>
      </c>
      <c r="B49" t="s">
        <v>2836</v>
      </c>
      <c r="C49" t="s">
        <v>6946</v>
      </c>
      <c r="D49">
        <v>450</v>
      </c>
      <c r="E49">
        <v>485</v>
      </c>
      <c r="F49">
        <v>108</v>
      </c>
      <c r="G49" t="s">
        <v>8218</v>
      </c>
      <c r="H49" t="s">
        <v>8223</v>
      </c>
      <c r="I49" t="s">
        <v>8245</v>
      </c>
      <c r="J49">
        <v>1487393940</v>
      </c>
      <c r="K49">
        <v>1484115418</v>
      </c>
      <c r="L49" t="b">
        <v>0</v>
      </c>
      <c r="M49">
        <v>11</v>
      </c>
      <c r="N49" t="b">
        <v>1</v>
      </c>
      <c r="O49" t="s">
        <v>8269</v>
      </c>
      <c r="P49">
        <v>44.09</v>
      </c>
      <c r="Q49" t="s">
        <v>8315</v>
      </c>
      <c r="R49" t="s">
        <v>8316</v>
      </c>
      <c r="S49">
        <v>42746.261782407411</v>
      </c>
      <c r="T49">
        <v>42784.207638888889</v>
      </c>
    </row>
    <row r="50" spans="1:20" x14ac:dyDescent="0.3">
      <c r="A50">
        <v>2838</v>
      </c>
      <c r="B50" t="s">
        <v>2838</v>
      </c>
      <c r="C50" t="s">
        <v>6948</v>
      </c>
      <c r="D50">
        <v>2000</v>
      </c>
      <c r="E50">
        <v>2405</v>
      </c>
      <c r="F50">
        <v>120</v>
      </c>
      <c r="G50" t="s">
        <v>8218</v>
      </c>
      <c r="H50" t="s">
        <v>8223</v>
      </c>
      <c r="I50" t="s">
        <v>8245</v>
      </c>
      <c r="J50">
        <v>1407967200</v>
      </c>
      <c r="K50">
        <v>1406039696</v>
      </c>
      <c r="L50" t="b">
        <v>0</v>
      </c>
      <c r="M50">
        <v>54</v>
      </c>
      <c r="N50" t="b">
        <v>1</v>
      </c>
      <c r="O50" t="s">
        <v>8269</v>
      </c>
      <c r="P50">
        <v>44.54</v>
      </c>
      <c r="Q50" t="s">
        <v>8315</v>
      </c>
      <c r="R50" t="s">
        <v>8316</v>
      </c>
      <c r="S50">
        <v>41842.607592592591</v>
      </c>
      <c r="T50">
        <v>41864.916666666664</v>
      </c>
    </row>
    <row r="51" spans="1:20" x14ac:dyDescent="0.3">
      <c r="A51">
        <v>2839</v>
      </c>
      <c r="B51" t="s">
        <v>2839</v>
      </c>
      <c r="C51" t="s">
        <v>6949</v>
      </c>
      <c r="D51">
        <v>3500</v>
      </c>
      <c r="E51">
        <v>3900</v>
      </c>
      <c r="F51">
        <v>111</v>
      </c>
      <c r="G51" t="s">
        <v>8218</v>
      </c>
      <c r="H51" t="s">
        <v>8223</v>
      </c>
      <c r="I51" t="s">
        <v>8245</v>
      </c>
      <c r="J51">
        <v>1408942740</v>
      </c>
      <c r="K51">
        <v>1406958354</v>
      </c>
      <c r="L51" t="b">
        <v>0</v>
      </c>
      <c r="M51">
        <v>31</v>
      </c>
      <c r="N51" t="b">
        <v>1</v>
      </c>
      <c r="O51" t="s">
        <v>8269</v>
      </c>
      <c r="P51">
        <v>125.81</v>
      </c>
      <c r="Q51" t="s">
        <v>8315</v>
      </c>
      <c r="R51" t="s">
        <v>8316</v>
      </c>
      <c r="S51">
        <v>41853.240208333329</v>
      </c>
      <c r="T51">
        <v>41876.207638888889</v>
      </c>
    </row>
    <row r="52" spans="1:20" x14ac:dyDescent="0.3">
      <c r="A52">
        <v>2961</v>
      </c>
      <c r="B52" t="s">
        <v>2961</v>
      </c>
      <c r="C52" t="s">
        <v>7071</v>
      </c>
      <c r="D52">
        <v>5000</v>
      </c>
      <c r="E52">
        <v>5481</v>
      </c>
      <c r="F52">
        <v>110</v>
      </c>
      <c r="G52" t="s">
        <v>8218</v>
      </c>
      <c r="H52" t="s">
        <v>8223</v>
      </c>
      <c r="I52" t="s">
        <v>8245</v>
      </c>
      <c r="J52">
        <v>1427342400</v>
      </c>
      <c r="K52">
        <v>1424927159</v>
      </c>
      <c r="L52" t="b">
        <v>0</v>
      </c>
      <c r="M52">
        <v>108</v>
      </c>
      <c r="N52" t="b">
        <v>1</v>
      </c>
      <c r="O52" t="s">
        <v>8269</v>
      </c>
      <c r="P52">
        <v>50.75</v>
      </c>
      <c r="Q52" t="s">
        <v>8315</v>
      </c>
      <c r="R52" t="s">
        <v>8316</v>
      </c>
      <c r="S52">
        <v>42061.212488425925</v>
      </c>
      <c r="T52">
        <v>42089.166666666672</v>
      </c>
    </row>
    <row r="53" spans="1:20" x14ac:dyDescent="0.3">
      <c r="A53">
        <v>2962</v>
      </c>
      <c r="B53" t="s">
        <v>2962</v>
      </c>
      <c r="C53" t="s">
        <v>7072</v>
      </c>
      <c r="D53">
        <v>1000</v>
      </c>
      <c r="E53">
        <v>1218</v>
      </c>
      <c r="F53">
        <v>122</v>
      </c>
      <c r="G53" t="s">
        <v>8218</v>
      </c>
      <c r="H53" t="s">
        <v>8223</v>
      </c>
      <c r="I53" t="s">
        <v>8245</v>
      </c>
      <c r="J53">
        <v>1425193140</v>
      </c>
      <c r="K53">
        <v>1422769906</v>
      </c>
      <c r="L53" t="b">
        <v>0</v>
      </c>
      <c r="M53">
        <v>20</v>
      </c>
      <c r="N53" t="b">
        <v>1</v>
      </c>
      <c r="O53" t="s">
        <v>8269</v>
      </c>
      <c r="P53">
        <v>60.9</v>
      </c>
      <c r="Q53" t="s">
        <v>8315</v>
      </c>
      <c r="R53" t="s">
        <v>8316</v>
      </c>
      <c r="S53">
        <v>42036.24428240741</v>
      </c>
      <c r="T53">
        <v>42064.290972222225</v>
      </c>
    </row>
    <row r="54" spans="1:20" x14ac:dyDescent="0.3">
      <c r="A54">
        <v>2963</v>
      </c>
      <c r="B54" t="s">
        <v>2963</v>
      </c>
      <c r="C54" t="s">
        <v>7073</v>
      </c>
      <c r="D54">
        <v>10000</v>
      </c>
      <c r="E54">
        <v>10685</v>
      </c>
      <c r="F54">
        <v>107</v>
      </c>
      <c r="G54" t="s">
        <v>8218</v>
      </c>
      <c r="H54" t="s">
        <v>8223</v>
      </c>
      <c r="I54" t="s">
        <v>8245</v>
      </c>
      <c r="J54">
        <v>1435835824</v>
      </c>
      <c r="K54">
        <v>1433243824</v>
      </c>
      <c r="L54" t="b">
        <v>0</v>
      </c>
      <c r="M54">
        <v>98</v>
      </c>
      <c r="N54" t="b">
        <v>1</v>
      </c>
      <c r="O54" t="s">
        <v>8269</v>
      </c>
      <c r="P54">
        <v>109.03</v>
      </c>
      <c r="Q54" t="s">
        <v>8315</v>
      </c>
      <c r="R54" t="s">
        <v>8316</v>
      </c>
      <c r="S54">
        <v>42157.470185185186</v>
      </c>
      <c r="T54">
        <v>42187.470185185186</v>
      </c>
    </row>
    <row r="55" spans="1:20" x14ac:dyDescent="0.3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>
        <v>101</v>
      </c>
      <c r="G55" t="s">
        <v>8218</v>
      </c>
      <c r="H55" t="s">
        <v>8223</v>
      </c>
      <c r="I55" t="s">
        <v>8245</v>
      </c>
      <c r="J55">
        <v>1407360720</v>
      </c>
      <c r="K55">
        <v>1404769819</v>
      </c>
      <c r="L55" t="b">
        <v>0</v>
      </c>
      <c r="M55">
        <v>196</v>
      </c>
      <c r="N55" t="b">
        <v>1</v>
      </c>
      <c r="O55" t="s">
        <v>8269</v>
      </c>
      <c r="P55">
        <v>25.69</v>
      </c>
      <c r="Q55" t="s">
        <v>8315</v>
      </c>
      <c r="R55" t="s">
        <v>8316</v>
      </c>
      <c r="S55">
        <v>41827.909942129627</v>
      </c>
      <c r="T55">
        <v>41857.897222222222</v>
      </c>
    </row>
    <row r="56" spans="1:20" x14ac:dyDescent="0.3">
      <c r="A56">
        <v>2965</v>
      </c>
      <c r="B56" t="s">
        <v>2965</v>
      </c>
      <c r="C56" t="s">
        <v>7075</v>
      </c>
      <c r="D56">
        <v>1500</v>
      </c>
      <c r="E56">
        <v>1635</v>
      </c>
      <c r="F56">
        <v>109</v>
      </c>
      <c r="G56" t="s">
        <v>8218</v>
      </c>
      <c r="H56" t="s">
        <v>8223</v>
      </c>
      <c r="I56" t="s">
        <v>8245</v>
      </c>
      <c r="J56">
        <v>1436290233</v>
      </c>
      <c r="K56">
        <v>1433698233</v>
      </c>
      <c r="L56" t="b">
        <v>0</v>
      </c>
      <c r="M56">
        <v>39</v>
      </c>
      <c r="N56" t="b">
        <v>1</v>
      </c>
      <c r="O56" t="s">
        <v>8269</v>
      </c>
      <c r="P56">
        <v>41.92</v>
      </c>
      <c r="Q56" t="s">
        <v>8315</v>
      </c>
      <c r="R56" t="s">
        <v>8316</v>
      </c>
      <c r="S56">
        <v>42162.729548611111</v>
      </c>
      <c r="T56">
        <v>42192.729548611111</v>
      </c>
    </row>
    <row r="57" spans="1:20" x14ac:dyDescent="0.3">
      <c r="A57">
        <v>2966</v>
      </c>
      <c r="B57" t="s">
        <v>2966</v>
      </c>
      <c r="C57" t="s">
        <v>7076</v>
      </c>
      <c r="D57">
        <v>10000</v>
      </c>
      <c r="E57">
        <v>11363</v>
      </c>
      <c r="F57">
        <v>114</v>
      </c>
      <c r="G57" t="s">
        <v>8218</v>
      </c>
      <c r="H57" t="s">
        <v>8223</v>
      </c>
      <c r="I57" t="s">
        <v>8245</v>
      </c>
      <c r="J57">
        <v>1442425412</v>
      </c>
      <c r="K57">
        <v>1439833412</v>
      </c>
      <c r="L57" t="b">
        <v>0</v>
      </c>
      <c r="M57">
        <v>128</v>
      </c>
      <c r="N57" t="b">
        <v>1</v>
      </c>
      <c r="O57" t="s">
        <v>8269</v>
      </c>
      <c r="P57">
        <v>88.77</v>
      </c>
      <c r="Q57" t="s">
        <v>8315</v>
      </c>
      <c r="R57" t="s">
        <v>8316</v>
      </c>
      <c r="S57">
        <v>42233.738564814819</v>
      </c>
      <c r="T57">
        <v>42263.738564814819</v>
      </c>
    </row>
    <row r="58" spans="1:20" x14ac:dyDescent="0.3">
      <c r="A58">
        <v>2967</v>
      </c>
      <c r="B58" t="s">
        <v>2967</v>
      </c>
      <c r="C58" t="s">
        <v>7077</v>
      </c>
      <c r="D58">
        <v>5000</v>
      </c>
      <c r="E58">
        <v>5696</v>
      </c>
      <c r="F58">
        <v>114</v>
      </c>
      <c r="G58" t="s">
        <v>8218</v>
      </c>
      <c r="H58" t="s">
        <v>8223</v>
      </c>
      <c r="I58" t="s">
        <v>8245</v>
      </c>
      <c r="J58">
        <v>1425872692</v>
      </c>
      <c r="K58">
        <v>1423284292</v>
      </c>
      <c r="L58" t="b">
        <v>0</v>
      </c>
      <c r="M58">
        <v>71</v>
      </c>
      <c r="N58" t="b">
        <v>1</v>
      </c>
      <c r="O58" t="s">
        <v>8269</v>
      </c>
      <c r="P58">
        <v>80.23</v>
      </c>
      <c r="Q58" t="s">
        <v>8315</v>
      </c>
      <c r="R58" t="s">
        <v>8316</v>
      </c>
      <c r="S58">
        <v>42042.197824074072</v>
      </c>
      <c r="T58">
        <v>42072.156157407408</v>
      </c>
    </row>
    <row r="59" spans="1:20" x14ac:dyDescent="0.3">
      <c r="A59">
        <v>2968</v>
      </c>
      <c r="B59" t="s">
        <v>2968</v>
      </c>
      <c r="C59" t="s">
        <v>7078</v>
      </c>
      <c r="D59">
        <v>3500</v>
      </c>
      <c r="E59">
        <v>3710</v>
      </c>
      <c r="F59">
        <v>106</v>
      </c>
      <c r="G59" t="s">
        <v>8218</v>
      </c>
      <c r="H59" t="s">
        <v>8223</v>
      </c>
      <c r="I59" t="s">
        <v>8245</v>
      </c>
      <c r="J59">
        <v>1471406340</v>
      </c>
      <c r="K59">
        <v>1470227660</v>
      </c>
      <c r="L59" t="b">
        <v>0</v>
      </c>
      <c r="M59">
        <v>47</v>
      </c>
      <c r="N59" t="b">
        <v>1</v>
      </c>
      <c r="O59" t="s">
        <v>8269</v>
      </c>
      <c r="P59">
        <v>78.94</v>
      </c>
      <c r="Q59" t="s">
        <v>8315</v>
      </c>
      <c r="R59" t="s">
        <v>8316</v>
      </c>
      <c r="S59">
        <v>42585.523842592593</v>
      </c>
      <c r="T59">
        <v>42599.165972222225</v>
      </c>
    </row>
    <row r="60" spans="1:20" x14ac:dyDescent="0.3">
      <c r="A60">
        <v>2970</v>
      </c>
      <c r="B60" t="s">
        <v>2970</v>
      </c>
      <c r="C60" t="s">
        <v>7080</v>
      </c>
      <c r="D60">
        <v>6000</v>
      </c>
      <c r="E60">
        <v>6360</v>
      </c>
      <c r="F60">
        <v>106</v>
      </c>
      <c r="G60" t="s">
        <v>8218</v>
      </c>
      <c r="H60" t="s">
        <v>8223</v>
      </c>
      <c r="I60" t="s">
        <v>8245</v>
      </c>
      <c r="J60">
        <v>1405699451</v>
      </c>
      <c r="K60">
        <v>1403107451</v>
      </c>
      <c r="L60" t="b">
        <v>0</v>
      </c>
      <c r="M60">
        <v>91</v>
      </c>
      <c r="N60" t="b">
        <v>1</v>
      </c>
      <c r="O60" t="s">
        <v>8269</v>
      </c>
      <c r="P60">
        <v>69.89</v>
      </c>
      <c r="Q60" t="s">
        <v>8315</v>
      </c>
      <c r="R60" t="s">
        <v>8316</v>
      </c>
      <c r="S60">
        <v>41808.669571759259</v>
      </c>
      <c r="T60">
        <v>41838.669571759259</v>
      </c>
    </row>
    <row r="61" spans="1:20" x14ac:dyDescent="0.3">
      <c r="A61">
        <v>2971</v>
      </c>
      <c r="B61" t="s">
        <v>2971</v>
      </c>
      <c r="C61" t="s">
        <v>7081</v>
      </c>
      <c r="D61">
        <v>3200</v>
      </c>
      <c r="E61">
        <v>3205</v>
      </c>
      <c r="F61">
        <v>100</v>
      </c>
      <c r="G61" t="s">
        <v>8218</v>
      </c>
      <c r="H61" t="s">
        <v>8223</v>
      </c>
      <c r="I61" t="s">
        <v>8245</v>
      </c>
      <c r="J61">
        <v>1409500078</v>
      </c>
      <c r="K61">
        <v>1406908078</v>
      </c>
      <c r="L61" t="b">
        <v>0</v>
      </c>
      <c r="M61">
        <v>43</v>
      </c>
      <c r="N61" t="b">
        <v>1</v>
      </c>
      <c r="O61" t="s">
        <v>8269</v>
      </c>
      <c r="P61">
        <v>74.53</v>
      </c>
      <c r="Q61" t="s">
        <v>8315</v>
      </c>
      <c r="R61" t="s">
        <v>8316</v>
      </c>
      <c r="S61">
        <v>41852.658310185187</v>
      </c>
      <c r="T61">
        <v>41882.658310185187</v>
      </c>
    </row>
    <row r="62" spans="1:20" x14ac:dyDescent="0.3">
      <c r="A62">
        <v>2972</v>
      </c>
      <c r="B62" t="s">
        <v>2972</v>
      </c>
      <c r="C62" t="s">
        <v>7082</v>
      </c>
      <c r="D62">
        <v>2000</v>
      </c>
      <c r="E62">
        <v>2107</v>
      </c>
      <c r="F62">
        <v>105</v>
      </c>
      <c r="G62" t="s">
        <v>8218</v>
      </c>
      <c r="H62" t="s">
        <v>8223</v>
      </c>
      <c r="I62" t="s">
        <v>8245</v>
      </c>
      <c r="J62">
        <v>1480899600</v>
      </c>
      <c r="K62">
        <v>1479609520</v>
      </c>
      <c r="L62" t="b">
        <v>0</v>
      </c>
      <c r="M62">
        <v>17</v>
      </c>
      <c r="N62" t="b">
        <v>1</v>
      </c>
      <c r="O62" t="s">
        <v>8269</v>
      </c>
      <c r="P62">
        <v>123.94</v>
      </c>
      <c r="Q62" t="s">
        <v>8315</v>
      </c>
      <c r="R62" t="s">
        <v>8316</v>
      </c>
      <c r="S62">
        <v>42694.110185185185</v>
      </c>
      <c r="T62">
        <v>42709.041666666672</v>
      </c>
    </row>
    <row r="63" spans="1:20" x14ac:dyDescent="0.3">
      <c r="A63">
        <v>2973</v>
      </c>
      <c r="B63" t="s">
        <v>2973</v>
      </c>
      <c r="C63" t="s">
        <v>7083</v>
      </c>
      <c r="D63">
        <v>5000</v>
      </c>
      <c r="E63">
        <v>8740</v>
      </c>
      <c r="F63">
        <v>175</v>
      </c>
      <c r="G63" t="s">
        <v>8218</v>
      </c>
      <c r="H63" t="s">
        <v>8223</v>
      </c>
      <c r="I63" t="s">
        <v>8245</v>
      </c>
      <c r="J63">
        <v>1451620800</v>
      </c>
      <c r="K63">
        <v>1449171508</v>
      </c>
      <c r="L63" t="b">
        <v>0</v>
      </c>
      <c r="M63">
        <v>33</v>
      </c>
      <c r="N63" t="b">
        <v>1</v>
      </c>
      <c r="O63" t="s">
        <v>8269</v>
      </c>
      <c r="P63">
        <v>264.85000000000002</v>
      </c>
      <c r="Q63" t="s">
        <v>8315</v>
      </c>
      <c r="R63" t="s">
        <v>8316</v>
      </c>
      <c r="S63">
        <v>42341.818379629629</v>
      </c>
      <c r="T63">
        <v>42370.166666666672</v>
      </c>
    </row>
    <row r="64" spans="1:20" x14ac:dyDescent="0.3">
      <c r="A64">
        <v>2974</v>
      </c>
      <c r="B64" t="s">
        <v>2974</v>
      </c>
      <c r="C64" t="s">
        <v>7084</v>
      </c>
      <c r="D64">
        <v>5000</v>
      </c>
      <c r="E64">
        <v>5100</v>
      </c>
      <c r="F64">
        <v>102</v>
      </c>
      <c r="G64" t="s">
        <v>8218</v>
      </c>
      <c r="H64" t="s">
        <v>8223</v>
      </c>
      <c r="I64" t="s">
        <v>8245</v>
      </c>
      <c r="J64">
        <v>1411695300</v>
      </c>
      <c r="K64">
        <v>1409275671</v>
      </c>
      <c r="L64" t="b">
        <v>0</v>
      </c>
      <c r="M64">
        <v>87</v>
      </c>
      <c r="N64" t="b">
        <v>1</v>
      </c>
      <c r="O64" t="s">
        <v>8269</v>
      </c>
      <c r="P64">
        <v>58.62</v>
      </c>
      <c r="Q64" t="s">
        <v>8315</v>
      </c>
      <c r="R64" t="s">
        <v>8316</v>
      </c>
      <c r="S64">
        <v>41880.061006944445</v>
      </c>
      <c r="T64">
        <v>41908.065972222219</v>
      </c>
    </row>
    <row r="65" spans="1:20" x14ac:dyDescent="0.3">
      <c r="A65">
        <v>2975</v>
      </c>
      <c r="B65" t="s">
        <v>2975</v>
      </c>
      <c r="C65" t="s">
        <v>7085</v>
      </c>
      <c r="D65">
        <v>8000</v>
      </c>
      <c r="E65">
        <v>8010</v>
      </c>
      <c r="F65">
        <v>100</v>
      </c>
      <c r="G65" t="s">
        <v>8218</v>
      </c>
      <c r="H65" t="s">
        <v>8223</v>
      </c>
      <c r="I65" t="s">
        <v>8245</v>
      </c>
      <c r="J65">
        <v>1417057200</v>
      </c>
      <c r="K65">
        <v>1414599886</v>
      </c>
      <c r="L65" t="b">
        <v>0</v>
      </c>
      <c r="M65">
        <v>113</v>
      </c>
      <c r="N65" t="b">
        <v>1</v>
      </c>
      <c r="O65" t="s">
        <v>8269</v>
      </c>
      <c r="P65">
        <v>70.88</v>
      </c>
      <c r="Q65" t="s">
        <v>8315</v>
      </c>
      <c r="R65" t="s">
        <v>8316</v>
      </c>
      <c r="S65">
        <v>41941.683865740742</v>
      </c>
      <c r="T65">
        <v>41970.125</v>
      </c>
    </row>
    <row r="66" spans="1:20" x14ac:dyDescent="0.3">
      <c r="A66">
        <v>2977</v>
      </c>
      <c r="B66" t="s">
        <v>2977</v>
      </c>
      <c r="C66" t="s">
        <v>7087</v>
      </c>
      <c r="D66">
        <v>3000</v>
      </c>
      <c r="E66">
        <v>3407</v>
      </c>
      <c r="F66">
        <v>114</v>
      </c>
      <c r="G66" t="s">
        <v>8218</v>
      </c>
      <c r="H66" t="s">
        <v>8223</v>
      </c>
      <c r="I66" t="s">
        <v>8245</v>
      </c>
      <c r="J66">
        <v>1427076840</v>
      </c>
      <c r="K66">
        <v>1421960934</v>
      </c>
      <c r="L66" t="b">
        <v>0</v>
      </c>
      <c r="M66">
        <v>30</v>
      </c>
      <c r="N66" t="b">
        <v>1</v>
      </c>
      <c r="O66" t="s">
        <v>8269</v>
      </c>
      <c r="P66">
        <v>113.57</v>
      </c>
      <c r="Q66" t="s">
        <v>8315</v>
      </c>
      <c r="R66" t="s">
        <v>8316</v>
      </c>
      <c r="S66">
        <v>42026.88118055556</v>
      </c>
      <c r="T66">
        <v>42086.093055555553</v>
      </c>
    </row>
    <row r="67" spans="1:20" x14ac:dyDescent="0.3">
      <c r="A67">
        <v>2978</v>
      </c>
      <c r="B67" t="s">
        <v>2978</v>
      </c>
      <c r="C67" t="s">
        <v>7088</v>
      </c>
      <c r="D67">
        <v>750</v>
      </c>
      <c r="E67">
        <v>971</v>
      </c>
      <c r="F67">
        <v>129</v>
      </c>
      <c r="G67" t="s">
        <v>8218</v>
      </c>
      <c r="H67" t="s">
        <v>8223</v>
      </c>
      <c r="I67" t="s">
        <v>8245</v>
      </c>
      <c r="J67">
        <v>1413784740</v>
      </c>
      <c r="K67">
        <v>1412954547</v>
      </c>
      <c r="L67" t="b">
        <v>0</v>
      </c>
      <c r="M67">
        <v>16</v>
      </c>
      <c r="N67" t="b">
        <v>1</v>
      </c>
      <c r="O67" t="s">
        <v>8269</v>
      </c>
      <c r="P67">
        <v>60.69</v>
      </c>
      <c r="Q67" t="s">
        <v>8315</v>
      </c>
      <c r="R67" t="s">
        <v>8316</v>
      </c>
      <c r="S67">
        <v>41922.640590277777</v>
      </c>
      <c r="T67">
        <v>41932.249305555553</v>
      </c>
    </row>
    <row r="68" spans="1:20" x14ac:dyDescent="0.3">
      <c r="A68">
        <v>2979</v>
      </c>
      <c r="B68" t="s">
        <v>2979</v>
      </c>
      <c r="C68" t="s">
        <v>7089</v>
      </c>
      <c r="D68">
        <v>5000</v>
      </c>
      <c r="E68">
        <v>5070</v>
      </c>
      <c r="F68">
        <v>101</v>
      </c>
      <c r="G68" t="s">
        <v>8218</v>
      </c>
      <c r="H68" t="s">
        <v>8223</v>
      </c>
      <c r="I68" t="s">
        <v>8245</v>
      </c>
      <c r="J68">
        <v>1420524000</v>
      </c>
      <c r="K68">
        <v>1419104823</v>
      </c>
      <c r="L68" t="b">
        <v>0</v>
      </c>
      <c r="M68">
        <v>46</v>
      </c>
      <c r="N68" t="b">
        <v>1</v>
      </c>
      <c r="O68" t="s">
        <v>8269</v>
      </c>
      <c r="P68">
        <v>110.22</v>
      </c>
      <c r="Q68" t="s">
        <v>8315</v>
      </c>
      <c r="R68" t="s">
        <v>8316</v>
      </c>
      <c r="S68">
        <v>41993.824340277773</v>
      </c>
      <c r="T68">
        <v>42010.25</v>
      </c>
    </row>
    <row r="69" spans="1:20" x14ac:dyDescent="0.3">
      <c r="A69">
        <v>2980</v>
      </c>
      <c r="B69" t="s">
        <v>2980</v>
      </c>
      <c r="C69" t="s">
        <v>7090</v>
      </c>
      <c r="D69">
        <v>3000</v>
      </c>
      <c r="E69">
        <v>3275</v>
      </c>
      <c r="F69">
        <v>109</v>
      </c>
      <c r="G69" t="s">
        <v>8218</v>
      </c>
      <c r="H69" t="s">
        <v>8223</v>
      </c>
      <c r="I69" t="s">
        <v>8245</v>
      </c>
      <c r="J69">
        <v>1440381600</v>
      </c>
      <c r="K69">
        <v>1438639130</v>
      </c>
      <c r="L69" t="b">
        <v>0</v>
      </c>
      <c r="M69">
        <v>24</v>
      </c>
      <c r="N69" t="b">
        <v>1</v>
      </c>
      <c r="O69" t="s">
        <v>8269</v>
      </c>
      <c r="P69">
        <v>136.46</v>
      </c>
      <c r="Q69" t="s">
        <v>8315</v>
      </c>
      <c r="R69" t="s">
        <v>8316</v>
      </c>
      <c r="S69">
        <v>42219.915856481486</v>
      </c>
      <c r="T69">
        <v>42240.083333333328</v>
      </c>
    </row>
    <row r="70" spans="1:20" x14ac:dyDescent="0.3">
      <c r="A70">
        <v>3147</v>
      </c>
      <c r="B70" t="s">
        <v>3147</v>
      </c>
      <c r="C70" t="s">
        <v>7257</v>
      </c>
      <c r="D70">
        <v>20000</v>
      </c>
      <c r="E70">
        <v>23505</v>
      </c>
      <c r="F70">
        <v>118</v>
      </c>
      <c r="G70" t="s">
        <v>8218</v>
      </c>
      <c r="H70" t="s">
        <v>8223</v>
      </c>
      <c r="I70" t="s">
        <v>8245</v>
      </c>
      <c r="J70">
        <v>1415319355</v>
      </c>
      <c r="K70">
        <v>1411859755</v>
      </c>
      <c r="L70" t="b">
        <v>1</v>
      </c>
      <c r="M70">
        <v>213</v>
      </c>
      <c r="N70" t="b">
        <v>1</v>
      </c>
      <c r="O70" t="s">
        <v>8269</v>
      </c>
      <c r="P70">
        <v>110.35</v>
      </c>
      <c r="Q70" t="s">
        <v>8315</v>
      </c>
      <c r="R70" t="s">
        <v>8316</v>
      </c>
      <c r="S70">
        <v>41909.969386574077</v>
      </c>
      <c r="T70">
        <v>41950.011053240742</v>
      </c>
    </row>
    <row r="71" spans="1:20" x14ac:dyDescent="0.3">
      <c r="A71">
        <v>3148</v>
      </c>
      <c r="B71" t="s">
        <v>3148</v>
      </c>
      <c r="C71" t="s">
        <v>7258</v>
      </c>
      <c r="D71">
        <v>1800</v>
      </c>
      <c r="E71">
        <v>2361</v>
      </c>
      <c r="F71">
        <v>131</v>
      </c>
      <c r="G71" t="s">
        <v>8218</v>
      </c>
      <c r="H71" t="s">
        <v>8223</v>
      </c>
      <c r="I71" t="s">
        <v>8245</v>
      </c>
      <c r="J71">
        <v>1412136000</v>
      </c>
      <c r="K71">
        <v>1410278284</v>
      </c>
      <c r="L71" t="b">
        <v>1</v>
      </c>
      <c r="M71">
        <v>57</v>
      </c>
      <c r="N71" t="b">
        <v>1</v>
      </c>
      <c r="O71" t="s">
        <v>8269</v>
      </c>
      <c r="P71">
        <v>41.42</v>
      </c>
      <c r="Q71" t="s">
        <v>8315</v>
      </c>
      <c r="R71" t="s">
        <v>8316</v>
      </c>
      <c r="S71">
        <v>41891.665324074071</v>
      </c>
      <c r="T71">
        <v>41913.166666666664</v>
      </c>
    </row>
    <row r="72" spans="1:20" x14ac:dyDescent="0.3">
      <c r="A72">
        <v>3149</v>
      </c>
      <c r="B72" t="s">
        <v>3149</v>
      </c>
      <c r="C72" t="s">
        <v>7259</v>
      </c>
      <c r="D72">
        <v>1250</v>
      </c>
      <c r="E72">
        <v>1300</v>
      </c>
      <c r="F72">
        <v>104</v>
      </c>
      <c r="G72" t="s">
        <v>8218</v>
      </c>
      <c r="H72" t="s">
        <v>8223</v>
      </c>
      <c r="I72" t="s">
        <v>8245</v>
      </c>
      <c r="J72">
        <v>1354845600</v>
      </c>
      <c r="K72">
        <v>1352766300</v>
      </c>
      <c r="L72" t="b">
        <v>1</v>
      </c>
      <c r="M72">
        <v>25</v>
      </c>
      <c r="N72" t="b">
        <v>1</v>
      </c>
      <c r="O72" t="s">
        <v>8269</v>
      </c>
      <c r="P72">
        <v>52</v>
      </c>
      <c r="Q72" t="s">
        <v>8315</v>
      </c>
      <c r="R72" t="s">
        <v>8316</v>
      </c>
      <c r="S72">
        <v>41226.017361111109</v>
      </c>
      <c r="T72">
        <v>41250.083333333336</v>
      </c>
    </row>
    <row r="73" spans="1:20" x14ac:dyDescent="0.3">
      <c r="A73">
        <v>3150</v>
      </c>
      <c r="B73" t="s">
        <v>3150</v>
      </c>
      <c r="C73" t="s">
        <v>7260</v>
      </c>
      <c r="D73">
        <v>3500</v>
      </c>
      <c r="E73">
        <v>3535</v>
      </c>
      <c r="F73">
        <v>101</v>
      </c>
      <c r="G73" t="s">
        <v>8218</v>
      </c>
      <c r="H73" t="s">
        <v>8223</v>
      </c>
      <c r="I73" t="s">
        <v>8245</v>
      </c>
      <c r="J73">
        <v>1295928000</v>
      </c>
      <c r="K73">
        <v>1288160403</v>
      </c>
      <c r="L73" t="b">
        <v>1</v>
      </c>
      <c r="M73">
        <v>104</v>
      </c>
      <c r="N73" t="b">
        <v>1</v>
      </c>
      <c r="O73" t="s">
        <v>8269</v>
      </c>
      <c r="P73">
        <v>33.99</v>
      </c>
      <c r="Q73" t="s">
        <v>8315</v>
      </c>
      <c r="R73" t="s">
        <v>8316</v>
      </c>
      <c r="S73">
        <v>40478.263923611114</v>
      </c>
      <c r="T73">
        <v>40568.166666666664</v>
      </c>
    </row>
    <row r="74" spans="1:20" x14ac:dyDescent="0.3">
      <c r="A74">
        <v>3151</v>
      </c>
      <c r="B74" t="s">
        <v>3151</v>
      </c>
      <c r="C74" t="s">
        <v>7261</v>
      </c>
      <c r="D74">
        <v>3500</v>
      </c>
      <c r="E74">
        <v>3514</v>
      </c>
      <c r="F74">
        <v>100</v>
      </c>
      <c r="G74" t="s">
        <v>8218</v>
      </c>
      <c r="H74" t="s">
        <v>8223</v>
      </c>
      <c r="I74" t="s">
        <v>8245</v>
      </c>
      <c r="J74">
        <v>1410379774</v>
      </c>
      <c r="K74">
        <v>1407787774</v>
      </c>
      <c r="L74" t="b">
        <v>1</v>
      </c>
      <c r="M74">
        <v>34</v>
      </c>
      <c r="N74" t="b">
        <v>1</v>
      </c>
      <c r="O74" t="s">
        <v>8269</v>
      </c>
      <c r="P74">
        <v>103.35</v>
      </c>
      <c r="Q74" t="s">
        <v>8315</v>
      </c>
      <c r="R74" t="s">
        <v>8316</v>
      </c>
      <c r="S74">
        <v>41862.83997685185</v>
      </c>
      <c r="T74">
        <v>41892.83997685185</v>
      </c>
    </row>
    <row r="75" spans="1:20" x14ac:dyDescent="0.3">
      <c r="A75">
        <v>3153</v>
      </c>
      <c r="B75" t="s">
        <v>3153</v>
      </c>
      <c r="C75" t="s">
        <v>7263</v>
      </c>
      <c r="D75">
        <v>3000</v>
      </c>
      <c r="E75">
        <v>10067.5</v>
      </c>
      <c r="F75">
        <v>336</v>
      </c>
      <c r="G75" t="s">
        <v>8218</v>
      </c>
      <c r="H75" t="s">
        <v>8223</v>
      </c>
      <c r="I75" t="s">
        <v>8245</v>
      </c>
      <c r="J75">
        <v>1304225940</v>
      </c>
      <c r="K75">
        <v>1301542937</v>
      </c>
      <c r="L75" t="b">
        <v>1</v>
      </c>
      <c r="M75">
        <v>241</v>
      </c>
      <c r="N75" t="b">
        <v>1</v>
      </c>
      <c r="O75" t="s">
        <v>8269</v>
      </c>
      <c r="P75">
        <v>41.77</v>
      </c>
      <c r="Q75" t="s">
        <v>8315</v>
      </c>
      <c r="R75" t="s">
        <v>8316</v>
      </c>
      <c r="S75">
        <v>40633.154363425929</v>
      </c>
      <c r="T75">
        <v>40664.207638888889</v>
      </c>
    </row>
    <row r="76" spans="1:20" x14ac:dyDescent="0.3">
      <c r="A76">
        <v>3154</v>
      </c>
      <c r="B76" t="s">
        <v>3154</v>
      </c>
      <c r="C76" t="s">
        <v>7264</v>
      </c>
      <c r="D76">
        <v>7000</v>
      </c>
      <c r="E76">
        <v>7905</v>
      </c>
      <c r="F76">
        <v>113</v>
      </c>
      <c r="G76" t="s">
        <v>8218</v>
      </c>
      <c r="H76" t="s">
        <v>8223</v>
      </c>
      <c r="I76" t="s">
        <v>8245</v>
      </c>
      <c r="J76">
        <v>1333310458</v>
      </c>
      <c r="K76">
        <v>1330722058</v>
      </c>
      <c r="L76" t="b">
        <v>1</v>
      </c>
      <c r="M76">
        <v>123</v>
      </c>
      <c r="N76" t="b">
        <v>1</v>
      </c>
      <c r="O76" t="s">
        <v>8269</v>
      </c>
      <c r="P76">
        <v>64.27</v>
      </c>
      <c r="Q76" t="s">
        <v>8315</v>
      </c>
      <c r="R76" t="s">
        <v>8316</v>
      </c>
      <c r="S76">
        <v>40970.875671296293</v>
      </c>
      <c r="T76">
        <v>41000.834004629629</v>
      </c>
    </row>
    <row r="77" spans="1:20" x14ac:dyDescent="0.3">
      <c r="A77">
        <v>3156</v>
      </c>
      <c r="B77" t="s">
        <v>3156</v>
      </c>
      <c r="C77" t="s">
        <v>7266</v>
      </c>
      <c r="D77">
        <v>5500</v>
      </c>
      <c r="E77">
        <v>5600</v>
      </c>
      <c r="F77">
        <v>102</v>
      </c>
      <c r="G77" t="s">
        <v>8218</v>
      </c>
      <c r="H77" t="s">
        <v>8223</v>
      </c>
      <c r="I77" t="s">
        <v>8245</v>
      </c>
      <c r="J77">
        <v>1338591144</v>
      </c>
      <c r="K77">
        <v>1335567144</v>
      </c>
      <c r="L77" t="b">
        <v>1</v>
      </c>
      <c r="M77">
        <v>89</v>
      </c>
      <c r="N77" t="b">
        <v>1</v>
      </c>
      <c r="O77" t="s">
        <v>8269</v>
      </c>
      <c r="P77">
        <v>62.92</v>
      </c>
      <c r="Q77" t="s">
        <v>8315</v>
      </c>
      <c r="R77" t="s">
        <v>8316</v>
      </c>
      <c r="S77">
        <v>41026.953055555554</v>
      </c>
      <c r="T77">
        <v>41061.953055555554</v>
      </c>
    </row>
    <row r="78" spans="1:20" x14ac:dyDescent="0.3">
      <c r="A78">
        <v>3157</v>
      </c>
      <c r="B78" t="s">
        <v>3157</v>
      </c>
      <c r="C78" t="s">
        <v>7267</v>
      </c>
      <c r="D78">
        <v>4000</v>
      </c>
      <c r="E78">
        <v>4040</v>
      </c>
      <c r="F78">
        <v>101</v>
      </c>
      <c r="G78" t="s">
        <v>8218</v>
      </c>
      <c r="H78" t="s">
        <v>8223</v>
      </c>
      <c r="I78" t="s">
        <v>8245</v>
      </c>
      <c r="J78">
        <v>1405746000</v>
      </c>
      <c r="K78">
        <v>1404932105</v>
      </c>
      <c r="L78" t="b">
        <v>1</v>
      </c>
      <c r="M78">
        <v>41</v>
      </c>
      <c r="N78" t="b">
        <v>1</v>
      </c>
      <c r="O78" t="s">
        <v>8269</v>
      </c>
      <c r="P78">
        <v>98.54</v>
      </c>
      <c r="Q78" t="s">
        <v>8315</v>
      </c>
      <c r="R78" t="s">
        <v>8316</v>
      </c>
      <c r="S78">
        <v>41829.788252314815</v>
      </c>
      <c r="T78">
        <v>41839.208333333336</v>
      </c>
    </row>
    <row r="79" spans="1:20" x14ac:dyDescent="0.3">
      <c r="A79">
        <v>3158</v>
      </c>
      <c r="B79" t="s">
        <v>3158</v>
      </c>
      <c r="C79" t="s">
        <v>7268</v>
      </c>
      <c r="D79">
        <v>5000</v>
      </c>
      <c r="E79">
        <v>5700</v>
      </c>
      <c r="F79">
        <v>114</v>
      </c>
      <c r="G79" t="s">
        <v>8218</v>
      </c>
      <c r="H79" t="s">
        <v>8223</v>
      </c>
      <c r="I79" t="s">
        <v>8245</v>
      </c>
      <c r="J79">
        <v>1374523752</v>
      </c>
      <c r="K79">
        <v>1371931752</v>
      </c>
      <c r="L79" t="b">
        <v>1</v>
      </c>
      <c r="M79">
        <v>69</v>
      </c>
      <c r="N79" t="b">
        <v>1</v>
      </c>
      <c r="O79" t="s">
        <v>8269</v>
      </c>
      <c r="P79">
        <v>82.61</v>
      </c>
      <c r="Q79" t="s">
        <v>8315</v>
      </c>
      <c r="R79" t="s">
        <v>8316</v>
      </c>
      <c r="S79">
        <v>41447.839722222219</v>
      </c>
      <c r="T79">
        <v>41477.839722222219</v>
      </c>
    </row>
    <row r="80" spans="1:20" x14ac:dyDescent="0.3">
      <c r="A80">
        <v>3159</v>
      </c>
      <c r="B80" t="s">
        <v>3159</v>
      </c>
      <c r="C80" t="s">
        <v>7269</v>
      </c>
      <c r="D80">
        <v>1500</v>
      </c>
      <c r="E80">
        <v>2002.22</v>
      </c>
      <c r="F80">
        <v>133</v>
      </c>
      <c r="G80" t="s">
        <v>8218</v>
      </c>
      <c r="H80" t="s">
        <v>8223</v>
      </c>
      <c r="I80" t="s">
        <v>8245</v>
      </c>
      <c r="J80">
        <v>1326927600</v>
      </c>
      <c r="K80">
        <v>1323221761</v>
      </c>
      <c r="L80" t="b">
        <v>1</v>
      </c>
      <c r="M80">
        <v>52</v>
      </c>
      <c r="N80" t="b">
        <v>1</v>
      </c>
      <c r="O80" t="s">
        <v>8269</v>
      </c>
      <c r="P80">
        <v>38.5</v>
      </c>
      <c r="Q80" t="s">
        <v>8315</v>
      </c>
      <c r="R80" t="s">
        <v>8316</v>
      </c>
      <c r="S80">
        <v>40884.066678240742</v>
      </c>
      <c r="T80">
        <v>40926.958333333336</v>
      </c>
    </row>
    <row r="81" spans="1:20" x14ac:dyDescent="0.3">
      <c r="A81">
        <v>3160</v>
      </c>
      <c r="B81" t="s">
        <v>3160</v>
      </c>
      <c r="C81" t="s">
        <v>7270</v>
      </c>
      <c r="D81">
        <v>4500</v>
      </c>
      <c r="E81">
        <v>4569</v>
      </c>
      <c r="F81">
        <v>102</v>
      </c>
      <c r="G81" t="s">
        <v>8218</v>
      </c>
      <c r="H81" t="s">
        <v>8223</v>
      </c>
      <c r="I81" t="s">
        <v>8245</v>
      </c>
      <c r="J81">
        <v>1407905940</v>
      </c>
      <c r="K81">
        <v>1405923687</v>
      </c>
      <c r="L81" t="b">
        <v>1</v>
      </c>
      <c r="M81">
        <v>57</v>
      </c>
      <c r="N81" t="b">
        <v>1</v>
      </c>
      <c r="O81" t="s">
        <v>8269</v>
      </c>
      <c r="P81">
        <v>80.16</v>
      </c>
      <c r="Q81" t="s">
        <v>8315</v>
      </c>
      <c r="R81" t="s">
        <v>8316</v>
      </c>
      <c r="S81">
        <v>41841.26489583333</v>
      </c>
      <c r="T81">
        <v>41864.207638888889</v>
      </c>
    </row>
    <row r="82" spans="1:20" x14ac:dyDescent="0.3">
      <c r="A82">
        <v>3162</v>
      </c>
      <c r="B82" t="s">
        <v>3162</v>
      </c>
      <c r="C82" t="s">
        <v>7272</v>
      </c>
      <c r="D82">
        <v>4000</v>
      </c>
      <c r="E82">
        <v>5086</v>
      </c>
      <c r="F82">
        <v>127</v>
      </c>
      <c r="G82" t="s">
        <v>8218</v>
      </c>
      <c r="H82" t="s">
        <v>8223</v>
      </c>
      <c r="I82" t="s">
        <v>8245</v>
      </c>
      <c r="J82">
        <v>1404698400</v>
      </c>
      <c r="K82">
        <v>1402331262</v>
      </c>
      <c r="L82" t="b">
        <v>1</v>
      </c>
      <c r="M82">
        <v>63</v>
      </c>
      <c r="N82" t="b">
        <v>1</v>
      </c>
      <c r="O82" t="s">
        <v>8269</v>
      </c>
      <c r="P82">
        <v>80.73</v>
      </c>
      <c r="Q82" t="s">
        <v>8315</v>
      </c>
      <c r="R82" t="s">
        <v>8316</v>
      </c>
      <c r="S82">
        <v>41799.685902777775</v>
      </c>
      <c r="T82">
        <v>41827.083333333336</v>
      </c>
    </row>
    <row r="83" spans="1:20" x14ac:dyDescent="0.3">
      <c r="A83">
        <v>3163</v>
      </c>
      <c r="B83" t="s">
        <v>3163</v>
      </c>
      <c r="C83" t="s">
        <v>7273</v>
      </c>
      <c r="D83">
        <v>13000</v>
      </c>
      <c r="E83">
        <v>14450</v>
      </c>
      <c r="F83">
        <v>111</v>
      </c>
      <c r="G83" t="s">
        <v>8218</v>
      </c>
      <c r="H83" t="s">
        <v>8223</v>
      </c>
      <c r="I83" t="s">
        <v>8245</v>
      </c>
      <c r="J83">
        <v>1402855525</v>
      </c>
      <c r="K83">
        <v>1400263525</v>
      </c>
      <c r="L83" t="b">
        <v>1</v>
      </c>
      <c r="M83">
        <v>72</v>
      </c>
      <c r="N83" t="b">
        <v>1</v>
      </c>
      <c r="O83" t="s">
        <v>8269</v>
      </c>
      <c r="P83">
        <v>200.69</v>
      </c>
      <c r="Q83" t="s">
        <v>8315</v>
      </c>
      <c r="R83" t="s">
        <v>8316</v>
      </c>
      <c r="S83">
        <v>41775.753761574073</v>
      </c>
      <c r="T83">
        <v>41805.753761574073</v>
      </c>
    </row>
    <row r="84" spans="1:20" x14ac:dyDescent="0.3">
      <c r="A84">
        <v>3164</v>
      </c>
      <c r="B84" t="s">
        <v>3164</v>
      </c>
      <c r="C84" t="s">
        <v>7274</v>
      </c>
      <c r="D84">
        <v>2500</v>
      </c>
      <c r="E84">
        <v>2669</v>
      </c>
      <c r="F84">
        <v>107</v>
      </c>
      <c r="G84" t="s">
        <v>8218</v>
      </c>
      <c r="H84" t="s">
        <v>8223</v>
      </c>
      <c r="I84" t="s">
        <v>8245</v>
      </c>
      <c r="J84">
        <v>1402341615</v>
      </c>
      <c r="K84">
        <v>1399490415</v>
      </c>
      <c r="L84" t="b">
        <v>1</v>
      </c>
      <c r="M84">
        <v>71</v>
      </c>
      <c r="N84" t="b">
        <v>1</v>
      </c>
      <c r="O84" t="s">
        <v>8269</v>
      </c>
      <c r="P84">
        <v>37.590000000000003</v>
      </c>
      <c r="Q84" t="s">
        <v>8315</v>
      </c>
      <c r="R84" t="s">
        <v>8316</v>
      </c>
      <c r="S84">
        <v>41766.80572916667</v>
      </c>
      <c r="T84">
        <v>41799.80572916667</v>
      </c>
    </row>
    <row r="85" spans="1:20" x14ac:dyDescent="0.3">
      <c r="A85">
        <v>3165</v>
      </c>
      <c r="B85" t="s">
        <v>3165</v>
      </c>
      <c r="C85" t="s">
        <v>7275</v>
      </c>
      <c r="D85">
        <v>750</v>
      </c>
      <c r="E85">
        <v>1220</v>
      </c>
      <c r="F85">
        <v>163</v>
      </c>
      <c r="G85" t="s">
        <v>8218</v>
      </c>
      <c r="H85" t="s">
        <v>8223</v>
      </c>
      <c r="I85" t="s">
        <v>8245</v>
      </c>
      <c r="J85">
        <v>1304395140</v>
      </c>
      <c r="K85">
        <v>1302493760</v>
      </c>
      <c r="L85" t="b">
        <v>1</v>
      </c>
      <c r="M85">
        <v>21</v>
      </c>
      <c r="N85" t="b">
        <v>1</v>
      </c>
      <c r="O85" t="s">
        <v>8269</v>
      </c>
      <c r="P85">
        <v>58.1</v>
      </c>
      <c r="Q85" t="s">
        <v>8315</v>
      </c>
      <c r="R85" t="s">
        <v>8316</v>
      </c>
      <c r="S85">
        <v>40644.159259259257</v>
      </c>
      <c r="T85">
        <v>40666.165972222225</v>
      </c>
    </row>
    <row r="86" spans="1:20" x14ac:dyDescent="0.3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>
        <v>160</v>
      </c>
      <c r="G86" t="s">
        <v>8218</v>
      </c>
      <c r="H86" t="s">
        <v>8223</v>
      </c>
      <c r="I86" t="s">
        <v>8245</v>
      </c>
      <c r="J86">
        <v>1416988740</v>
      </c>
      <c r="K86">
        <v>1414514153</v>
      </c>
      <c r="L86" t="b">
        <v>1</v>
      </c>
      <c r="M86">
        <v>930</v>
      </c>
      <c r="N86" t="b">
        <v>1</v>
      </c>
      <c r="O86" t="s">
        <v>8269</v>
      </c>
      <c r="P86">
        <v>60.3</v>
      </c>
      <c r="Q86" t="s">
        <v>8315</v>
      </c>
      <c r="R86" t="s">
        <v>8316</v>
      </c>
      <c r="S86">
        <v>41940.69158564815</v>
      </c>
      <c r="T86">
        <v>41969.332638888889</v>
      </c>
    </row>
    <row r="87" spans="1:20" x14ac:dyDescent="0.3">
      <c r="A87">
        <v>3167</v>
      </c>
      <c r="B87" t="s">
        <v>3167</v>
      </c>
      <c r="C87" t="s">
        <v>7277</v>
      </c>
      <c r="D87">
        <v>3000</v>
      </c>
      <c r="E87">
        <v>3485</v>
      </c>
      <c r="F87">
        <v>116</v>
      </c>
      <c r="G87" t="s">
        <v>8218</v>
      </c>
      <c r="H87" t="s">
        <v>8223</v>
      </c>
      <c r="I87" t="s">
        <v>8245</v>
      </c>
      <c r="J87">
        <v>1406952781</v>
      </c>
      <c r="K87">
        <v>1405743181</v>
      </c>
      <c r="L87" t="b">
        <v>1</v>
      </c>
      <c r="M87">
        <v>55</v>
      </c>
      <c r="N87" t="b">
        <v>1</v>
      </c>
      <c r="O87" t="s">
        <v>8269</v>
      </c>
      <c r="P87">
        <v>63.36</v>
      </c>
      <c r="Q87" t="s">
        <v>8315</v>
      </c>
      <c r="R87" t="s">
        <v>8316</v>
      </c>
      <c r="S87">
        <v>41839.175706018519</v>
      </c>
      <c r="T87">
        <v>41853.175706018519</v>
      </c>
    </row>
    <row r="88" spans="1:20" x14ac:dyDescent="0.3">
      <c r="A88">
        <v>3168</v>
      </c>
      <c r="B88" t="s">
        <v>3168</v>
      </c>
      <c r="C88" t="s">
        <v>7278</v>
      </c>
      <c r="D88">
        <v>2500</v>
      </c>
      <c r="E88">
        <v>3105</v>
      </c>
      <c r="F88">
        <v>124</v>
      </c>
      <c r="G88" t="s">
        <v>8218</v>
      </c>
      <c r="H88" t="s">
        <v>8223</v>
      </c>
      <c r="I88" t="s">
        <v>8245</v>
      </c>
      <c r="J88">
        <v>1402696800</v>
      </c>
      <c r="K88">
        <v>1399948353</v>
      </c>
      <c r="L88" t="b">
        <v>1</v>
      </c>
      <c r="M88">
        <v>61</v>
      </c>
      <c r="N88" t="b">
        <v>1</v>
      </c>
      <c r="O88" t="s">
        <v>8269</v>
      </c>
      <c r="P88">
        <v>50.9</v>
      </c>
      <c r="Q88" t="s">
        <v>8315</v>
      </c>
      <c r="R88" t="s">
        <v>8316</v>
      </c>
      <c r="S88">
        <v>41772.105937500004</v>
      </c>
      <c r="T88">
        <v>41803.916666666664</v>
      </c>
    </row>
    <row r="89" spans="1:20" x14ac:dyDescent="0.3">
      <c r="A89">
        <v>3169</v>
      </c>
      <c r="B89" t="s">
        <v>3169</v>
      </c>
      <c r="C89" t="s">
        <v>7279</v>
      </c>
      <c r="D89">
        <v>8000</v>
      </c>
      <c r="E89">
        <v>8241</v>
      </c>
      <c r="F89">
        <v>103</v>
      </c>
      <c r="G89" t="s">
        <v>8218</v>
      </c>
      <c r="H89" t="s">
        <v>8223</v>
      </c>
      <c r="I89" t="s">
        <v>8245</v>
      </c>
      <c r="J89">
        <v>1386910740</v>
      </c>
      <c r="K89">
        <v>1384364561</v>
      </c>
      <c r="L89" t="b">
        <v>1</v>
      </c>
      <c r="M89">
        <v>82</v>
      </c>
      <c r="N89" t="b">
        <v>1</v>
      </c>
      <c r="O89" t="s">
        <v>8269</v>
      </c>
      <c r="P89">
        <v>100.5</v>
      </c>
      <c r="Q89" t="s">
        <v>8315</v>
      </c>
      <c r="R89" t="s">
        <v>8316</v>
      </c>
      <c r="S89">
        <v>41591.737974537034</v>
      </c>
      <c r="T89">
        <v>41621.207638888889</v>
      </c>
    </row>
    <row r="90" spans="1:20" x14ac:dyDescent="0.3">
      <c r="A90">
        <v>3170</v>
      </c>
      <c r="B90" t="s">
        <v>3170</v>
      </c>
      <c r="C90" t="s">
        <v>7280</v>
      </c>
      <c r="D90">
        <v>2000</v>
      </c>
      <c r="E90">
        <v>2245</v>
      </c>
      <c r="F90">
        <v>112</v>
      </c>
      <c r="G90" t="s">
        <v>8218</v>
      </c>
      <c r="H90" t="s">
        <v>8223</v>
      </c>
      <c r="I90" t="s">
        <v>8245</v>
      </c>
      <c r="J90">
        <v>1404273600</v>
      </c>
      <c r="K90">
        <v>1401414944</v>
      </c>
      <c r="L90" t="b">
        <v>1</v>
      </c>
      <c r="M90">
        <v>71</v>
      </c>
      <c r="N90" t="b">
        <v>1</v>
      </c>
      <c r="O90" t="s">
        <v>8269</v>
      </c>
      <c r="P90">
        <v>31.62</v>
      </c>
      <c r="Q90" t="s">
        <v>8315</v>
      </c>
      <c r="R90" t="s">
        <v>8316</v>
      </c>
      <c r="S90">
        <v>41789.080370370371</v>
      </c>
      <c r="T90">
        <v>41822.166666666664</v>
      </c>
    </row>
    <row r="91" spans="1:20" x14ac:dyDescent="0.3">
      <c r="A91">
        <v>3172</v>
      </c>
      <c r="B91" t="s">
        <v>3172</v>
      </c>
      <c r="C91" t="s">
        <v>7282</v>
      </c>
      <c r="D91">
        <v>2000</v>
      </c>
      <c r="E91">
        <v>2300</v>
      </c>
      <c r="F91">
        <v>115</v>
      </c>
      <c r="G91" t="s">
        <v>8218</v>
      </c>
      <c r="H91" t="s">
        <v>8223</v>
      </c>
      <c r="I91" t="s">
        <v>8245</v>
      </c>
      <c r="J91">
        <v>1329240668</v>
      </c>
      <c r="K91">
        <v>1326648668</v>
      </c>
      <c r="L91" t="b">
        <v>1</v>
      </c>
      <c r="M91">
        <v>29</v>
      </c>
      <c r="N91" t="b">
        <v>1</v>
      </c>
      <c r="O91" t="s">
        <v>8269</v>
      </c>
      <c r="P91">
        <v>79.31</v>
      </c>
      <c r="Q91" t="s">
        <v>8315</v>
      </c>
      <c r="R91" t="s">
        <v>8316</v>
      </c>
      <c r="S91">
        <v>40923.729953703703</v>
      </c>
      <c r="T91">
        <v>40953.729953703703</v>
      </c>
    </row>
    <row r="92" spans="1:20" x14ac:dyDescent="0.3">
      <c r="A92">
        <v>3173</v>
      </c>
      <c r="B92" t="s">
        <v>3173</v>
      </c>
      <c r="C92" t="s">
        <v>7283</v>
      </c>
      <c r="D92">
        <v>10000</v>
      </c>
      <c r="E92">
        <v>10300</v>
      </c>
      <c r="F92">
        <v>103</v>
      </c>
      <c r="G92" t="s">
        <v>8218</v>
      </c>
      <c r="H92" t="s">
        <v>8223</v>
      </c>
      <c r="I92" t="s">
        <v>8245</v>
      </c>
      <c r="J92">
        <v>1411765492</v>
      </c>
      <c r="K92">
        <v>1409173492</v>
      </c>
      <c r="L92" t="b">
        <v>1</v>
      </c>
      <c r="M92">
        <v>74</v>
      </c>
      <c r="N92" t="b">
        <v>1</v>
      </c>
      <c r="O92" t="s">
        <v>8269</v>
      </c>
      <c r="P92">
        <v>139.19</v>
      </c>
      <c r="Q92" t="s">
        <v>8315</v>
      </c>
      <c r="R92" t="s">
        <v>8316</v>
      </c>
      <c r="S92">
        <v>41878.878379629627</v>
      </c>
      <c r="T92">
        <v>41908.878379629627</v>
      </c>
    </row>
    <row r="93" spans="1:20" x14ac:dyDescent="0.3">
      <c r="A93">
        <v>3174</v>
      </c>
      <c r="B93" t="s">
        <v>3174</v>
      </c>
      <c r="C93" t="s">
        <v>7284</v>
      </c>
      <c r="D93">
        <v>3000</v>
      </c>
      <c r="E93">
        <v>3034</v>
      </c>
      <c r="F93">
        <v>101</v>
      </c>
      <c r="G93" t="s">
        <v>8218</v>
      </c>
      <c r="H93" t="s">
        <v>8223</v>
      </c>
      <c r="I93" t="s">
        <v>8245</v>
      </c>
      <c r="J93">
        <v>1408999508</v>
      </c>
      <c r="K93">
        <v>1407789908</v>
      </c>
      <c r="L93" t="b">
        <v>1</v>
      </c>
      <c r="M93">
        <v>23</v>
      </c>
      <c r="N93" t="b">
        <v>1</v>
      </c>
      <c r="O93" t="s">
        <v>8269</v>
      </c>
      <c r="P93">
        <v>131.91</v>
      </c>
      <c r="Q93" t="s">
        <v>8315</v>
      </c>
      <c r="R93" t="s">
        <v>8316</v>
      </c>
      <c r="S93">
        <v>41862.864675925928</v>
      </c>
      <c r="T93">
        <v>41876.864675925928</v>
      </c>
    </row>
    <row r="94" spans="1:20" x14ac:dyDescent="0.3">
      <c r="A94">
        <v>3175</v>
      </c>
      <c r="B94" t="s">
        <v>3175</v>
      </c>
      <c r="C94" t="s">
        <v>7285</v>
      </c>
      <c r="D94">
        <v>5000</v>
      </c>
      <c r="E94">
        <v>5478</v>
      </c>
      <c r="F94">
        <v>110</v>
      </c>
      <c r="G94" t="s">
        <v>8218</v>
      </c>
      <c r="H94" t="s">
        <v>8223</v>
      </c>
      <c r="I94" t="s">
        <v>8245</v>
      </c>
      <c r="J94">
        <v>1297977427</v>
      </c>
      <c r="K94">
        <v>1292793427</v>
      </c>
      <c r="L94" t="b">
        <v>1</v>
      </c>
      <c r="M94">
        <v>60</v>
      </c>
      <c r="N94" t="b">
        <v>1</v>
      </c>
      <c r="O94" t="s">
        <v>8269</v>
      </c>
      <c r="P94">
        <v>91.3</v>
      </c>
      <c r="Q94" t="s">
        <v>8315</v>
      </c>
      <c r="R94" t="s">
        <v>8316</v>
      </c>
      <c r="S94">
        <v>40531.886886574073</v>
      </c>
      <c r="T94">
        <v>40591.886886574073</v>
      </c>
    </row>
    <row r="95" spans="1:20" x14ac:dyDescent="0.3">
      <c r="A95">
        <v>3176</v>
      </c>
      <c r="B95" t="s">
        <v>3176</v>
      </c>
      <c r="C95" t="s">
        <v>7286</v>
      </c>
      <c r="D95">
        <v>1900</v>
      </c>
      <c r="E95">
        <v>2182</v>
      </c>
      <c r="F95">
        <v>115</v>
      </c>
      <c r="G95" t="s">
        <v>8218</v>
      </c>
      <c r="H95" t="s">
        <v>8223</v>
      </c>
      <c r="I95" t="s">
        <v>8245</v>
      </c>
      <c r="J95">
        <v>1376838000</v>
      </c>
      <c r="K95">
        <v>1374531631</v>
      </c>
      <c r="L95" t="b">
        <v>1</v>
      </c>
      <c r="M95">
        <v>55</v>
      </c>
      <c r="N95" t="b">
        <v>1</v>
      </c>
      <c r="O95" t="s">
        <v>8269</v>
      </c>
      <c r="P95">
        <v>39.67</v>
      </c>
      <c r="Q95" t="s">
        <v>8315</v>
      </c>
      <c r="R95" t="s">
        <v>8316</v>
      </c>
      <c r="S95">
        <v>41477.930914351848</v>
      </c>
      <c r="T95">
        <v>41504.625</v>
      </c>
    </row>
    <row r="96" spans="1:20" x14ac:dyDescent="0.3">
      <c r="A96">
        <v>3177</v>
      </c>
      <c r="B96" t="s">
        <v>3177</v>
      </c>
      <c r="C96" t="s">
        <v>7287</v>
      </c>
      <c r="D96">
        <v>2500</v>
      </c>
      <c r="E96">
        <v>2935</v>
      </c>
      <c r="F96">
        <v>117</v>
      </c>
      <c r="G96" t="s">
        <v>8218</v>
      </c>
      <c r="H96" t="s">
        <v>8223</v>
      </c>
      <c r="I96" t="s">
        <v>8245</v>
      </c>
      <c r="J96">
        <v>1403366409</v>
      </c>
      <c r="K96">
        <v>1400774409</v>
      </c>
      <c r="L96" t="b">
        <v>1</v>
      </c>
      <c r="M96">
        <v>51</v>
      </c>
      <c r="N96" t="b">
        <v>1</v>
      </c>
      <c r="O96" t="s">
        <v>8269</v>
      </c>
      <c r="P96">
        <v>57.55</v>
      </c>
      <c r="Q96" t="s">
        <v>8315</v>
      </c>
      <c r="R96" t="s">
        <v>8316</v>
      </c>
      <c r="S96">
        <v>41781.666770833333</v>
      </c>
      <c r="T96">
        <v>41811.666770833333</v>
      </c>
    </row>
    <row r="97" spans="1:20" x14ac:dyDescent="0.3">
      <c r="A97">
        <v>3179</v>
      </c>
      <c r="B97" t="s">
        <v>3179</v>
      </c>
      <c r="C97" t="s">
        <v>7289</v>
      </c>
      <c r="D97">
        <v>4200</v>
      </c>
      <c r="E97">
        <v>4794.82</v>
      </c>
      <c r="F97">
        <v>114</v>
      </c>
      <c r="G97" t="s">
        <v>8218</v>
      </c>
      <c r="H97" t="s">
        <v>8223</v>
      </c>
      <c r="I97" t="s">
        <v>8245</v>
      </c>
      <c r="J97">
        <v>1367859071</v>
      </c>
      <c r="K97">
        <v>1365699071</v>
      </c>
      <c r="L97" t="b">
        <v>1</v>
      </c>
      <c r="M97">
        <v>62</v>
      </c>
      <c r="N97" t="b">
        <v>1</v>
      </c>
      <c r="O97" t="s">
        <v>8269</v>
      </c>
      <c r="P97">
        <v>77.34</v>
      </c>
      <c r="Q97" t="s">
        <v>8315</v>
      </c>
      <c r="R97" t="s">
        <v>8316</v>
      </c>
      <c r="S97">
        <v>41375.702210648145</v>
      </c>
      <c r="T97">
        <v>41400.702210648145</v>
      </c>
    </row>
    <row r="98" spans="1:20" x14ac:dyDescent="0.3">
      <c r="A98">
        <v>3182</v>
      </c>
      <c r="B98" t="s">
        <v>3182</v>
      </c>
      <c r="C98" t="s">
        <v>7292</v>
      </c>
      <c r="D98">
        <v>7000</v>
      </c>
      <c r="E98">
        <v>7062</v>
      </c>
      <c r="F98">
        <v>101</v>
      </c>
      <c r="G98" t="s">
        <v>8218</v>
      </c>
      <c r="H98" t="s">
        <v>8223</v>
      </c>
      <c r="I98" t="s">
        <v>8245</v>
      </c>
      <c r="J98">
        <v>1328029200</v>
      </c>
      <c r="K98">
        <v>1323211621</v>
      </c>
      <c r="L98" t="b">
        <v>1</v>
      </c>
      <c r="M98">
        <v>151</v>
      </c>
      <c r="N98" t="b">
        <v>1</v>
      </c>
      <c r="O98" t="s">
        <v>8269</v>
      </c>
      <c r="P98">
        <v>46.77</v>
      </c>
      <c r="Q98" t="s">
        <v>8315</v>
      </c>
      <c r="R98" t="s">
        <v>8316</v>
      </c>
      <c r="S98">
        <v>40883.949317129627</v>
      </c>
      <c r="T98">
        <v>40939.708333333336</v>
      </c>
    </row>
    <row r="99" spans="1:20" x14ac:dyDescent="0.3">
      <c r="A99">
        <v>3183</v>
      </c>
      <c r="B99" t="s">
        <v>3183</v>
      </c>
      <c r="C99" t="s">
        <v>7293</v>
      </c>
      <c r="D99">
        <v>2500</v>
      </c>
      <c r="E99">
        <v>2725</v>
      </c>
      <c r="F99">
        <v>109</v>
      </c>
      <c r="G99" t="s">
        <v>8218</v>
      </c>
      <c r="H99" t="s">
        <v>8223</v>
      </c>
      <c r="I99" t="s">
        <v>8245</v>
      </c>
      <c r="J99">
        <v>1377284669</v>
      </c>
      <c r="K99">
        <v>1375729469</v>
      </c>
      <c r="L99" t="b">
        <v>1</v>
      </c>
      <c r="M99">
        <v>68</v>
      </c>
      <c r="N99" t="b">
        <v>1</v>
      </c>
      <c r="O99" t="s">
        <v>8269</v>
      </c>
      <c r="P99">
        <v>40.07</v>
      </c>
      <c r="Q99" t="s">
        <v>8315</v>
      </c>
      <c r="R99" t="s">
        <v>8316</v>
      </c>
      <c r="S99">
        <v>41491.79478009259</v>
      </c>
      <c r="T99">
        <v>41509.79478009259</v>
      </c>
    </row>
    <row r="100" spans="1:20" x14ac:dyDescent="0.3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>
        <v>107</v>
      </c>
      <c r="G100" t="s">
        <v>8218</v>
      </c>
      <c r="H100" t="s">
        <v>8223</v>
      </c>
      <c r="I100" t="s">
        <v>8245</v>
      </c>
      <c r="J100">
        <v>1404258631</v>
      </c>
      <c r="K100">
        <v>1401666631</v>
      </c>
      <c r="L100" t="b">
        <v>1</v>
      </c>
      <c r="M100">
        <v>46</v>
      </c>
      <c r="N100" t="b">
        <v>1</v>
      </c>
      <c r="O100" t="s">
        <v>8269</v>
      </c>
      <c r="P100">
        <v>100.22</v>
      </c>
      <c r="Q100" t="s">
        <v>8315</v>
      </c>
      <c r="R100" t="s">
        <v>8316</v>
      </c>
      <c r="S100">
        <v>41791.993414351848</v>
      </c>
      <c r="T100">
        <v>41821.993414351848</v>
      </c>
    </row>
    <row r="101" spans="1:20" x14ac:dyDescent="0.3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>
        <v>116</v>
      </c>
      <c r="G101" t="s">
        <v>8218</v>
      </c>
      <c r="H101" t="s">
        <v>8223</v>
      </c>
      <c r="I101" t="s">
        <v>8245</v>
      </c>
      <c r="J101">
        <v>1407167973</v>
      </c>
      <c r="K101">
        <v>1405439973</v>
      </c>
      <c r="L101" t="b">
        <v>1</v>
      </c>
      <c r="M101">
        <v>244</v>
      </c>
      <c r="N101" t="b">
        <v>1</v>
      </c>
      <c r="O101" t="s">
        <v>8269</v>
      </c>
      <c r="P101">
        <v>71.489999999999995</v>
      </c>
      <c r="Q101" t="s">
        <v>8315</v>
      </c>
      <c r="R101" t="s">
        <v>8316</v>
      </c>
      <c r="S101">
        <v>41835.666354166664</v>
      </c>
      <c r="T101">
        <v>41855.666354166664</v>
      </c>
    </row>
    <row r="102" spans="1:20" x14ac:dyDescent="0.3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>
        <v>104</v>
      </c>
      <c r="G102" t="s">
        <v>8218</v>
      </c>
      <c r="H102" t="s">
        <v>8223</v>
      </c>
      <c r="I102" t="s">
        <v>8245</v>
      </c>
      <c r="J102">
        <v>1406557877</v>
      </c>
      <c r="K102">
        <v>1404743477</v>
      </c>
      <c r="L102" t="b">
        <v>1</v>
      </c>
      <c r="M102">
        <v>82</v>
      </c>
      <c r="N102" t="b">
        <v>1</v>
      </c>
      <c r="O102" t="s">
        <v>8269</v>
      </c>
      <c r="P102">
        <v>63.11</v>
      </c>
      <c r="Q102" t="s">
        <v>8315</v>
      </c>
      <c r="R102" t="s">
        <v>8316</v>
      </c>
      <c r="S102">
        <v>41827.605057870373</v>
      </c>
      <c r="T102">
        <v>41848.605057870373</v>
      </c>
    </row>
    <row r="103" spans="1:20" x14ac:dyDescent="0.3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>
        <v>119</v>
      </c>
      <c r="G103" t="s">
        <v>8218</v>
      </c>
      <c r="H103" t="s">
        <v>8223</v>
      </c>
      <c r="I103" t="s">
        <v>8245</v>
      </c>
      <c r="J103">
        <v>1403305200</v>
      </c>
      <c r="K103">
        <v>1400512658</v>
      </c>
      <c r="L103" t="b">
        <v>1</v>
      </c>
      <c r="M103">
        <v>226</v>
      </c>
      <c r="N103" t="b">
        <v>1</v>
      </c>
      <c r="O103" t="s">
        <v>8269</v>
      </c>
      <c r="P103">
        <v>50.16</v>
      </c>
      <c r="Q103" t="s">
        <v>8315</v>
      </c>
      <c r="R103" t="s">
        <v>8316</v>
      </c>
      <c r="S103">
        <v>41778.637245370373</v>
      </c>
      <c r="T103">
        <v>41810.958333333336</v>
      </c>
    </row>
    <row r="104" spans="1:20" x14ac:dyDescent="0.3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>
        <v>126</v>
      </c>
      <c r="G104" t="s">
        <v>8218</v>
      </c>
      <c r="H104" t="s">
        <v>8223</v>
      </c>
      <c r="I104" t="s">
        <v>8245</v>
      </c>
      <c r="J104">
        <v>1338523140</v>
      </c>
      <c r="K104">
        <v>1334442519</v>
      </c>
      <c r="L104" t="b">
        <v>1</v>
      </c>
      <c r="M104">
        <v>60</v>
      </c>
      <c r="N104" t="b">
        <v>1</v>
      </c>
      <c r="O104" t="s">
        <v>8269</v>
      </c>
      <c r="P104">
        <v>62.88</v>
      </c>
      <c r="Q104" t="s">
        <v>8315</v>
      </c>
      <c r="R104" t="s">
        <v>8316</v>
      </c>
      <c r="S104">
        <v>41013.936562499999</v>
      </c>
      <c r="T104">
        <v>41061.165972222225</v>
      </c>
    </row>
    <row r="105" spans="1:20" x14ac:dyDescent="0.3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>
        <v>120</v>
      </c>
      <c r="G105" t="s">
        <v>8218</v>
      </c>
      <c r="H105" t="s">
        <v>8223</v>
      </c>
      <c r="I105" t="s">
        <v>8245</v>
      </c>
      <c r="J105">
        <v>1408068000</v>
      </c>
      <c r="K105">
        <v>1405346680</v>
      </c>
      <c r="L105" t="b">
        <v>1</v>
      </c>
      <c r="M105">
        <v>322</v>
      </c>
      <c r="N105" t="b">
        <v>1</v>
      </c>
      <c r="O105" t="s">
        <v>8269</v>
      </c>
      <c r="P105">
        <v>85.53</v>
      </c>
      <c r="Q105" t="s">
        <v>8315</v>
      </c>
      <c r="R105" t="s">
        <v>8316</v>
      </c>
      <c r="S105">
        <v>41834.586574074077</v>
      </c>
      <c r="T105">
        <v>41866.083333333336</v>
      </c>
    </row>
    <row r="106" spans="1:20" x14ac:dyDescent="0.3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>
        <v>126</v>
      </c>
      <c r="G106" t="s">
        <v>8218</v>
      </c>
      <c r="H106" t="s">
        <v>8223</v>
      </c>
      <c r="I106" t="s">
        <v>8245</v>
      </c>
      <c r="J106">
        <v>1407524751</v>
      </c>
      <c r="K106">
        <v>1404932751</v>
      </c>
      <c r="L106" t="b">
        <v>1</v>
      </c>
      <c r="M106">
        <v>94</v>
      </c>
      <c r="N106" t="b">
        <v>1</v>
      </c>
      <c r="O106" t="s">
        <v>8269</v>
      </c>
      <c r="P106">
        <v>53.72</v>
      </c>
      <c r="Q106" t="s">
        <v>8315</v>
      </c>
      <c r="R106" t="s">
        <v>8316</v>
      </c>
      <c r="S106">
        <v>41829.795729166668</v>
      </c>
      <c r="T106">
        <v>41859.795729166668</v>
      </c>
    </row>
    <row r="107" spans="1:20" x14ac:dyDescent="0.3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>
        <v>100</v>
      </c>
      <c r="G107" t="s">
        <v>8218</v>
      </c>
      <c r="H107" t="s">
        <v>8223</v>
      </c>
      <c r="I107" t="s">
        <v>8245</v>
      </c>
      <c r="J107">
        <v>1441857540</v>
      </c>
      <c r="K107">
        <v>1438617471</v>
      </c>
      <c r="L107" t="b">
        <v>1</v>
      </c>
      <c r="M107">
        <v>134</v>
      </c>
      <c r="N107" t="b">
        <v>1</v>
      </c>
      <c r="O107" t="s">
        <v>8269</v>
      </c>
      <c r="P107">
        <v>262.11</v>
      </c>
      <c r="Q107" t="s">
        <v>8315</v>
      </c>
      <c r="R107" t="s">
        <v>8316</v>
      </c>
      <c r="S107">
        <v>42219.665173611109</v>
      </c>
      <c r="T107">
        <v>42257.165972222225</v>
      </c>
    </row>
    <row r="108" spans="1:20" x14ac:dyDescent="0.3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>
        <v>116</v>
      </c>
      <c r="G108" t="s">
        <v>8218</v>
      </c>
      <c r="H108" t="s">
        <v>8223</v>
      </c>
      <c r="I108" t="s">
        <v>8245</v>
      </c>
      <c r="J108">
        <v>1478264784</v>
      </c>
      <c r="K108">
        <v>1475672784</v>
      </c>
      <c r="L108" t="b">
        <v>1</v>
      </c>
      <c r="M108">
        <v>104</v>
      </c>
      <c r="N108" t="b">
        <v>1</v>
      </c>
      <c r="O108" t="s">
        <v>8269</v>
      </c>
      <c r="P108">
        <v>50.2</v>
      </c>
      <c r="Q108" t="s">
        <v>8315</v>
      </c>
      <c r="R108" t="s">
        <v>8316</v>
      </c>
      <c r="S108">
        <v>42648.546111111107</v>
      </c>
      <c r="T108">
        <v>42678.546111111107</v>
      </c>
    </row>
    <row r="109" spans="1:20" x14ac:dyDescent="0.3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>
        <v>100</v>
      </c>
      <c r="G109" t="s">
        <v>8218</v>
      </c>
      <c r="H109" t="s">
        <v>8223</v>
      </c>
      <c r="I109" t="s">
        <v>8245</v>
      </c>
      <c r="J109">
        <v>1427063747</v>
      </c>
      <c r="K109">
        <v>1424043347</v>
      </c>
      <c r="L109" t="b">
        <v>1</v>
      </c>
      <c r="M109">
        <v>119</v>
      </c>
      <c r="N109" t="b">
        <v>1</v>
      </c>
      <c r="O109" t="s">
        <v>8269</v>
      </c>
      <c r="P109">
        <v>168.25</v>
      </c>
      <c r="Q109" t="s">
        <v>8315</v>
      </c>
      <c r="R109" t="s">
        <v>8316</v>
      </c>
      <c r="S109">
        <v>42050.983182870375</v>
      </c>
      <c r="T109">
        <v>42085.941516203704</v>
      </c>
    </row>
    <row r="110" spans="1:20" x14ac:dyDescent="0.3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>
        <v>101</v>
      </c>
      <c r="G110" t="s">
        <v>8218</v>
      </c>
      <c r="H110" t="s">
        <v>8223</v>
      </c>
      <c r="I110" t="s">
        <v>8245</v>
      </c>
      <c r="J110">
        <v>1489352400</v>
      </c>
      <c r="K110">
        <v>1486411204</v>
      </c>
      <c r="L110" t="b">
        <v>1</v>
      </c>
      <c r="M110">
        <v>59</v>
      </c>
      <c r="N110" t="b">
        <v>1</v>
      </c>
      <c r="O110" t="s">
        <v>8269</v>
      </c>
      <c r="P110">
        <v>256.37</v>
      </c>
      <c r="Q110" t="s">
        <v>8315</v>
      </c>
      <c r="R110" t="s">
        <v>8316</v>
      </c>
      <c r="S110">
        <v>42772.833379629628</v>
      </c>
      <c r="T110">
        <v>42806.875</v>
      </c>
    </row>
    <row r="111" spans="1:20" x14ac:dyDescent="0.3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>
        <v>125</v>
      </c>
      <c r="G111" t="s">
        <v>8218</v>
      </c>
      <c r="H111" t="s">
        <v>8223</v>
      </c>
      <c r="I111" t="s">
        <v>8245</v>
      </c>
      <c r="J111">
        <v>1445722140</v>
      </c>
      <c r="K111">
        <v>1443016697</v>
      </c>
      <c r="L111" t="b">
        <v>1</v>
      </c>
      <c r="M111">
        <v>84</v>
      </c>
      <c r="N111" t="b">
        <v>1</v>
      </c>
      <c r="O111" t="s">
        <v>8269</v>
      </c>
      <c r="P111">
        <v>37.14</v>
      </c>
      <c r="Q111" t="s">
        <v>8315</v>
      </c>
      <c r="R111" t="s">
        <v>8316</v>
      </c>
      <c r="S111">
        <v>42270.582141203704</v>
      </c>
      <c r="T111">
        <v>42301.895138888889</v>
      </c>
    </row>
    <row r="112" spans="1:20" x14ac:dyDescent="0.3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>
        <v>110</v>
      </c>
      <c r="G112" t="s">
        <v>8218</v>
      </c>
      <c r="H112" t="s">
        <v>8223</v>
      </c>
      <c r="I112" t="s">
        <v>8245</v>
      </c>
      <c r="J112">
        <v>1440100976</v>
      </c>
      <c r="K112">
        <v>1437508976</v>
      </c>
      <c r="L112" t="b">
        <v>1</v>
      </c>
      <c r="M112">
        <v>74</v>
      </c>
      <c r="N112" t="b">
        <v>1</v>
      </c>
      <c r="O112" t="s">
        <v>8269</v>
      </c>
      <c r="P112">
        <v>45.88</v>
      </c>
      <c r="Q112" t="s">
        <v>8315</v>
      </c>
      <c r="R112" t="s">
        <v>8316</v>
      </c>
      <c r="S112">
        <v>42206.835370370376</v>
      </c>
      <c r="T112">
        <v>42236.835370370376</v>
      </c>
    </row>
    <row r="113" spans="1:20" x14ac:dyDescent="0.3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>
        <v>102</v>
      </c>
      <c r="G113" t="s">
        <v>8218</v>
      </c>
      <c r="H113" t="s">
        <v>8223</v>
      </c>
      <c r="I113" t="s">
        <v>8245</v>
      </c>
      <c r="J113">
        <v>1484024400</v>
      </c>
      <c r="K113">
        <v>1479932713</v>
      </c>
      <c r="L113" t="b">
        <v>1</v>
      </c>
      <c r="M113">
        <v>216</v>
      </c>
      <c r="N113" t="b">
        <v>1</v>
      </c>
      <c r="O113" t="s">
        <v>8269</v>
      </c>
      <c r="P113">
        <v>141.71</v>
      </c>
      <c r="Q113" t="s">
        <v>8315</v>
      </c>
      <c r="R113" t="s">
        <v>8316</v>
      </c>
      <c r="S113">
        <v>42697.850844907407</v>
      </c>
      <c r="T113">
        <v>42745.208333333328</v>
      </c>
    </row>
    <row r="114" spans="1:20" x14ac:dyDescent="0.3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>
        <v>102</v>
      </c>
      <c r="G114" t="s">
        <v>8218</v>
      </c>
      <c r="H114" t="s">
        <v>8223</v>
      </c>
      <c r="I114" t="s">
        <v>8245</v>
      </c>
      <c r="J114">
        <v>1464987600</v>
      </c>
      <c r="K114">
        <v>1463145938</v>
      </c>
      <c r="L114" t="b">
        <v>1</v>
      </c>
      <c r="M114">
        <v>39</v>
      </c>
      <c r="N114" t="b">
        <v>1</v>
      </c>
      <c r="O114" t="s">
        <v>8269</v>
      </c>
      <c r="P114">
        <v>52.49</v>
      </c>
      <c r="Q114" t="s">
        <v>8315</v>
      </c>
      <c r="R114" t="s">
        <v>8316</v>
      </c>
      <c r="S114">
        <v>42503.559467592597</v>
      </c>
      <c r="T114">
        <v>42524.875</v>
      </c>
    </row>
    <row r="115" spans="1:20" x14ac:dyDescent="0.3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>
        <v>102</v>
      </c>
      <c r="G115" t="s">
        <v>8218</v>
      </c>
      <c r="H115" t="s">
        <v>8223</v>
      </c>
      <c r="I115" t="s">
        <v>8245</v>
      </c>
      <c r="J115">
        <v>1450328340</v>
      </c>
      <c r="K115">
        <v>1447606884</v>
      </c>
      <c r="L115" t="b">
        <v>1</v>
      </c>
      <c r="M115">
        <v>37</v>
      </c>
      <c r="N115" t="b">
        <v>1</v>
      </c>
      <c r="O115" t="s">
        <v>8269</v>
      </c>
      <c r="P115">
        <v>193.62</v>
      </c>
      <c r="Q115" t="s">
        <v>8315</v>
      </c>
      <c r="R115" t="s">
        <v>8316</v>
      </c>
      <c r="S115">
        <v>42323.70930555556</v>
      </c>
      <c r="T115">
        <v>42355.207638888889</v>
      </c>
    </row>
    <row r="116" spans="1:20" x14ac:dyDescent="0.3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>
        <v>108</v>
      </c>
      <c r="G116" t="s">
        <v>8218</v>
      </c>
      <c r="H116" t="s">
        <v>8223</v>
      </c>
      <c r="I116" t="s">
        <v>8245</v>
      </c>
      <c r="J116">
        <v>1416470398</v>
      </c>
      <c r="K116">
        <v>1413874798</v>
      </c>
      <c r="L116" t="b">
        <v>1</v>
      </c>
      <c r="M116">
        <v>202</v>
      </c>
      <c r="N116" t="b">
        <v>1</v>
      </c>
      <c r="O116" t="s">
        <v>8269</v>
      </c>
      <c r="P116">
        <v>106.8</v>
      </c>
      <c r="Q116" t="s">
        <v>8315</v>
      </c>
      <c r="R116" t="s">
        <v>8316</v>
      </c>
      <c r="S116">
        <v>41933.291643518518</v>
      </c>
      <c r="T116">
        <v>41963.333310185189</v>
      </c>
    </row>
    <row r="117" spans="1:20" x14ac:dyDescent="0.3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>
        <v>110</v>
      </c>
      <c r="G117" t="s">
        <v>8218</v>
      </c>
      <c r="H117" t="s">
        <v>8223</v>
      </c>
      <c r="I117" t="s">
        <v>8245</v>
      </c>
      <c r="J117">
        <v>1412135940</v>
      </c>
      <c r="K117">
        <v>1410840126</v>
      </c>
      <c r="L117" t="b">
        <v>1</v>
      </c>
      <c r="M117">
        <v>37</v>
      </c>
      <c r="N117" t="b">
        <v>1</v>
      </c>
      <c r="O117" t="s">
        <v>8269</v>
      </c>
      <c r="P117">
        <v>77.22</v>
      </c>
      <c r="Q117" t="s">
        <v>8315</v>
      </c>
      <c r="R117" t="s">
        <v>8316</v>
      </c>
      <c r="S117">
        <v>41898.168125000004</v>
      </c>
      <c r="T117">
        <v>41913.165972222225</v>
      </c>
    </row>
    <row r="118" spans="1:20" x14ac:dyDescent="0.3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>
        <v>161</v>
      </c>
      <c r="G118" t="s">
        <v>8218</v>
      </c>
      <c r="H118" t="s">
        <v>8223</v>
      </c>
      <c r="I118" t="s">
        <v>8245</v>
      </c>
      <c r="J118">
        <v>1460846347</v>
      </c>
      <c r="K118">
        <v>1458254347</v>
      </c>
      <c r="L118" t="b">
        <v>0</v>
      </c>
      <c r="M118">
        <v>28</v>
      </c>
      <c r="N118" t="b">
        <v>1</v>
      </c>
      <c r="O118" t="s">
        <v>8269</v>
      </c>
      <c r="P118">
        <v>57.5</v>
      </c>
      <c r="Q118" t="s">
        <v>8315</v>
      </c>
      <c r="R118" t="s">
        <v>8316</v>
      </c>
      <c r="S118">
        <v>42446.943831018521</v>
      </c>
      <c r="T118">
        <v>42476.943831018521</v>
      </c>
    </row>
    <row r="119" spans="1:20" x14ac:dyDescent="0.3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>
        <v>131</v>
      </c>
      <c r="G119" t="s">
        <v>8218</v>
      </c>
      <c r="H119" t="s">
        <v>8223</v>
      </c>
      <c r="I119" t="s">
        <v>8245</v>
      </c>
      <c r="J119">
        <v>1462334340</v>
      </c>
      <c r="K119">
        <v>1459711917</v>
      </c>
      <c r="L119" t="b">
        <v>1</v>
      </c>
      <c r="M119">
        <v>26</v>
      </c>
      <c r="N119" t="b">
        <v>1</v>
      </c>
      <c r="O119" t="s">
        <v>8269</v>
      </c>
      <c r="P119">
        <v>50.46</v>
      </c>
      <c r="Q119" t="s">
        <v>8315</v>
      </c>
      <c r="R119" t="s">
        <v>8316</v>
      </c>
      <c r="S119">
        <v>42463.81385416667</v>
      </c>
      <c r="T119">
        <v>42494.165972222225</v>
      </c>
    </row>
    <row r="120" spans="1:20" x14ac:dyDescent="0.3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>
        <v>119</v>
      </c>
      <c r="G120" t="s">
        <v>8218</v>
      </c>
      <c r="H120" t="s">
        <v>8223</v>
      </c>
      <c r="I120" t="s">
        <v>8245</v>
      </c>
      <c r="J120">
        <v>1488482355</v>
      </c>
      <c r="K120">
        <v>1485890355</v>
      </c>
      <c r="L120" t="b">
        <v>0</v>
      </c>
      <c r="M120">
        <v>61</v>
      </c>
      <c r="N120" t="b">
        <v>1</v>
      </c>
      <c r="O120" t="s">
        <v>8269</v>
      </c>
      <c r="P120">
        <v>97.38</v>
      </c>
      <c r="Q120" t="s">
        <v>8315</v>
      </c>
      <c r="R120" t="s">
        <v>8316</v>
      </c>
      <c r="S120">
        <v>42766.805034722223</v>
      </c>
      <c r="T120">
        <v>42796.805034722223</v>
      </c>
    </row>
    <row r="121" spans="1:20" x14ac:dyDescent="0.3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>
        <v>103</v>
      </c>
      <c r="G121" t="s">
        <v>8218</v>
      </c>
      <c r="H121" t="s">
        <v>8223</v>
      </c>
      <c r="I121" t="s">
        <v>8245</v>
      </c>
      <c r="J121">
        <v>1467361251</v>
      </c>
      <c r="K121">
        <v>1464769251</v>
      </c>
      <c r="L121" t="b">
        <v>1</v>
      </c>
      <c r="M121">
        <v>181</v>
      </c>
      <c r="N121" t="b">
        <v>1</v>
      </c>
      <c r="O121" t="s">
        <v>8269</v>
      </c>
      <c r="P121">
        <v>85.53</v>
      </c>
      <c r="Q121" t="s">
        <v>8315</v>
      </c>
      <c r="R121" t="s">
        <v>8316</v>
      </c>
      <c r="S121">
        <v>42522.347812499997</v>
      </c>
      <c r="T121">
        <v>42552.347812499997</v>
      </c>
    </row>
    <row r="122" spans="1:20" x14ac:dyDescent="0.3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>
        <v>101</v>
      </c>
      <c r="G122" t="s">
        <v>8218</v>
      </c>
      <c r="H122" t="s">
        <v>8223</v>
      </c>
      <c r="I122" t="s">
        <v>8245</v>
      </c>
      <c r="J122">
        <v>1482962433</v>
      </c>
      <c r="K122">
        <v>1480370433</v>
      </c>
      <c r="L122" t="b">
        <v>0</v>
      </c>
      <c r="M122">
        <v>110</v>
      </c>
      <c r="N122" t="b">
        <v>1</v>
      </c>
      <c r="O122" t="s">
        <v>8269</v>
      </c>
      <c r="P122">
        <v>182.91</v>
      </c>
      <c r="Q122" t="s">
        <v>8315</v>
      </c>
      <c r="R122" t="s">
        <v>8316</v>
      </c>
      <c r="S122">
        <v>42702.917048611111</v>
      </c>
      <c r="T122">
        <v>42732.917048611111</v>
      </c>
    </row>
    <row r="123" spans="1:20" x14ac:dyDescent="0.3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>
        <v>101</v>
      </c>
      <c r="G123" t="s">
        <v>8218</v>
      </c>
      <c r="H123" t="s">
        <v>8223</v>
      </c>
      <c r="I123" t="s">
        <v>8245</v>
      </c>
      <c r="J123">
        <v>1443499140</v>
      </c>
      <c r="K123">
        <v>1441452184</v>
      </c>
      <c r="L123" t="b">
        <v>1</v>
      </c>
      <c r="M123">
        <v>269</v>
      </c>
      <c r="N123" t="b">
        <v>1</v>
      </c>
      <c r="O123" t="s">
        <v>8269</v>
      </c>
      <c r="P123">
        <v>131.13999999999999</v>
      </c>
      <c r="Q123" t="s">
        <v>8315</v>
      </c>
      <c r="R123" t="s">
        <v>8316</v>
      </c>
      <c r="S123">
        <v>42252.474351851852</v>
      </c>
      <c r="T123">
        <v>42276.165972222225</v>
      </c>
    </row>
    <row r="124" spans="1:20" x14ac:dyDescent="0.3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>
        <v>115</v>
      </c>
      <c r="G124" t="s">
        <v>8218</v>
      </c>
      <c r="H124" t="s">
        <v>8223</v>
      </c>
      <c r="I124" t="s">
        <v>8245</v>
      </c>
      <c r="J124">
        <v>1413269940</v>
      </c>
      <c r="K124">
        <v>1410421670</v>
      </c>
      <c r="L124" t="b">
        <v>1</v>
      </c>
      <c r="M124">
        <v>167</v>
      </c>
      <c r="N124" t="b">
        <v>1</v>
      </c>
      <c r="O124" t="s">
        <v>8269</v>
      </c>
      <c r="P124">
        <v>58.69</v>
      </c>
      <c r="Q124" t="s">
        <v>8315</v>
      </c>
      <c r="R124" t="s">
        <v>8316</v>
      </c>
      <c r="S124">
        <v>41893.324884259258</v>
      </c>
      <c r="T124">
        <v>41926.290972222225</v>
      </c>
    </row>
    <row r="125" spans="1:20" x14ac:dyDescent="0.3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>
        <v>127</v>
      </c>
      <c r="G125" t="s">
        <v>8218</v>
      </c>
      <c r="H125" t="s">
        <v>8223</v>
      </c>
      <c r="I125" t="s">
        <v>8245</v>
      </c>
      <c r="J125">
        <v>1411150092</v>
      </c>
      <c r="K125">
        <v>1408558092</v>
      </c>
      <c r="L125" t="b">
        <v>1</v>
      </c>
      <c r="M125">
        <v>183</v>
      </c>
      <c r="N125" t="b">
        <v>1</v>
      </c>
      <c r="O125" t="s">
        <v>8269</v>
      </c>
      <c r="P125">
        <v>69.569999999999993</v>
      </c>
      <c r="Q125" t="s">
        <v>8315</v>
      </c>
      <c r="R125" t="s">
        <v>8316</v>
      </c>
      <c r="S125">
        <v>41871.755694444444</v>
      </c>
      <c r="T125">
        <v>41901.755694444444</v>
      </c>
    </row>
    <row r="126" spans="1:20" x14ac:dyDescent="0.3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>
        <v>103</v>
      </c>
      <c r="G126" t="s">
        <v>8218</v>
      </c>
      <c r="H126" t="s">
        <v>8223</v>
      </c>
      <c r="I126" t="s">
        <v>8245</v>
      </c>
      <c r="J126">
        <v>1444348800</v>
      </c>
      <c r="K126">
        <v>1442283562</v>
      </c>
      <c r="L126" t="b">
        <v>1</v>
      </c>
      <c r="M126">
        <v>71</v>
      </c>
      <c r="N126" t="b">
        <v>1</v>
      </c>
      <c r="O126" t="s">
        <v>8269</v>
      </c>
      <c r="P126">
        <v>115.87</v>
      </c>
      <c r="Q126" t="s">
        <v>8315</v>
      </c>
      <c r="R126" t="s">
        <v>8316</v>
      </c>
      <c r="S126">
        <v>42262.096782407403</v>
      </c>
      <c r="T126">
        <v>42286</v>
      </c>
    </row>
    <row r="127" spans="1:20" x14ac:dyDescent="0.3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>
        <v>104</v>
      </c>
      <c r="G127" t="s">
        <v>8218</v>
      </c>
      <c r="H127" t="s">
        <v>8223</v>
      </c>
      <c r="I127" t="s">
        <v>8245</v>
      </c>
      <c r="J127">
        <v>1434074400</v>
      </c>
      <c r="K127">
        <v>1431354258</v>
      </c>
      <c r="L127" t="b">
        <v>0</v>
      </c>
      <c r="M127">
        <v>270</v>
      </c>
      <c r="N127" t="b">
        <v>1</v>
      </c>
      <c r="O127" t="s">
        <v>8269</v>
      </c>
      <c r="P127">
        <v>81.13</v>
      </c>
      <c r="Q127" t="s">
        <v>8315</v>
      </c>
      <c r="R127" t="s">
        <v>8316</v>
      </c>
      <c r="S127">
        <v>42135.60020833333</v>
      </c>
      <c r="T127">
        <v>42167.083333333328</v>
      </c>
    </row>
    <row r="128" spans="1:20" x14ac:dyDescent="0.3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>
        <v>111</v>
      </c>
      <c r="G128" t="s">
        <v>8218</v>
      </c>
      <c r="H128" t="s">
        <v>8223</v>
      </c>
      <c r="I128" t="s">
        <v>8245</v>
      </c>
      <c r="J128">
        <v>1442030340</v>
      </c>
      <c r="K128">
        <v>1439551200</v>
      </c>
      <c r="L128" t="b">
        <v>1</v>
      </c>
      <c r="M128">
        <v>193</v>
      </c>
      <c r="N128" t="b">
        <v>1</v>
      </c>
      <c r="O128" t="s">
        <v>8269</v>
      </c>
      <c r="P128">
        <v>57.63</v>
      </c>
      <c r="Q128" t="s">
        <v>8315</v>
      </c>
      <c r="R128" t="s">
        <v>8316</v>
      </c>
      <c r="S128">
        <v>42230.472222222219</v>
      </c>
      <c r="T128">
        <v>42259.165972222225</v>
      </c>
    </row>
    <row r="129" spans="1:20" x14ac:dyDescent="0.3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>
        <v>101</v>
      </c>
      <c r="G129" t="s">
        <v>8218</v>
      </c>
      <c r="H129" t="s">
        <v>8223</v>
      </c>
      <c r="I129" t="s">
        <v>8245</v>
      </c>
      <c r="J129">
        <v>1428178757</v>
      </c>
      <c r="K129">
        <v>1425590357</v>
      </c>
      <c r="L129" t="b">
        <v>1</v>
      </c>
      <c r="M129">
        <v>200</v>
      </c>
      <c r="N129" t="b">
        <v>1</v>
      </c>
      <c r="O129" t="s">
        <v>8269</v>
      </c>
      <c r="P129">
        <v>60.48</v>
      </c>
      <c r="Q129" t="s">
        <v>8315</v>
      </c>
      <c r="R129" t="s">
        <v>8316</v>
      </c>
      <c r="S129">
        <v>42068.888391203705</v>
      </c>
      <c r="T129">
        <v>42098.846724537041</v>
      </c>
    </row>
    <row r="130" spans="1:20" x14ac:dyDescent="0.3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>
        <v>105</v>
      </c>
      <c r="G130" t="s">
        <v>8218</v>
      </c>
      <c r="H130" t="s">
        <v>8223</v>
      </c>
      <c r="I130" t="s">
        <v>8245</v>
      </c>
      <c r="J130">
        <v>1434822914</v>
      </c>
      <c r="K130">
        <v>1432230914</v>
      </c>
      <c r="L130" t="b">
        <v>1</v>
      </c>
      <c r="M130">
        <v>88</v>
      </c>
      <c r="N130" t="b">
        <v>1</v>
      </c>
      <c r="O130" t="s">
        <v>8269</v>
      </c>
      <c r="P130">
        <v>65.58</v>
      </c>
      <c r="Q130" t="s">
        <v>8315</v>
      </c>
      <c r="R130" t="s">
        <v>8316</v>
      </c>
      <c r="S130">
        <v>42145.746689814812</v>
      </c>
      <c r="T130">
        <v>42175.746689814812</v>
      </c>
    </row>
    <row r="131" spans="1:20" x14ac:dyDescent="0.3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>
        <v>102</v>
      </c>
      <c r="G131" t="s">
        <v>8218</v>
      </c>
      <c r="H131" t="s">
        <v>8223</v>
      </c>
      <c r="I131" t="s">
        <v>8245</v>
      </c>
      <c r="J131">
        <v>1415213324</v>
      </c>
      <c r="K131">
        <v>1412617724</v>
      </c>
      <c r="L131" t="b">
        <v>1</v>
      </c>
      <c r="M131">
        <v>213</v>
      </c>
      <c r="N131" t="b">
        <v>1</v>
      </c>
      <c r="O131" t="s">
        <v>8269</v>
      </c>
      <c r="P131">
        <v>119.19</v>
      </c>
      <c r="Q131" t="s">
        <v>8315</v>
      </c>
      <c r="R131" t="s">
        <v>8316</v>
      </c>
      <c r="S131">
        <v>41918.742175925923</v>
      </c>
      <c r="T131">
        <v>41948.783842592595</v>
      </c>
    </row>
    <row r="132" spans="1:20" x14ac:dyDescent="0.3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>
        <v>111</v>
      </c>
      <c r="G132" t="s">
        <v>8218</v>
      </c>
      <c r="H132" t="s">
        <v>8223</v>
      </c>
      <c r="I132" t="s">
        <v>8245</v>
      </c>
      <c r="J132">
        <v>1434907966</v>
      </c>
      <c r="K132">
        <v>1432315966</v>
      </c>
      <c r="L132" t="b">
        <v>1</v>
      </c>
      <c r="M132">
        <v>20</v>
      </c>
      <c r="N132" t="b">
        <v>1</v>
      </c>
      <c r="O132" t="s">
        <v>8269</v>
      </c>
      <c r="P132">
        <v>83.05</v>
      </c>
      <c r="Q132" t="s">
        <v>8315</v>
      </c>
      <c r="R132" t="s">
        <v>8316</v>
      </c>
      <c r="S132">
        <v>42146.731087962966</v>
      </c>
      <c r="T132">
        <v>42176.731087962966</v>
      </c>
    </row>
    <row r="133" spans="1:20" x14ac:dyDescent="0.3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>
        <v>102</v>
      </c>
      <c r="G133" t="s">
        <v>8218</v>
      </c>
      <c r="H133" t="s">
        <v>8223</v>
      </c>
      <c r="I133" t="s">
        <v>8245</v>
      </c>
      <c r="J133">
        <v>1473306300</v>
      </c>
      <c r="K133">
        <v>1471701028</v>
      </c>
      <c r="L133" t="b">
        <v>1</v>
      </c>
      <c r="M133">
        <v>115</v>
      </c>
      <c r="N133" t="b">
        <v>1</v>
      </c>
      <c r="O133" t="s">
        <v>8269</v>
      </c>
      <c r="P133">
        <v>177.09</v>
      </c>
      <c r="Q133" t="s">
        <v>8315</v>
      </c>
      <c r="R133" t="s">
        <v>8316</v>
      </c>
      <c r="S133">
        <v>42602.576712962968</v>
      </c>
      <c r="T133">
        <v>42621.15625</v>
      </c>
    </row>
    <row r="134" spans="1:20" x14ac:dyDescent="0.3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>
        <v>128</v>
      </c>
      <c r="G134" t="s">
        <v>8218</v>
      </c>
      <c r="H134" t="s">
        <v>8223</v>
      </c>
      <c r="I134" t="s">
        <v>8245</v>
      </c>
      <c r="J134">
        <v>1433995140</v>
      </c>
      <c r="K134">
        <v>1432129577</v>
      </c>
      <c r="L134" t="b">
        <v>1</v>
      </c>
      <c r="M134">
        <v>176</v>
      </c>
      <c r="N134" t="b">
        <v>1</v>
      </c>
      <c r="O134" t="s">
        <v>8269</v>
      </c>
      <c r="P134">
        <v>72.760000000000005</v>
      </c>
      <c r="Q134" t="s">
        <v>8315</v>
      </c>
      <c r="R134" t="s">
        <v>8316</v>
      </c>
      <c r="S134">
        <v>42144.573807870373</v>
      </c>
      <c r="T134">
        <v>42166.165972222225</v>
      </c>
    </row>
    <row r="135" spans="1:20" x14ac:dyDescent="0.3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>
        <v>105</v>
      </c>
      <c r="G135" t="s">
        <v>8218</v>
      </c>
      <c r="H135" t="s">
        <v>8223</v>
      </c>
      <c r="I135" t="s">
        <v>8245</v>
      </c>
      <c r="J135">
        <v>1420751861</v>
      </c>
      <c r="K135">
        <v>1418159861</v>
      </c>
      <c r="L135" t="b">
        <v>1</v>
      </c>
      <c r="M135">
        <v>75</v>
      </c>
      <c r="N135" t="b">
        <v>1</v>
      </c>
      <c r="O135" t="s">
        <v>8269</v>
      </c>
      <c r="P135">
        <v>98.2</v>
      </c>
      <c r="Q135" t="s">
        <v>8315</v>
      </c>
      <c r="R135" t="s">
        <v>8316</v>
      </c>
      <c r="S135">
        <v>41982.887280092589</v>
      </c>
      <c r="T135">
        <v>42012.887280092589</v>
      </c>
    </row>
    <row r="136" spans="1:20" x14ac:dyDescent="0.3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>
        <v>106</v>
      </c>
      <c r="G136" t="s">
        <v>8218</v>
      </c>
      <c r="H136" t="s">
        <v>8223</v>
      </c>
      <c r="I136" t="s">
        <v>8245</v>
      </c>
      <c r="J136">
        <v>1475294340</v>
      </c>
      <c r="K136">
        <v>1472753745</v>
      </c>
      <c r="L136" t="b">
        <v>1</v>
      </c>
      <c r="M136">
        <v>97</v>
      </c>
      <c r="N136" t="b">
        <v>1</v>
      </c>
      <c r="O136" t="s">
        <v>8269</v>
      </c>
      <c r="P136">
        <v>251.74</v>
      </c>
      <c r="Q136" t="s">
        <v>8315</v>
      </c>
      <c r="R136" t="s">
        <v>8316</v>
      </c>
      <c r="S136">
        <v>42614.760937500003</v>
      </c>
      <c r="T136">
        <v>42644.165972222225</v>
      </c>
    </row>
    <row r="137" spans="1:20" x14ac:dyDescent="0.3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>
        <v>109</v>
      </c>
      <c r="G137" t="s">
        <v>8218</v>
      </c>
      <c r="H137" t="s">
        <v>8223</v>
      </c>
      <c r="I137" t="s">
        <v>8245</v>
      </c>
      <c r="J137">
        <v>1448903318</v>
      </c>
      <c r="K137">
        <v>1445875718</v>
      </c>
      <c r="L137" t="b">
        <v>1</v>
      </c>
      <c r="M137">
        <v>73</v>
      </c>
      <c r="N137" t="b">
        <v>1</v>
      </c>
      <c r="O137" t="s">
        <v>8269</v>
      </c>
      <c r="P137">
        <v>74.819999999999993</v>
      </c>
      <c r="Q137" t="s">
        <v>8315</v>
      </c>
      <c r="R137" t="s">
        <v>8316</v>
      </c>
      <c r="S137">
        <v>42303.672662037032</v>
      </c>
      <c r="T137">
        <v>42338.714328703703</v>
      </c>
    </row>
    <row r="138" spans="1:20" x14ac:dyDescent="0.3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>
        <v>100</v>
      </c>
      <c r="G138" t="s">
        <v>8218</v>
      </c>
      <c r="H138" t="s">
        <v>8223</v>
      </c>
      <c r="I138" t="s">
        <v>8245</v>
      </c>
      <c r="J138">
        <v>1437067476</v>
      </c>
      <c r="K138">
        <v>1434475476</v>
      </c>
      <c r="L138" t="b">
        <v>1</v>
      </c>
      <c r="M138">
        <v>49</v>
      </c>
      <c r="N138" t="b">
        <v>1</v>
      </c>
      <c r="O138" t="s">
        <v>8269</v>
      </c>
      <c r="P138">
        <v>67.650000000000006</v>
      </c>
      <c r="Q138" t="s">
        <v>8315</v>
      </c>
      <c r="R138" t="s">
        <v>8316</v>
      </c>
      <c r="S138">
        <v>42171.725416666668</v>
      </c>
      <c r="T138">
        <v>42201.725416666668</v>
      </c>
    </row>
    <row r="139" spans="1:20" x14ac:dyDescent="0.3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>
        <v>103</v>
      </c>
      <c r="G139" t="s">
        <v>8218</v>
      </c>
      <c r="H139" t="s">
        <v>8223</v>
      </c>
      <c r="I139" t="s">
        <v>8245</v>
      </c>
      <c r="J139">
        <v>1419220800</v>
      </c>
      <c r="K139">
        <v>1416555262</v>
      </c>
      <c r="L139" t="b">
        <v>1</v>
      </c>
      <c r="M139">
        <v>134</v>
      </c>
      <c r="N139" t="b">
        <v>1</v>
      </c>
      <c r="O139" t="s">
        <v>8269</v>
      </c>
      <c r="P139">
        <v>93.81</v>
      </c>
      <c r="Q139" t="s">
        <v>8315</v>
      </c>
      <c r="R139" t="s">
        <v>8316</v>
      </c>
      <c r="S139">
        <v>41964.315532407403</v>
      </c>
      <c r="T139">
        <v>41995.166666666672</v>
      </c>
    </row>
    <row r="140" spans="1:20" x14ac:dyDescent="0.3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>
        <v>112</v>
      </c>
      <c r="G140" t="s">
        <v>8218</v>
      </c>
      <c r="H140" t="s">
        <v>8223</v>
      </c>
      <c r="I140" t="s">
        <v>8245</v>
      </c>
      <c r="J140">
        <v>1446238800</v>
      </c>
      <c r="K140">
        <v>1444220588</v>
      </c>
      <c r="L140" t="b">
        <v>1</v>
      </c>
      <c r="M140">
        <v>68</v>
      </c>
      <c r="N140" t="b">
        <v>1</v>
      </c>
      <c r="O140" t="s">
        <v>8269</v>
      </c>
      <c r="P140">
        <v>41.24</v>
      </c>
      <c r="Q140" t="s">
        <v>8315</v>
      </c>
      <c r="R140" t="s">
        <v>8316</v>
      </c>
      <c r="S140">
        <v>42284.516064814816</v>
      </c>
      <c r="T140">
        <v>42307.875</v>
      </c>
    </row>
    <row r="141" spans="1:20" x14ac:dyDescent="0.3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>
        <v>103</v>
      </c>
      <c r="G141" t="s">
        <v>8218</v>
      </c>
      <c r="H141" t="s">
        <v>8223</v>
      </c>
      <c r="I141" t="s">
        <v>8245</v>
      </c>
      <c r="J141">
        <v>1422482400</v>
      </c>
      <c r="K141">
        <v>1421089938</v>
      </c>
      <c r="L141" t="b">
        <v>1</v>
      </c>
      <c r="M141">
        <v>49</v>
      </c>
      <c r="N141" t="b">
        <v>1</v>
      </c>
      <c r="O141" t="s">
        <v>8269</v>
      </c>
      <c r="P141">
        <v>52.55</v>
      </c>
      <c r="Q141" t="s">
        <v>8315</v>
      </c>
      <c r="R141" t="s">
        <v>8316</v>
      </c>
      <c r="S141">
        <v>42016.800208333334</v>
      </c>
      <c r="T141">
        <v>42032.916666666672</v>
      </c>
    </row>
    <row r="142" spans="1:20" x14ac:dyDescent="0.3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>
        <v>131</v>
      </c>
      <c r="G142" t="s">
        <v>8218</v>
      </c>
      <c r="H142" t="s">
        <v>8223</v>
      </c>
      <c r="I142" t="s">
        <v>8245</v>
      </c>
      <c r="J142">
        <v>1434142800</v>
      </c>
      <c r="K142">
        <v>1431435122</v>
      </c>
      <c r="L142" t="b">
        <v>1</v>
      </c>
      <c r="M142">
        <v>163</v>
      </c>
      <c r="N142" t="b">
        <v>1</v>
      </c>
      <c r="O142" t="s">
        <v>8269</v>
      </c>
      <c r="P142">
        <v>48.33</v>
      </c>
      <c r="Q142" t="s">
        <v>8315</v>
      </c>
      <c r="R142" t="s">
        <v>8316</v>
      </c>
      <c r="S142">
        <v>42136.536134259266</v>
      </c>
      <c r="T142">
        <v>42167.875</v>
      </c>
    </row>
    <row r="143" spans="1:20" x14ac:dyDescent="0.3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>
        <v>102</v>
      </c>
      <c r="G143" t="s">
        <v>8218</v>
      </c>
      <c r="H143" t="s">
        <v>8223</v>
      </c>
      <c r="I143" t="s">
        <v>8245</v>
      </c>
      <c r="J143">
        <v>1437156660</v>
      </c>
      <c r="K143">
        <v>1434564660</v>
      </c>
      <c r="L143" t="b">
        <v>1</v>
      </c>
      <c r="M143">
        <v>288</v>
      </c>
      <c r="N143" t="b">
        <v>1</v>
      </c>
      <c r="O143" t="s">
        <v>8269</v>
      </c>
      <c r="P143">
        <v>53.18</v>
      </c>
      <c r="Q143" t="s">
        <v>8315</v>
      </c>
      <c r="R143" t="s">
        <v>8316</v>
      </c>
      <c r="S143">
        <v>42172.757638888885</v>
      </c>
      <c r="T143">
        <v>42202.757638888885</v>
      </c>
    </row>
    <row r="144" spans="1:20" x14ac:dyDescent="0.3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>
        <v>128</v>
      </c>
      <c r="G144" t="s">
        <v>8218</v>
      </c>
      <c r="H144" t="s">
        <v>8223</v>
      </c>
      <c r="I144" t="s">
        <v>8245</v>
      </c>
      <c r="J144">
        <v>1472074928</v>
      </c>
      <c r="K144">
        <v>1470692528</v>
      </c>
      <c r="L144" t="b">
        <v>1</v>
      </c>
      <c r="M144">
        <v>42</v>
      </c>
      <c r="N144" t="b">
        <v>1</v>
      </c>
      <c r="O144" t="s">
        <v>8269</v>
      </c>
      <c r="P144">
        <v>60.95</v>
      </c>
      <c r="Q144" t="s">
        <v>8315</v>
      </c>
      <c r="R144" t="s">
        <v>8316</v>
      </c>
      <c r="S144">
        <v>42590.90425925926</v>
      </c>
      <c r="T144">
        <v>42606.90425925926</v>
      </c>
    </row>
    <row r="145" spans="1:20" x14ac:dyDescent="0.3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>
        <v>154</v>
      </c>
      <c r="G145" t="s">
        <v>8218</v>
      </c>
      <c r="H145" t="s">
        <v>8223</v>
      </c>
      <c r="I145" t="s">
        <v>8245</v>
      </c>
      <c r="J145">
        <v>1446814809</v>
      </c>
      <c r="K145">
        <v>1444219209</v>
      </c>
      <c r="L145" t="b">
        <v>1</v>
      </c>
      <c r="M145">
        <v>145</v>
      </c>
      <c r="N145" t="b">
        <v>1</v>
      </c>
      <c r="O145" t="s">
        <v>8269</v>
      </c>
      <c r="P145">
        <v>106.5</v>
      </c>
      <c r="Q145" t="s">
        <v>8315</v>
      </c>
      <c r="R145" t="s">
        <v>8316</v>
      </c>
      <c r="S145">
        <v>42284.500104166669</v>
      </c>
      <c r="T145">
        <v>42314.541770833333</v>
      </c>
    </row>
    <row r="146" spans="1:20" x14ac:dyDescent="0.3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>
        <v>107</v>
      </c>
      <c r="G146" t="s">
        <v>8218</v>
      </c>
      <c r="H146" t="s">
        <v>8223</v>
      </c>
      <c r="I146" t="s">
        <v>8245</v>
      </c>
      <c r="J146">
        <v>1473879600</v>
      </c>
      <c r="K146">
        <v>1472498042</v>
      </c>
      <c r="L146" t="b">
        <v>1</v>
      </c>
      <c r="M146">
        <v>21</v>
      </c>
      <c r="N146" t="b">
        <v>1</v>
      </c>
      <c r="O146" t="s">
        <v>8269</v>
      </c>
      <c r="P146">
        <v>204.57</v>
      </c>
      <c r="Q146" t="s">
        <v>8315</v>
      </c>
      <c r="R146" t="s">
        <v>8316</v>
      </c>
      <c r="S146">
        <v>42611.801412037035</v>
      </c>
      <c r="T146">
        <v>42627.791666666672</v>
      </c>
    </row>
    <row r="147" spans="1:20" x14ac:dyDescent="0.3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>
        <v>101</v>
      </c>
      <c r="G147" t="s">
        <v>8218</v>
      </c>
      <c r="H147" t="s">
        <v>8223</v>
      </c>
      <c r="I147" t="s">
        <v>8245</v>
      </c>
      <c r="J147">
        <v>1458075600</v>
      </c>
      <c r="K147">
        <v>1454259272</v>
      </c>
      <c r="L147" t="b">
        <v>1</v>
      </c>
      <c r="M147">
        <v>286</v>
      </c>
      <c r="N147" t="b">
        <v>1</v>
      </c>
      <c r="O147" t="s">
        <v>8269</v>
      </c>
      <c r="P147">
        <v>54.91</v>
      </c>
      <c r="Q147" t="s">
        <v>8315</v>
      </c>
      <c r="R147" t="s">
        <v>8316</v>
      </c>
      <c r="S147">
        <v>42400.704537037032</v>
      </c>
      <c r="T147">
        <v>42444.875</v>
      </c>
    </row>
    <row r="148" spans="1:20" x14ac:dyDescent="0.3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>
        <v>100</v>
      </c>
      <c r="G148" t="s">
        <v>8218</v>
      </c>
      <c r="H148" t="s">
        <v>8223</v>
      </c>
      <c r="I148" t="s">
        <v>8245</v>
      </c>
      <c r="J148">
        <v>1423456200</v>
      </c>
      <c r="K148">
        <v>1421183271</v>
      </c>
      <c r="L148" t="b">
        <v>1</v>
      </c>
      <c r="M148">
        <v>12</v>
      </c>
      <c r="N148" t="b">
        <v>1</v>
      </c>
      <c r="O148" t="s">
        <v>8269</v>
      </c>
      <c r="P148">
        <v>150.41999999999999</v>
      </c>
      <c r="Q148" t="s">
        <v>8315</v>
      </c>
      <c r="R148" t="s">
        <v>8316</v>
      </c>
      <c r="S148">
        <v>42017.88045138889</v>
      </c>
      <c r="T148">
        <v>42044.1875</v>
      </c>
    </row>
    <row r="149" spans="1:20" x14ac:dyDescent="0.3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>
        <v>114</v>
      </c>
      <c r="G149" t="s">
        <v>8218</v>
      </c>
      <c r="H149" t="s">
        <v>8223</v>
      </c>
      <c r="I149" t="s">
        <v>8245</v>
      </c>
      <c r="J149">
        <v>1459474059</v>
      </c>
      <c r="K149">
        <v>1456885659</v>
      </c>
      <c r="L149" t="b">
        <v>0</v>
      </c>
      <c r="M149">
        <v>63</v>
      </c>
      <c r="N149" t="b">
        <v>1</v>
      </c>
      <c r="O149" t="s">
        <v>8269</v>
      </c>
      <c r="P149">
        <v>105.21</v>
      </c>
      <c r="Q149" t="s">
        <v>8315</v>
      </c>
      <c r="R149" t="s">
        <v>8316</v>
      </c>
      <c r="S149">
        <v>42431.102534722217</v>
      </c>
      <c r="T149">
        <v>42461.06086805556</v>
      </c>
    </row>
    <row r="150" spans="1:20" x14ac:dyDescent="0.3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>
        <v>103</v>
      </c>
      <c r="G150" t="s">
        <v>8218</v>
      </c>
      <c r="H150" t="s">
        <v>8223</v>
      </c>
      <c r="I150" t="s">
        <v>8245</v>
      </c>
      <c r="J150">
        <v>1433134800</v>
      </c>
      <c r="K150">
        <v>1430158198</v>
      </c>
      <c r="L150" t="b">
        <v>0</v>
      </c>
      <c r="M150">
        <v>30</v>
      </c>
      <c r="N150" t="b">
        <v>1</v>
      </c>
      <c r="O150" t="s">
        <v>8269</v>
      </c>
      <c r="P150">
        <v>68.67</v>
      </c>
      <c r="Q150" t="s">
        <v>8315</v>
      </c>
      <c r="R150" t="s">
        <v>8316</v>
      </c>
      <c r="S150">
        <v>42121.756921296299</v>
      </c>
      <c r="T150">
        <v>42156.208333333328</v>
      </c>
    </row>
    <row r="151" spans="1:20" x14ac:dyDescent="0.3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>
        <v>122</v>
      </c>
      <c r="G151" t="s">
        <v>8218</v>
      </c>
      <c r="H151" t="s">
        <v>8223</v>
      </c>
      <c r="I151" t="s">
        <v>8245</v>
      </c>
      <c r="J151">
        <v>1441153705</v>
      </c>
      <c r="K151">
        <v>1438561705</v>
      </c>
      <c r="L151" t="b">
        <v>0</v>
      </c>
      <c r="M151">
        <v>47</v>
      </c>
      <c r="N151" t="b">
        <v>1</v>
      </c>
      <c r="O151" t="s">
        <v>8269</v>
      </c>
      <c r="P151">
        <v>129.36000000000001</v>
      </c>
      <c r="Q151" t="s">
        <v>8315</v>
      </c>
      <c r="R151" t="s">
        <v>8316</v>
      </c>
      <c r="S151">
        <v>42219.019733796296</v>
      </c>
      <c r="T151">
        <v>42249.019733796296</v>
      </c>
    </row>
    <row r="152" spans="1:20" x14ac:dyDescent="0.3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>
        <v>103</v>
      </c>
      <c r="G152" t="s">
        <v>8218</v>
      </c>
      <c r="H152" t="s">
        <v>8223</v>
      </c>
      <c r="I152" t="s">
        <v>8245</v>
      </c>
      <c r="J152">
        <v>1461904788</v>
      </c>
      <c r="K152">
        <v>1458103188</v>
      </c>
      <c r="L152" t="b">
        <v>0</v>
      </c>
      <c r="M152">
        <v>237</v>
      </c>
      <c r="N152" t="b">
        <v>1</v>
      </c>
      <c r="O152" t="s">
        <v>8269</v>
      </c>
      <c r="P152">
        <v>134.26</v>
      </c>
      <c r="Q152" t="s">
        <v>8315</v>
      </c>
      <c r="R152" t="s">
        <v>8316</v>
      </c>
      <c r="S152">
        <v>42445.19430555556</v>
      </c>
      <c r="T152">
        <v>42489.19430555556</v>
      </c>
    </row>
    <row r="153" spans="1:20" x14ac:dyDescent="0.3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>
        <v>102</v>
      </c>
      <c r="G153" t="s">
        <v>8218</v>
      </c>
      <c r="H153" t="s">
        <v>8223</v>
      </c>
      <c r="I153" t="s">
        <v>8245</v>
      </c>
      <c r="J153">
        <v>1454047140</v>
      </c>
      <c r="K153">
        <v>1452546853</v>
      </c>
      <c r="L153" t="b">
        <v>0</v>
      </c>
      <c r="M153">
        <v>15</v>
      </c>
      <c r="N153" t="b">
        <v>1</v>
      </c>
      <c r="O153" t="s">
        <v>8269</v>
      </c>
      <c r="P153">
        <v>203.2</v>
      </c>
      <c r="Q153" t="s">
        <v>8315</v>
      </c>
      <c r="R153" t="s">
        <v>8316</v>
      </c>
      <c r="S153">
        <v>42380.884872685187</v>
      </c>
      <c r="T153">
        <v>42398.249305555553</v>
      </c>
    </row>
    <row r="154" spans="1:20" x14ac:dyDescent="0.3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>
        <v>112</v>
      </c>
      <c r="G154" t="s">
        <v>8218</v>
      </c>
      <c r="H154" t="s">
        <v>8223</v>
      </c>
      <c r="I154" t="s">
        <v>8245</v>
      </c>
      <c r="J154">
        <v>1488258000</v>
      </c>
      <c r="K154">
        <v>1485556626</v>
      </c>
      <c r="L154" t="b">
        <v>0</v>
      </c>
      <c r="M154">
        <v>81</v>
      </c>
      <c r="N154" t="b">
        <v>1</v>
      </c>
      <c r="O154" t="s">
        <v>8269</v>
      </c>
      <c r="P154">
        <v>69.19</v>
      </c>
      <c r="Q154" t="s">
        <v>8315</v>
      </c>
      <c r="R154" t="s">
        <v>8316</v>
      </c>
      <c r="S154">
        <v>42762.942430555559</v>
      </c>
      <c r="T154">
        <v>42794.208333333328</v>
      </c>
    </row>
    <row r="155" spans="1:20" x14ac:dyDescent="0.3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>
        <v>102</v>
      </c>
      <c r="G155" t="s">
        <v>8218</v>
      </c>
      <c r="H155" t="s">
        <v>8223</v>
      </c>
      <c r="I155" t="s">
        <v>8245</v>
      </c>
      <c r="J155">
        <v>1471291782</v>
      </c>
      <c r="K155">
        <v>1468699782</v>
      </c>
      <c r="L155" t="b">
        <v>0</v>
      </c>
      <c r="M155">
        <v>122</v>
      </c>
      <c r="N155" t="b">
        <v>1</v>
      </c>
      <c r="O155" t="s">
        <v>8269</v>
      </c>
      <c r="P155">
        <v>125.12</v>
      </c>
      <c r="Q155" t="s">
        <v>8315</v>
      </c>
      <c r="R155" t="s">
        <v>8316</v>
      </c>
      <c r="S155">
        <v>42567.840069444443</v>
      </c>
      <c r="T155">
        <v>42597.840069444443</v>
      </c>
    </row>
    <row r="156" spans="1:20" x14ac:dyDescent="0.3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>
        <v>114</v>
      </c>
      <c r="G156" t="s">
        <v>8218</v>
      </c>
      <c r="H156" t="s">
        <v>8223</v>
      </c>
      <c r="I156" t="s">
        <v>8245</v>
      </c>
      <c r="J156">
        <v>1442462340</v>
      </c>
      <c r="K156">
        <v>1439743900</v>
      </c>
      <c r="L156" t="b">
        <v>0</v>
      </c>
      <c r="M156">
        <v>14</v>
      </c>
      <c r="N156" t="b">
        <v>1</v>
      </c>
      <c r="O156" t="s">
        <v>8269</v>
      </c>
      <c r="P156">
        <v>40.71</v>
      </c>
      <c r="Q156" t="s">
        <v>8315</v>
      </c>
      <c r="R156" t="s">
        <v>8316</v>
      </c>
      <c r="S156">
        <v>42232.702546296292</v>
      </c>
      <c r="T156">
        <v>42264.165972222225</v>
      </c>
    </row>
    <row r="157" spans="1:20" x14ac:dyDescent="0.3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>
        <v>102</v>
      </c>
      <c r="G157" t="s">
        <v>8218</v>
      </c>
      <c r="H157" t="s">
        <v>8223</v>
      </c>
      <c r="I157" t="s">
        <v>8245</v>
      </c>
      <c r="J157">
        <v>1442102400</v>
      </c>
      <c r="K157">
        <v>1440370768</v>
      </c>
      <c r="L157" t="b">
        <v>0</v>
      </c>
      <c r="M157">
        <v>72</v>
      </c>
      <c r="N157" t="b">
        <v>1</v>
      </c>
      <c r="O157" t="s">
        <v>8269</v>
      </c>
      <c r="P157">
        <v>141.29</v>
      </c>
      <c r="Q157" t="s">
        <v>8315</v>
      </c>
      <c r="R157" t="s">
        <v>8316</v>
      </c>
      <c r="S157">
        <v>42239.957962962959</v>
      </c>
      <c r="T157">
        <v>42260</v>
      </c>
    </row>
    <row r="158" spans="1:20" x14ac:dyDescent="0.3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>
        <v>116</v>
      </c>
      <c r="G158" t="s">
        <v>8218</v>
      </c>
      <c r="H158" t="s">
        <v>8223</v>
      </c>
      <c r="I158" t="s">
        <v>8245</v>
      </c>
      <c r="J158">
        <v>1444860063</v>
      </c>
      <c r="K158">
        <v>1442268063</v>
      </c>
      <c r="L158" t="b">
        <v>0</v>
      </c>
      <c r="M158">
        <v>63</v>
      </c>
      <c r="N158" t="b">
        <v>1</v>
      </c>
      <c r="O158" t="s">
        <v>8269</v>
      </c>
      <c r="P158">
        <v>55.33</v>
      </c>
      <c r="Q158" t="s">
        <v>8315</v>
      </c>
      <c r="R158" t="s">
        <v>8316</v>
      </c>
      <c r="S158">
        <v>42261.917395833334</v>
      </c>
      <c r="T158">
        <v>42291.917395833334</v>
      </c>
    </row>
    <row r="159" spans="1:20" x14ac:dyDescent="0.3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>
        <v>136</v>
      </c>
      <c r="G159" t="s">
        <v>8218</v>
      </c>
      <c r="H159" t="s">
        <v>8223</v>
      </c>
      <c r="I159" t="s">
        <v>8245</v>
      </c>
      <c r="J159">
        <v>1430329862</v>
      </c>
      <c r="K159">
        <v>1428515462</v>
      </c>
      <c r="L159" t="b">
        <v>0</v>
      </c>
      <c r="M159">
        <v>88</v>
      </c>
      <c r="N159" t="b">
        <v>1</v>
      </c>
      <c r="O159" t="s">
        <v>8269</v>
      </c>
      <c r="P159">
        <v>46.42</v>
      </c>
      <c r="Q159" t="s">
        <v>8315</v>
      </c>
      <c r="R159" t="s">
        <v>8316</v>
      </c>
      <c r="S159">
        <v>42102.743773148148</v>
      </c>
      <c r="T159">
        <v>42123.743773148148</v>
      </c>
    </row>
    <row r="160" spans="1:20" x14ac:dyDescent="0.3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>
        <v>133</v>
      </c>
      <c r="G160" t="s">
        <v>8218</v>
      </c>
      <c r="H160" t="s">
        <v>8223</v>
      </c>
      <c r="I160" t="s">
        <v>8245</v>
      </c>
      <c r="J160">
        <v>1470034740</v>
      </c>
      <c r="K160">
        <v>1466185176</v>
      </c>
      <c r="L160" t="b">
        <v>0</v>
      </c>
      <c r="M160">
        <v>70</v>
      </c>
      <c r="N160" t="b">
        <v>1</v>
      </c>
      <c r="O160" t="s">
        <v>8269</v>
      </c>
      <c r="P160">
        <v>57.2</v>
      </c>
      <c r="Q160" t="s">
        <v>8315</v>
      </c>
      <c r="R160" t="s">
        <v>8316</v>
      </c>
      <c r="S160">
        <v>42538.73583333334</v>
      </c>
      <c r="T160">
        <v>42583.290972222225</v>
      </c>
    </row>
    <row r="161" spans="1:20" x14ac:dyDescent="0.3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>
        <v>116</v>
      </c>
      <c r="G161" t="s">
        <v>8218</v>
      </c>
      <c r="H161" t="s">
        <v>8223</v>
      </c>
      <c r="I161" t="s">
        <v>8245</v>
      </c>
      <c r="J161">
        <v>1427553484</v>
      </c>
      <c r="K161">
        <v>1424533084</v>
      </c>
      <c r="L161" t="b">
        <v>0</v>
      </c>
      <c r="M161">
        <v>35</v>
      </c>
      <c r="N161" t="b">
        <v>1</v>
      </c>
      <c r="O161" t="s">
        <v>8269</v>
      </c>
      <c r="P161">
        <v>59.6</v>
      </c>
      <c r="Q161" t="s">
        <v>8315</v>
      </c>
      <c r="R161" t="s">
        <v>8316</v>
      </c>
      <c r="S161">
        <v>42056.65143518518</v>
      </c>
      <c r="T161">
        <v>42091.609768518523</v>
      </c>
    </row>
    <row r="162" spans="1:20" x14ac:dyDescent="0.3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>
        <v>105</v>
      </c>
      <c r="G162" t="s">
        <v>8218</v>
      </c>
      <c r="H162" t="s">
        <v>8223</v>
      </c>
      <c r="I162" t="s">
        <v>8245</v>
      </c>
      <c r="J162">
        <v>1482418752</v>
      </c>
      <c r="K162">
        <v>1479826752</v>
      </c>
      <c r="L162" t="b">
        <v>0</v>
      </c>
      <c r="M162">
        <v>175</v>
      </c>
      <c r="N162" t="b">
        <v>1</v>
      </c>
      <c r="O162" t="s">
        <v>8269</v>
      </c>
      <c r="P162">
        <v>89.59</v>
      </c>
      <c r="Q162" t="s">
        <v>8315</v>
      </c>
      <c r="R162" t="s">
        <v>8316</v>
      </c>
      <c r="S162">
        <v>42696.624444444446</v>
      </c>
      <c r="T162">
        <v>42726.624444444446</v>
      </c>
    </row>
    <row r="163" spans="1:20" x14ac:dyDescent="0.3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>
        <v>102</v>
      </c>
      <c r="G163" t="s">
        <v>8218</v>
      </c>
      <c r="H163" t="s">
        <v>8223</v>
      </c>
      <c r="I163" t="s">
        <v>8245</v>
      </c>
      <c r="J163">
        <v>1438374748</v>
      </c>
      <c r="K163">
        <v>1435782748</v>
      </c>
      <c r="L163" t="b">
        <v>0</v>
      </c>
      <c r="M163">
        <v>20</v>
      </c>
      <c r="N163" t="b">
        <v>1</v>
      </c>
      <c r="O163" t="s">
        <v>8269</v>
      </c>
      <c r="P163">
        <v>204.05</v>
      </c>
      <c r="Q163" t="s">
        <v>8315</v>
      </c>
      <c r="R163" t="s">
        <v>8316</v>
      </c>
      <c r="S163">
        <v>42186.855879629627</v>
      </c>
      <c r="T163">
        <v>42216.855879629627</v>
      </c>
    </row>
    <row r="164" spans="1:20" x14ac:dyDescent="0.3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>
        <v>175</v>
      </c>
      <c r="G164" t="s">
        <v>8218</v>
      </c>
      <c r="H164" t="s">
        <v>8223</v>
      </c>
      <c r="I164" t="s">
        <v>8245</v>
      </c>
      <c r="J164">
        <v>1465527600</v>
      </c>
      <c r="K164">
        <v>1462252542</v>
      </c>
      <c r="L164" t="b">
        <v>0</v>
      </c>
      <c r="M164">
        <v>54</v>
      </c>
      <c r="N164" t="b">
        <v>1</v>
      </c>
      <c r="O164" t="s">
        <v>8269</v>
      </c>
      <c r="P164">
        <v>48.7</v>
      </c>
      <c r="Q164" t="s">
        <v>8315</v>
      </c>
      <c r="R164" t="s">
        <v>8316</v>
      </c>
      <c r="S164">
        <v>42493.219236111108</v>
      </c>
      <c r="T164">
        <v>42531.125</v>
      </c>
    </row>
    <row r="165" spans="1:20" x14ac:dyDescent="0.3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>
        <v>107</v>
      </c>
      <c r="G165" t="s">
        <v>8218</v>
      </c>
      <c r="H165" t="s">
        <v>8223</v>
      </c>
      <c r="I165" t="s">
        <v>8245</v>
      </c>
      <c r="J165">
        <v>1463275339</v>
      </c>
      <c r="K165">
        <v>1460683339</v>
      </c>
      <c r="L165" t="b">
        <v>0</v>
      </c>
      <c r="M165">
        <v>20</v>
      </c>
      <c r="N165" t="b">
        <v>1</v>
      </c>
      <c r="O165" t="s">
        <v>8269</v>
      </c>
      <c r="P165">
        <v>53.34</v>
      </c>
      <c r="Q165" t="s">
        <v>8315</v>
      </c>
      <c r="R165" t="s">
        <v>8316</v>
      </c>
      <c r="S165">
        <v>42475.057164351849</v>
      </c>
      <c r="T165">
        <v>42505.057164351849</v>
      </c>
    </row>
    <row r="166" spans="1:20" x14ac:dyDescent="0.3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>
        <v>122</v>
      </c>
      <c r="G166" t="s">
        <v>8218</v>
      </c>
      <c r="H166" t="s">
        <v>8223</v>
      </c>
      <c r="I166" t="s">
        <v>8245</v>
      </c>
      <c r="J166">
        <v>1460581365</v>
      </c>
      <c r="K166">
        <v>1458766965</v>
      </c>
      <c r="L166" t="b">
        <v>0</v>
      </c>
      <c r="M166">
        <v>57</v>
      </c>
      <c r="N166" t="b">
        <v>1</v>
      </c>
      <c r="O166" t="s">
        <v>8269</v>
      </c>
      <c r="P166">
        <v>75.09</v>
      </c>
      <c r="Q166" t="s">
        <v>8315</v>
      </c>
      <c r="R166" t="s">
        <v>8316</v>
      </c>
      <c r="S166">
        <v>42452.876909722225</v>
      </c>
      <c r="T166">
        <v>42473.876909722225</v>
      </c>
    </row>
    <row r="167" spans="1:20" x14ac:dyDescent="0.3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>
        <v>100</v>
      </c>
      <c r="G167" t="s">
        <v>8218</v>
      </c>
      <c r="H167" t="s">
        <v>8223</v>
      </c>
      <c r="I167" t="s">
        <v>8245</v>
      </c>
      <c r="J167">
        <v>1444169825</v>
      </c>
      <c r="K167">
        <v>1441577825</v>
      </c>
      <c r="L167" t="b">
        <v>0</v>
      </c>
      <c r="M167">
        <v>31</v>
      </c>
      <c r="N167" t="b">
        <v>1</v>
      </c>
      <c r="O167" t="s">
        <v>8269</v>
      </c>
      <c r="P167">
        <v>209.84</v>
      </c>
      <c r="Q167" t="s">
        <v>8315</v>
      </c>
      <c r="R167" t="s">
        <v>8316</v>
      </c>
      <c r="S167">
        <v>42253.928530092591</v>
      </c>
      <c r="T167">
        <v>42283.928530092591</v>
      </c>
    </row>
    <row r="168" spans="1:20" x14ac:dyDescent="0.3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>
        <v>110</v>
      </c>
      <c r="G168" t="s">
        <v>8218</v>
      </c>
      <c r="H168" t="s">
        <v>8223</v>
      </c>
      <c r="I168" t="s">
        <v>8245</v>
      </c>
      <c r="J168">
        <v>1445065210</v>
      </c>
      <c r="K168">
        <v>1442473210</v>
      </c>
      <c r="L168" t="b">
        <v>0</v>
      </c>
      <c r="M168">
        <v>45</v>
      </c>
      <c r="N168" t="b">
        <v>1</v>
      </c>
      <c r="O168" t="s">
        <v>8269</v>
      </c>
      <c r="P168">
        <v>61.02</v>
      </c>
      <c r="Q168" t="s">
        <v>8315</v>
      </c>
      <c r="R168" t="s">
        <v>8316</v>
      </c>
      <c r="S168">
        <v>42264.29178240741</v>
      </c>
      <c r="T168">
        <v>42294.29178240741</v>
      </c>
    </row>
    <row r="169" spans="1:20" x14ac:dyDescent="0.3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>
        <v>100</v>
      </c>
      <c r="G169" t="s">
        <v>8218</v>
      </c>
      <c r="H169" t="s">
        <v>8223</v>
      </c>
      <c r="I169" t="s">
        <v>8245</v>
      </c>
      <c r="J169">
        <v>1478901600</v>
      </c>
      <c r="K169">
        <v>1477077946</v>
      </c>
      <c r="L169" t="b">
        <v>0</v>
      </c>
      <c r="M169">
        <v>41</v>
      </c>
      <c r="N169" t="b">
        <v>1</v>
      </c>
      <c r="O169" t="s">
        <v>8269</v>
      </c>
      <c r="P169">
        <v>61</v>
      </c>
      <c r="Q169" t="s">
        <v>8315</v>
      </c>
      <c r="R169" t="s">
        <v>8316</v>
      </c>
      <c r="S169">
        <v>42664.809560185182</v>
      </c>
      <c r="T169">
        <v>42685.916666666672</v>
      </c>
    </row>
    <row r="170" spans="1:20" x14ac:dyDescent="0.3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>
        <v>116</v>
      </c>
      <c r="G170" t="s">
        <v>8218</v>
      </c>
      <c r="H170" t="s">
        <v>8223</v>
      </c>
      <c r="I170" t="s">
        <v>8245</v>
      </c>
      <c r="J170">
        <v>1453856400</v>
      </c>
      <c r="K170">
        <v>1452664317</v>
      </c>
      <c r="L170" t="b">
        <v>0</v>
      </c>
      <c r="M170">
        <v>29</v>
      </c>
      <c r="N170" t="b">
        <v>1</v>
      </c>
      <c r="O170" t="s">
        <v>8269</v>
      </c>
      <c r="P170">
        <v>80.03</v>
      </c>
      <c r="Q170" t="s">
        <v>8315</v>
      </c>
      <c r="R170" t="s">
        <v>8316</v>
      </c>
      <c r="S170">
        <v>42382.244409722218</v>
      </c>
      <c r="T170">
        <v>42396.041666666672</v>
      </c>
    </row>
    <row r="171" spans="1:20" x14ac:dyDescent="0.3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>
        <v>100</v>
      </c>
      <c r="G171" t="s">
        <v>8218</v>
      </c>
      <c r="H171" t="s">
        <v>8223</v>
      </c>
      <c r="I171" t="s">
        <v>8245</v>
      </c>
      <c r="J171">
        <v>1407506040</v>
      </c>
      <c r="K171">
        <v>1404680075</v>
      </c>
      <c r="L171" t="b">
        <v>0</v>
      </c>
      <c r="M171">
        <v>125</v>
      </c>
      <c r="N171" t="b">
        <v>1</v>
      </c>
      <c r="O171" t="s">
        <v>8269</v>
      </c>
      <c r="P171">
        <v>93.98</v>
      </c>
      <c r="Q171" t="s">
        <v>8315</v>
      </c>
      <c r="R171" t="s">
        <v>8316</v>
      </c>
      <c r="S171">
        <v>41826.871238425927</v>
      </c>
      <c r="T171">
        <v>41859.57916666667</v>
      </c>
    </row>
    <row r="172" spans="1:20" x14ac:dyDescent="0.3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>
        <v>106</v>
      </c>
      <c r="G172" t="s">
        <v>8218</v>
      </c>
      <c r="H172" t="s">
        <v>8223</v>
      </c>
      <c r="I172" t="s">
        <v>8245</v>
      </c>
      <c r="J172">
        <v>1465347424</v>
      </c>
      <c r="K172">
        <v>1462755424</v>
      </c>
      <c r="L172" t="b">
        <v>0</v>
      </c>
      <c r="M172">
        <v>18</v>
      </c>
      <c r="N172" t="b">
        <v>1</v>
      </c>
      <c r="O172" t="s">
        <v>8269</v>
      </c>
      <c r="P172">
        <v>61.94</v>
      </c>
      <c r="Q172" t="s">
        <v>8315</v>
      </c>
      <c r="R172" t="s">
        <v>8316</v>
      </c>
      <c r="S172">
        <v>42499.039629629624</v>
      </c>
      <c r="T172">
        <v>42529.039629629624</v>
      </c>
    </row>
    <row r="173" spans="1:20" x14ac:dyDescent="0.3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>
        <v>101</v>
      </c>
      <c r="G173" t="s">
        <v>8218</v>
      </c>
      <c r="H173" t="s">
        <v>8223</v>
      </c>
      <c r="I173" t="s">
        <v>8245</v>
      </c>
      <c r="J173">
        <v>1466557557</v>
      </c>
      <c r="K173">
        <v>1463965557</v>
      </c>
      <c r="L173" t="b">
        <v>0</v>
      </c>
      <c r="M173">
        <v>38</v>
      </c>
      <c r="N173" t="b">
        <v>1</v>
      </c>
      <c r="O173" t="s">
        <v>8269</v>
      </c>
      <c r="P173">
        <v>66.45</v>
      </c>
      <c r="Q173" t="s">
        <v>8315</v>
      </c>
      <c r="R173" t="s">
        <v>8316</v>
      </c>
      <c r="S173">
        <v>42513.045798611114</v>
      </c>
      <c r="T173">
        <v>42543.045798611114</v>
      </c>
    </row>
    <row r="174" spans="1:20" x14ac:dyDescent="0.3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>
        <v>107</v>
      </c>
      <c r="G174" t="s">
        <v>8218</v>
      </c>
      <c r="H174" t="s">
        <v>8223</v>
      </c>
      <c r="I174" t="s">
        <v>8245</v>
      </c>
      <c r="J174">
        <v>1413431940</v>
      </c>
      <c r="K174">
        <v>1412216665</v>
      </c>
      <c r="L174" t="b">
        <v>0</v>
      </c>
      <c r="M174">
        <v>15</v>
      </c>
      <c r="N174" t="b">
        <v>1</v>
      </c>
      <c r="O174" t="s">
        <v>8269</v>
      </c>
      <c r="P174">
        <v>35.799999999999997</v>
      </c>
      <c r="Q174" t="s">
        <v>8315</v>
      </c>
      <c r="R174" t="s">
        <v>8316</v>
      </c>
      <c r="S174">
        <v>41914.100289351853</v>
      </c>
      <c r="T174">
        <v>41928.165972222225</v>
      </c>
    </row>
    <row r="175" spans="1:20" x14ac:dyDescent="0.3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>
        <v>102</v>
      </c>
      <c r="G175" t="s">
        <v>8218</v>
      </c>
      <c r="H175" t="s">
        <v>8223</v>
      </c>
      <c r="I175" t="s">
        <v>8245</v>
      </c>
      <c r="J175">
        <v>1466567700</v>
      </c>
      <c r="K175">
        <v>1464653696</v>
      </c>
      <c r="L175" t="b">
        <v>0</v>
      </c>
      <c r="M175">
        <v>23</v>
      </c>
      <c r="N175" t="b">
        <v>1</v>
      </c>
      <c r="O175" t="s">
        <v>8269</v>
      </c>
      <c r="P175">
        <v>145.65</v>
      </c>
      <c r="Q175" t="s">
        <v>8315</v>
      </c>
      <c r="R175" t="s">
        <v>8316</v>
      </c>
      <c r="S175">
        <v>42521.010370370372</v>
      </c>
      <c r="T175">
        <v>42543.163194444445</v>
      </c>
    </row>
    <row r="176" spans="1:20" x14ac:dyDescent="0.3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>
        <v>101</v>
      </c>
      <c r="G176" t="s">
        <v>8218</v>
      </c>
      <c r="H176" t="s">
        <v>8223</v>
      </c>
      <c r="I176" t="s">
        <v>8245</v>
      </c>
      <c r="J176">
        <v>1425830905</v>
      </c>
      <c r="K176">
        <v>1423242505</v>
      </c>
      <c r="L176" t="b">
        <v>0</v>
      </c>
      <c r="M176">
        <v>57</v>
      </c>
      <c r="N176" t="b">
        <v>1</v>
      </c>
      <c r="O176" t="s">
        <v>8269</v>
      </c>
      <c r="P176">
        <v>142.28</v>
      </c>
      <c r="Q176" t="s">
        <v>8315</v>
      </c>
      <c r="R176" t="s">
        <v>8316</v>
      </c>
      <c r="S176">
        <v>42041.714178240742</v>
      </c>
      <c r="T176">
        <v>42071.67251157407</v>
      </c>
    </row>
    <row r="177" spans="1:20" x14ac:dyDescent="0.3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>
        <v>146</v>
      </c>
      <c r="G177" t="s">
        <v>8218</v>
      </c>
      <c r="H177" t="s">
        <v>8223</v>
      </c>
      <c r="I177" t="s">
        <v>8245</v>
      </c>
      <c r="J177">
        <v>1404522000</v>
      </c>
      <c r="K177">
        <v>1404308883</v>
      </c>
      <c r="L177" t="b">
        <v>0</v>
      </c>
      <c r="M177">
        <v>9</v>
      </c>
      <c r="N177" t="b">
        <v>1</v>
      </c>
      <c r="O177" t="s">
        <v>8269</v>
      </c>
      <c r="P177">
        <v>292.77999999999997</v>
      </c>
      <c r="Q177" t="s">
        <v>8315</v>
      </c>
      <c r="R177" t="s">
        <v>8316</v>
      </c>
      <c r="S177">
        <v>41822.57503472222</v>
      </c>
      <c r="T177">
        <v>41825.041666666664</v>
      </c>
    </row>
    <row r="178" spans="1:20" x14ac:dyDescent="0.3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>
        <v>105</v>
      </c>
      <c r="G178" t="s">
        <v>8218</v>
      </c>
      <c r="H178" t="s">
        <v>8223</v>
      </c>
      <c r="I178" t="s">
        <v>8245</v>
      </c>
      <c r="J178">
        <v>1444149886</v>
      </c>
      <c r="K178">
        <v>1441125886</v>
      </c>
      <c r="L178" t="b">
        <v>0</v>
      </c>
      <c r="M178">
        <v>65</v>
      </c>
      <c r="N178" t="b">
        <v>1</v>
      </c>
      <c r="O178" t="s">
        <v>8269</v>
      </c>
      <c r="P178">
        <v>80.400000000000006</v>
      </c>
      <c r="Q178" t="s">
        <v>8315</v>
      </c>
      <c r="R178" t="s">
        <v>8316</v>
      </c>
      <c r="S178">
        <v>42248.697754629626</v>
      </c>
      <c r="T178">
        <v>42283.697754629626</v>
      </c>
    </row>
    <row r="179" spans="1:20" x14ac:dyDescent="0.3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>
        <v>100</v>
      </c>
      <c r="G179" t="s">
        <v>8218</v>
      </c>
      <c r="H179" t="s">
        <v>8223</v>
      </c>
      <c r="I179" t="s">
        <v>8245</v>
      </c>
      <c r="J179">
        <v>1405802330</v>
      </c>
      <c r="K179">
        <v>1403210330</v>
      </c>
      <c r="L179" t="b">
        <v>0</v>
      </c>
      <c r="M179">
        <v>83</v>
      </c>
      <c r="N179" t="b">
        <v>1</v>
      </c>
      <c r="O179" t="s">
        <v>8269</v>
      </c>
      <c r="P179">
        <v>72.290000000000006</v>
      </c>
      <c r="Q179" t="s">
        <v>8315</v>
      </c>
      <c r="R179" t="s">
        <v>8316</v>
      </c>
      <c r="S179">
        <v>41809.860300925924</v>
      </c>
      <c r="T179">
        <v>41839.860300925924</v>
      </c>
    </row>
    <row r="180" spans="1:20" x14ac:dyDescent="0.3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>
        <v>105</v>
      </c>
      <c r="G180" t="s">
        <v>8218</v>
      </c>
      <c r="H180" t="s">
        <v>8223</v>
      </c>
      <c r="I180" t="s">
        <v>8245</v>
      </c>
      <c r="J180">
        <v>1434384880</v>
      </c>
      <c r="K180">
        <v>1432484080</v>
      </c>
      <c r="L180" t="b">
        <v>0</v>
      </c>
      <c r="M180">
        <v>111</v>
      </c>
      <c r="N180" t="b">
        <v>1</v>
      </c>
      <c r="O180" t="s">
        <v>8269</v>
      </c>
      <c r="P180">
        <v>32.97</v>
      </c>
      <c r="Q180" t="s">
        <v>8315</v>
      </c>
      <c r="R180" t="s">
        <v>8316</v>
      </c>
      <c r="S180">
        <v>42148.676851851851</v>
      </c>
      <c r="T180">
        <v>42170.676851851851</v>
      </c>
    </row>
    <row r="181" spans="1:20" x14ac:dyDescent="0.3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>
        <v>139</v>
      </c>
      <c r="G181" t="s">
        <v>8218</v>
      </c>
      <c r="H181" t="s">
        <v>8223</v>
      </c>
      <c r="I181" t="s">
        <v>8245</v>
      </c>
      <c r="J181">
        <v>1438259422</v>
      </c>
      <c r="K181">
        <v>1435667422</v>
      </c>
      <c r="L181" t="b">
        <v>0</v>
      </c>
      <c r="M181">
        <v>46</v>
      </c>
      <c r="N181" t="b">
        <v>1</v>
      </c>
      <c r="O181" t="s">
        <v>8269</v>
      </c>
      <c r="P181">
        <v>116.65</v>
      </c>
      <c r="Q181" t="s">
        <v>8315</v>
      </c>
      <c r="R181" t="s">
        <v>8316</v>
      </c>
      <c r="S181">
        <v>42185.521087962959</v>
      </c>
      <c r="T181">
        <v>42215.521087962959</v>
      </c>
    </row>
    <row r="182" spans="1:20" x14ac:dyDescent="0.3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>
        <v>102</v>
      </c>
      <c r="G182" t="s">
        <v>8218</v>
      </c>
      <c r="H182" t="s">
        <v>8223</v>
      </c>
      <c r="I182" t="s">
        <v>8245</v>
      </c>
      <c r="J182">
        <v>1487944080</v>
      </c>
      <c r="K182">
        <v>1486129680</v>
      </c>
      <c r="L182" t="b">
        <v>0</v>
      </c>
      <c r="M182">
        <v>112</v>
      </c>
      <c r="N182" t="b">
        <v>1</v>
      </c>
      <c r="O182" t="s">
        <v>8269</v>
      </c>
      <c r="P182">
        <v>136.85</v>
      </c>
      <c r="Q182" t="s">
        <v>8315</v>
      </c>
      <c r="R182" t="s">
        <v>8316</v>
      </c>
      <c r="S182">
        <v>42769.574999999997</v>
      </c>
      <c r="T182">
        <v>42790.574999999997</v>
      </c>
    </row>
    <row r="183" spans="1:20" x14ac:dyDescent="0.3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>
        <v>104</v>
      </c>
      <c r="G183" t="s">
        <v>8218</v>
      </c>
      <c r="H183" t="s">
        <v>8223</v>
      </c>
      <c r="I183" t="s">
        <v>8245</v>
      </c>
      <c r="J183">
        <v>1469721518</v>
      </c>
      <c r="K183">
        <v>1467129518</v>
      </c>
      <c r="L183" t="b">
        <v>0</v>
      </c>
      <c r="M183">
        <v>47</v>
      </c>
      <c r="N183" t="b">
        <v>1</v>
      </c>
      <c r="O183" t="s">
        <v>8269</v>
      </c>
      <c r="P183">
        <v>177.62</v>
      </c>
      <c r="Q183" t="s">
        <v>8315</v>
      </c>
      <c r="R183" t="s">
        <v>8316</v>
      </c>
      <c r="S183">
        <v>42549.665717592594</v>
      </c>
      <c r="T183">
        <v>42579.665717592594</v>
      </c>
    </row>
    <row r="184" spans="1:20" x14ac:dyDescent="0.3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>
        <v>138</v>
      </c>
      <c r="G184" t="s">
        <v>8218</v>
      </c>
      <c r="H184" t="s">
        <v>8223</v>
      </c>
      <c r="I184" t="s">
        <v>8245</v>
      </c>
      <c r="J184">
        <v>1481066554</v>
      </c>
      <c r="K184">
        <v>1478906554</v>
      </c>
      <c r="L184" t="b">
        <v>0</v>
      </c>
      <c r="M184">
        <v>38</v>
      </c>
      <c r="N184" t="b">
        <v>1</v>
      </c>
      <c r="O184" t="s">
        <v>8269</v>
      </c>
      <c r="P184">
        <v>109.08</v>
      </c>
      <c r="Q184" t="s">
        <v>8315</v>
      </c>
      <c r="R184" t="s">
        <v>8316</v>
      </c>
      <c r="S184">
        <v>42685.974004629628</v>
      </c>
      <c r="T184">
        <v>42710.974004629628</v>
      </c>
    </row>
    <row r="185" spans="1:20" x14ac:dyDescent="0.3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>
        <v>102</v>
      </c>
      <c r="G185" t="s">
        <v>8218</v>
      </c>
      <c r="H185" t="s">
        <v>8223</v>
      </c>
      <c r="I185" t="s">
        <v>8245</v>
      </c>
      <c r="J185">
        <v>1427864340</v>
      </c>
      <c r="K185">
        <v>1425020810</v>
      </c>
      <c r="L185" t="b">
        <v>0</v>
      </c>
      <c r="M185">
        <v>78</v>
      </c>
      <c r="N185" t="b">
        <v>1</v>
      </c>
      <c r="O185" t="s">
        <v>8269</v>
      </c>
      <c r="P185">
        <v>78.209999999999994</v>
      </c>
      <c r="Q185" t="s">
        <v>8315</v>
      </c>
      <c r="R185" t="s">
        <v>8316</v>
      </c>
      <c r="S185">
        <v>42062.296412037031</v>
      </c>
      <c r="T185">
        <v>42095.207638888889</v>
      </c>
    </row>
    <row r="186" spans="1:20" x14ac:dyDescent="0.3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>
        <v>101</v>
      </c>
      <c r="G186" t="s">
        <v>8218</v>
      </c>
      <c r="H186" t="s">
        <v>8223</v>
      </c>
      <c r="I186" t="s">
        <v>8245</v>
      </c>
      <c r="J186">
        <v>1409374093</v>
      </c>
      <c r="K186">
        <v>1406782093</v>
      </c>
      <c r="L186" t="b">
        <v>0</v>
      </c>
      <c r="M186">
        <v>40</v>
      </c>
      <c r="N186" t="b">
        <v>1</v>
      </c>
      <c r="O186" t="s">
        <v>8269</v>
      </c>
      <c r="P186">
        <v>114.13</v>
      </c>
      <c r="Q186" t="s">
        <v>8315</v>
      </c>
      <c r="R186" t="s">
        <v>8316</v>
      </c>
      <c r="S186">
        <v>41851.200150462959</v>
      </c>
      <c r="T186">
        <v>41881.200150462959</v>
      </c>
    </row>
    <row r="187" spans="1:20" x14ac:dyDescent="0.3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>
        <v>130</v>
      </c>
      <c r="G187" t="s">
        <v>8218</v>
      </c>
      <c r="H187" t="s">
        <v>8223</v>
      </c>
      <c r="I187" t="s">
        <v>8245</v>
      </c>
      <c r="J187">
        <v>1429317420</v>
      </c>
      <c r="K187">
        <v>1424226768</v>
      </c>
      <c r="L187" t="b">
        <v>0</v>
      </c>
      <c r="M187">
        <v>13</v>
      </c>
      <c r="N187" t="b">
        <v>1</v>
      </c>
      <c r="O187" t="s">
        <v>8269</v>
      </c>
      <c r="P187">
        <v>50</v>
      </c>
      <c r="Q187" t="s">
        <v>8315</v>
      </c>
      <c r="R187" t="s">
        <v>8316</v>
      </c>
      <c r="S187">
        <v>42053.106111111112</v>
      </c>
      <c r="T187">
        <v>42112.025694444441</v>
      </c>
    </row>
    <row r="188" spans="1:20" x14ac:dyDescent="0.3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>
        <v>110</v>
      </c>
      <c r="G188" t="s">
        <v>8218</v>
      </c>
      <c r="H188" t="s">
        <v>8223</v>
      </c>
      <c r="I188" t="s">
        <v>8245</v>
      </c>
      <c r="J188">
        <v>1424910910</v>
      </c>
      <c r="K188">
        <v>1424306110</v>
      </c>
      <c r="L188" t="b">
        <v>0</v>
      </c>
      <c r="M188">
        <v>18</v>
      </c>
      <c r="N188" t="b">
        <v>1</v>
      </c>
      <c r="O188" t="s">
        <v>8269</v>
      </c>
      <c r="P188">
        <v>91.67</v>
      </c>
      <c r="Q188" t="s">
        <v>8315</v>
      </c>
      <c r="R188" t="s">
        <v>8316</v>
      </c>
      <c r="S188">
        <v>42054.024421296301</v>
      </c>
      <c r="T188">
        <v>42061.024421296301</v>
      </c>
    </row>
    <row r="189" spans="1:20" x14ac:dyDescent="0.3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>
        <v>100</v>
      </c>
      <c r="G189" t="s">
        <v>8218</v>
      </c>
      <c r="H189" t="s">
        <v>8223</v>
      </c>
      <c r="I189" t="s">
        <v>8245</v>
      </c>
      <c r="J189">
        <v>1461988740</v>
      </c>
      <c r="K189">
        <v>1459949080</v>
      </c>
      <c r="L189" t="b">
        <v>0</v>
      </c>
      <c r="M189">
        <v>79</v>
      </c>
      <c r="N189" t="b">
        <v>1</v>
      </c>
      <c r="O189" t="s">
        <v>8269</v>
      </c>
      <c r="P189">
        <v>69.819999999999993</v>
      </c>
      <c r="Q189" t="s">
        <v>8315</v>
      </c>
      <c r="R189" t="s">
        <v>8316</v>
      </c>
      <c r="S189">
        <v>42466.558796296296</v>
      </c>
      <c r="T189">
        <v>42490.165972222225</v>
      </c>
    </row>
    <row r="190" spans="1:20" x14ac:dyDescent="0.3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>
        <v>153</v>
      </c>
      <c r="G190" t="s">
        <v>8218</v>
      </c>
      <c r="H190" t="s">
        <v>8223</v>
      </c>
      <c r="I190" t="s">
        <v>8245</v>
      </c>
      <c r="J190">
        <v>1465837200</v>
      </c>
      <c r="K190">
        <v>1463971172</v>
      </c>
      <c r="L190" t="b">
        <v>0</v>
      </c>
      <c r="M190">
        <v>14</v>
      </c>
      <c r="N190" t="b">
        <v>1</v>
      </c>
      <c r="O190" t="s">
        <v>8269</v>
      </c>
      <c r="P190">
        <v>109.57</v>
      </c>
      <c r="Q190" t="s">
        <v>8315</v>
      </c>
      <c r="R190" t="s">
        <v>8316</v>
      </c>
      <c r="S190">
        <v>42513.110787037032</v>
      </c>
      <c r="T190">
        <v>42534.708333333328</v>
      </c>
    </row>
    <row r="191" spans="1:20" x14ac:dyDescent="0.3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>
        <v>102</v>
      </c>
      <c r="G191" t="s">
        <v>8218</v>
      </c>
      <c r="H191" t="s">
        <v>8223</v>
      </c>
      <c r="I191" t="s">
        <v>8245</v>
      </c>
      <c r="J191">
        <v>1446091260</v>
      </c>
      <c r="K191">
        <v>1443029206</v>
      </c>
      <c r="L191" t="b">
        <v>0</v>
      </c>
      <c r="M191">
        <v>55</v>
      </c>
      <c r="N191" t="b">
        <v>1</v>
      </c>
      <c r="O191" t="s">
        <v>8269</v>
      </c>
      <c r="P191">
        <v>55.6</v>
      </c>
      <c r="Q191" t="s">
        <v>8315</v>
      </c>
      <c r="R191" t="s">
        <v>8316</v>
      </c>
      <c r="S191">
        <v>42270.7269212963</v>
      </c>
      <c r="T191">
        <v>42306.167361111111</v>
      </c>
    </row>
    <row r="192" spans="1:20" x14ac:dyDescent="0.3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>
        <v>103</v>
      </c>
      <c r="G192" t="s">
        <v>8218</v>
      </c>
      <c r="H192" t="s">
        <v>8223</v>
      </c>
      <c r="I192" t="s">
        <v>8245</v>
      </c>
      <c r="J192">
        <v>1416385679</v>
      </c>
      <c r="K192">
        <v>1413790079</v>
      </c>
      <c r="L192" t="b">
        <v>0</v>
      </c>
      <c r="M192">
        <v>162</v>
      </c>
      <c r="N192" t="b">
        <v>1</v>
      </c>
      <c r="O192" t="s">
        <v>8269</v>
      </c>
      <c r="P192">
        <v>63.57</v>
      </c>
      <c r="Q192" t="s">
        <v>8315</v>
      </c>
      <c r="R192" t="s">
        <v>8316</v>
      </c>
      <c r="S192">
        <v>41932.311099537037</v>
      </c>
      <c r="T192">
        <v>41962.352766203709</v>
      </c>
    </row>
    <row r="193" spans="1:20" x14ac:dyDescent="0.3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>
        <v>106</v>
      </c>
      <c r="G193" t="s">
        <v>8218</v>
      </c>
      <c r="H193" t="s">
        <v>8223</v>
      </c>
      <c r="I193" t="s">
        <v>8245</v>
      </c>
      <c r="J193">
        <v>1487985734</v>
      </c>
      <c r="K193">
        <v>1484097734</v>
      </c>
      <c r="L193" t="b">
        <v>0</v>
      </c>
      <c r="M193">
        <v>23</v>
      </c>
      <c r="N193" t="b">
        <v>1</v>
      </c>
      <c r="O193" t="s">
        <v>8269</v>
      </c>
      <c r="P193">
        <v>184.78</v>
      </c>
      <c r="Q193" t="s">
        <v>8315</v>
      </c>
      <c r="R193" t="s">
        <v>8316</v>
      </c>
      <c r="S193">
        <v>42746.057106481487</v>
      </c>
      <c r="T193">
        <v>42791.057106481487</v>
      </c>
    </row>
    <row r="194" spans="1:20" x14ac:dyDescent="0.3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>
        <v>113</v>
      </c>
      <c r="G194" t="s">
        <v>8218</v>
      </c>
      <c r="H194" t="s">
        <v>8223</v>
      </c>
      <c r="I194" t="s">
        <v>8245</v>
      </c>
      <c r="J194">
        <v>1409587140</v>
      </c>
      <c r="K194">
        <v>1408062990</v>
      </c>
      <c r="L194" t="b">
        <v>0</v>
      </c>
      <c r="M194">
        <v>68</v>
      </c>
      <c r="N194" t="b">
        <v>1</v>
      </c>
      <c r="O194" t="s">
        <v>8269</v>
      </c>
      <c r="P194">
        <v>83.43</v>
      </c>
      <c r="Q194" t="s">
        <v>8315</v>
      </c>
      <c r="R194" t="s">
        <v>8316</v>
      </c>
      <c r="S194">
        <v>41866.025347222225</v>
      </c>
      <c r="T194">
        <v>41883.665972222225</v>
      </c>
    </row>
    <row r="195" spans="1:20" x14ac:dyDescent="0.3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>
        <v>218</v>
      </c>
      <c r="G195" t="s">
        <v>8218</v>
      </c>
      <c r="H195" t="s">
        <v>8223</v>
      </c>
      <c r="I195" t="s">
        <v>8245</v>
      </c>
      <c r="J195">
        <v>1425704100</v>
      </c>
      <c r="K195">
        <v>1424484717</v>
      </c>
      <c r="L195" t="b">
        <v>0</v>
      </c>
      <c r="M195">
        <v>20</v>
      </c>
      <c r="N195" t="b">
        <v>1</v>
      </c>
      <c r="O195" t="s">
        <v>8269</v>
      </c>
      <c r="P195">
        <v>54.5</v>
      </c>
      <c r="Q195" t="s">
        <v>8315</v>
      </c>
      <c r="R195" t="s">
        <v>8316</v>
      </c>
      <c r="S195">
        <v>42056.091631944444</v>
      </c>
      <c r="T195">
        <v>42070.204861111109</v>
      </c>
    </row>
    <row r="196" spans="1:20" x14ac:dyDescent="0.3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>
        <v>101</v>
      </c>
      <c r="G196" t="s">
        <v>8218</v>
      </c>
      <c r="H196" t="s">
        <v>8223</v>
      </c>
      <c r="I196" t="s">
        <v>8245</v>
      </c>
      <c r="J196">
        <v>1408464000</v>
      </c>
      <c r="K196">
        <v>1406831445</v>
      </c>
      <c r="L196" t="b">
        <v>0</v>
      </c>
      <c r="M196">
        <v>26</v>
      </c>
      <c r="N196" t="b">
        <v>1</v>
      </c>
      <c r="O196" t="s">
        <v>8269</v>
      </c>
      <c r="P196">
        <v>302.31</v>
      </c>
      <c r="Q196" t="s">
        <v>8315</v>
      </c>
      <c r="R196" t="s">
        <v>8316</v>
      </c>
      <c r="S196">
        <v>41851.771354166667</v>
      </c>
      <c r="T196">
        <v>41870.666666666664</v>
      </c>
    </row>
    <row r="197" spans="1:20" x14ac:dyDescent="0.3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>
        <v>104</v>
      </c>
      <c r="G197" t="s">
        <v>8218</v>
      </c>
      <c r="H197" t="s">
        <v>8223</v>
      </c>
      <c r="I197" t="s">
        <v>8245</v>
      </c>
      <c r="J197">
        <v>1449973592</v>
      </c>
      <c r="K197">
        <v>1447381592</v>
      </c>
      <c r="L197" t="b">
        <v>0</v>
      </c>
      <c r="M197">
        <v>3</v>
      </c>
      <c r="N197" t="b">
        <v>1</v>
      </c>
      <c r="O197" t="s">
        <v>8269</v>
      </c>
      <c r="P197">
        <v>866.67</v>
      </c>
      <c r="Q197" t="s">
        <v>8315</v>
      </c>
      <c r="R197" t="s">
        <v>8316</v>
      </c>
      <c r="S197">
        <v>42321.101759259262</v>
      </c>
      <c r="T197">
        <v>42351.101759259262</v>
      </c>
    </row>
    <row r="198" spans="1:20" x14ac:dyDescent="0.3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>
        <v>221</v>
      </c>
      <c r="G198" t="s">
        <v>8218</v>
      </c>
      <c r="H198" t="s">
        <v>8223</v>
      </c>
      <c r="I198" t="s">
        <v>8245</v>
      </c>
      <c r="J198">
        <v>1431481037</v>
      </c>
      <c r="K198">
        <v>1428889037</v>
      </c>
      <c r="L198" t="b">
        <v>0</v>
      </c>
      <c r="M198">
        <v>18</v>
      </c>
      <c r="N198" t="b">
        <v>1</v>
      </c>
      <c r="O198" t="s">
        <v>8269</v>
      </c>
      <c r="P198">
        <v>61.39</v>
      </c>
      <c r="Q198" t="s">
        <v>8315</v>
      </c>
      <c r="R198" t="s">
        <v>8316</v>
      </c>
      <c r="S198">
        <v>42107.067557870367</v>
      </c>
      <c r="T198">
        <v>42137.067557870367</v>
      </c>
    </row>
    <row r="199" spans="1:20" x14ac:dyDescent="0.3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>
        <v>105</v>
      </c>
      <c r="G199" t="s">
        <v>8218</v>
      </c>
      <c r="H199" t="s">
        <v>8223</v>
      </c>
      <c r="I199" t="s">
        <v>8245</v>
      </c>
      <c r="J199">
        <v>1420088400</v>
      </c>
      <c r="K199">
        <v>1416977259</v>
      </c>
      <c r="L199" t="b">
        <v>0</v>
      </c>
      <c r="M199">
        <v>23</v>
      </c>
      <c r="N199" t="b">
        <v>1</v>
      </c>
      <c r="O199" t="s">
        <v>8269</v>
      </c>
      <c r="P199">
        <v>45.48</v>
      </c>
      <c r="Q199" t="s">
        <v>8315</v>
      </c>
      <c r="R199" t="s">
        <v>8316</v>
      </c>
      <c r="S199">
        <v>41969.199756944443</v>
      </c>
      <c r="T199">
        <v>42005.208333333328</v>
      </c>
    </row>
    <row r="200" spans="1:20" x14ac:dyDescent="0.3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>
        <v>118</v>
      </c>
      <c r="G200" t="s">
        <v>8218</v>
      </c>
      <c r="H200" t="s">
        <v>8223</v>
      </c>
      <c r="I200" t="s">
        <v>8245</v>
      </c>
      <c r="J200">
        <v>1481961600</v>
      </c>
      <c r="K200">
        <v>1479283285</v>
      </c>
      <c r="L200" t="b">
        <v>0</v>
      </c>
      <c r="M200">
        <v>26</v>
      </c>
      <c r="N200" t="b">
        <v>1</v>
      </c>
      <c r="O200" t="s">
        <v>8269</v>
      </c>
      <c r="P200">
        <v>67.92</v>
      </c>
      <c r="Q200" t="s">
        <v>8315</v>
      </c>
      <c r="R200" t="s">
        <v>8316</v>
      </c>
      <c r="S200">
        <v>42690.334317129629</v>
      </c>
      <c r="T200">
        <v>42721.333333333328</v>
      </c>
    </row>
    <row r="201" spans="1:20" x14ac:dyDescent="0.3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>
        <v>139</v>
      </c>
      <c r="G201" t="s">
        <v>8218</v>
      </c>
      <c r="H201" t="s">
        <v>8223</v>
      </c>
      <c r="I201" t="s">
        <v>8245</v>
      </c>
      <c r="J201">
        <v>1449089965</v>
      </c>
      <c r="K201">
        <v>1446670765</v>
      </c>
      <c r="L201" t="b">
        <v>0</v>
      </c>
      <c r="M201">
        <v>9</v>
      </c>
      <c r="N201" t="b">
        <v>1</v>
      </c>
      <c r="O201" t="s">
        <v>8269</v>
      </c>
      <c r="P201">
        <v>30.78</v>
      </c>
      <c r="Q201" t="s">
        <v>8315</v>
      </c>
      <c r="R201" t="s">
        <v>8316</v>
      </c>
      <c r="S201">
        <v>42312.874594907407</v>
      </c>
      <c r="T201">
        <v>42340.874594907407</v>
      </c>
    </row>
    <row r="202" spans="1:20" x14ac:dyDescent="0.3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>
        <v>104</v>
      </c>
      <c r="G202" t="s">
        <v>8218</v>
      </c>
      <c r="H202" t="s">
        <v>8223</v>
      </c>
      <c r="I202" t="s">
        <v>8245</v>
      </c>
      <c r="J202">
        <v>1408942740</v>
      </c>
      <c r="K202">
        <v>1407157756</v>
      </c>
      <c r="L202" t="b">
        <v>0</v>
      </c>
      <c r="M202">
        <v>27</v>
      </c>
      <c r="N202" t="b">
        <v>1</v>
      </c>
      <c r="O202" t="s">
        <v>8269</v>
      </c>
      <c r="P202">
        <v>38.33</v>
      </c>
      <c r="Q202" t="s">
        <v>8315</v>
      </c>
      <c r="R202" t="s">
        <v>8316</v>
      </c>
      <c r="S202">
        <v>41855.548101851848</v>
      </c>
      <c r="T202">
        <v>41876.207638888889</v>
      </c>
    </row>
    <row r="203" spans="1:20" x14ac:dyDescent="0.3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>
        <v>100</v>
      </c>
      <c r="G203" t="s">
        <v>8218</v>
      </c>
      <c r="H203" t="s">
        <v>8223</v>
      </c>
      <c r="I203" t="s">
        <v>8245</v>
      </c>
      <c r="J203">
        <v>1429976994</v>
      </c>
      <c r="K203">
        <v>1424796594</v>
      </c>
      <c r="L203" t="b">
        <v>0</v>
      </c>
      <c r="M203">
        <v>19</v>
      </c>
      <c r="N203" t="b">
        <v>1</v>
      </c>
      <c r="O203" t="s">
        <v>8269</v>
      </c>
      <c r="P203">
        <v>421.11</v>
      </c>
      <c r="Q203" t="s">
        <v>8315</v>
      </c>
      <c r="R203" t="s">
        <v>8316</v>
      </c>
      <c r="S203">
        <v>42059.701319444444</v>
      </c>
      <c r="T203">
        <v>42119.659652777773</v>
      </c>
    </row>
    <row r="204" spans="1:20" x14ac:dyDescent="0.3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>
        <v>104</v>
      </c>
      <c r="G204" t="s">
        <v>8218</v>
      </c>
      <c r="H204" t="s">
        <v>8223</v>
      </c>
      <c r="I204" t="s">
        <v>8245</v>
      </c>
      <c r="J204">
        <v>1417305178</v>
      </c>
      <c r="K204">
        <v>1414277578</v>
      </c>
      <c r="L204" t="b">
        <v>0</v>
      </c>
      <c r="M204">
        <v>28</v>
      </c>
      <c r="N204" t="b">
        <v>1</v>
      </c>
      <c r="O204" t="s">
        <v>8269</v>
      </c>
      <c r="P204">
        <v>111.89</v>
      </c>
      <c r="Q204" t="s">
        <v>8315</v>
      </c>
      <c r="R204" t="s">
        <v>8316</v>
      </c>
      <c r="S204">
        <v>41937.95344907407</v>
      </c>
      <c r="T204">
        <v>41972.995115740734</v>
      </c>
    </row>
    <row r="205" spans="1:20" x14ac:dyDescent="0.3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>
        <v>102</v>
      </c>
      <c r="G205" t="s">
        <v>8218</v>
      </c>
      <c r="H205" t="s">
        <v>8223</v>
      </c>
      <c r="I205" t="s">
        <v>8245</v>
      </c>
      <c r="J205">
        <v>1426044383</v>
      </c>
      <c r="K205">
        <v>1423455983</v>
      </c>
      <c r="L205" t="b">
        <v>0</v>
      </c>
      <c r="M205">
        <v>48</v>
      </c>
      <c r="N205" t="b">
        <v>1</v>
      </c>
      <c r="O205" t="s">
        <v>8269</v>
      </c>
      <c r="P205">
        <v>85.21</v>
      </c>
      <c r="Q205" t="s">
        <v>8315</v>
      </c>
      <c r="R205" t="s">
        <v>8316</v>
      </c>
      <c r="S205">
        <v>42044.184988425928</v>
      </c>
      <c r="T205">
        <v>42074.143321759257</v>
      </c>
    </row>
    <row r="206" spans="1:20" x14ac:dyDescent="0.3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>
        <v>112</v>
      </c>
      <c r="G206" t="s">
        <v>8218</v>
      </c>
      <c r="H206" t="s">
        <v>8223</v>
      </c>
      <c r="I206" t="s">
        <v>8245</v>
      </c>
      <c r="J206">
        <v>1466707620</v>
      </c>
      <c r="K206">
        <v>1464979620</v>
      </c>
      <c r="L206" t="b">
        <v>0</v>
      </c>
      <c r="M206">
        <v>30</v>
      </c>
      <c r="N206" t="b">
        <v>1</v>
      </c>
      <c r="O206" t="s">
        <v>8269</v>
      </c>
      <c r="P206">
        <v>65.17</v>
      </c>
      <c r="Q206" t="s">
        <v>8315</v>
      </c>
      <c r="R206" t="s">
        <v>8316</v>
      </c>
      <c r="S206">
        <v>42524.782638888893</v>
      </c>
      <c r="T206">
        <v>42544.782638888893</v>
      </c>
    </row>
    <row r="207" spans="1:20" x14ac:dyDescent="0.3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>
        <v>100</v>
      </c>
      <c r="G207" t="s">
        <v>8218</v>
      </c>
      <c r="H207" t="s">
        <v>8223</v>
      </c>
      <c r="I207" t="s">
        <v>8245</v>
      </c>
      <c r="J207">
        <v>1448074800</v>
      </c>
      <c r="K207">
        <v>1444874768</v>
      </c>
      <c r="L207" t="b">
        <v>0</v>
      </c>
      <c r="M207">
        <v>64</v>
      </c>
      <c r="N207" t="b">
        <v>1</v>
      </c>
      <c r="O207" t="s">
        <v>8269</v>
      </c>
      <c r="P207">
        <v>93.76</v>
      </c>
      <c r="Q207" t="s">
        <v>8315</v>
      </c>
      <c r="R207" t="s">
        <v>8316</v>
      </c>
      <c r="S207">
        <v>42292.087592592594</v>
      </c>
      <c r="T207">
        <v>42329.125</v>
      </c>
    </row>
    <row r="208" spans="1:20" x14ac:dyDescent="0.3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>
        <v>100</v>
      </c>
      <c r="G208" t="s">
        <v>8218</v>
      </c>
      <c r="H208" t="s">
        <v>8223</v>
      </c>
      <c r="I208" t="s">
        <v>8245</v>
      </c>
      <c r="J208">
        <v>1418244552</v>
      </c>
      <c r="K208">
        <v>1415652552</v>
      </c>
      <c r="L208" t="b">
        <v>0</v>
      </c>
      <c r="M208">
        <v>15</v>
      </c>
      <c r="N208" t="b">
        <v>1</v>
      </c>
      <c r="O208" t="s">
        <v>8269</v>
      </c>
      <c r="P208">
        <v>133.33000000000001</v>
      </c>
      <c r="Q208" t="s">
        <v>8315</v>
      </c>
      <c r="R208" t="s">
        <v>8316</v>
      </c>
      <c r="S208">
        <v>41953.8675</v>
      </c>
      <c r="T208">
        <v>41983.8675</v>
      </c>
    </row>
    <row r="209" spans="1:20" x14ac:dyDescent="0.3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>
        <v>105</v>
      </c>
      <c r="G209" t="s">
        <v>8218</v>
      </c>
      <c r="H209" t="s">
        <v>8223</v>
      </c>
      <c r="I209" t="s">
        <v>8245</v>
      </c>
      <c r="J209">
        <v>1417620506</v>
      </c>
      <c r="K209">
        <v>1415028506</v>
      </c>
      <c r="L209" t="b">
        <v>0</v>
      </c>
      <c r="M209">
        <v>41</v>
      </c>
      <c r="N209" t="b">
        <v>1</v>
      </c>
      <c r="O209" t="s">
        <v>8269</v>
      </c>
      <c r="P209">
        <v>51.22</v>
      </c>
      <c r="Q209" t="s">
        <v>8315</v>
      </c>
      <c r="R209" t="s">
        <v>8316</v>
      </c>
      <c r="S209">
        <v>41946.644745370373</v>
      </c>
      <c r="T209">
        <v>41976.644745370373</v>
      </c>
    </row>
    <row r="210" spans="1:20" x14ac:dyDescent="0.3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>
        <v>117</v>
      </c>
      <c r="G210" t="s">
        <v>8218</v>
      </c>
      <c r="H210" t="s">
        <v>8223</v>
      </c>
      <c r="I210" t="s">
        <v>8245</v>
      </c>
      <c r="J210">
        <v>1418581088</v>
      </c>
      <c r="K210">
        <v>1415125088</v>
      </c>
      <c r="L210" t="b">
        <v>0</v>
      </c>
      <c r="M210">
        <v>35</v>
      </c>
      <c r="N210" t="b">
        <v>1</v>
      </c>
      <c r="O210" t="s">
        <v>8269</v>
      </c>
      <c r="P210">
        <v>100.17</v>
      </c>
      <c r="Q210" t="s">
        <v>8315</v>
      </c>
      <c r="R210" t="s">
        <v>8316</v>
      </c>
      <c r="S210">
        <v>41947.762592592589</v>
      </c>
      <c r="T210">
        <v>41987.762592592597</v>
      </c>
    </row>
    <row r="211" spans="1:20" x14ac:dyDescent="0.3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>
        <v>115</v>
      </c>
      <c r="G211" t="s">
        <v>8218</v>
      </c>
      <c r="H211" t="s">
        <v>8223</v>
      </c>
      <c r="I211" t="s">
        <v>8245</v>
      </c>
      <c r="J211">
        <v>1464960682</v>
      </c>
      <c r="K211">
        <v>1462368682</v>
      </c>
      <c r="L211" t="b">
        <v>0</v>
      </c>
      <c r="M211">
        <v>62</v>
      </c>
      <c r="N211" t="b">
        <v>1</v>
      </c>
      <c r="O211" t="s">
        <v>8269</v>
      </c>
      <c r="P211">
        <v>184.68</v>
      </c>
      <c r="Q211" t="s">
        <v>8315</v>
      </c>
      <c r="R211" t="s">
        <v>8316</v>
      </c>
      <c r="S211">
        <v>42494.563449074078</v>
      </c>
      <c r="T211">
        <v>42524.563449074078</v>
      </c>
    </row>
    <row r="212" spans="1:20" x14ac:dyDescent="0.3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>
        <v>102</v>
      </c>
      <c r="G212" t="s">
        <v>8218</v>
      </c>
      <c r="H212" t="s">
        <v>8223</v>
      </c>
      <c r="I212" t="s">
        <v>8245</v>
      </c>
      <c r="J212">
        <v>1405017345</v>
      </c>
      <c r="K212">
        <v>1403721345</v>
      </c>
      <c r="L212" t="b">
        <v>0</v>
      </c>
      <c r="M212">
        <v>22</v>
      </c>
      <c r="N212" t="b">
        <v>1</v>
      </c>
      <c r="O212" t="s">
        <v>8269</v>
      </c>
      <c r="P212">
        <v>69.819999999999993</v>
      </c>
      <c r="Q212" t="s">
        <v>8315</v>
      </c>
      <c r="R212" t="s">
        <v>8316</v>
      </c>
      <c r="S212">
        <v>41815.774826388886</v>
      </c>
      <c r="T212">
        <v>41830.774826388886</v>
      </c>
    </row>
    <row r="213" spans="1:20" x14ac:dyDescent="0.3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>
        <v>223</v>
      </c>
      <c r="G213" t="s">
        <v>8218</v>
      </c>
      <c r="H213" t="s">
        <v>8223</v>
      </c>
      <c r="I213" t="s">
        <v>8245</v>
      </c>
      <c r="J213">
        <v>1407536880</v>
      </c>
      <c r="K213">
        <v>1404997548</v>
      </c>
      <c r="L213" t="b">
        <v>0</v>
      </c>
      <c r="M213">
        <v>18</v>
      </c>
      <c r="N213" t="b">
        <v>1</v>
      </c>
      <c r="O213" t="s">
        <v>8269</v>
      </c>
      <c r="P213">
        <v>61.94</v>
      </c>
      <c r="Q213" t="s">
        <v>8315</v>
      </c>
      <c r="R213" t="s">
        <v>8316</v>
      </c>
      <c r="S213">
        <v>41830.545694444445</v>
      </c>
      <c r="T213">
        <v>41859.936111111114</v>
      </c>
    </row>
    <row r="214" spans="1:20" x14ac:dyDescent="0.3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>
        <v>106</v>
      </c>
      <c r="G214" t="s">
        <v>8218</v>
      </c>
      <c r="H214" t="s">
        <v>8223</v>
      </c>
      <c r="I214" t="s">
        <v>8245</v>
      </c>
      <c r="J214">
        <v>1415234760</v>
      </c>
      <c r="K214">
        <v>1413065230</v>
      </c>
      <c r="L214" t="b">
        <v>0</v>
      </c>
      <c r="M214">
        <v>44</v>
      </c>
      <c r="N214" t="b">
        <v>1</v>
      </c>
      <c r="O214" t="s">
        <v>8269</v>
      </c>
      <c r="P214">
        <v>36.07</v>
      </c>
      <c r="Q214" t="s">
        <v>8315</v>
      </c>
      <c r="R214" t="s">
        <v>8316</v>
      </c>
      <c r="S214">
        <v>41923.921643518523</v>
      </c>
      <c r="T214">
        <v>41949.031944444447</v>
      </c>
    </row>
    <row r="215" spans="1:20" x14ac:dyDescent="0.3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>
        <v>104</v>
      </c>
      <c r="G215" t="s">
        <v>8218</v>
      </c>
      <c r="H215" t="s">
        <v>8223</v>
      </c>
      <c r="I215" t="s">
        <v>8245</v>
      </c>
      <c r="J215">
        <v>1401595140</v>
      </c>
      <c r="K215">
        <v>1399286589</v>
      </c>
      <c r="L215" t="b">
        <v>0</v>
      </c>
      <c r="M215">
        <v>28</v>
      </c>
      <c r="N215" t="b">
        <v>1</v>
      </c>
      <c r="O215" t="s">
        <v>8269</v>
      </c>
      <c r="P215">
        <v>55.89</v>
      </c>
      <c r="Q215" t="s">
        <v>8315</v>
      </c>
      <c r="R215" t="s">
        <v>8316</v>
      </c>
      <c r="S215">
        <v>41764.44663194444</v>
      </c>
      <c r="T215">
        <v>41791.165972222225</v>
      </c>
    </row>
    <row r="216" spans="1:20" x14ac:dyDescent="0.3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>
        <v>111</v>
      </c>
      <c r="G216" t="s">
        <v>8218</v>
      </c>
      <c r="H216" t="s">
        <v>8223</v>
      </c>
      <c r="I216" t="s">
        <v>8245</v>
      </c>
      <c r="J216">
        <v>1416589200</v>
      </c>
      <c r="K216">
        <v>1414605776</v>
      </c>
      <c r="L216" t="b">
        <v>0</v>
      </c>
      <c r="M216">
        <v>65</v>
      </c>
      <c r="N216" t="b">
        <v>1</v>
      </c>
      <c r="O216" t="s">
        <v>8269</v>
      </c>
      <c r="P216">
        <v>68.349999999999994</v>
      </c>
      <c r="Q216" t="s">
        <v>8315</v>
      </c>
      <c r="R216" t="s">
        <v>8316</v>
      </c>
      <c r="S216">
        <v>41941.75203703704</v>
      </c>
      <c r="T216">
        <v>41964.708333333328</v>
      </c>
    </row>
    <row r="217" spans="1:20" x14ac:dyDescent="0.3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>
        <v>100</v>
      </c>
      <c r="G217" t="s">
        <v>8218</v>
      </c>
      <c r="H217" t="s">
        <v>8223</v>
      </c>
      <c r="I217" t="s">
        <v>8245</v>
      </c>
      <c r="J217">
        <v>1409266414</v>
      </c>
      <c r="K217">
        <v>1405378414</v>
      </c>
      <c r="L217" t="b">
        <v>0</v>
      </c>
      <c r="M217">
        <v>85</v>
      </c>
      <c r="N217" t="b">
        <v>1</v>
      </c>
      <c r="O217" t="s">
        <v>8269</v>
      </c>
      <c r="P217">
        <v>118.13</v>
      </c>
      <c r="Q217" t="s">
        <v>8315</v>
      </c>
      <c r="R217" t="s">
        <v>8316</v>
      </c>
      <c r="S217">
        <v>41834.953865740739</v>
      </c>
      <c r="T217">
        <v>41879.953865740739</v>
      </c>
    </row>
    <row r="218" spans="1:20" x14ac:dyDescent="0.3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>
        <v>110</v>
      </c>
      <c r="G218" t="s">
        <v>8218</v>
      </c>
      <c r="H218" t="s">
        <v>8223</v>
      </c>
      <c r="I218" t="s">
        <v>8245</v>
      </c>
      <c r="J218">
        <v>1447295460</v>
      </c>
      <c r="K218">
        <v>1444747843</v>
      </c>
      <c r="L218" t="b">
        <v>0</v>
      </c>
      <c r="M218">
        <v>165</v>
      </c>
      <c r="N218" t="b">
        <v>1</v>
      </c>
      <c r="O218" t="s">
        <v>8269</v>
      </c>
      <c r="P218">
        <v>99.79</v>
      </c>
      <c r="Q218" t="s">
        <v>8315</v>
      </c>
      <c r="R218" t="s">
        <v>8316</v>
      </c>
      <c r="S218">
        <v>42290.61855324074</v>
      </c>
      <c r="T218">
        <v>42320.104861111111</v>
      </c>
    </row>
    <row r="219" spans="1:20" x14ac:dyDescent="0.3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>
        <v>122</v>
      </c>
      <c r="G219" t="s">
        <v>8218</v>
      </c>
      <c r="H219" t="s">
        <v>8223</v>
      </c>
      <c r="I219" t="s">
        <v>8245</v>
      </c>
      <c r="J219">
        <v>1434542702</v>
      </c>
      <c r="K219">
        <v>1432814702</v>
      </c>
      <c r="L219" t="b">
        <v>0</v>
      </c>
      <c r="M219">
        <v>3</v>
      </c>
      <c r="N219" t="b">
        <v>1</v>
      </c>
      <c r="O219" t="s">
        <v>8269</v>
      </c>
      <c r="P219">
        <v>203.33</v>
      </c>
      <c r="Q219" t="s">
        <v>8315</v>
      </c>
      <c r="R219" t="s">
        <v>8316</v>
      </c>
      <c r="S219">
        <v>42152.503495370373</v>
      </c>
      <c r="T219">
        <v>42172.503495370373</v>
      </c>
    </row>
    <row r="220" spans="1:20" x14ac:dyDescent="0.3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>
        <v>100</v>
      </c>
      <c r="G220" t="s">
        <v>8218</v>
      </c>
      <c r="H220" t="s">
        <v>8223</v>
      </c>
      <c r="I220" t="s">
        <v>8245</v>
      </c>
      <c r="J220">
        <v>1405511376</v>
      </c>
      <c r="K220">
        <v>1401623376</v>
      </c>
      <c r="L220" t="b">
        <v>0</v>
      </c>
      <c r="M220">
        <v>91</v>
      </c>
      <c r="N220" t="b">
        <v>1</v>
      </c>
      <c r="O220" t="s">
        <v>8269</v>
      </c>
      <c r="P220">
        <v>110.23</v>
      </c>
      <c r="Q220" t="s">
        <v>8315</v>
      </c>
      <c r="R220" t="s">
        <v>8316</v>
      </c>
      <c r="S220">
        <v>41791.492777777778</v>
      </c>
      <c r="T220">
        <v>41836.492777777778</v>
      </c>
    </row>
    <row r="221" spans="1:20" x14ac:dyDescent="0.3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>
        <v>211</v>
      </c>
      <c r="G221" t="s">
        <v>8218</v>
      </c>
      <c r="H221" t="s">
        <v>8223</v>
      </c>
      <c r="I221" t="s">
        <v>8245</v>
      </c>
      <c r="J221">
        <v>1405727304</v>
      </c>
      <c r="K221">
        <v>1403135304</v>
      </c>
      <c r="L221" t="b">
        <v>0</v>
      </c>
      <c r="M221">
        <v>18</v>
      </c>
      <c r="N221" t="b">
        <v>1</v>
      </c>
      <c r="O221" t="s">
        <v>8269</v>
      </c>
      <c r="P221">
        <v>58.61</v>
      </c>
      <c r="Q221" t="s">
        <v>8315</v>
      </c>
      <c r="R221" t="s">
        <v>8316</v>
      </c>
      <c r="S221">
        <v>41808.991944444446</v>
      </c>
      <c r="T221">
        <v>41838.991944444446</v>
      </c>
    </row>
    <row r="222" spans="1:20" x14ac:dyDescent="0.3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>
        <v>109</v>
      </c>
      <c r="G222" t="s">
        <v>8218</v>
      </c>
      <c r="H222" t="s">
        <v>8223</v>
      </c>
      <c r="I222" t="s">
        <v>8245</v>
      </c>
      <c r="J222">
        <v>1465196400</v>
      </c>
      <c r="K222">
        <v>1462841990</v>
      </c>
      <c r="L222" t="b">
        <v>0</v>
      </c>
      <c r="M222">
        <v>40</v>
      </c>
      <c r="N222" t="b">
        <v>1</v>
      </c>
      <c r="O222" t="s">
        <v>8269</v>
      </c>
      <c r="P222">
        <v>81.38</v>
      </c>
      <c r="Q222" t="s">
        <v>8315</v>
      </c>
      <c r="R222" t="s">
        <v>8316</v>
      </c>
      <c r="S222">
        <v>42500.041550925926</v>
      </c>
      <c r="T222">
        <v>42527.291666666672</v>
      </c>
    </row>
    <row r="223" spans="1:20" x14ac:dyDescent="0.3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>
        <v>104</v>
      </c>
      <c r="G223" t="s">
        <v>8218</v>
      </c>
      <c r="H223" t="s">
        <v>8223</v>
      </c>
      <c r="I223" t="s">
        <v>8245</v>
      </c>
      <c r="J223">
        <v>1444264372</v>
      </c>
      <c r="K223">
        <v>1442536372</v>
      </c>
      <c r="L223" t="b">
        <v>0</v>
      </c>
      <c r="M223">
        <v>78</v>
      </c>
      <c r="N223" t="b">
        <v>1</v>
      </c>
      <c r="O223" t="s">
        <v>8269</v>
      </c>
      <c r="P223">
        <v>199.17</v>
      </c>
      <c r="Q223" t="s">
        <v>8315</v>
      </c>
      <c r="R223" t="s">
        <v>8316</v>
      </c>
      <c r="S223">
        <v>42265.022824074069</v>
      </c>
      <c r="T223">
        <v>42285.022824074069</v>
      </c>
    </row>
    <row r="224" spans="1:20" x14ac:dyDescent="0.3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>
        <v>130</v>
      </c>
      <c r="G224" t="s">
        <v>8218</v>
      </c>
      <c r="H224" t="s">
        <v>8223</v>
      </c>
      <c r="I224" t="s">
        <v>8245</v>
      </c>
      <c r="J224">
        <v>1425099540</v>
      </c>
      <c r="K224">
        <v>1424280938</v>
      </c>
      <c r="L224" t="b">
        <v>0</v>
      </c>
      <c r="M224">
        <v>14</v>
      </c>
      <c r="N224" t="b">
        <v>1</v>
      </c>
      <c r="O224" t="s">
        <v>8269</v>
      </c>
      <c r="P224">
        <v>46.43</v>
      </c>
      <c r="Q224" t="s">
        <v>8315</v>
      </c>
      <c r="R224" t="s">
        <v>8316</v>
      </c>
      <c r="S224">
        <v>42053.733078703706</v>
      </c>
      <c r="T224">
        <v>42063.207638888889</v>
      </c>
    </row>
    <row r="225" spans="1:20" x14ac:dyDescent="0.3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>
        <v>104</v>
      </c>
      <c r="G225" t="s">
        <v>8218</v>
      </c>
      <c r="H225" t="s">
        <v>8223</v>
      </c>
      <c r="I225" t="s">
        <v>8245</v>
      </c>
      <c r="J225">
        <v>1480579140</v>
      </c>
      <c r="K225">
        <v>1478030325</v>
      </c>
      <c r="L225" t="b">
        <v>0</v>
      </c>
      <c r="M225">
        <v>44</v>
      </c>
      <c r="N225" t="b">
        <v>1</v>
      </c>
      <c r="O225" t="s">
        <v>8269</v>
      </c>
      <c r="P225">
        <v>70.569999999999993</v>
      </c>
      <c r="Q225" t="s">
        <v>8315</v>
      </c>
      <c r="R225" t="s">
        <v>8316</v>
      </c>
      <c r="S225">
        <v>42675.832465277781</v>
      </c>
      <c r="T225">
        <v>42705.332638888889</v>
      </c>
    </row>
    <row r="226" spans="1:20" x14ac:dyDescent="0.3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>
        <v>100</v>
      </c>
      <c r="G226" t="s">
        <v>8218</v>
      </c>
      <c r="H226" t="s">
        <v>8223</v>
      </c>
      <c r="I226" t="s">
        <v>8245</v>
      </c>
      <c r="J226">
        <v>1460935800</v>
      </c>
      <c r="K226">
        <v>1459999656</v>
      </c>
      <c r="L226" t="b">
        <v>0</v>
      </c>
      <c r="M226">
        <v>9</v>
      </c>
      <c r="N226" t="b">
        <v>1</v>
      </c>
      <c r="O226" t="s">
        <v>8269</v>
      </c>
      <c r="P226">
        <v>22.22</v>
      </c>
      <c r="Q226" t="s">
        <v>8315</v>
      </c>
      <c r="R226" t="s">
        <v>8316</v>
      </c>
      <c r="S226">
        <v>42467.144166666665</v>
      </c>
      <c r="T226">
        <v>42477.979166666672</v>
      </c>
    </row>
    <row r="227" spans="1:20" x14ac:dyDescent="0.3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>
        <v>100</v>
      </c>
      <c r="G227" t="s">
        <v>8218</v>
      </c>
      <c r="H227" t="s">
        <v>8223</v>
      </c>
      <c r="I227" t="s">
        <v>8245</v>
      </c>
      <c r="J227">
        <v>1414284180</v>
      </c>
      <c r="K227">
        <v>1410558948</v>
      </c>
      <c r="L227" t="b">
        <v>0</v>
      </c>
      <c r="M227">
        <v>45</v>
      </c>
      <c r="N227" t="b">
        <v>1</v>
      </c>
      <c r="O227" t="s">
        <v>8269</v>
      </c>
      <c r="P227">
        <v>37.78</v>
      </c>
      <c r="Q227" t="s">
        <v>8315</v>
      </c>
      <c r="R227" t="s">
        <v>8316</v>
      </c>
      <c r="S227">
        <v>41894.91375</v>
      </c>
      <c r="T227">
        <v>41938.029861111114</v>
      </c>
    </row>
    <row r="228" spans="1:20" x14ac:dyDescent="0.3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>
        <v>101</v>
      </c>
      <c r="G228" t="s">
        <v>8218</v>
      </c>
      <c r="H228" t="s">
        <v>8223</v>
      </c>
      <c r="I228" t="s">
        <v>8245</v>
      </c>
      <c r="J228">
        <v>1400875307</v>
      </c>
      <c r="K228">
        <v>1398283307</v>
      </c>
      <c r="L228" t="b">
        <v>0</v>
      </c>
      <c r="M228">
        <v>56</v>
      </c>
      <c r="N228" t="b">
        <v>1</v>
      </c>
      <c r="O228" t="s">
        <v>8269</v>
      </c>
      <c r="P228">
        <v>72.05</v>
      </c>
      <c r="Q228" t="s">
        <v>8315</v>
      </c>
      <c r="R228" t="s">
        <v>8316</v>
      </c>
      <c r="S228">
        <v>41752.83457175926</v>
      </c>
      <c r="T228">
        <v>41782.83457175926</v>
      </c>
    </row>
    <row r="229" spans="1:20" x14ac:dyDescent="0.3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>
        <v>101</v>
      </c>
      <c r="G229" t="s">
        <v>8218</v>
      </c>
      <c r="H229" t="s">
        <v>8223</v>
      </c>
      <c r="I229" t="s">
        <v>8245</v>
      </c>
      <c r="J229">
        <v>1425495563</v>
      </c>
      <c r="K229">
        <v>1422903563</v>
      </c>
      <c r="L229" t="b">
        <v>0</v>
      </c>
      <c r="M229">
        <v>98</v>
      </c>
      <c r="N229" t="b">
        <v>1</v>
      </c>
      <c r="O229" t="s">
        <v>8269</v>
      </c>
      <c r="P229">
        <v>103.21</v>
      </c>
      <c r="Q229" t="s">
        <v>8315</v>
      </c>
      <c r="R229" t="s">
        <v>8316</v>
      </c>
      <c r="S229">
        <v>42037.791238425925</v>
      </c>
      <c r="T229">
        <v>42067.791238425925</v>
      </c>
    </row>
    <row r="230" spans="1:20" x14ac:dyDescent="0.3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>
        <v>140</v>
      </c>
      <c r="G230" t="s">
        <v>8218</v>
      </c>
      <c r="H230" t="s">
        <v>8223</v>
      </c>
      <c r="I230" t="s">
        <v>8245</v>
      </c>
      <c r="J230">
        <v>1429912341</v>
      </c>
      <c r="K230">
        <v>1427320341</v>
      </c>
      <c r="L230" t="b">
        <v>0</v>
      </c>
      <c r="M230">
        <v>10</v>
      </c>
      <c r="N230" t="b">
        <v>1</v>
      </c>
      <c r="O230" t="s">
        <v>8269</v>
      </c>
      <c r="P230">
        <v>35</v>
      </c>
      <c r="Q230" t="s">
        <v>8315</v>
      </c>
      <c r="R230" t="s">
        <v>8316</v>
      </c>
      <c r="S230">
        <v>42088.911354166667</v>
      </c>
      <c r="T230">
        <v>42118.911354166667</v>
      </c>
    </row>
    <row r="231" spans="1:20" x14ac:dyDescent="0.3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>
        <v>104</v>
      </c>
      <c r="G231" t="s">
        <v>8218</v>
      </c>
      <c r="H231" t="s">
        <v>8223</v>
      </c>
      <c r="I231" t="s">
        <v>8245</v>
      </c>
      <c r="J231">
        <v>1423119540</v>
      </c>
      <c r="K231">
        <v>1421252084</v>
      </c>
      <c r="L231" t="b">
        <v>0</v>
      </c>
      <c r="M231">
        <v>76</v>
      </c>
      <c r="N231" t="b">
        <v>1</v>
      </c>
      <c r="O231" t="s">
        <v>8269</v>
      </c>
      <c r="P231">
        <v>81.78</v>
      </c>
      <c r="Q231" t="s">
        <v>8315</v>
      </c>
      <c r="R231" t="s">
        <v>8316</v>
      </c>
      <c r="S231">
        <v>42018.676898148144</v>
      </c>
      <c r="T231">
        <v>42040.290972222225</v>
      </c>
    </row>
    <row r="232" spans="1:20" x14ac:dyDescent="0.3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>
        <v>103</v>
      </c>
      <c r="G232" t="s">
        <v>8218</v>
      </c>
      <c r="H232" t="s">
        <v>8223</v>
      </c>
      <c r="I232" t="s">
        <v>8245</v>
      </c>
      <c r="J232">
        <v>1412434136</v>
      </c>
      <c r="K232">
        <v>1409669336</v>
      </c>
      <c r="L232" t="b">
        <v>0</v>
      </c>
      <c r="M232">
        <v>104</v>
      </c>
      <c r="N232" t="b">
        <v>1</v>
      </c>
      <c r="O232" t="s">
        <v>8269</v>
      </c>
      <c r="P232">
        <v>297.02999999999997</v>
      </c>
      <c r="Q232" t="s">
        <v>8315</v>
      </c>
      <c r="R232" t="s">
        <v>8316</v>
      </c>
      <c r="S232">
        <v>41884.617314814815</v>
      </c>
      <c r="T232">
        <v>41916.617314814815</v>
      </c>
    </row>
    <row r="233" spans="1:20" x14ac:dyDescent="0.3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>
        <v>108</v>
      </c>
      <c r="G233" t="s">
        <v>8218</v>
      </c>
      <c r="H233" t="s">
        <v>8223</v>
      </c>
      <c r="I233" t="s">
        <v>8245</v>
      </c>
      <c r="J233">
        <v>1411264800</v>
      </c>
      <c r="K233">
        <v>1409620903</v>
      </c>
      <c r="L233" t="b">
        <v>0</v>
      </c>
      <c r="M233">
        <v>87</v>
      </c>
      <c r="N233" t="b">
        <v>1</v>
      </c>
      <c r="O233" t="s">
        <v>8269</v>
      </c>
      <c r="P233">
        <v>46.61</v>
      </c>
      <c r="Q233" t="s">
        <v>8315</v>
      </c>
      <c r="R233" t="s">
        <v>8316</v>
      </c>
      <c r="S233">
        <v>41884.056747685187</v>
      </c>
      <c r="T233">
        <v>41903.083333333336</v>
      </c>
    </row>
    <row r="234" spans="1:20" x14ac:dyDescent="0.3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>
        <v>100</v>
      </c>
      <c r="G234" t="s">
        <v>8218</v>
      </c>
      <c r="H234" t="s">
        <v>8223</v>
      </c>
      <c r="I234" t="s">
        <v>8245</v>
      </c>
      <c r="J234">
        <v>1408383153</v>
      </c>
      <c r="K234">
        <v>1405791153</v>
      </c>
      <c r="L234" t="b">
        <v>0</v>
      </c>
      <c r="M234">
        <v>21</v>
      </c>
      <c r="N234" t="b">
        <v>1</v>
      </c>
      <c r="O234" t="s">
        <v>8269</v>
      </c>
      <c r="P234">
        <v>95.24</v>
      </c>
      <c r="Q234" t="s">
        <v>8315</v>
      </c>
      <c r="R234" t="s">
        <v>8316</v>
      </c>
      <c r="S234">
        <v>41839.730937500004</v>
      </c>
      <c r="T234">
        <v>41869.730937500004</v>
      </c>
    </row>
    <row r="235" spans="1:20" x14ac:dyDescent="0.3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>
        <v>110</v>
      </c>
      <c r="G235" t="s">
        <v>8218</v>
      </c>
      <c r="H235" t="s">
        <v>8223</v>
      </c>
      <c r="I235" t="s">
        <v>8245</v>
      </c>
      <c r="J235">
        <v>1454709600</v>
      </c>
      <c r="K235">
        <v>1452520614</v>
      </c>
      <c r="L235" t="b">
        <v>0</v>
      </c>
      <c r="M235">
        <v>42</v>
      </c>
      <c r="N235" t="b">
        <v>1</v>
      </c>
      <c r="O235" t="s">
        <v>8269</v>
      </c>
      <c r="P235">
        <v>52.21</v>
      </c>
      <c r="Q235" t="s">
        <v>8315</v>
      </c>
      <c r="R235" t="s">
        <v>8316</v>
      </c>
      <c r="S235">
        <v>42380.581180555557</v>
      </c>
      <c r="T235">
        <v>42405.916666666672</v>
      </c>
    </row>
    <row r="236" spans="1:20" x14ac:dyDescent="0.3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>
        <v>100</v>
      </c>
      <c r="G236" t="s">
        <v>8218</v>
      </c>
      <c r="H236" t="s">
        <v>8223</v>
      </c>
      <c r="I236" t="s">
        <v>8245</v>
      </c>
      <c r="J236">
        <v>1402974000</v>
      </c>
      <c r="K236">
        <v>1400290255</v>
      </c>
      <c r="L236" t="b">
        <v>0</v>
      </c>
      <c r="M236">
        <v>71</v>
      </c>
      <c r="N236" t="b">
        <v>1</v>
      </c>
      <c r="O236" t="s">
        <v>8269</v>
      </c>
      <c r="P236">
        <v>134.15</v>
      </c>
      <c r="Q236" t="s">
        <v>8315</v>
      </c>
      <c r="R236" t="s">
        <v>8316</v>
      </c>
      <c r="S236">
        <v>41776.063136574077</v>
      </c>
      <c r="T236">
        <v>41807.125</v>
      </c>
    </row>
    <row r="237" spans="1:20" x14ac:dyDescent="0.3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>
        <v>106</v>
      </c>
      <c r="G237" t="s">
        <v>8218</v>
      </c>
      <c r="H237" t="s">
        <v>8223</v>
      </c>
      <c r="I237" t="s">
        <v>8245</v>
      </c>
      <c r="J237">
        <v>1404983269</v>
      </c>
      <c r="K237">
        <v>1402391269</v>
      </c>
      <c r="L237" t="b">
        <v>0</v>
      </c>
      <c r="M237">
        <v>168</v>
      </c>
      <c r="N237" t="b">
        <v>1</v>
      </c>
      <c r="O237" t="s">
        <v>8269</v>
      </c>
      <c r="P237">
        <v>62.83</v>
      </c>
      <c r="Q237" t="s">
        <v>8315</v>
      </c>
      <c r="R237" t="s">
        <v>8316</v>
      </c>
      <c r="S237">
        <v>41800.380428240744</v>
      </c>
      <c r="T237">
        <v>41830.380428240744</v>
      </c>
    </row>
    <row r="238" spans="1:20" x14ac:dyDescent="0.3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>
        <v>112</v>
      </c>
      <c r="G238" t="s">
        <v>8218</v>
      </c>
      <c r="H238" t="s">
        <v>8223</v>
      </c>
      <c r="I238" t="s">
        <v>8245</v>
      </c>
      <c r="J238">
        <v>1470538800</v>
      </c>
      <c r="K238">
        <v>1469112493</v>
      </c>
      <c r="L238" t="b">
        <v>0</v>
      </c>
      <c r="M238">
        <v>19</v>
      </c>
      <c r="N238" t="b">
        <v>1</v>
      </c>
      <c r="O238" t="s">
        <v>8269</v>
      </c>
      <c r="P238">
        <v>58.95</v>
      </c>
      <c r="Q238" t="s">
        <v>8315</v>
      </c>
      <c r="R238" t="s">
        <v>8316</v>
      </c>
      <c r="S238">
        <v>42572.61681712963</v>
      </c>
      <c r="T238">
        <v>42589.125</v>
      </c>
    </row>
    <row r="239" spans="1:20" x14ac:dyDescent="0.3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>
        <v>106</v>
      </c>
      <c r="G239" t="s">
        <v>8218</v>
      </c>
      <c r="H239" t="s">
        <v>8223</v>
      </c>
      <c r="I239" t="s">
        <v>8245</v>
      </c>
      <c r="J239">
        <v>1408638480</v>
      </c>
      <c r="K239">
        <v>1406811593</v>
      </c>
      <c r="L239" t="b">
        <v>0</v>
      </c>
      <c r="M239">
        <v>37</v>
      </c>
      <c r="N239" t="b">
        <v>1</v>
      </c>
      <c r="O239" t="s">
        <v>8269</v>
      </c>
      <c r="P239">
        <v>143.11000000000001</v>
      </c>
      <c r="Q239" t="s">
        <v>8315</v>
      </c>
      <c r="R239" t="s">
        <v>8316</v>
      </c>
      <c r="S239">
        <v>41851.541585648149</v>
      </c>
      <c r="T239">
        <v>41872.686111111114</v>
      </c>
    </row>
    <row r="240" spans="1:20" x14ac:dyDescent="0.3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>
        <v>101</v>
      </c>
      <c r="G240" t="s">
        <v>8218</v>
      </c>
      <c r="H240" t="s">
        <v>8223</v>
      </c>
      <c r="I240" t="s">
        <v>8245</v>
      </c>
      <c r="J240">
        <v>1440003820</v>
      </c>
      <c r="K240">
        <v>1437411820</v>
      </c>
      <c r="L240" t="b">
        <v>0</v>
      </c>
      <c r="M240">
        <v>36</v>
      </c>
      <c r="N240" t="b">
        <v>1</v>
      </c>
      <c r="O240" t="s">
        <v>8269</v>
      </c>
      <c r="P240">
        <v>84.17</v>
      </c>
      <c r="Q240" t="s">
        <v>8315</v>
      </c>
      <c r="R240" t="s">
        <v>8316</v>
      </c>
      <c r="S240">
        <v>42205.710879629631</v>
      </c>
      <c r="T240">
        <v>42235.710879629631</v>
      </c>
    </row>
    <row r="241" spans="1:20" x14ac:dyDescent="0.3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>
        <v>135</v>
      </c>
      <c r="G241" t="s">
        <v>8218</v>
      </c>
      <c r="H241" t="s">
        <v>8223</v>
      </c>
      <c r="I241" t="s">
        <v>8245</v>
      </c>
      <c r="J241">
        <v>1453179540</v>
      </c>
      <c r="K241">
        <v>1452030730</v>
      </c>
      <c r="L241" t="b">
        <v>0</v>
      </c>
      <c r="M241">
        <v>18</v>
      </c>
      <c r="N241" t="b">
        <v>1</v>
      </c>
      <c r="O241" t="s">
        <v>8269</v>
      </c>
      <c r="P241">
        <v>89.79</v>
      </c>
      <c r="Q241" t="s">
        <v>8315</v>
      </c>
      <c r="R241" t="s">
        <v>8316</v>
      </c>
      <c r="S241">
        <v>42374.911226851851</v>
      </c>
      <c r="T241">
        <v>42388.207638888889</v>
      </c>
    </row>
    <row r="242" spans="1:20" x14ac:dyDescent="0.3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>
        <v>105</v>
      </c>
      <c r="G242" t="s">
        <v>8218</v>
      </c>
      <c r="H242" t="s">
        <v>8223</v>
      </c>
      <c r="I242" t="s">
        <v>8245</v>
      </c>
      <c r="J242">
        <v>1405095300</v>
      </c>
      <c r="K242">
        <v>1403146628</v>
      </c>
      <c r="L242" t="b">
        <v>0</v>
      </c>
      <c r="M242">
        <v>82</v>
      </c>
      <c r="N242" t="b">
        <v>1</v>
      </c>
      <c r="O242" t="s">
        <v>8269</v>
      </c>
      <c r="P242">
        <v>64.16</v>
      </c>
      <c r="Q242" t="s">
        <v>8315</v>
      </c>
      <c r="R242" t="s">
        <v>8316</v>
      </c>
      <c r="S242">
        <v>41809.12300925926</v>
      </c>
      <c r="T242">
        <v>41831.677083333336</v>
      </c>
    </row>
    <row r="243" spans="1:20" x14ac:dyDescent="0.3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>
        <v>103</v>
      </c>
      <c r="G243" t="s">
        <v>8218</v>
      </c>
      <c r="H243" t="s">
        <v>8223</v>
      </c>
      <c r="I243" t="s">
        <v>8245</v>
      </c>
      <c r="J243">
        <v>1447445820</v>
      </c>
      <c r="K243">
        <v>1445077121</v>
      </c>
      <c r="L243" t="b">
        <v>0</v>
      </c>
      <c r="M243">
        <v>43</v>
      </c>
      <c r="N243" t="b">
        <v>1</v>
      </c>
      <c r="O243" t="s">
        <v>8269</v>
      </c>
      <c r="P243">
        <v>59.65</v>
      </c>
      <c r="Q243" t="s">
        <v>8315</v>
      </c>
      <c r="R243" t="s">
        <v>8316</v>
      </c>
      <c r="S243">
        <v>42294.429641203707</v>
      </c>
      <c r="T243">
        <v>42321.845138888893</v>
      </c>
    </row>
    <row r="244" spans="1:20" x14ac:dyDescent="0.3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>
        <v>100</v>
      </c>
      <c r="G244" t="s">
        <v>8218</v>
      </c>
      <c r="H244" t="s">
        <v>8223</v>
      </c>
      <c r="I244" t="s">
        <v>8245</v>
      </c>
      <c r="J244">
        <v>1433016672</v>
      </c>
      <c r="K244">
        <v>1430424672</v>
      </c>
      <c r="L244" t="b">
        <v>0</v>
      </c>
      <c r="M244">
        <v>8</v>
      </c>
      <c r="N244" t="b">
        <v>1</v>
      </c>
      <c r="O244" t="s">
        <v>8269</v>
      </c>
      <c r="P244">
        <v>31.25</v>
      </c>
      <c r="Q244" t="s">
        <v>8315</v>
      </c>
      <c r="R244" t="s">
        <v>8316</v>
      </c>
      <c r="S244">
        <v>42124.841111111105</v>
      </c>
      <c r="T244">
        <v>42154.841111111105</v>
      </c>
    </row>
    <row r="245" spans="1:20" x14ac:dyDescent="0.3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>
        <v>186</v>
      </c>
      <c r="G245" t="s">
        <v>8218</v>
      </c>
      <c r="H245" t="s">
        <v>8223</v>
      </c>
      <c r="I245" t="s">
        <v>8245</v>
      </c>
      <c r="J245">
        <v>1410266146</v>
      </c>
      <c r="K245">
        <v>1407674146</v>
      </c>
      <c r="L245" t="b">
        <v>0</v>
      </c>
      <c r="M245">
        <v>45</v>
      </c>
      <c r="N245" t="b">
        <v>1</v>
      </c>
      <c r="O245" t="s">
        <v>8269</v>
      </c>
      <c r="P245">
        <v>41.22</v>
      </c>
      <c r="Q245" t="s">
        <v>8315</v>
      </c>
      <c r="R245" t="s">
        <v>8316</v>
      </c>
      <c r="S245">
        <v>41861.524837962963</v>
      </c>
      <c r="T245">
        <v>41891.524837962963</v>
      </c>
    </row>
    <row r="246" spans="1:20" x14ac:dyDescent="0.3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>
        <v>108</v>
      </c>
      <c r="G246" t="s">
        <v>8218</v>
      </c>
      <c r="H246" t="s">
        <v>8223</v>
      </c>
      <c r="I246" t="s">
        <v>8245</v>
      </c>
      <c r="J246">
        <v>1458332412</v>
      </c>
      <c r="K246">
        <v>1454448012</v>
      </c>
      <c r="L246" t="b">
        <v>0</v>
      </c>
      <c r="M246">
        <v>14</v>
      </c>
      <c r="N246" t="b">
        <v>1</v>
      </c>
      <c r="O246" t="s">
        <v>8269</v>
      </c>
      <c r="P246">
        <v>77</v>
      </c>
      <c r="Q246" t="s">
        <v>8315</v>
      </c>
      <c r="R246" t="s">
        <v>8316</v>
      </c>
      <c r="S246">
        <v>42402.889027777783</v>
      </c>
      <c r="T246">
        <v>42447.847361111111</v>
      </c>
    </row>
    <row r="247" spans="1:20" x14ac:dyDescent="0.3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>
        <v>110</v>
      </c>
      <c r="G247" t="s">
        <v>8218</v>
      </c>
      <c r="H247" t="s">
        <v>8223</v>
      </c>
      <c r="I247" t="s">
        <v>8245</v>
      </c>
      <c r="J247">
        <v>1418784689</v>
      </c>
      <c r="K247">
        <v>1416192689</v>
      </c>
      <c r="L247" t="b">
        <v>0</v>
      </c>
      <c r="M247">
        <v>45</v>
      </c>
      <c r="N247" t="b">
        <v>1</v>
      </c>
      <c r="O247" t="s">
        <v>8269</v>
      </c>
      <c r="P247">
        <v>51.22</v>
      </c>
      <c r="Q247" t="s">
        <v>8315</v>
      </c>
      <c r="R247" t="s">
        <v>8316</v>
      </c>
      <c r="S247">
        <v>41960.119085648148</v>
      </c>
      <c r="T247">
        <v>41990.119085648148</v>
      </c>
    </row>
    <row r="248" spans="1:20" x14ac:dyDescent="0.3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>
        <v>171</v>
      </c>
      <c r="G248" t="s">
        <v>8218</v>
      </c>
      <c r="H248" t="s">
        <v>8223</v>
      </c>
      <c r="I248" t="s">
        <v>8245</v>
      </c>
      <c r="J248">
        <v>1468036800</v>
      </c>
      <c r="K248">
        <v>1465607738</v>
      </c>
      <c r="L248" t="b">
        <v>0</v>
      </c>
      <c r="M248">
        <v>20</v>
      </c>
      <c r="N248" t="b">
        <v>1</v>
      </c>
      <c r="O248" t="s">
        <v>8269</v>
      </c>
      <c r="P248">
        <v>68.25</v>
      </c>
      <c r="Q248" t="s">
        <v>8315</v>
      </c>
      <c r="R248" t="s">
        <v>8316</v>
      </c>
      <c r="S248">
        <v>42532.052523148144</v>
      </c>
      <c r="T248">
        <v>42560.166666666672</v>
      </c>
    </row>
    <row r="249" spans="1:20" x14ac:dyDescent="0.3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>
        <v>101</v>
      </c>
      <c r="G249" t="s">
        <v>8218</v>
      </c>
      <c r="H249" t="s">
        <v>8223</v>
      </c>
      <c r="I249" t="s">
        <v>8245</v>
      </c>
      <c r="J249">
        <v>1429636927</v>
      </c>
      <c r="K249">
        <v>1427304127</v>
      </c>
      <c r="L249" t="b">
        <v>0</v>
      </c>
      <c r="M249">
        <v>16</v>
      </c>
      <c r="N249" t="b">
        <v>1</v>
      </c>
      <c r="O249" t="s">
        <v>8269</v>
      </c>
      <c r="P249">
        <v>41.13</v>
      </c>
      <c r="Q249" t="s">
        <v>8315</v>
      </c>
      <c r="R249" t="s">
        <v>8316</v>
      </c>
      <c r="S249">
        <v>42088.723692129628</v>
      </c>
      <c r="T249">
        <v>42115.723692129628</v>
      </c>
    </row>
    <row r="250" spans="1:20" x14ac:dyDescent="0.3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>
        <v>153</v>
      </c>
      <c r="G250" t="s">
        <v>8218</v>
      </c>
      <c r="H250" t="s">
        <v>8223</v>
      </c>
      <c r="I250" t="s">
        <v>8245</v>
      </c>
      <c r="J250">
        <v>1406087940</v>
      </c>
      <c r="K250">
        <v>1404141626</v>
      </c>
      <c r="L250" t="b">
        <v>0</v>
      </c>
      <c r="M250">
        <v>37</v>
      </c>
      <c r="N250" t="b">
        <v>1</v>
      </c>
      <c r="O250" t="s">
        <v>8269</v>
      </c>
      <c r="P250">
        <v>41.41</v>
      </c>
      <c r="Q250" t="s">
        <v>8315</v>
      </c>
      <c r="R250" t="s">
        <v>8316</v>
      </c>
      <c r="S250">
        <v>41820.639189814814</v>
      </c>
      <c r="T250">
        <v>41843.165972222225</v>
      </c>
    </row>
    <row r="251" spans="1:20" x14ac:dyDescent="0.3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>
        <v>101</v>
      </c>
      <c r="G251" t="s">
        <v>8218</v>
      </c>
      <c r="H251" t="s">
        <v>8223</v>
      </c>
      <c r="I251" t="s">
        <v>8245</v>
      </c>
      <c r="J251">
        <v>1476381627</v>
      </c>
      <c r="K251">
        <v>1473789627</v>
      </c>
      <c r="L251" t="b">
        <v>0</v>
      </c>
      <c r="M251">
        <v>69</v>
      </c>
      <c r="N251" t="b">
        <v>1</v>
      </c>
      <c r="O251" t="s">
        <v>8269</v>
      </c>
      <c r="P251">
        <v>145.87</v>
      </c>
      <c r="Q251" t="s">
        <v>8315</v>
      </c>
      <c r="R251" t="s">
        <v>8316</v>
      </c>
      <c r="S251">
        <v>42626.7503125</v>
      </c>
      <c r="T251">
        <v>42656.7503125</v>
      </c>
    </row>
    <row r="252" spans="1:20" x14ac:dyDescent="0.3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>
        <v>191</v>
      </c>
      <c r="G252" t="s">
        <v>8218</v>
      </c>
      <c r="H252" t="s">
        <v>8223</v>
      </c>
      <c r="I252" t="s">
        <v>8245</v>
      </c>
      <c r="J252">
        <v>1406876340</v>
      </c>
      <c r="K252">
        <v>1404190567</v>
      </c>
      <c r="L252" t="b">
        <v>0</v>
      </c>
      <c r="M252">
        <v>16</v>
      </c>
      <c r="N252" t="b">
        <v>1</v>
      </c>
      <c r="O252" t="s">
        <v>8269</v>
      </c>
      <c r="P252">
        <v>358.69</v>
      </c>
      <c r="Q252" t="s">
        <v>8315</v>
      </c>
      <c r="R252" t="s">
        <v>8316</v>
      </c>
      <c r="S252">
        <v>41821.205636574072</v>
      </c>
      <c r="T252">
        <v>41852.290972222225</v>
      </c>
    </row>
    <row r="253" spans="1:20" x14ac:dyDescent="0.3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>
        <v>140</v>
      </c>
      <c r="G253" t="s">
        <v>8218</v>
      </c>
      <c r="H253" t="s">
        <v>8223</v>
      </c>
      <c r="I253" t="s">
        <v>8245</v>
      </c>
      <c r="J253">
        <v>1423720740</v>
      </c>
      <c r="K253">
        <v>1421081857</v>
      </c>
      <c r="L253" t="b">
        <v>0</v>
      </c>
      <c r="M253">
        <v>55</v>
      </c>
      <c r="N253" t="b">
        <v>1</v>
      </c>
      <c r="O253" t="s">
        <v>8269</v>
      </c>
      <c r="P253">
        <v>50.98</v>
      </c>
      <c r="Q253" t="s">
        <v>8315</v>
      </c>
      <c r="R253" t="s">
        <v>8316</v>
      </c>
      <c r="S253">
        <v>42016.706678240742</v>
      </c>
      <c r="T253">
        <v>42047.249305555553</v>
      </c>
    </row>
    <row r="254" spans="1:20" x14ac:dyDescent="0.3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>
        <v>124</v>
      </c>
      <c r="G254" t="s">
        <v>8218</v>
      </c>
      <c r="H254" t="s">
        <v>8223</v>
      </c>
      <c r="I254" t="s">
        <v>8245</v>
      </c>
      <c r="J254">
        <v>1422937620</v>
      </c>
      <c r="K254">
        <v>1420606303</v>
      </c>
      <c r="L254" t="b">
        <v>0</v>
      </c>
      <c r="M254">
        <v>27</v>
      </c>
      <c r="N254" t="b">
        <v>1</v>
      </c>
      <c r="O254" t="s">
        <v>8269</v>
      </c>
      <c r="P254">
        <v>45.04</v>
      </c>
      <c r="Q254" t="s">
        <v>8315</v>
      </c>
      <c r="R254" t="s">
        <v>8316</v>
      </c>
      <c r="S254">
        <v>42011.202581018515</v>
      </c>
      <c r="T254">
        <v>42038.185416666667</v>
      </c>
    </row>
    <row r="255" spans="1:20" x14ac:dyDescent="0.3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>
        <v>139</v>
      </c>
      <c r="G255" t="s">
        <v>8218</v>
      </c>
      <c r="H255" t="s">
        <v>8223</v>
      </c>
      <c r="I255" t="s">
        <v>8245</v>
      </c>
      <c r="J255">
        <v>1477710000</v>
      </c>
      <c r="K255">
        <v>1475248279</v>
      </c>
      <c r="L255" t="b">
        <v>0</v>
      </c>
      <c r="M255">
        <v>12</v>
      </c>
      <c r="N255" t="b">
        <v>1</v>
      </c>
      <c r="O255" t="s">
        <v>8269</v>
      </c>
      <c r="P255">
        <v>57.92</v>
      </c>
      <c r="Q255" t="s">
        <v>8315</v>
      </c>
      <c r="R255" t="s">
        <v>8316</v>
      </c>
      <c r="S255">
        <v>42643.632858796293</v>
      </c>
      <c r="T255">
        <v>42672.125</v>
      </c>
    </row>
    <row r="256" spans="1:20" x14ac:dyDescent="0.3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>
        <v>202</v>
      </c>
      <c r="G256" t="s">
        <v>8218</v>
      </c>
      <c r="H256" t="s">
        <v>8223</v>
      </c>
      <c r="I256" t="s">
        <v>8245</v>
      </c>
      <c r="J256">
        <v>1436551200</v>
      </c>
      <c r="K256">
        <v>1435181628</v>
      </c>
      <c r="L256" t="b">
        <v>0</v>
      </c>
      <c r="M256">
        <v>17</v>
      </c>
      <c r="N256" t="b">
        <v>1</v>
      </c>
      <c r="O256" t="s">
        <v>8269</v>
      </c>
      <c r="P256">
        <v>29.71</v>
      </c>
      <c r="Q256" t="s">
        <v>8315</v>
      </c>
      <c r="R256" t="s">
        <v>8316</v>
      </c>
      <c r="S256">
        <v>42179.898472222223</v>
      </c>
      <c r="T256">
        <v>42195.75</v>
      </c>
    </row>
    <row r="257" spans="1:20" x14ac:dyDescent="0.3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>
        <v>102</v>
      </c>
      <c r="G257" t="s">
        <v>8218</v>
      </c>
      <c r="H257" t="s">
        <v>8223</v>
      </c>
      <c r="I257" t="s">
        <v>8245</v>
      </c>
      <c r="J257">
        <v>1471921637</v>
      </c>
      <c r="K257">
        <v>1469329637</v>
      </c>
      <c r="L257" t="b">
        <v>0</v>
      </c>
      <c r="M257">
        <v>93</v>
      </c>
      <c r="N257" t="b">
        <v>1</v>
      </c>
      <c r="O257" t="s">
        <v>8269</v>
      </c>
      <c r="P257">
        <v>55.01</v>
      </c>
      <c r="Q257" t="s">
        <v>8315</v>
      </c>
      <c r="R257" t="s">
        <v>8316</v>
      </c>
      <c r="S257">
        <v>42575.130057870367</v>
      </c>
      <c r="T257">
        <v>42605.130057870367</v>
      </c>
    </row>
    <row r="258" spans="1:20" x14ac:dyDescent="0.3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>
        <v>127</v>
      </c>
      <c r="G258" t="s">
        <v>8218</v>
      </c>
      <c r="H258" t="s">
        <v>8223</v>
      </c>
      <c r="I258" t="s">
        <v>8245</v>
      </c>
      <c r="J258">
        <v>1461108450</v>
      </c>
      <c r="K258">
        <v>1455928050</v>
      </c>
      <c r="L258" t="b">
        <v>0</v>
      </c>
      <c r="M258">
        <v>61</v>
      </c>
      <c r="N258" t="b">
        <v>1</v>
      </c>
      <c r="O258" t="s">
        <v>8269</v>
      </c>
      <c r="P258">
        <v>72.95</v>
      </c>
      <c r="Q258" t="s">
        <v>8315</v>
      </c>
      <c r="R258" t="s">
        <v>8316</v>
      </c>
      <c r="S258">
        <v>42420.019097222219</v>
      </c>
      <c r="T258">
        <v>42479.977430555555</v>
      </c>
    </row>
    <row r="259" spans="1:20" x14ac:dyDescent="0.3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>
        <v>101</v>
      </c>
      <c r="G259" t="s">
        <v>8218</v>
      </c>
      <c r="H259" t="s">
        <v>8223</v>
      </c>
      <c r="I259" t="s">
        <v>8245</v>
      </c>
      <c r="J259">
        <v>1426864032</v>
      </c>
      <c r="K259">
        <v>1424275632</v>
      </c>
      <c r="L259" t="b">
        <v>0</v>
      </c>
      <c r="M259">
        <v>47</v>
      </c>
      <c r="N259" t="b">
        <v>1</v>
      </c>
      <c r="O259" t="s">
        <v>8269</v>
      </c>
      <c r="P259">
        <v>64.47</v>
      </c>
      <c r="Q259" t="s">
        <v>8315</v>
      </c>
      <c r="R259" t="s">
        <v>8316</v>
      </c>
      <c r="S259">
        <v>42053.671666666662</v>
      </c>
      <c r="T259">
        <v>42083.630000000005</v>
      </c>
    </row>
    <row r="260" spans="1:20" x14ac:dyDescent="0.3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>
        <v>122</v>
      </c>
      <c r="G260" t="s">
        <v>8218</v>
      </c>
      <c r="H260" t="s">
        <v>8223</v>
      </c>
      <c r="I260" t="s">
        <v>8245</v>
      </c>
      <c r="J260">
        <v>1474426800</v>
      </c>
      <c r="K260">
        <v>1471976529</v>
      </c>
      <c r="L260" t="b">
        <v>0</v>
      </c>
      <c r="M260">
        <v>17</v>
      </c>
      <c r="N260" t="b">
        <v>1</v>
      </c>
      <c r="O260" t="s">
        <v>8269</v>
      </c>
      <c r="P260">
        <v>716.35</v>
      </c>
      <c r="Q260" t="s">
        <v>8315</v>
      </c>
      <c r="R260" t="s">
        <v>8316</v>
      </c>
      <c r="S260">
        <v>42605.765381944439</v>
      </c>
      <c r="T260">
        <v>42634.125</v>
      </c>
    </row>
    <row r="261" spans="1:20" x14ac:dyDescent="0.3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>
        <v>113</v>
      </c>
      <c r="G261" t="s">
        <v>8218</v>
      </c>
      <c r="H261" t="s">
        <v>8223</v>
      </c>
      <c r="I261" t="s">
        <v>8245</v>
      </c>
      <c r="J261">
        <v>1461857045</v>
      </c>
      <c r="K261">
        <v>1459265045</v>
      </c>
      <c r="L261" t="b">
        <v>0</v>
      </c>
      <c r="M261">
        <v>63</v>
      </c>
      <c r="N261" t="b">
        <v>1</v>
      </c>
      <c r="O261" t="s">
        <v>8269</v>
      </c>
      <c r="P261">
        <v>50.4</v>
      </c>
      <c r="Q261" t="s">
        <v>8315</v>
      </c>
      <c r="R261" t="s">
        <v>8316</v>
      </c>
      <c r="S261">
        <v>42458.641724537039</v>
      </c>
      <c r="T261">
        <v>42488.641724537039</v>
      </c>
    </row>
    <row r="262" spans="1:20" x14ac:dyDescent="0.3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>
        <v>150</v>
      </c>
      <c r="G262" t="s">
        <v>8218</v>
      </c>
      <c r="H262" t="s">
        <v>8223</v>
      </c>
      <c r="I262" t="s">
        <v>8245</v>
      </c>
      <c r="J262">
        <v>1468618680</v>
      </c>
      <c r="K262">
        <v>1465345902</v>
      </c>
      <c r="L262" t="b">
        <v>0</v>
      </c>
      <c r="M262">
        <v>9</v>
      </c>
      <c r="N262" t="b">
        <v>1</v>
      </c>
      <c r="O262" t="s">
        <v>8269</v>
      </c>
      <c r="P262">
        <v>41.67</v>
      </c>
      <c r="Q262" t="s">
        <v>8315</v>
      </c>
      <c r="R262" t="s">
        <v>8316</v>
      </c>
      <c r="S262">
        <v>42529.022013888884</v>
      </c>
      <c r="T262">
        <v>42566.901388888888</v>
      </c>
    </row>
    <row r="263" spans="1:20" x14ac:dyDescent="0.3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>
        <v>102</v>
      </c>
      <c r="G263" t="s">
        <v>8218</v>
      </c>
      <c r="H263" t="s">
        <v>8223</v>
      </c>
      <c r="I263" t="s">
        <v>8245</v>
      </c>
      <c r="J263">
        <v>1415253540</v>
      </c>
      <c r="K263">
        <v>1413432331</v>
      </c>
      <c r="L263" t="b">
        <v>0</v>
      </c>
      <c r="M263">
        <v>23</v>
      </c>
      <c r="N263" t="b">
        <v>1</v>
      </c>
      <c r="O263" t="s">
        <v>8269</v>
      </c>
      <c r="P263">
        <v>88.74</v>
      </c>
      <c r="Q263" t="s">
        <v>8315</v>
      </c>
      <c r="R263" t="s">
        <v>8316</v>
      </c>
      <c r="S263">
        <v>41928.170497685183</v>
      </c>
      <c r="T263">
        <v>41949.249305555553</v>
      </c>
    </row>
    <row r="264" spans="1:20" x14ac:dyDescent="0.3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>
        <v>100</v>
      </c>
      <c r="G264" t="s">
        <v>8218</v>
      </c>
      <c r="H264" t="s">
        <v>8223</v>
      </c>
      <c r="I264" t="s">
        <v>8245</v>
      </c>
      <c r="J264">
        <v>1426883220</v>
      </c>
      <c r="K264">
        <v>1425067296</v>
      </c>
      <c r="L264" t="b">
        <v>0</v>
      </c>
      <c r="M264">
        <v>33</v>
      </c>
      <c r="N264" t="b">
        <v>1</v>
      </c>
      <c r="O264" t="s">
        <v>8269</v>
      </c>
      <c r="P264">
        <v>148.47999999999999</v>
      </c>
      <c r="Q264" t="s">
        <v>8315</v>
      </c>
      <c r="R264" t="s">
        <v>8316</v>
      </c>
      <c r="S264">
        <v>42062.834444444445</v>
      </c>
      <c r="T264">
        <v>42083.852083333331</v>
      </c>
    </row>
    <row r="265" spans="1:20" x14ac:dyDescent="0.3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>
        <v>104</v>
      </c>
      <c r="G265" t="s">
        <v>8218</v>
      </c>
      <c r="H265" t="s">
        <v>8223</v>
      </c>
      <c r="I265" t="s">
        <v>8245</v>
      </c>
      <c r="J265">
        <v>1414378800</v>
      </c>
      <c r="K265">
        <v>1412836990</v>
      </c>
      <c r="L265" t="b">
        <v>0</v>
      </c>
      <c r="M265">
        <v>6</v>
      </c>
      <c r="N265" t="b">
        <v>1</v>
      </c>
      <c r="O265" t="s">
        <v>8269</v>
      </c>
      <c r="P265">
        <v>52</v>
      </c>
      <c r="Q265" t="s">
        <v>8315</v>
      </c>
      <c r="R265" t="s">
        <v>8316</v>
      </c>
      <c r="S265">
        <v>41921.279976851853</v>
      </c>
      <c r="T265">
        <v>41939.125</v>
      </c>
    </row>
    <row r="266" spans="1:20" x14ac:dyDescent="0.3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>
        <v>115</v>
      </c>
      <c r="G266" t="s">
        <v>8218</v>
      </c>
      <c r="H266" t="s">
        <v>8223</v>
      </c>
      <c r="I266" t="s">
        <v>8245</v>
      </c>
      <c r="J266">
        <v>1431831600</v>
      </c>
      <c r="K266">
        <v>1430761243</v>
      </c>
      <c r="L266" t="b">
        <v>0</v>
      </c>
      <c r="M266">
        <v>39</v>
      </c>
      <c r="N266" t="b">
        <v>1</v>
      </c>
      <c r="O266" t="s">
        <v>8269</v>
      </c>
      <c r="P266">
        <v>53.23</v>
      </c>
      <c r="Q266" t="s">
        <v>8315</v>
      </c>
      <c r="R266" t="s">
        <v>8316</v>
      </c>
      <c r="S266">
        <v>42128.736608796295</v>
      </c>
      <c r="T266">
        <v>42141.125</v>
      </c>
    </row>
    <row r="267" spans="1:20" x14ac:dyDescent="0.3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>
        <v>113</v>
      </c>
      <c r="G267" t="s">
        <v>8218</v>
      </c>
      <c r="H267" t="s">
        <v>8223</v>
      </c>
      <c r="I267" t="s">
        <v>8245</v>
      </c>
      <c r="J267">
        <v>1426539600</v>
      </c>
      <c r="K267">
        <v>1424296822</v>
      </c>
      <c r="L267" t="b">
        <v>0</v>
      </c>
      <c r="M267">
        <v>57</v>
      </c>
      <c r="N267" t="b">
        <v>1</v>
      </c>
      <c r="O267" t="s">
        <v>8269</v>
      </c>
      <c r="P267">
        <v>39.6</v>
      </c>
      <c r="Q267" t="s">
        <v>8315</v>
      </c>
      <c r="R267" t="s">
        <v>8316</v>
      </c>
      <c r="S267">
        <v>42053.916921296302</v>
      </c>
      <c r="T267">
        <v>42079.875</v>
      </c>
    </row>
    <row r="268" spans="1:20" x14ac:dyDescent="0.3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>
        <v>143</v>
      </c>
      <c r="G268" t="s">
        <v>8218</v>
      </c>
      <c r="H268" t="s">
        <v>8223</v>
      </c>
      <c r="I268" t="s">
        <v>8245</v>
      </c>
      <c r="J268">
        <v>1436562000</v>
      </c>
      <c r="K268">
        <v>1434440227</v>
      </c>
      <c r="L268" t="b">
        <v>0</v>
      </c>
      <c r="M268">
        <v>13</v>
      </c>
      <c r="N268" t="b">
        <v>1</v>
      </c>
      <c r="O268" t="s">
        <v>8269</v>
      </c>
      <c r="P268">
        <v>164.62</v>
      </c>
      <c r="Q268" t="s">
        <v>8315</v>
      </c>
      <c r="R268" t="s">
        <v>8316</v>
      </c>
      <c r="S268">
        <v>42171.317442129628</v>
      </c>
      <c r="T268">
        <v>42195.875</v>
      </c>
    </row>
    <row r="269" spans="1:20" x14ac:dyDescent="0.3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>
        <v>160</v>
      </c>
      <c r="G269" t="s">
        <v>8218</v>
      </c>
      <c r="H269" t="s">
        <v>8223</v>
      </c>
      <c r="I269" t="s">
        <v>8245</v>
      </c>
      <c r="J269">
        <v>1404403381</v>
      </c>
      <c r="K269">
        <v>1401811381</v>
      </c>
      <c r="L269" t="b">
        <v>0</v>
      </c>
      <c r="M269">
        <v>133</v>
      </c>
      <c r="N269" t="b">
        <v>1</v>
      </c>
      <c r="O269" t="s">
        <v>8269</v>
      </c>
      <c r="P269">
        <v>40.29</v>
      </c>
      <c r="Q269" t="s">
        <v>8315</v>
      </c>
      <c r="R269" t="s">
        <v>8316</v>
      </c>
      <c r="S269">
        <v>41793.668761574074</v>
      </c>
      <c r="T269">
        <v>41823.668761574074</v>
      </c>
    </row>
    <row r="270" spans="1:20" x14ac:dyDescent="0.3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>
        <v>114</v>
      </c>
      <c r="G270" t="s">
        <v>8218</v>
      </c>
      <c r="H270" t="s">
        <v>8223</v>
      </c>
      <c r="I270" t="s">
        <v>8245</v>
      </c>
      <c r="J270">
        <v>1466014499</v>
      </c>
      <c r="K270">
        <v>1463422499</v>
      </c>
      <c r="L270" t="b">
        <v>0</v>
      </c>
      <c r="M270">
        <v>44</v>
      </c>
      <c r="N270" t="b">
        <v>1</v>
      </c>
      <c r="O270" t="s">
        <v>8269</v>
      </c>
      <c r="P270">
        <v>64.91</v>
      </c>
      <c r="Q270" t="s">
        <v>8315</v>
      </c>
      <c r="R270" t="s">
        <v>8316</v>
      </c>
      <c r="S270">
        <v>42506.760405092587</v>
      </c>
      <c r="T270">
        <v>42536.760405092587</v>
      </c>
    </row>
    <row r="271" spans="1:20" x14ac:dyDescent="0.3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>
        <v>101</v>
      </c>
      <c r="G271" t="s">
        <v>8218</v>
      </c>
      <c r="H271" t="s">
        <v>8223</v>
      </c>
      <c r="I271" t="s">
        <v>8245</v>
      </c>
      <c r="J271">
        <v>1454431080</v>
      </c>
      <c r="K271">
        <v>1451839080</v>
      </c>
      <c r="L271" t="b">
        <v>0</v>
      </c>
      <c r="M271">
        <v>30</v>
      </c>
      <c r="N271" t="b">
        <v>1</v>
      </c>
      <c r="O271" t="s">
        <v>8269</v>
      </c>
      <c r="P271">
        <v>55.33</v>
      </c>
      <c r="Q271" t="s">
        <v>8315</v>
      </c>
      <c r="R271" t="s">
        <v>8316</v>
      </c>
      <c r="S271">
        <v>42372.693055555559</v>
      </c>
      <c r="T271">
        <v>42402.693055555559</v>
      </c>
    </row>
    <row r="272" spans="1:20" x14ac:dyDescent="0.3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>
        <v>155</v>
      </c>
      <c r="G272" t="s">
        <v>8218</v>
      </c>
      <c r="H272" t="s">
        <v>8223</v>
      </c>
      <c r="I272" t="s">
        <v>8245</v>
      </c>
      <c r="J272">
        <v>1433314740</v>
      </c>
      <c r="K272">
        <v>1430600401</v>
      </c>
      <c r="L272" t="b">
        <v>0</v>
      </c>
      <c r="M272">
        <v>56</v>
      </c>
      <c r="N272" t="b">
        <v>1</v>
      </c>
      <c r="O272" t="s">
        <v>8269</v>
      </c>
      <c r="P272">
        <v>83.14</v>
      </c>
      <c r="Q272" t="s">
        <v>8315</v>
      </c>
      <c r="R272" t="s">
        <v>8316</v>
      </c>
      <c r="S272">
        <v>42126.87501157407</v>
      </c>
      <c r="T272">
        <v>42158.290972222225</v>
      </c>
    </row>
    <row r="273" spans="1:20" x14ac:dyDescent="0.3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>
        <v>121</v>
      </c>
      <c r="G273" t="s">
        <v>8218</v>
      </c>
      <c r="H273" t="s">
        <v>8223</v>
      </c>
      <c r="I273" t="s">
        <v>8245</v>
      </c>
      <c r="J273">
        <v>1429286400</v>
      </c>
      <c r="K273">
        <v>1427221560</v>
      </c>
      <c r="L273" t="b">
        <v>0</v>
      </c>
      <c r="M273">
        <v>29</v>
      </c>
      <c r="N273" t="b">
        <v>1</v>
      </c>
      <c r="O273" t="s">
        <v>8269</v>
      </c>
      <c r="P273">
        <v>125.38</v>
      </c>
      <c r="Q273" t="s">
        <v>8315</v>
      </c>
      <c r="R273" t="s">
        <v>8316</v>
      </c>
      <c r="S273">
        <v>42087.768055555556</v>
      </c>
      <c r="T273">
        <v>42111.666666666672</v>
      </c>
    </row>
    <row r="274" spans="1:20" x14ac:dyDescent="0.3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>
        <v>128</v>
      </c>
      <c r="G274" t="s">
        <v>8218</v>
      </c>
      <c r="H274" t="s">
        <v>8223</v>
      </c>
      <c r="I274" t="s">
        <v>8245</v>
      </c>
      <c r="J274">
        <v>1460574924</v>
      </c>
      <c r="K274">
        <v>1457982924</v>
      </c>
      <c r="L274" t="b">
        <v>0</v>
      </c>
      <c r="M274">
        <v>27</v>
      </c>
      <c r="N274" t="b">
        <v>1</v>
      </c>
      <c r="O274" t="s">
        <v>8269</v>
      </c>
      <c r="P274">
        <v>47.22</v>
      </c>
      <c r="Q274" t="s">
        <v>8315</v>
      </c>
      <c r="R274" t="s">
        <v>8316</v>
      </c>
      <c r="S274">
        <v>42443.802361111113</v>
      </c>
      <c r="T274">
        <v>42473.802361111113</v>
      </c>
    </row>
    <row r="275" spans="1:20" x14ac:dyDescent="0.3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>
        <v>158</v>
      </c>
      <c r="G275" t="s">
        <v>8218</v>
      </c>
      <c r="H275" t="s">
        <v>8223</v>
      </c>
      <c r="I275" t="s">
        <v>8245</v>
      </c>
      <c r="J275">
        <v>1431928784</v>
      </c>
      <c r="K275">
        <v>1430114384</v>
      </c>
      <c r="L275" t="b">
        <v>0</v>
      </c>
      <c r="M275">
        <v>10</v>
      </c>
      <c r="N275" t="b">
        <v>1</v>
      </c>
      <c r="O275" t="s">
        <v>8269</v>
      </c>
      <c r="P275">
        <v>79.099999999999994</v>
      </c>
      <c r="Q275" t="s">
        <v>8315</v>
      </c>
      <c r="R275" t="s">
        <v>8316</v>
      </c>
      <c r="S275">
        <v>42121.249814814815</v>
      </c>
      <c r="T275">
        <v>42142.249814814815</v>
      </c>
    </row>
    <row r="276" spans="1:20" x14ac:dyDescent="0.3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>
        <v>105</v>
      </c>
      <c r="G276" t="s">
        <v>8218</v>
      </c>
      <c r="H276" t="s">
        <v>8223</v>
      </c>
      <c r="I276" t="s">
        <v>8245</v>
      </c>
      <c r="J276">
        <v>1445818397</v>
      </c>
      <c r="K276">
        <v>1442794397</v>
      </c>
      <c r="L276" t="b">
        <v>0</v>
      </c>
      <c r="M276">
        <v>35</v>
      </c>
      <c r="N276" t="b">
        <v>1</v>
      </c>
      <c r="O276" t="s">
        <v>8269</v>
      </c>
      <c r="P276">
        <v>114.29</v>
      </c>
      <c r="Q276" t="s">
        <v>8315</v>
      </c>
      <c r="R276" t="s">
        <v>8316</v>
      </c>
      <c r="S276">
        <v>42268.009224537032</v>
      </c>
      <c r="T276">
        <v>42303.009224537032</v>
      </c>
    </row>
    <row r="277" spans="1:20" x14ac:dyDescent="0.3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>
        <v>100</v>
      </c>
      <c r="G277" t="s">
        <v>8218</v>
      </c>
      <c r="H277" t="s">
        <v>8223</v>
      </c>
      <c r="I277" t="s">
        <v>8245</v>
      </c>
      <c r="J277">
        <v>1408252260</v>
      </c>
      <c r="K277">
        <v>1406580436</v>
      </c>
      <c r="L277" t="b">
        <v>0</v>
      </c>
      <c r="M277">
        <v>29</v>
      </c>
      <c r="N277" t="b">
        <v>1</v>
      </c>
      <c r="O277" t="s">
        <v>8269</v>
      </c>
      <c r="P277">
        <v>51.72</v>
      </c>
      <c r="Q277" t="s">
        <v>8315</v>
      </c>
      <c r="R277" t="s">
        <v>8316</v>
      </c>
      <c r="S277">
        <v>41848.866157407407</v>
      </c>
      <c r="T277">
        <v>41868.21597222222</v>
      </c>
    </row>
    <row r="278" spans="1:20" x14ac:dyDescent="0.3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>
        <v>100</v>
      </c>
      <c r="G278" t="s">
        <v>8218</v>
      </c>
      <c r="H278" t="s">
        <v>8223</v>
      </c>
      <c r="I278" t="s">
        <v>8245</v>
      </c>
      <c r="J278">
        <v>1480140000</v>
      </c>
      <c r="K278">
        <v>1479186575</v>
      </c>
      <c r="L278" t="b">
        <v>0</v>
      </c>
      <c r="M278">
        <v>13</v>
      </c>
      <c r="N278" t="b">
        <v>1</v>
      </c>
      <c r="O278" t="s">
        <v>8269</v>
      </c>
      <c r="P278">
        <v>30.77</v>
      </c>
      <c r="Q278" t="s">
        <v>8315</v>
      </c>
      <c r="R278" t="s">
        <v>8316</v>
      </c>
      <c r="S278">
        <v>42689.214988425927</v>
      </c>
      <c r="T278">
        <v>42700.25</v>
      </c>
    </row>
    <row r="279" spans="1:20" x14ac:dyDescent="0.3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>
        <v>124</v>
      </c>
      <c r="G279" t="s">
        <v>8218</v>
      </c>
      <c r="H279" t="s">
        <v>8223</v>
      </c>
      <c r="I279" t="s">
        <v>8245</v>
      </c>
      <c r="J279">
        <v>1473625166</v>
      </c>
      <c r="K279">
        <v>1470169166</v>
      </c>
      <c r="L279" t="b">
        <v>0</v>
      </c>
      <c r="M279">
        <v>78</v>
      </c>
      <c r="N279" t="b">
        <v>1</v>
      </c>
      <c r="O279" t="s">
        <v>8269</v>
      </c>
      <c r="P279">
        <v>47.85</v>
      </c>
      <c r="Q279" t="s">
        <v>8315</v>
      </c>
      <c r="R279" t="s">
        <v>8316</v>
      </c>
      <c r="S279">
        <v>42584.846828703703</v>
      </c>
      <c r="T279">
        <v>42624.846828703703</v>
      </c>
    </row>
    <row r="280" spans="1:20" x14ac:dyDescent="0.3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>
        <v>109</v>
      </c>
      <c r="G280" t="s">
        <v>8218</v>
      </c>
      <c r="H280" t="s">
        <v>8223</v>
      </c>
      <c r="I280" t="s">
        <v>8245</v>
      </c>
      <c r="J280">
        <v>1464904800</v>
      </c>
      <c r="K280">
        <v>1463852904</v>
      </c>
      <c r="L280" t="b">
        <v>0</v>
      </c>
      <c r="M280">
        <v>49</v>
      </c>
      <c r="N280" t="b">
        <v>1</v>
      </c>
      <c r="O280" t="s">
        <v>8269</v>
      </c>
      <c r="P280">
        <v>34.409999999999997</v>
      </c>
      <c r="Q280" t="s">
        <v>8315</v>
      </c>
      <c r="R280" t="s">
        <v>8316</v>
      </c>
      <c r="S280">
        <v>42511.741944444439</v>
      </c>
      <c r="T280">
        <v>42523.916666666672</v>
      </c>
    </row>
    <row r="281" spans="1:20" x14ac:dyDescent="0.3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>
        <v>106</v>
      </c>
      <c r="G281" t="s">
        <v>8218</v>
      </c>
      <c r="H281" t="s">
        <v>8223</v>
      </c>
      <c r="I281" t="s">
        <v>8245</v>
      </c>
      <c r="J281">
        <v>1435733940</v>
      </c>
      <c r="K281">
        <v>1431046325</v>
      </c>
      <c r="L281" t="b">
        <v>0</v>
      </c>
      <c r="M281">
        <v>35</v>
      </c>
      <c r="N281" t="b">
        <v>1</v>
      </c>
      <c r="O281" t="s">
        <v>8269</v>
      </c>
      <c r="P281">
        <v>60.29</v>
      </c>
      <c r="Q281" t="s">
        <v>8315</v>
      </c>
      <c r="R281" t="s">
        <v>8316</v>
      </c>
      <c r="S281">
        <v>42132.036168981482</v>
      </c>
      <c r="T281">
        <v>42186.290972222225</v>
      </c>
    </row>
    <row r="282" spans="1:20" x14ac:dyDescent="0.3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>
        <v>106</v>
      </c>
      <c r="G282" t="s">
        <v>8218</v>
      </c>
      <c r="H282" t="s">
        <v>8223</v>
      </c>
      <c r="I282" t="s">
        <v>8245</v>
      </c>
      <c r="J282">
        <v>1457326740</v>
      </c>
      <c r="K282">
        <v>1455919438</v>
      </c>
      <c r="L282" t="b">
        <v>0</v>
      </c>
      <c r="M282">
        <v>42</v>
      </c>
      <c r="N282" t="b">
        <v>1</v>
      </c>
      <c r="O282" t="s">
        <v>8269</v>
      </c>
      <c r="P282">
        <v>25.31</v>
      </c>
      <c r="Q282" t="s">
        <v>8315</v>
      </c>
      <c r="R282" t="s">
        <v>8316</v>
      </c>
      <c r="S282">
        <v>42419.91942129629</v>
      </c>
      <c r="T282">
        <v>42436.207638888889</v>
      </c>
    </row>
    <row r="283" spans="1:20" x14ac:dyDescent="0.3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>
        <v>105</v>
      </c>
      <c r="G283" t="s">
        <v>8218</v>
      </c>
      <c r="H283" t="s">
        <v>8223</v>
      </c>
      <c r="I283" t="s">
        <v>8245</v>
      </c>
      <c r="J283">
        <v>1458100740</v>
      </c>
      <c r="K283">
        <v>1456862924</v>
      </c>
      <c r="L283" t="b">
        <v>0</v>
      </c>
      <c r="M283">
        <v>31</v>
      </c>
      <c r="N283" t="b">
        <v>1</v>
      </c>
      <c r="O283" t="s">
        <v>8269</v>
      </c>
      <c r="P283">
        <v>136</v>
      </c>
      <c r="Q283" t="s">
        <v>8315</v>
      </c>
      <c r="R283" t="s">
        <v>8316</v>
      </c>
      <c r="S283">
        <v>42430.839398148149</v>
      </c>
      <c r="T283">
        <v>42445.165972222225</v>
      </c>
    </row>
    <row r="284" spans="1:20" x14ac:dyDescent="0.3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>
        <v>100</v>
      </c>
      <c r="G284" t="s">
        <v>8218</v>
      </c>
      <c r="H284" t="s">
        <v>8223</v>
      </c>
      <c r="I284" t="s">
        <v>8245</v>
      </c>
      <c r="J284">
        <v>1447959491</v>
      </c>
      <c r="K284">
        <v>1445363891</v>
      </c>
      <c r="L284" t="b">
        <v>0</v>
      </c>
      <c r="M284">
        <v>8</v>
      </c>
      <c r="N284" t="b">
        <v>1</v>
      </c>
      <c r="O284" t="s">
        <v>8269</v>
      </c>
      <c r="P284">
        <v>125</v>
      </c>
      <c r="Q284" t="s">
        <v>8315</v>
      </c>
      <c r="R284" t="s">
        <v>8316</v>
      </c>
      <c r="S284">
        <v>42297.748738425929</v>
      </c>
      <c r="T284">
        <v>42327.790405092594</v>
      </c>
    </row>
    <row r="285" spans="1:20" x14ac:dyDescent="0.3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>
        <v>104</v>
      </c>
      <c r="G285" t="s">
        <v>8218</v>
      </c>
      <c r="H285" t="s">
        <v>8223</v>
      </c>
      <c r="I285" t="s">
        <v>8245</v>
      </c>
      <c r="J285">
        <v>1399953600</v>
      </c>
      <c r="K285">
        <v>1398983245</v>
      </c>
      <c r="L285" t="b">
        <v>0</v>
      </c>
      <c r="M285">
        <v>39</v>
      </c>
      <c r="N285" t="b">
        <v>1</v>
      </c>
      <c r="O285" t="s">
        <v>8269</v>
      </c>
      <c r="P285">
        <v>66.510000000000005</v>
      </c>
      <c r="Q285" t="s">
        <v>8315</v>
      </c>
      <c r="R285" t="s">
        <v>8316</v>
      </c>
      <c r="S285">
        <v>41760.935706018521</v>
      </c>
      <c r="T285">
        <v>41772.166666666664</v>
      </c>
    </row>
    <row r="286" spans="1:20" x14ac:dyDescent="0.3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>
        <v>102</v>
      </c>
      <c r="G286" t="s">
        <v>8218</v>
      </c>
      <c r="H286" t="s">
        <v>8223</v>
      </c>
      <c r="I286" t="s">
        <v>8245</v>
      </c>
      <c r="J286">
        <v>1408815440</v>
      </c>
      <c r="K286">
        <v>1404927440</v>
      </c>
      <c r="L286" t="b">
        <v>0</v>
      </c>
      <c r="M286">
        <v>29</v>
      </c>
      <c r="N286" t="b">
        <v>1</v>
      </c>
      <c r="O286" t="s">
        <v>8269</v>
      </c>
      <c r="P286">
        <v>105</v>
      </c>
      <c r="Q286" t="s">
        <v>8315</v>
      </c>
      <c r="R286" t="s">
        <v>8316</v>
      </c>
      <c r="S286">
        <v>41829.734259259261</v>
      </c>
      <c r="T286">
        <v>41874.734259259261</v>
      </c>
    </row>
    <row r="287" spans="1:20" x14ac:dyDescent="0.3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>
        <v>104</v>
      </c>
      <c r="G287" t="s">
        <v>8218</v>
      </c>
      <c r="H287" t="s">
        <v>8223</v>
      </c>
      <c r="I287" t="s">
        <v>8245</v>
      </c>
      <c r="J287">
        <v>1464732537</v>
      </c>
      <c r="K287">
        <v>1462140537</v>
      </c>
      <c r="L287" t="b">
        <v>0</v>
      </c>
      <c r="M287">
        <v>72</v>
      </c>
      <c r="N287" t="b">
        <v>1</v>
      </c>
      <c r="O287" t="s">
        <v>8269</v>
      </c>
      <c r="P287">
        <v>145</v>
      </c>
      <c r="Q287" t="s">
        <v>8315</v>
      </c>
      <c r="R287" t="s">
        <v>8316</v>
      </c>
      <c r="S287">
        <v>42491.92288194444</v>
      </c>
      <c r="T287">
        <v>42521.92288194444</v>
      </c>
    </row>
    <row r="288" spans="1:20" x14ac:dyDescent="0.3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>
        <v>106</v>
      </c>
      <c r="G288" t="s">
        <v>8218</v>
      </c>
      <c r="H288" t="s">
        <v>8223</v>
      </c>
      <c r="I288" t="s">
        <v>8245</v>
      </c>
      <c r="J288">
        <v>1416545700</v>
      </c>
      <c r="K288">
        <v>1415392666</v>
      </c>
      <c r="L288" t="b">
        <v>0</v>
      </c>
      <c r="M288">
        <v>33</v>
      </c>
      <c r="N288" t="b">
        <v>1</v>
      </c>
      <c r="O288" t="s">
        <v>8269</v>
      </c>
      <c r="P288">
        <v>96.67</v>
      </c>
      <c r="Q288" t="s">
        <v>8315</v>
      </c>
      <c r="R288" t="s">
        <v>8316</v>
      </c>
      <c r="S288">
        <v>41950.859560185185</v>
      </c>
      <c r="T288">
        <v>41964.204861111109</v>
      </c>
    </row>
    <row r="289" spans="1:20" x14ac:dyDescent="0.3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>
        <v>101</v>
      </c>
      <c r="G289" t="s">
        <v>8218</v>
      </c>
      <c r="H289" t="s">
        <v>8223</v>
      </c>
      <c r="I289" t="s">
        <v>8245</v>
      </c>
      <c r="J289">
        <v>1404312846</v>
      </c>
      <c r="K289">
        <v>1402584846</v>
      </c>
      <c r="L289" t="b">
        <v>0</v>
      </c>
      <c r="M289">
        <v>15</v>
      </c>
      <c r="N289" t="b">
        <v>1</v>
      </c>
      <c r="O289" t="s">
        <v>8269</v>
      </c>
      <c r="P289">
        <v>60.33</v>
      </c>
      <c r="Q289" t="s">
        <v>8315</v>
      </c>
      <c r="R289" t="s">
        <v>8316</v>
      </c>
      <c r="S289">
        <v>41802.62090277778</v>
      </c>
      <c r="T289">
        <v>41822.62090277778</v>
      </c>
    </row>
    <row r="290" spans="1:20" x14ac:dyDescent="0.3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>
        <v>118</v>
      </c>
      <c r="G290" t="s">
        <v>8218</v>
      </c>
      <c r="H290" t="s">
        <v>8223</v>
      </c>
      <c r="I290" t="s">
        <v>8245</v>
      </c>
      <c r="J290">
        <v>1401857940</v>
      </c>
      <c r="K290">
        <v>1400725112</v>
      </c>
      <c r="L290" t="b">
        <v>0</v>
      </c>
      <c r="M290">
        <v>44</v>
      </c>
      <c r="N290" t="b">
        <v>1</v>
      </c>
      <c r="O290" t="s">
        <v>8269</v>
      </c>
      <c r="P290">
        <v>75.34</v>
      </c>
      <c r="Q290" t="s">
        <v>8315</v>
      </c>
      <c r="R290" t="s">
        <v>8316</v>
      </c>
      <c r="S290">
        <v>41781.096203703702</v>
      </c>
      <c r="T290">
        <v>41794.207638888889</v>
      </c>
    </row>
    <row r="291" spans="1:20" x14ac:dyDescent="0.3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>
        <v>110</v>
      </c>
      <c r="G291" t="s">
        <v>8218</v>
      </c>
      <c r="H291" t="s">
        <v>8223</v>
      </c>
      <c r="I291" t="s">
        <v>8245</v>
      </c>
      <c r="J291">
        <v>1422853140</v>
      </c>
      <c r="K291">
        <v>1421439552</v>
      </c>
      <c r="L291" t="b">
        <v>0</v>
      </c>
      <c r="M291">
        <v>10</v>
      </c>
      <c r="N291" t="b">
        <v>1</v>
      </c>
      <c r="O291" t="s">
        <v>8269</v>
      </c>
      <c r="P291">
        <v>55</v>
      </c>
      <c r="Q291" t="s">
        <v>8315</v>
      </c>
      <c r="R291" t="s">
        <v>8316</v>
      </c>
      <c r="S291">
        <v>42020.846666666665</v>
      </c>
      <c r="T291">
        <v>42037.207638888889</v>
      </c>
    </row>
    <row r="292" spans="1:20" x14ac:dyDescent="0.3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>
        <v>103</v>
      </c>
      <c r="G292" t="s">
        <v>8218</v>
      </c>
      <c r="H292" t="s">
        <v>8223</v>
      </c>
      <c r="I292" t="s">
        <v>8245</v>
      </c>
      <c r="J292">
        <v>1433097171</v>
      </c>
      <c r="K292">
        <v>1430505171</v>
      </c>
      <c r="L292" t="b">
        <v>0</v>
      </c>
      <c r="M292">
        <v>46</v>
      </c>
      <c r="N292" t="b">
        <v>1</v>
      </c>
      <c r="O292" t="s">
        <v>8269</v>
      </c>
      <c r="P292">
        <v>66.959999999999994</v>
      </c>
      <c r="Q292" t="s">
        <v>8315</v>
      </c>
      <c r="R292" t="s">
        <v>8316</v>
      </c>
      <c r="S292">
        <v>42125.772812499999</v>
      </c>
      <c r="T292">
        <v>42155.772812499999</v>
      </c>
    </row>
    <row r="293" spans="1:20" x14ac:dyDescent="0.3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>
        <v>100</v>
      </c>
      <c r="G293" t="s">
        <v>8218</v>
      </c>
      <c r="H293" t="s">
        <v>8223</v>
      </c>
      <c r="I293" t="s">
        <v>8245</v>
      </c>
      <c r="J293">
        <v>1410145200</v>
      </c>
      <c r="K293">
        <v>1407197670</v>
      </c>
      <c r="L293" t="b">
        <v>0</v>
      </c>
      <c r="M293">
        <v>11</v>
      </c>
      <c r="N293" t="b">
        <v>1</v>
      </c>
      <c r="O293" t="s">
        <v>8269</v>
      </c>
      <c r="P293">
        <v>227.27</v>
      </c>
      <c r="Q293" t="s">
        <v>8315</v>
      </c>
      <c r="R293" t="s">
        <v>8316</v>
      </c>
      <c r="S293">
        <v>41856.010069444441</v>
      </c>
      <c r="T293">
        <v>41890.125</v>
      </c>
    </row>
    <row r="294" spans="1:20" x14ac:dyDescent="0.3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>
        <v>110</v>
      </c>
      <c r="G294" t="s">
        <v>8218</v>
      </c>
      <c r="H294" t="s">
        <v>8223</v>
      </c>
      <c r="I294" t="s">
        <v>8245</v>
      </c>
      <c r="J294">
        <v>1412259660</v>
      </c>
      <c r="K294">
        <v>1410461299</v>
      </c>
      <c r="L294" t="b">
        <v>0</v>
      </c>
      <c r="M294">
        <v>33</v>
      </c>
      <c r="N294" t="b">
        <v>1</v>
      </c>
      <c r="O294" t="s">
        <v>8269</v>
      </c>
      <c r="P294">
        <v>50.02</v>
      </c>
      <c r="Q294" t="s">
        <v>8315</v>
      </c>
      <c r="R294" t="s">
        <v>8316</v>
      </c>
      <c r="S294">
        <v>41893.783553240741</v>
      </c>
      <c r="T294">
        <v>41914.597916666666</v>
      </c>
    </row>
    <row r="295" spans="1:20" x14ac:dyDescent="0.3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>
        <v>169</v>
      </c>
      <c r="G295" t="s">
        <v>8218</v>
      </c>
      <c r="H295" t="s">
        <v>8223</v>
      </c>
      <c r="I295" t="s">
        <v>8245</v>
      </c>
      <c r="J295">
        <v>1411980020</v>
      </c>
      <c r="K295">
        <v>1409388020</v>
      </c>
      <c r="L295" t="b">
        <v>0</v>
      </c>
      <c r="M295">
        <v>13</v>
      </c>
      <c r="N295" t="b">
        <v>1</v>
      </c>
      <c r="O295" t="s">
        <v>8269</v>
      </c>
      <c r="P295">
        <v>45.62</v>
      </c>
      <c r="Q295" t="s">
        <v>8315</v>
      </c>
      <c r="R295" t="s">
        <v>8316</v>
      </c>
      <c r="S295">
        <v>41881.361342592594</v>
      </c>
      <c r="T295">
        <v>41911.361342592594</v>
      </c>
    </row>
    <row r="296" spans="1:20" x14ac:dyDescent="0.3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>
        <v>102</v>
      </c>
      <c r="G296" t="s">
        <v>8218</v>
      </c>
      <c r="H296" t="s">
        <v>8223</v>
      </c>
      <c r="I296" t="s">
        <v>8245</v>
      </c>
      <c r="J296">
        <v>1410580800</v>
      </c>
      <c r="K296">
        <v>1409336373</v>
      </c>
      <c r="L296" t="b">
        <v>0</v>
      </c>
      <c r="M296">
        <v>74</v>
      </c>
      <c r="N296" t="b">
        <v>1</v>
      </c>
      <c r="O296" t="s">
        <v>8269</v>
      </c>
      <c r="P296">
        <v>137.24</v>
      </c>
      <c r="Q296" t="s">
        <v>8315</v>
      </c>
      <c r="R296" t="s">
        <v>8316</v>
      </c>
      <c r="S296">
        <v>41880.76357638889</v>
      </c>
      <c r="T296">
        <v>41895.166666666664</v>
      </c>
    </row>
    <row r="297" spans="1:20" x14ac:dyDescent="0.3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>
        <v>106</v>
      </c>
      <c r="G297" t="s">
        <v>8218</v>
      </c>
      <c r="H297" t="s">
        <v>8223</v>
      </c>
      <c r="I297" t="s">
        <v>8245</v>
      </c>
      <c r="J297">
        <v>1439136000</v>
      </c>
      <c r="K297">
        <v>1438188106</v>
      </c>
      <c r="L297" t="b">
        <v>0</v>
      </c>
      <c r="M297">
        <v>7</v>
      </c>
      <c r="N297" t="b">
        <v>1</v>
      </c>
      <c r="O297" t="s">
        <v>8269</v>
      </c>
      <c r="P297">
        <v>75.709999999999994</v>
      </c>
      <c r="Q297" t="s">
        <v>8315</v>
      </c>
      <c r="R297" t="s">
        <v>8316</v>
      </c>
      <c r="S297">
        <v>42214.6956712963</v>
      </c>
      <c r="T297">
        <v>42225.666666666672</v>
      </c>
    </row>
    <row r="298" spans="1:20" x14ac:dyDescent="0.3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>
        <v>102</v>
      </c>
      <c r="G298" t="s">
        <v>8218</v>
      </c>
      <c r="H298" t="s">
        <v>8223</v>
      </c>
      <c r="I298" t="s">
        <v>8245</v>
      </c>
      <c r="J298">
        <v>1461823140</v>
      </c>
      <c r="K298">
        <v>1459411371</v>
      </c>
      <c r="L298" t="b">
        <v>0</v>
      </c>
      <c r="M298">
        <v>34</v>
      </c>
      <c r="N298" t="b">
        <v>1</v>
      </c>
      <c r="O298" t="s">
        <v>8269</v>
      </c>
      <c r="P298">
        <v>99</v>
      </c>
      <c r="Q298" t="s">
        <v>8315</v>
      </c>
      <c r="R298" t="s">
        <v>8316</v>
      </c>
      <c r="S298">
        <v>42460.335312499999</v>
      </c>
      <c r="T298">
        <v>42488.249305555553</v>
      </c>
    </row>
    <row r="299" spans="1:20" x14ac:dyDescent="0.3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>
        <v>117</v>
      </c>
      <c r="G299" t="s">
        <v>8218</v>
      </c>
      <c r="H299" t="s">
        <v>8223</v>
      </c>
      <c r="I299" t="s">
        <v>8245</v>
      </c>
      <c r="J299">
        <v>1436587140</v>
      </c>
      <c r="K299">
        <v>1434069205</v>
      </c>
      <c r="L299" t="b">
        <v>0</v>
      </c>
      <c r="M299">
        <v>86</v>
      </c>
      <c r="N299" t="b">
        <v>1</v>
      </c>
      <c r="O299" t="s">
        <v>8269</v>
      </c>
      <c r="P299">
        <v>81.569999999999993</v>
      </c>
      <c r="Q299" t="s">
        <v>8315</v>
      </c>
      <c r="R299" t="s">
        <v>8316</v>
      </c>
      <c r="S299">
        <v>42167.023206018523</v>
      </c>
      <c r="T299">
        <v>42196.165972222225</v>
      </c>
    </row>
    <row r="300" spans="1:20" x14ac:dyDescent="0.3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>
        <v>132</v>
      </c>
      <c r="G300" t="s">
        <v>8218</v>
      </c>
      <c r="H300" t="s">
        <v>8223</v>
      </c>
      <c r="I300" t="s">
        <v>8245</v>
      </c>
      <c r="J300">
        <v>1436749200</v>
      </c>
      <c r="K300">
        <v>1434997018</v>
      </c>
      <c r="L300" t="b">
        <v>0</v>
      </c>
      <c r="M300">
        <v>18</v>
      </c>
      <c r="N300" t="b">
        <v>1</v>
      </c>
      <c r="O300" t="s">
        <v>8269</v>
      </c>
      <c r="P300">
        <v>36.67</v>
      </c>
      <c r="Q300" t="s">
        <v>8315</v>
      </c>
      <c r="R300" t="s">
        <v>8316</v>
      </c>
      <c r="S300">
        <v>42177.761782407411</v>
      </c>
      <c r="T300">
        <v>42198.041666666672</v>
      </c>
    </row>
    <row r="301" spans="1:20" x14ac:dyDescent="0.3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>
        <v>128</v>
      </c>
      <c r="G301" t="s">
        <v>8218</v>
      </c>
      <c r="H301" t="s">
        <v>8223</v>
      </c>
      <c r="I301" t="s">
        <v>8245</v>
      </c>
      <c r="J301">
        <v>1467301334</v>
      </c>
      <c r="K301">
        <v>1464709334</v>
      </c>
      <c r="L301" t="b">
        <v>0</v>
      </c>
      <c r="M301">
        <v>26</v>
      </c>
      <c r="N301" t="b">
        <v>1</v>
      </c>
      <c r="O301" t="s">
        <v>8269</v>
      </c>
      <c r="P301">
        <v>49.23</v>
      </c>
      <c r="Q301" t="s">
        <v>8315</v>
      </c>
      <c r="R301" t="s">
        <v>8316</v>
      </c>
      <c r="S301">
        <v>42521.654328703706</v>
      </c>
      <c r="T301">
        <v>42551.654328703706</v>
      </c>
    </row>
    <row r="302" spans="1:20" x14ac:dyDescent="0.3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>
        <v>119</v>
      </c>
      <c r="G302" t="s">
        <v>8218</v>
      </c>
      <c r="H302" t="s">
        <v>8223</v>
      </c>
      <c r="I302" t="s">
        <v>8245</v>
      </c>
      <c r="J302">
        <v>1411012740</v>
      </c>
      <c r="K302">
        <v>1409667827</v>
      </c>
      <c r="L302" t="b">
        <v>0</v>
      </c>
      <c r="M302">
        <v>27</v>
      </c>
      <c r="N302" t="b">
        <v>1</v>
      </c>
      <c r="O302" t="s">
        <v>8269</v>
      </c>
      <c r="P302">
        <v>42.3</v>
      </c>
      <c r="Q302" t="s">
        <v>8315</v>
      </c>
      <c r="R302" t="s">
        <v>8316</v>
      </c>
      <c r="S302">
        <v>41884.599849537037</v>
      </c>
      <c r="T302">
        <v>41900.165972222225</v>
      </c>
    </row>
    <row r="303" spans="1:20" x14ac:dyDescent="0.3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>
        <v>126</v>
      </c>
      <c r="G303" t="s">
        <v>8218</v>
      </c>
      <c r="H303" t="s">
        <v>8223</v>
      </c>
      <c r="I303" t="s">
        <v>8245</v>
      </c>
      <c r="J303">
        <v>1447269367</v>
      </c>
      <c r="K303">
        <v>1444673767</v>
      </c>
      <c r="L303" t="b">
        <v>0</v>
      </c>
      <c r="M303">
        <v>8</v>
      </c>
      <c r="N303" t="b">
        <v>1</v>
      </c>
      <c r="O303" t="s">
        <v>8269</v>
      </c>
      <c r="P303">
        <v>78.88</v>
      </c>
      <c r="Q303" t="s">
        <v>8315</v>
      </c>
      <c r="R303" t="s">
        <v>8316</v>
      </c>
      <c r="S303">
        <v>42289.761192129634</v>
      </c>
      <c r="T303">
        <v>42319.802858796291</v>
      </c>
    </row>
    <row r="304" spans="1:20" x14ac:dyDescent="0.3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>
        <v>156</v>
      </c>
      <c r="G304" t="s">
        <v>8218</v>
      </c>
      <c r="H304" t="s">
        <v>8223</v>
      </c>
      <c r="I304" t="s">
        <v>8245</v>
      </c>
      <c r="J304">
        <v>1443711623</v>
      </c>
      <c r="K304">
        <v>1440687623</v>
      </c>
      <c r="L304" t="b">
        <v>0</v>
      </c>
      <c r="M304">
        <v>204</v>
      </c>
      <c r="N304" t="b">
        <v>1</v>
      </c>
      <c r="O304" t="s">
        <v>8269</v>
      </c>
      <c r="P304">
        <v>38.28</v>
      </c>
      <c r="Q304" t="s">
        <v>8315</v>
      </c>
      <c r="R304" t="s">
        <v>8316</v>
      </c>
      <c r="S304">
        <v>42243.6252662037</v>
      </c>
      <c r="T304">
        <v>42278.6252662037</v>
      </c>
    </row>
    <row r="305" spans="1:20" x14ac:dyDescent="0.3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>
        <v>120</v>
      </c>
      <c r="G305" t="s">
        <v>8218</v>
      </c>
      <c r="H305" t="s">
        <v>8223</v>
      </c>
      <c r="I305" t="s">
        <v>8245</v>
      </c>
      <c r="J305">
        <v>1473358122</v>
      </c>
      <c r="K305">
        <v>1471543722</v>
      </c>
      <c r="L305" t="b">
        <v>0</v>
      </c>
      <c r="M305">
        <v>13</v>
      </c>
      <c r="N305" t="b">
        <v>1</v>
      </c>
      <c r="O305" t="s">
        <v>8269</v>
      </c>
      <c r="P305">
        <v>55.23</v>
      </c>
      <c r="Q305" t="s">
        <v>8315</v>
      </c>
      <c r="R305" t="s">
        <v>8316</v>
      </c>
      <c r="S305">
        <v>42600.756041666667</v>
      </c>
      <c r="T305">
        <v>42621.756041666667</v>
      </c>
    </row>
    <row r="306" spans="1:20" x14ac:dyDescent="0.3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>
        <v>102</v>
      </c>
      <c r="G306" t="s">
        <v>8218</v>
      </c>
      <c r="H306" t="s">
        <v>8223</v>
      </c>
      <c r="I306" t="s">
        <v>8245</v>
      </c>
      <c r="J306">
        <v>1410099822</v>
      </c>
      <c r="K306">
        <v>1404915822</v>
      </c>
      <c r="L306" t="b">
        <v>0</v>
      </c>
      <c r="M306">
        <v>85</v>
      </c>
      <c r="N306" t="b">
        <v>1</v>
      </c>
      <c r="O306" t="s">
        <v>8269</v>
      </c>
      <c r="P306">
        <v>66.150000000000006</v>
      </c>
      <c r="Q306" t="s">
        <v>8315</v>
      </c>
      <c r="R306" t="s">
        <v>8316</v>
      </c>
      <c r="S306">
        <v>41829.599791666667</v>
      </c>
      <c r="T306">
        <v>41889.599791666667</v>
      </c>
    </row>
    <row r="307" spans="1:20" x14ac:dyDescent="0.3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>
        <v>100</v>
      </c>
      <c r="G307" t="s">
        <v>8218</v>
      </c>
      <c r="H307" t="s">
        <v>8223</v>
      </c>
      <c r="I307" t="s">
        <v>8245</v>
      </c>
      <c r="J307">
        <v>1425758257</v>
      </c>
      <c r="K307">
        <v>1423166257</v>
      </c>
      <c r="L307" t="b">
        <v>0</v>
      </c>
      <c r="M307">
        <v>24</v>
      </c>
      <c r="N307" t="b">
        <v>1</v>
      </c>
      <c r="O307" t="s">
        <v>8269</v>
      </c>
      <c r="P307">
        <v>104.17</v>
      </c>
      <c r="Q307" t="s">
        <v>8315</v>
      </c>
      <c r="R307" t="s">
        <v>8316</v>
      </c>
      <c r="S307">
        <v>42040.831678240742</v>
      </c>
      <c r="T307">
        <v>42070.831678240742</v>
      </c>
    </row>
    <row r="308" spans="1:20" x14ac:dyDescent="0.3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>
        <v>100</v>
      </c>
      <c r="G308" t="s">
        <v>8218</v>
      </c>
      <c r="H308" t="s">
        <v>8223</v>
      </c>
      <c r="I308" t="s">
        <v>8245</v>
      </c>
      <c r="J308">
        <v>1428780159</v>
      </c>
      <c r="K308">
        <v>1426188159</v>
      </c>
      <c r="L308" t="b">
        <v>0</v>
      </c>
      <c r="M308">
        <v>8</v>
      </c>
      <c r="N308" t="b">
        <v>1</v>
      </c>
      <c r="O308" t="s">
        <v>8269</v>
      </c>
      <c r="P308">
        <v>31.38</v>
      </c>
      <c r="Q308" t="s">
        <v>8315</v>
      </c>
      <c r="R308" t="s">
        <v>8316</v>
      </c>
      <c r="S308">
        <v>42075.807395833333</v>
      </c>
      <c r="T308">
        <v>42105.807395833333</v>
      </c>
    </row>
    <row r="309" spans="1:20" x14ac:dyDescent="0.3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>
        <v>102</v>
      </c>
      <c r="G309" t="s">
        <v>8218</v>
      </c>
      <c r="H309" t="s">
        <v>8223</v>
      </c>
      <c r="I309" t="s">
        <v>8245</v>
      </c>
      <c r="J309">
        <v>1427860740</v>
      </c>
      <c r="K309">
        <v>1426002684</v>
      </c>
      <c r="L309" t="b">
        <v>0</v>
      </c>
      <c r="M309">
        <v>19</v>
      </c>
      <c r="N309" t="b">
        <v>1</v>
      </c>
      <c r="O309" t="s">
        <v>8269</v>
      </c>
      <c r="P309">
        <v>59.21</v>
      </c>
      <c r="Q309" t="s">
        <v>8315</v>
      </c>
      <c r="R309" t="s">
        <v>8316</v>
      </c>
      <c r="S309">
        <v>42073.660694444443</v>
      </c>
      <c r="T309">
        <v>42095.165972222225</v>
      </c>
    </row>
    <row r="310" spans="1:20" x14ac:dyDescent="0.3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>
        <v>114</v>
      </c>
      <c r="G310" t="s">
        <v>8218</v>
      </c>
      <c r="H310" t="s">
        <v>8223</v>
      </c>
      <c r="I310" t="s">
        <v>8245</v>
      </c>
      <c r="J310">
        <v>1463198340</v>
      </c>
      <c r="K310">
        <v>1461117201</v>
      </c>
      <c r="L310" t="b">
        <v>0</v>
      </c>
      <c r="M310">
        <v>336</v>
      </c>
      <c r="N310" t="b">
        <v>1</v>
      </c>
      <c r="O310" t="s">
        <v>8269</v>
      </c>
      <c r="P310">
        <v>119.18</v>
      </c>
      <c r="Q310" t="s">
        <v>8315</v>
      </c>
      <c r="R310" t="s">
        <v>8316</v>
      </c>
      <c r="S310">
        <v>42480.078715277778</v>
      </c>
      <c r="T310">
        <v>42504.165972222225</v>
      </c>
    </row>
    <row r="311" spans="1:20" x14ac:dyDescent="0.3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>
        <v>102</v>
      </c>
      <c r="G311" t="s">
        <v>8218</v>
      </c>
      <c r="H311" t="s">
        <v>8223</v>
      </c>
      <c r="I311" t="s">
        <v>8245</v>
      </c>
      <c r="J311">
        <v>1457139600</v>
      </c>
      <c r="K311">
        <v>1455230214</v>
      </c>
      <c r="L311" t="b">
        <v>0</v>
      </c>
      <c r="M311">
        <v>13</v>
      </c>
      <c r="N311" t="b">
        <v>1</v>
      </c>
      <c r="O311" t="s">
        <v>8269</v>
      </c>
      <c r="P311">
        <v>164.62</v>
      </c>
      <c r="Q311" t="s">
        <v>8315</v>
      </c>
      <c r="R311" t="s">
        <v>8316</v>
      </c>
      <c r="S311">
        <v>42411.942291666666</v>
      </c>
      <c r="T311">
        <v>42434.041666666672</v>
      </c>
    </row>
    <row r="312" spans="1:20" x14ac:dyDescent="0.3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>
        <v>102</v>
      </c>
      <c r="G312" t="s">
        <v>8218</v>
      </c>
      <c r="H312" t="s">
        <v>8223</v>
      </c>
      <c r="I312" t="s">
        <v>8245</v>
      </c>
      <c r="J312">
        <v>1400796420</v>
      </c>
      <c r="K312">
        <v>1398342170</v>
      </c>
      <c r="L312" t="b">
        <v>0</v>
      </c>
      <c r="M312">
        <v>25</v>
      </c>
      <c r="N312" t="b">
        <v>1</v>
      </c>
      <c r="O312" t="s">
        <v>8269</v>
      </c>
      <c r="P312">
        <v>61.1</v>
      </c>
      <c r="Q312" t="s">
        <v>8315</v>
      </c>
      <c r="R312" t="s">
        <v>8316</v>
      </c>
      <c r="S312">
        <v>41753.515856481477</v>
      </c>
      <c r="T312">
        <v>41781.921527777777</v>
      </c>
    </row>
    <row r="313" spans="1:20" x14ac:dyDescent="0.3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>
        <v>106</v>
      </c>
      <c r="G313" t="s">
        <v>8218</v>
      </c>
      <c r="H313" t="s">
        <v>8223</v>
      </c>
      <c r="I313" t="s">
        <v>8245</v>
      </c>
      <c r="J313">
        <v>1439337600</v>
      </c>
      <c r="K313">
        <v>1436575280</v>
      </c>
      <c r="L313" t="b">
        <v>0</v>
      </c>
      <c r="M313">
        <v>104</v>
      </c>
      <c r="N313" t="b">
        <v>1</v>
      </c>
      <c r="O313" t="s">
        <v>8269</v>
      </c>
      <c r="P313">
        <v>56.2</v>
      </c>
      <c r="Q313" t="s">
        <v>8315</v>
      </c>
      <c r="R313" t="s">
        <v>8316</v>
      </c>
      <c r="S313">
        <v>42196.028703703705</v>
      </c>
      <c r="T313">
        <v>42228</v>
      </c>
    </row>
    <row r="314" spans="1:20" x14ac:dyDescent="0.3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>
        <v>113</v>
      </c>
      <c r="G314" t="s">
        <v>8218</v>
      </c>
      <c r="H314" t="s">
        <v>8223</v>
      </c>
      <c r="I314" t="s">
        <v>8245</v>
      </c>
      <c r="J314">
        <v>1423674000</v>
      </c>
      <c r="K314">
        <v>1421025159</v>
      </c>
      <c r="L314" t="b">
        <v>0</v>
      </c>
      <c r="M314">
        <v>53</v>
      </c>
      <c r="N314" t="b">
        <v>1</v>
      </c>
      <c r="O314" t="s">
        <v>8269</v>
      </c>
      <c r="P314">
        <v>107</v>
      </c>
      <c r="Q314" t="s">
        <v>8315</v>
      </c>
      <c r="R314" t="s">
        <v>8316</v>
      </c>
      <c r="S314">
        <v>42016.050451388888</v>
      </c>
      <c r="T314">
        <v>42046.708333333328</v>
      </c>
    </row>
    <row r="315" spans="1:20" x14ac:dyDescent="0.3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>
        <v>100</v>
      </c>
      <c r="G315" t="s">
        <v>8218</v>
      </c>
      <c r="H315" t="s">
        <v>8223</v>
      </c>
      <c r="I315" t="s">
        <v>8245</v>
      </c>
      <c r="J315">
        <v>1399271911</v>
      </c>
      <c r="K315">
        <v>1396334311</v>
      </c>
      <c r="L315" t="b">
        <v>0</v>
      </c>
      <c r="M315">
        <v>558</v>
      </c>
      <c r="N315" t="b">
        <v>1</v>
      </c>
      <c r="O315" t="s">
        <v>8269</v>
      </c>
      <c r="P315">
        <v>179.28</v>
      </c>
      <c r="Q315" t="s">
        <v>8315</v>
      </c>
      <c r="R315" t="s">
        <v>8316</v>
      </c>
      <c r="S315">
        <v>41730.276747685188</v>
      </c>
      <c r="T315">
        <v>41764.276747685188</v>
      </c>
    </row>
    <row r="316" spans="1:20" x14ac:dyDescent="0.3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>
        <v>102</v>
      </c>
      <c r="G316" t="s">
        <v>8218</v>
      </c>
      <c r="H316" t="s">
        <v>8223</v>
      </c>
      <c r="I316" t="s">
        <v>8245</v>
      </c>
      <c r="J316">
        <v>1438799760</v>
      </c>
      <c r="K316">
        <v>1437236378</v>
      </c>
      <c r="L316" t="b">
        <v>0</v>
      </c>
      <c r="M316">
        <v>54</v>
      </c>
      <c r="N316" t="b">
        <v>1</v>
      </c>
      <c r="O316" t="s">
        <v>8269</v>
      </c>
      <c r="P316">
        <v>47.41</v>
      </c>
      <c r="Q316" t="s">
        <v>8315</v>
      </c>
      <c r="R316" t="s">
        <v>8316</v>
      </c>
      <c r="S316">
        <v>42203.680300925931</v>
      </c>
      <c r="T316">
        <v>42221.774999999994</v>
      </c>
    </row>
    <row r="317" spans="1:20" x14ac:dyDescent="0.3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>
        <v>131</v>
      </c>
      <c r="G317" t="s">
        <v>8218</v>
      </c>
      <c r="H317" t="s">
        <v>8223</v>
      </c>
      <c r="I317" t="s">
        <v>8245</v>
      </c>
      <c r="J317">
        <v>1420048208</v>
      </c>
      <c r="K317">
        <v>1417456208</v>
      </c>
      <c r="L317" t="b">
        <v>0</v>
      </c>
      <c r="M317">
        <v>12</v>
      </c>
      <c r="N317" t="b">
        <v>1</v>
      </c>
      <c r="O317" t="s">
        <v>8269</v>
      </c>
      <c r="P317">
        <v>97.92</v>
      </c>
      <c r="Q317" t="s">
        <v>8315</v>
      </c>
      <c r="R317" t="s">
        <v>8316</v>
      </c>
      <c r="S317">
        <v>41974.743148148147</v>
      </c>
      <c r="T317">
        <v>42004.743148148147</v>
      </c>
    </row>
    <row r="318" spans="1:20" x14ac:dyDescent="0.3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>
        <v>111</v>
      </c>
      <c r="G318" t="s">
        <v>8218</v>
      </c>
      <c r="H318" t="s">
        <v>8223</v>
      </c>
      <c r="I318" t="s">
        <v>8245</v>
      </c>
      <c r="J318">
        <v>1410975994</v>
      </c>
      <c r="K318">
        <v>1408383994</v>
      </c>
      <c r="L318" t="b">
        <v>0</v>
      </c>
      <c r="M318">
        <v>19</v>
      </c>
      <c r="N318" t="b">
        <v>1</v>
      </c>
      <c r="O318" t="s">
        <v>8269</v>
      </c>
      <c r="P318">
        <v>58.42</v>
      </c>
      <c r="Q318" t="s">
        <v>8315</v>
      </c>
      <c r="R318" t="s">
        <v>8316</v>
      </c>
      <c r="S318">
        <v>41869.740671296298</v>
      </c>
      <c r="T318">
        <v>41899.740671296298</v>
      </c>
    </row>
    <row r="319" spans="1:20" x14ac:dyDescent="0.3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>
        <v>100</v>
      </c>
      <c r="G319" t="s">
        <v>8218</v>
      </c>
      <c r="H319" t="s">
        <v>8223</v>
      </c>
      <c r="I319" t="s">
        <v>8245</v>
      </c>
      <c r="J319">
        <v>1420734696</v>
      </c>
      <c r="K319">
        <v>1418142696</v>
      </c>
      <c r="L319" t="b">
        <v>0</v>
      </c>
      <c r="M319">
        <v>41</v>
      </c>
      <c r="N319" t="b">
        <v>1</v>
      </c>
      <c r="O319" t="s">
        <v>8269</v>
      </c>
      <c r="P319">
        <v>122.54</v>
      </c>
      <c r="Q319" t="s">
        <v>8315</v>
      </c>
      <c r="R319" t="s">
        <v>8316</v>
      </c>
      <c r="S319">
        <v>41982.688611111109</v>
      </c>
      <c r="T319">
        <v>42012.688611111109</v>
      </c>
    </row>
    <row r="320" spans="1:20" x14ac:dyDescent="0.3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>
        <v>114</v>
      </c>
      <c r="G320" t="s">
        <v>8218</v>
      </c>
      <c r="H320" t="s">
        <v>8223</v>
      </c>
      <c r="I320" t="s">
        <v>8245</v>
      </c>
      <c r="J320">
        <v>1420009200</v>
      </c>
      <c r="K320">
        <v>1417593483</v>
      </c>
      <c r="L320" t="b">
        <v>0</v>
      </c>
      <c r="M320">
        <v>26</v>
      </c>
      <c r="N320" t="b">
        <v>1</v>
      </c>
      <c r="O320" t="s">
        <v>8269</v>
      </c>
      <c r="P320">
        <v>87.96</v>
      </c>
      <c r="Q320" t="s">
        <v>8315</v>
      </c>
      <c r="R320" t="s">
        <v>8316</v>
      </c>
      <c r="S320">
        <v>41976.331979166673</v>
      </c>
      <c r="T320">
        <v>42004.291666666672</v>
      </c>
    </row>
    <row r="321" spans="1:20" x14ac:dyDescent="0.3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>
        <v>106</v>
      </c>
      <c r="G321" t="s">
        <v>8218</v>
      </c>
      <c r="H321" t="s">
        <v>8223</v>
      </c>
      <c r="I321" t="s">
        <v>8245</v>
      </c>
      <c r="J321">
        <v>1415921848</v>
      </c>
      <c r="K321">
        <v>1413326248</v>
      </c>
      <c r="L321" t="b">
        <v>0</v>
      </c>
      <c r="M321">
        <v>45</v>
      </c>
      <c r="N321" t="b">
        <v>1</v>
      </c>
      <c r="O321" t="s">
        <v>8269</v>
      </c>
      <c r="P321">
        <v>136.78</v>
      </c>
      <c r="Q321" t="s">
        <v>8315</v>
      </c>
      <c r="R321" t="s">
        <v>8316</v>
      </c>
      <c r="S321">
        <v>41926.942685185182</v>
      </c>
      <c r="T321">
        <v>41956.984351851846</v>
      </c>
    </row>
    <row r="322" spans="1:20" x14ac:dyDescent="0.3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>
        <v>101</v>
      </c>
      <c r="G322" t="s">
        <v>8218</v>
      </c>
      <c r="H322" t="s">
        <v>8223</v>
      </c>
      <c r="I322" t="s">
        <v>8245</v>
      </c>
      <c r="J322">
        <v>1470887940</v>
      </c>
      <c r="K322">
        <v>1468176527</v>
      </c>
      <c r="L322" t="b">
        <v>0</v>
      </c>
      <c r="M322">
        <v>102</v>
      </c>
      <c r="N322" t="b">
        <v>1</v>
      </c>
      <c r="O322" t="s">
        <v>8269</v>
      </c>
      <c r="P322">
        <v>99.34</v>
      </c>
      <c r="Q322" t="s">
        <v>8315</v>
      </c>
      <c r="R322" t="s">
        <v>8316</v>
      </c>
      <c r="S322">
        <v>42561.783877314811</v>
      </c>
      <c r="T322">
        <v>42593.165972222225</v>
      </c>
    </row>
    <row r="323" spans="1:20" x14ac:dyDescent="0.3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>
        <v>100</v>
      </c>
      <c r="G323" t="s">
        <v>8218</v>
      </c>
      <c r="H323" t="s">
        <v>8223</v>
      </c>
      <c r="I323" t="s">
        <v>8245</v>
      </c>
      <c r="J323">
        <v>1480947054</v>
      </c>
      <c r="K323">
        <v>1475759454</v>
      </c>
      <c r="L323" t="b">
        <v>0</v>
      </c>
      <c r="M323">
        <v>5</v>
      </c>
      <c r="N323" t="b">
        <v>1</v>
      </c>
      <c r="O323" t="s">
        <v>8269</v>
      </c>
      <c r="P323">
        <v>20</v>
      </c>
      <c r="Q323" t="s">
        <v>8315</v>
      </c>
      <c r="R323" t="s">
        <v>8316</v>
      </c>
      <c r="S323">
        <v>42649.54923611111</v>
      </c>
      <c r="T323">
        <v>42709.590902777782</v>
      </c>
    </row>
    <row r="324" spans="1:20" x14ac:dyDescent="0.3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>
        <v>130</v>
      </c>
      <c r="G324" t="s">
        <v>8218</v>
      </c>
      <c r="H324" t="s">
        <v>8223</v>
      </c>
      <c r="I324" t="s">
        <v>8245</v>
      </c>
      <c r="J324">
        <v>1430029680</v>
      </c>
      <c r="K324">
        <v>1427741583</v>
      </c>
      <c r="L324" t="b">
        <v>0</v>
      </c>
      <c r="M324">
        <v>27</v>
      </c>
      <c r="N324" t="b">
        <v>1</v>
      </c>
      <c r="O324" t="s">
        <v>8269</v>
      </c>
      <c r="P324">
        <v>28.89</v>
      </c>
      <c r="Q324" t="s">
        <v>8315</v>
      </c>
      <c r="R324" t="s">
        <v>8316</v>
      </c>
      <c r="S324">
        <v>42093.786840277782</v>
      </c>
      <c r="T324">
        <v>42120.26944444445</v>
      </c>
    </row>
    <row r="325" spans="1:20" x14ac:dyDescent="0.3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>
        <v>114</v>
      </c>
      <c r="G325" t="s">
        <v>8218</v>
      </c>
      <c r="H325" t="s">
        <v>8223</v>
      </c>
      <c r="I325" t="s">
        <v>8245</v>
      </c>
      <c r="J325">
        <v>1425185940</v>
      </c>
      <c r="K325">
        <v>1421900022</v>
      </c>
      <c r="L325" t="b">
        <v>0</v>
      </c>
      <c r="M325">
        <v>27</v>
      </c>
      <c r="N325" t="b">
        <v>1</v>
      </c>
      <c r="O325" t="s">
        <v>8269</v>
      </c>
      <c r="P325">
        <v>37.96</v>
      </c>
      <c r="Q325" t="s">
        <v>8315</v>
      </c>
      <c r="R325" t="s">
        <v>8316</v>
      </c>
      <c r="S325">
        <v>42026.176180555558</v>
      </c>
      <c r="T325">
        <v>42064.207638888889</v>
      </c>
    </row>
    <row r="326" spans="1:20" x14ac:dyDescent="0.3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>
        <v>287</v>
      </c>
      <c r="G326" t="s">
        <v>8218</v>
      </c>
      <c r="H326" t="s">
        <v>8223</v>
      </c>
      <c r="I326" t="s">
        <v>8245</v>
      </c>
      <c r="J326">
        <v>1459822682</v>
      </c>
      <c r="K326">
        <v>1458613082</v>
      </c>
      <c r="L326" t="b">
        <v>0</v>
      </c>
      <c r="M326">
        <v>49</v>
      </c>
      <c r="N326" t="b">
        <v>1</v>
      </c>
      <c r="O326" t="s">
        <v>8269</v>
      </c>
      <c r="P326">
        <v>58.57</v>
      </c>
      <c r="Q326" t="s">
        <v>8315</v>
      </c>
      <c r="R326" t="s">
        <v>8316</v>
      </c>
      <c r="S326">
        <v>42451.095856481479</v>
      </c>
      <c r="T326">
        <v>42465.095856481479</v>
      </c>
    </row>
    <row r="327" spans="1:20" x14ac:dyDescent="0.3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>
        <v>109</v>
      </c>
      <c r="G327" t="s">
        <v>8218</v>
      </c>
      <c r="H327" t="s">
        <v>8223</v>
      </c>
      <c r="I327" t="s">
        <v>8245</v>
      </c>
      <c r="J327">
        <v>1460970805</v>
      </c>
      <c r="K327">
        <v>1455790405</v>
      </c>
      <c r="L327" t="b">
        <v>0</v>
      </c>
      <c r="M327">
        <v>24</v>
      </c>
      <c r="N327" t="b">
        <v>1</v>
      </c>
      <c r="O327" t="s">
        <v>8269</v>
      </c>
      <c r="P327">
        <v>135.63</v>
      </c>
      <c r="Q327" t="s">
        <v>8315</v>
      </c>
      <c r="R327" t="s">
        <v>8316</v>
      </c>
      <c r="S327">
        <v>42418.425983796296</v>
      </c>
      <c r="T327">
        <v>42478.384317129632</v>
      </c>
    </row>
    <row r="328" spans="1:20" x14ac:dyDescent="0.3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>
        <v>119</v>
      </c>
      <c r="G328" t="s">
        <v>8218</v>
      </c>
      <c r="H328" t="s">
        <v>8223</v>
      </c>
      <c r="I328" t="s">
        <v>8245</v>
      </c>
      <c r="J328">
        <v>1419181890</v>
      </c>
      <c r="K328">
        <v>1416589890</v>
      </c>
      <c r="L328" t="b">
        <v>0</v>
      </c>
      <c r="M328">
        <v>23</v>
      </c>
      <c r="N328" t="b">
        <v>1</v>
      </c>
      <c r="O328" t="s">
        <v>8269</v>
      </c>
      <c r="P328">
        <v>176.09</v>
      </c>
      <c r="Q328" t="s">
        <v>8315</v>
      </c>
      <c r="R328" t="s">
        <v>8316</v>
      </c>
      <c r="S328">
        <v>41964.716319444444</v>
      </c>
      <c r="T328">
        <v>41994.716319444444</v>
      </c>
    </row>
    <row r="329" spans="1:20" x14ac:dyDescent="0.3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>
        <v>109</v>
      </c>
      <c r="G329" t="s">
        <v>8218</v>
      </c>
      <c r="H329" t="s">
        <v>8223</v>
      </c>
      <c r="I329" t="s">
        <v>8245</v>
      </c>
      <c r="J329">
        <v>1474649070</v>
      </c>
      <c r="K329">
        <v>1469465070</v>
      </c>
      <c r="L329" t="b">
        <v>0</v>
      </c>
      <c r="M329">
        <v>54</v>
      </c>
      <c r="N329" t="b">
        <v>1</v>
      </c>
      <c r="O329" t="s">
        <v>8269</v>
      </c>
      <c r="P329">
        <v>151.97999999999999</v>
      </c>
      <c r="Q329" t="s">
        <v>8315</v>
      </c>
      <c r="R329" t="s">
        <v>8316</v>
      </c>
      <c r="S329">
        <v>42576.697569444441</v>
      </c>
      <c r="T329">
        <v>42636.697569444441</v>
      </c>
    </row>
    <row r="330" spans="1:20" x14ac:dyDescent="0.3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>
        <v>128</v>
      </c>
      <c r="G330" t="s">
        <v>8218</v>
      </c>
      <c r="H330" t="s">
        <v>8223</v>
      </c>
      <c r="I330" t="s">
        <v>8245</v>
      </c>
      <c r="J330">
        <v>1432654347</v>
      </c>
      <c r="K330">
        <v>1430494347</v>
      </c>
      <c r="L330" t="b">
        <v>0</v>
      </c>
      <c r="M330">
        <v>62</v>
      </c>
      <c r="N330" t="b">
        <v>1</v>
      </c>
      <c r="O330" t="s">
        <v>8269</v>
      </c>
      <c r="P330">
        <v>82.26</v>
      </c>
      <c r="Q330" t="s">
        <v>8315</v>
      </c>
      <c r="R330" t="s">
        <v>8316</v>
      </c>
      <c r="S330">
        <v>42125.647534722222</v>
      </c>
      <c r="T330">
        <v>42150.647534722222</v>
      </c>
    </row>
    <row r="331" spans="1:20" x14ac:dyDescent="0.3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>
        <v>175</v>
      </c>
      <c r="G331" t="s">
        <v>8218</v>
      </c>
      <c r="H331" t="s">
        <v>8223</v>
      </c>
      <c r="I331" t="s">
        <v>8245</v>
      </c>
      <c r="J331">
        <v>1422075540</v>
      </c>
      <c r="K331">
        <v>1419979544</v>
      </c>
      <c r="L331" t="b">
        <v>0</v>
      </c>
      <c r="M331">
        <v>18</v>
      </c>
      <c r="N331" t="b">
        <v>1</v>
      </c>
      <c r="O331" t="s">
        <v>8269</v>
      </c>
      <c r="P331">
        <v>68.06</v>
      </c>
      <c r="Q331" t="s">
        <v>8315</v>
      </c>
      <c r="R331" t="s">
        <v>8316</v>
      </c>
      <c r="S331">
        <v>42003.948425925926</v>
      </c>
      <c r="T331">
        <v>42028.207638888889</v>
      </c>
    </row>
    <row r="332" spans="1:20" x14ac:dyDescent="0.3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>
        <v>127</v>
      </c>
      <c r="G332" t="s">
        <v>8218</v>
      </c>
      <c r="H332" t="s">
        <v>8223</v>
      </c>
      <c r="I332" t="s">
        <v>8245</v>
      </c>
      <c r="J332">
        <v>1423630740</v>
      </c>
      <c r="K332">
        <v>1418673307</v>
      </c>
      <c r="L332" t="b">
        <v>0</v>
      </c>
      <c r="M332">
        <v>35</v>
      </c>
      <c r="N332" t="b">
        <v>1</v>
      </c>
      <c r="O332" t="s">
        <v>8269</v>
      </c>
      <c r="P332">
        <v>72.709999999999994</v>
      </c>
      <c r="Q332" t="s">
        <v>8315</v>
      </c>
      <c r="R332" t="s">
        <v>8316</v>
      </c>
      <c r="S332">
        <v>41988.829942129625</v>
      </c>
      <c r="T332">
        <v>42046.207638888889</v>
      </c>
    </row>
    <row r="333" spans="1:20" x14ac:dyDescent="0.3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>
        <v>111</v>
      </c>
      <c r="G333" t="s">
        <v>8218</v>
      </c>
      <c r="H333" t="s">
        <v>8223</v>
      </c>
      <c r="I333" t="s">
        <v>8245</v>
      </c>
      <c r="J333">
        <v>1420489560</v>
      </c>
      <c r="K333">
        <v>1417469639</v>
      </c>
      <c r="L333" t="b">
        <v>0</v>
      </c>
      <c r="M333">
        <v>43</v>
      </c>
      <c r="N333" t="b">
        <v>1</v>
      </c>
      <c r="O333" t="s">
        <v>8269</v>
      </c>
      <c r="P333">
        <v>77.19</v>
      </c>
      <c r="Q333" t="s">
        <v>8315</v>
      </c>
      <c r="R333" t="s">
        <v>8316</v>
      </c>
      <c r="S333">
        <v>41974.898599537039</v>
      </c>
      <c r="T333">
        <v>42009.851388888885</v>
      </c>
    </row>
    <row r="334" spans="1:20" x14ac:dyDescent="0.3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>
        <v>126</v>
      </c>
      <c r="G334" t="s">
        <v>8218</v>
      </c>
      <c r="H334" t="s">
        <v>8223</v>
      </c>
      <c r="I334" t="s">
        <v>8245</v>
      </c>
      <c r="J334">
        <v>1472952982</v>
      </c>
      <c r="K334">
        <v>1470792982</v>
      </c>
      <c r="L334" t="b">
        <v>0</v>
      </c>
      <c r="M334">
        <v>36</v>
      </c>
      <c r="N334" t="b">
        <v>1</v>
      </c>
      <c r="O334" t="s">
        <v>8269</v>
      </c>
      <c r="P334">
        <v>55.97</v>
      </c>
      <c r="Q334" t="s">
        <v>8315</v>
      </c>
      <c r="R334" t="s">
        <v>8316</v>
      </c>
      <c r="S334">
        <v>42592.066921296297</v>
      </c>
      <c r="T334">
        <v>42617.066921296297</v>
      </c>
    </row>
    <row r="335" spans="1:20" x14ac:dyDescent="0.3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>
        <v>119</v>
      </c>
      <c r="G335" t="s">
        <v>8218</v>
      </c>
      <c r="H335" t="s">
        <v>8223</v>
      </c>
      <c r="I335" t="s">
        <v>8245</v>
      </c>
      <c r="J335">
        <v>1426229940</v>
      </c>
      <c r="K335">
        <v>1423959123</v>
      </c>
      <c r="L335" t="b">
        <v>0</v>
      </c>
      <c r="M335">
        <v>62</v>
      </c>
      <c r="N335" t="b">
        <v>1</v>
      </c>
      <c r="O335" t="s">
        <v>8269</v>
      </c>
      <c r="P335">
        <v>49.69</v>
      </c>
      <c r="Q335" t="s">
        <v>8315</v>
      </c>
      <c r="R335" t="s">
        <v>8316</v>
      </c>
      <c r="S335">
        <v>42050.008368055554</v>
      </c>
      <c r="T335">
        <v>42076.290972222225</v>
      </c>
    </row>
    <row r="336" spans="1:20" x14ac:dyDescent="0.3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>
        <v>103</v>
      </c>
      <c r="G336" t="s">
        <v>8218</v>
      </c>
      <c r="H336" t="s">
        <v>8223</v>
      </c>
      <c r="I336" t="s">
        <v>8245</v>
      </c>
      <c r="J336">
        <v>1456984740</v>
      </c>
      <c r="K336">
        <v>1455717790</v>
      </c>
      <c r="L336" t="b">
        <v>0</v>
      </c>
      <c r="M336">
        <v>33</v>
      </c>
      <c r="N336" t="b">
        <v>1</v>
      </c>
      <c r="O336" t="s">
        <v>8269</v>
      </c>
      <c r="P336">
        <v>77.73</v>
      </c>
      <c r="Q336" t="s">
        <v>8315</v>
      </c>
      <c r="R336" t="s">
        <v>8316</v>
      </c>
      <c r="S336">
        <v>42417.585532407407</v>
      </c>
      <c r="T336">
        <v>42432.249305555553</v>
      </c>
    </row>
    <row r="337" spans="1:20" x14ac:dyDescent="0.3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>
        <v>110</v>
      </c>
      <c r="G337" t="s">
        <v>8218</v>
      </c>
      <c r="H337" t="s">
        <v>8223</v>
      </c>
      <c r="I337" t="s">
        <v>8245</v>
      </c>
      <c r="J337">
        <v>1409720340</v>
      </c>
      <c r="K337">
        <v>1408129822</v>
      </c>
      <c r="L337" t="b">
        <v>0</v>
      </c>
      <c r="M337">
        <v>27</v>
      </c>
      <c r="N337" t="b">
        <v>1</v>
      </c>
      <c r="O337" t="s">
        <v>8269</v>
      </c>
      <c r="P337">
        <v>40.78</v>
      </c>
      <c r="Q337" t="s">
        <v>8315</v>
      </c>
      <c r="R337" t="s">
        <v>8316</v>
      </c>
      <c r="S337">
        <v>41866.79886574074</v>
      </c>
      <c r="T337">
        <v>41885.207638888889</v>
      </c>
    </row>
    <row r="338" spans="1:20" x14ac:dyDescent="0.3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>
        <v>202</v>
      </c>
      <c r="G338" t="s">
        <v>8218</v>
      </c>
      <c r="H338" t="s">
        <v>8223</v>
      </c>
      <c r="I338" t="s">
        <v>8245</v>
      </c>
      <c r="J338">
        <v>1440892800</v>
      </c>
      <c r="K338">
        <v>1438715077</v>
      </c>
      <c r="L338" t="b">
        <v>0</v>
      </c>
      <c r="M338">
        <v>17</v>
      </c>
      <c r="N338" t="b">
        <v>1</v>
      </c>
      <c r="O338" t="s">
        <v>8269</v>
      </c>
      <c r="P338">
        <v>59.41</v>
      </c>
      <c r="Q338" t="s">
        <v>8315</v>
      </c>
      <c r="R338" t="s">
        <v>8316</v>
      </c>
      <c r="S338">
        <v>42220.79487268519</v>
      </c>
      <c r="T338">
        <v>42246</v>
      </c>
    </row>
    <row r="339" spans="1:20" x14ac:dyDescent="0.3">
      <c r="A339">
        <v>3600</v>
      </c>
      <c r="B339" t="s">
        <v>3599</v>
      </c>
      <c r="C339" t="s">
        <v>7710</v>
      </c>
      <c r="D339">
        <v>10</v>
      </c>
      <c r="E339">
        <v>13</v>
      </c>
      <c r="F339">
        <v>130</v>
      </c>
      <c r="G339" t="s">
        <v>8218</v>
      </c>
      <c r="H339" t="s">
        <v>8223</v>
      </c>
      <c r="I339" t="s">
        <v>8245</v>
      </c>
      <c r="J339">
        <v>1476390164</v>
      </c>
      <c r="K339">
        <v>1473970964</v>
      </c>
      <c r="L339" t="b">
        <v>0</v>
      </c>
      <c r="M339">
        <v>4</v>
      </c>
      <c r="N339" t="b">
        <v>1</v>
      </c>
      <c r="O339" t="s">
        <v>8269</v>
      </c>
      <c r="P339">
        <v>3.25</v>
      </c>
      <c r="Q339" t="s">
        <v>8315</v>
      </c>
      <c r="R339" t="s">
        <v>8316</v>
      </c>
      <c r="S339">
        <v>42628.849120370374</v>
      </c>
      <c r="T339">
        <v>42656.849120370374</v>
      </c>
    </row>
    <row r="340" spans="1:20" x14ac:dyDescent="0.3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>
        <v>100</v>
      </c>
      <c r="G340" t="s">
        <v>8218</v>
      </c>
      <c r="H340" t="s">
        <v>8223</v>
      </c>
      <c r="I340" t="s">
        <v>8245</v>
      </c>
      <c r="J340">
        <v>1463520479</v>
      </c>
      <c r="K340">
        <v>1458336479</v>
      </c>
      <c r="L340" t="b">
        <v>0</v>
      </c>
      <c r="M340">
        <v>49</v>
      </c>
      <c r="N340" t="b">
        <v>1</v>
      </c>
      <c r="O340" t="s">
        <v>8269</v>
      </c>
      <c r="P340">
        <v>81.67</v>
      </c>
      <c r="Q340" t="s">
        <v>8315</v>
      </c>
      <c r="R340" t="s">
        <v>8316</v>
      </c>
      <c r="S340">
        <v>42447.894432870366</v>
      </c>
      <c r="T340">
        <v>42507.894432870366</v>
      </c>
    </row>
    <row r="341" spans="1:20" x14ac:dyDescent="0.3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>
        <v>171</v>
      </c>
      <c r="G341" t="s">
        <v>8218</v>
      </c>
      <c r="H341" t="s">
        <v>8223</v>
      </c>
      <c r="I341" t="s">
        <v>8245</v>
      </c>
      <c r="J341">
        <v>1446759880</v>
      </c>
      <c r="K341">
        <v>1444164280</v>
      </c>
      <c r="L341" t="b">
        <v>0</v>
      </c>
      <c r="M341">
        <v>57</v>
      </c>
      <c r="N341" t="b">
        <v>1</v>
      </c>
      <c r="O341" t="s">
        <v>8269</v>
      </c>
      <c r="P341">
        <v>44.91</v>
      </c>
      <c r="Q341" t="s">
        <v>8315</v>
      </c>
      <c r="R341" t="s">
        <v>8316</v>
      </c>
      <c r="S341">
        <v>42283.864351851851</v>
      </c>
      <c r="T341">
        <v>42313.906018518523</v>
      </c>
    </row>
    <row r="342" spans="1:20" x14ac:dyDescent="0.3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>
        <v>113</v>
      </c>
      <c r="G342" t="s">
        <v>8218</v>
      </c>
      <c r="H342" t="s">
        <v>8223</v>
      </c>
      <c r="I342" t="s">
        <v>8245</v>
      </c>
      <c r="J342">
        <v>1461913140</v>
      </c>
      <c r="K342">
        <v>1461370956</v>
      </c>
      <c r="L342" t="b">
        <v>0</v>
      </c>
      <c r="M342">
        <v>69</v>
      </c>
      <c r="N342" t="b">
        <v>1</v>
      </c>
      <c r="O342" t="s">
        <v>8269</v>
      </c>
      <c r="P342">
        <v>49.06</v>
      </c>
      <c r="Q342" t="s">
        <v>8315</v>
      </c>
      <c r="R342" t="s">
        <v>8316</v>
      </c>
      <c r="S342">
        <v>42483.015694444446</v>
      </c>
      <c r="T342">
        <v>42489.290972222225</v>
      </c>
    </row>
    <row r="343" spans="1:20" x14ac:dyDescent="0.3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>
        <v>100</v>
      </c>
      <c r="G343" t="s">
        <v>8218</v>
      </c>
      <c r="H343" t="s">
        <v>8223</v>
      </c>
      <c r="I343" t="s">
        <v>8245</v>
      </c>
      <c r="J343">
        <v>1403964574</v>
      </c>
      <c r="K343">
        <v>1401372574</v>
      </c>
      <c r="L343" t="b">
        <v>0</v>
      </c>
      <c r="M343">
        <v>20</v>
      </c>
      <c r="N343" t="b">
        <v>1</v>
      </c>
      <c r="O343" t="s">
        <v>8269</v>
      </c>
      <c r="P343">
        <v>62.5</v>
      </c>
      <c r="Q343" t="s">
        <v>8315</v>
      </c>
      <c r="R343" t="s">
        <v>8316</v>
      </c>
      <c r="S343">
        <v>41788.58997685185</v>
      </c>
      <c r="T343">
        <v>41818.58997685185</v>
      </c>
    </row>
    <row r="344" spans="1:20" x14ac:dyDescent="0.3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>
        <v>101</v>
      </c>
      <c r="G344" t="s">
        <v>8218</v>
      </c>
      <c r="H344" t="s">
        <v>8223</v>
      </c>
      <c r="I344" t="s">
        <v>8245</v>
      </c>
      <c r="J344">
        <v>1434675616</v>
      </c>
      <c r="K344">
        <v>1432083616</v>
      </c>
      <c r="L344" t="b">
        <v>0</v>
      </c>
      <c r="M344">
        <v>71</v>
      </c>
      <c r="N344" t="b">
        <v>1</v>
      </c>
      <c r="O344" t="s">
        <v>8269</v>
      </c>
      <c r="P344">
        <v>35.49</v>
      </c>
      <c r="Q344" t="s">
        <v>8315</v>
      </c>
      <c r="R344" t="s">
        <v>8316</v>
      </c>
      <c r="S344">
        <v>42144.041851851856</v>
      </c>
      <c r="T344">
        <v>42174.041851851856</v>
      </c>
    </row>
    <row r="345" spans="1:20" x14ac:dyDescent="0.3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>
        <v>113</v>
      </c>
      <c r="G345" t="s">
        <v>8218</v>
      </c>
      <c r="H345" t="s">
        <v>8223</v>
      </c>
      <c r="I345" t="s">
        <v>8245</v>
      </c>
      <c r="J345">
        <v>1479592800</v>
      </c>
      <c r="K345">
        <v>1476760226</v>
      </c>
      <c r="L345" t="b">
        <v>0</v>
      </c>
      <c r="M345">
        <v>17</v>
      </c>
      <c r="N345" t="b">
        <v>1</v>
      </c>
      <c r="O345" t="s">
        <v>8269</v>
      </c>
      <c r="P345">
        <v>66.47</v>
      </c>
      <c r="Q345" t="s">
        <v>8315</v>
      </c>
      <c r="R345" t="s">
        <v>8316</v>
      </c>
      <c r="S345">
        <v>42661.132245370376</v>
      </c>
      <c r="T345">
        <v>42693.916666666672</v>
      </c>
    </row>
    <row r="346" spans="1:20" x14ac:dyDescent="0.3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>
        <v>105</v>
      </c>
      <c r="G346" t="s">
        <v>8218</v>
      </c>
      <c r="H346" t="s">
        <v>8223</v>
      </c>
      <c r="I346" t="s">
        <v>8245</v>
      </c>
      <c r="J346">
        <v>1425528000</v>
      </c>
      <c r="K346">
        <v>1422916261</v>
      </c>
      <c r="L346" t="b">
        <v>0</v>
      </c>
      <c r="M346">
        <v>197</v>
      </c>
      <c r="N346" t="b">
        <v>1</v>
      </c>
      <c r="O346" t="s">
        <v>8269</v>
      </c>
      <c r="P346">
        <v>56.07</v>
      </c>
      <c r="Q346" t="s">
        <v>8315</v>
      </c>
      <c r="R346" t="s">
        <v>8316</v>
      </c>
      <c r="S346">
        <v>42037.938206018516</v>
      </c>
      <c r="T346">
        <v>42068.166666666672</v>
      </c>
    </row>
    <row r="347" spans="1:20" x14ac:dyDescent="0.3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>
        <v>110</v>
      </c>
      <c r="G347" t="s">
        <v>8218</v>
      </c>
      <c r="H347" t="s">
        <v>8223</v>
      </c>
      <c r="I347" t="s">
        <v>8245</v>
      </c>
      <c r="J347">
        <v>1475269200</v>
      </c>
      <c r="K347">
        <v>1473200844</v>
      </c>
      <c r="L347" t="b">
        <v>0</v>
      </c>
      <c r="M347">
        <v>70</v>
      </c>
      <c r="N347" t="b">
        <v>1</v>
      </c>
      <c r="O347" t="s">
        <v>8269</v>
      </c>
      <c r="P347">
        <v>47.03</v>
      </c>
      <c r="Q347" t="s">
        <v>8315</v>
      </c>
      <c r="R347" t="s">
        <v>8316</v>
      </c>
      <c r="S347">
        <v>42619.935694444444</v>
      </c>
      <c r="T347">
        <v>42643.875</v>
      </c>
    </row>
    <row r="348" spans="1:20" x14ac:dyDescent="0.3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>
        <v>100</v>
      </c>
      <c r="G348" t="s">
        <v>8218</v>
      </c>
      <c r="H348" t="s">
        <v>8223</v>
      </c>
      <c r="I348" t="s">
        <v>8245</v>
      </c>
      <c r="J348">
        <v>1411874580</v>
      </c>
      <c r="K348">
        <v>1409030371</v>
      </c>
      <c r="L348" t="b">
        <v>0</v>
      </c>
      <c r="M348">
        <v>21</v>
      </c>
      <c r="N348" t="b">
        <v>1</v>
      </c>
      <c r="O348" t="s">
        <v>8269</v>
      </c>
      <c r="P348">
        <v>47.67</v>
      </c>
      <c r="Q348" t="s">
        <v>8315</v>
      </c>
      <c r="R348" t="s">
        <v>8316</v>
      </c>
      <c r="S348">
        <v>41877.221886574072</v>
      </c>
      <c r="T348">
        <v>41910.140972222223</v>
      </c>
    </row>
    <row r="349" spans="1:20" x14ac:dyDescent="0.3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>
        <v>120</v>
      </c>
      <c r="G349" t="s">
        <v>8218</v>
      </c>
      <c r="H349" t="s">
        <v>8223</v>
      </c>
      <c r="I349" t="s">
        <v>8245</v>
      </c>
      <c r="J349">
        <v>1406358000</v>
      </c>
      <c r="K349">
        <v>1404841270</v>
      </c>
      <c r="L349" t="b">
        <v>0</v>
      </c>
      <c r="M349">
        <v>34</v>
      </c>
      <c r="N349" t="b">
        <v>1</v>
      </c>
      <c r="O349" t="s">
        <v>8269</v>
      </c>
      <c r="P349">
        <v>88.24</v>
      </c>
      <c r="Q349" t="s">
        <v>8315</v>
      </c>
      <c r="R349" t="s">
        <v>8316</v>
      </c>
      <c r="S349">
        <v>41828.736921296295</v>
      </c>
      <c r="T349">
        <v>41846.291666666664</v>
      </c>
    </row>
    <row r="350" spans="1:20" x14ac:dyDescent="0.3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>
        <v>105</v>
      </c>
      <c r="G350" t="s">
        <v>8218</v>
      </c>
      <c r="H350" t="s">
        <v>8223</v>
      </c>
      <c r="I350" t="s">
        <v>8245</v>
      </c>
      <c r="J350">
        <v>1471977290</v>
      </c>
      <c r="K350">
        <v>1466793290</v>
      </c>
      <c r="L350" t="b">
        <v>0</v>
      </c>
      <c r="M350">
        <v>39</v>
      </c>
      <c r="N350" t="b">
        <v>1</v>
      </c>
      <c r="O350" t="s">
        <v>8269</v>
      </c>
      <c r="P350">
        <v>80.72</v>
      </c>
      <c r="Q350" t="s">
        <v>8315</v>
      </c>
      <c r="R350" t="s">
        <v>8316</v>
      </c>
      <c r="S350">
        <v>42545.774189814809</v>
      </c>
      <c r="T350">
        <v>42605.774189814809</v>
      </c>
    </row>
    <row r="351" spans="1:20" x14ac:dyDescent="0.3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>
        <v>100</v>
      </c>
      <c r="G351" t="s">
        <v>8218</v>
      </c>
      <c r="H351" t="s">
        <v>8223</v>
      </c>
      <c r="I351" t="s">
        <v>8245</v>
      </c>
      <c r="J351">
        <v>1463803140</v>
      </c>
      <c r="K351">
        <v>1459446487</v>
      </c>
      <c r="L351" t="b">
        <v>0</v>
      </c>
      <c r="M351">
        <v>29</v>
      </c>
      <c r="N351" t="b">
        <v>1</v>
      </c>
      <c r="O351" t="s">
        <v>8269</v>
      </c>
      <c r="P351">
        <v>68.97</v>
      </c>
      <c r="Q351" t="s">
        <v>8315</v>
      </c>
      <c r="R351" t="s">
        <v>8316</v>
      </c>
      <c r="S351">
        <v>42460.741747685184</v>
      </c>
      <c r="T351">
        <v>42511.165972222225</v>
      </c>
    </row>
    <row r="352" spans="1:20" x14ac:dyDescent="0.3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>
        <v>100</v>
      </c>
      <c r="G352" t="s">
        <v>8218</v>
      </c>
      <c r="H352" t="s">
        <v>8223</v>
      </c>
      <c r="I352" t="s">
        <v>8245</v>
      </c>
      <c r="J352">
        <v>1412492445</v>
      </c>
      <c r="K352">
        <v>1409900445</v>
      </c>
      <c r="L352" t="b">
        <v>0</v>
      </c>
      <c r="M352">
        <v>73</v>
      </c>
      <c r="N352" t="b">
        <v>1</v>
      </c>
      <c r="O352" t="s">
        <v>8269</v>
      </c>
      <c r="P352">
        <v>550.04</v>
      </c>
      <c r="Q352" t="s">
        <v>8315</v>
      </c>
      <c r="R352" t="s">
        <v>8316</v>
      </c>
      <c r="S352">
        <v>41887.292187500003</v>
      </c>
      <c r="T352">
        <v>41917.292187500003</v>
      </c>
    </row>
    <row r="353" spans="1:20" x14ac:dyDescent="0.3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>
        <v>104</v>
      </c>
      <c r="G353" t="s">
        <v>8218</v>
      </c>
      <c r="H353" t="s">
        <v>8223</v>
      </c>
      <c r="I353" t="s">
        <v>8245</v>
      </c>
      <c r="J353">
        <v>1407686340</v>
      </c>
      <c r="K353">
        <v>1404833442</v>
      </c>
      <c r="L353" t="b">
        <v>0</v>
      </c>
      <c r="M353">
        <v>9</v>
      </c>
      <c r="N353" t="b">
        <v>1</v>
      </c>
      <c r="O353" t="s">
        <v>8269</v>
      </c>
      <c r="P353">
        <v>57.78</v>
      </c>
      <c r="Q353" t="s">
        <v>8315</v>
      </c>
      <c r="R353" t="s">
        <v>8316</v>
      </c>
      <c r="S353">
        <v>41828.646319444444</v>
      </c>
      <c r="T353">
        <v>41861.665972222225</v>
      </c>
    </row>
    <row r="354" spans="1:20" x14ac:dyDescent="0.3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>
        <v>116</v>
      </c>
      <c r="G354" t="s">
        <v>8218</v>
      </c>
      <c r="H354" t="s">
        <v>8223</v>
      </c>
      <c r="I354" t="s">
        <v>8245</v>
      </c>
      <c r="J354">
        <v>1437202740</v>
      </c>
      <c r="K354">
        <v>1434654998</v>
      </c>
      <c r="L354" t="b">
        <v>0</v>
      </c>
      <c r="M354">
        <v>79</v>
      </c>
      <c r="N354" t="b">
        <v>1</v>
      </c>
      <c r="O354" t="s">
        <v>8269</v>
      </c>
      <c r="P354">
        <v>73.58</v>
      </c>
      <c r="Q354" t="s">
        <v>8315</v>
      </c>
      <c r="R354" t="s">
        <v>8316</v>
      </c>
      <c r="S354">
        <v>42173.803217592591</v>
      </c>
      <c r="T354">
        <v>42203.290972222225</v>
      </c>
    </row>
    <row r="355" spans="1:20" x14ac:dyDescent="0.3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>
        <v>101</v>
      </c>
      <c r="G355" t="s">
        <v>8218</v>
      </c>
      <c r="H355" t="s">
        <v>8223</v>
      </c>
      <c r="I355" t="s">
        <v>8245</v>
      </c>
      <c r="J355">
        <v>1404273540</v>
      </c>
      <c r="K355">
        <v>1400272580</v>
      </c>
      <c r="L355" t="b">
        <v>0</v>
      </c>
      <c r="M355">
        <v>20</v>
      </c>
      <c r="N355" t="b">
        <v>1</v>
      </c>
      <c r="O355" t="s">
        <v>8269</v>
      </c>
      <c r="P355">
        <v>75.5</v>
      </c>
      <c r="Q355" t="s">
        <v>8315</v>
      </c>
      <c r="R355" t="s">
        <v>8316</v>
      </c>
      <c r="S355">
        <v>41775.858564814815</v>
      </c>
      <c r="T355">
        <v>41822.165972222225</v>
      </c>
    </row>
    <row r="356" spans="1:20" x14ac:dyDescent="0.3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>
        <v>102</v>
      </c>
      <c r="G356" t="s">
        <v>8218</v>
      </c>
      <c r="H356" t="s">
        <v>8223</v>
      </c>
      <c r="I356" t="s">
        <v>8245</v>
      </c>
      <c r="J356">
        <v>1426775940</v>
      </c>
      <c r="K356">
        <v>1424414350</v>
      </c>
      <c r="L356" t="b">
        <v>0</v>
      </c>
      <c r="M356">
        <v>13</v>
      </c>
      <c r="N356" t="b">
        <v>1</v>
      </c>
      <c r="O356" t="s">
        <v>8269</v>
      </c>
      <c r="P356">
        <v>235.46</v>
      </c>
      <c r="Q356" t="s">
        <v>8315</v>
      </c>
      <c r="R356" t="s">
        <v>8316</v>
      </c>
      <c r="S356">
        <v>42055.277199074073</v>
      </c>
      <c r="T356">
        <v>42082.610416666663</v>
      </c>
    </row>
    <row r="357" spans="1:20" x14ac:dyDescent="0.3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>
        <v>111</v>
      </c>
      <c r="G357" t="s">
        <v>8218</v>
      </c>
      <c r="H357" t="s">
        <v>8223</v>
      </c>
      <c r="I357" t="s">
        <v>8245</v>
      </c>
      <c r="J357">
        <v>1460260800</v>
      </c>
      <c r="K357">
        <v>1458336672</v>
      </c>
      <c r="L357" t="b">
        <v>0</v>
      </c>
      <c r="M357">
        <v>36</v>
      </c>
      <c r="N357" t="b">
        <v>1</v>
      </c>
      <c r="O357" t="s">
        <v>8269</v>
      </c>
      <c r="P357">
        <v>92.5</v>
      </c>
      <c r="Q357" t="s">
        <v>8315</v>
      </c>
      <c r="R357" t="s">
        <v>8316</v>
      </c>
      <c r="S357">
        <v>42447.896666666667</v>
      </c>
      <c r="T357">
        <v>42470.166666666672</v>
      </c>
    </row>
    <row r="358" spans="1:20" x14ac:dyDescent="0.3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>
        <v>109</v>
      </c>
      <c r="G358" t="s">
        <v>8218</v>
      </c>
      <c r="H358" t="s">
        <v>8223</v>
      </c>
      <c r="I358" t="s">
        <v>8245</v>
      </c>
      <c r="J358">
        <v>1466056689</v>
      </c>
      <c r="K358">
        <v>1464847089</v>
      </c>
      <c r="L358" t="b">
        <v>0</v>
      </c>
      <c r="M358">
        <v>19</v>
      </c>
      <c r="N358" t="b">
        <v>1</v>
      </c>
      <c r="O358" t="s">
        <v>8269</v>
      </c>
      <c r="P358">
        <v>46.05</v>
      </c>
      <c r="Q358" t="s">
        <v>8315</v>
      </c>
      <c r="R358" t="s">
        <v>8316</v>
      </c>
      <c r="S358">
        <v>42523.248715277776</v>
      </c>
      <c r="T358">
        <v>42537.248715277776</v>
      </c>
    </row>
    <row r="359" spans="1:20" x14ac:dyDescent="0.3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>
        <v>100</v>
      </c>
      <c r="G359" t="s">
        <v>8218</v>
      </c>
      <c r="H359" t="s">
        <v>8223</v>
      </c>
      <c r="I359" t="s">
        <v>8245</v>
      </c>
      <c r="J359">
        <v>1406185200</v>
      </c>
      <c r="K359">
        <v>1404337382</v>
      </c>
      <c r="L359" t="b">
        <v>0</v>
      </c>
      <c r="M359">
        <v>38</v>
      </c>
      <c r="N359" t="b">
        <v>1</v>
      </c>
      <c r="O359" t="s">
        <v>8269</v>
      </c>
      <c r="P359">
        <v>31.58</v>
      </c>
      <c r="Q359" t="s">
        <v>8315</v>
      </c>
      <c r="R359" t="s">
        <v>8316</v>
      </c>
      <c r="S359">
        <v>41822.90488425926</v>
      </c>
      <c r="T359">
        <v>41844.291666666664</v>
      </c>
    </row>
    <row r="360" spans="1:20" x14ac:dyDescent="0.3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>
        <v>104</v>
      </c>
      <c r="G360" t="s">
        <v>8218</v>
      </c>
      <c r="H360" t="s">
        <v>8223</v>
      </c>
      <c r="I360" t="s">
        <v>8245</v>
      </c>
      <c r="J360">
        <v>1437676380</v>
      </c>
      <c r="K360">
        <v>1435670452</v>
      </c>
      <c r="L360" t="b">
        <v>0</v>
      </c>
      <c r="M360">
        <v>28</v>
      </c>
      <c r="N360" t="b">
        <v>1</v>
      </c>
      <c r="O360" t="s">
        <v>8269</v>
      </c>
      <c r="P360">
        <v>36.96</v>
      </c>
      <c r="Q360" t="s">
        <v>8315</v>
      </c>
      <c r="R360" t="s">
        <v>8316</v>
      </c>
      <c r="S360">
        <v>42185.556157407409</v>
      </c>
      <c r="T360">
        <v>42208.772916666669</v>
      </c>
    </row>
    <row r="361" spans="1:20" x14ac:dyDescent="0.3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>
        <v>101</v>
      </c>
      <c r="G361" t="s">
        <v>8218</v>
      </c>
      <c r="H361" t="s">
        <v>8223</v>
      </c>
      <c r="I361" t="s">
        <v>8245</v>
      </c>
      <c r="J361">
        <v>1405915140</v>
      </c>
      <c r="K361">
        <v>1404140667</v>
      </c>
      <c r="L361" t="b">
        <v>0</v>
      </c>
      <c r="M361">
        <v>40</v>
      </c>
      <c r="N361" t="b">
        <v>1</v>
      </c>
      <c r="O361" t="s">
        <v>8269</v>
      </c>
      <c r="P361">
        <v>88.25</v>
      </c>
      <c r="Q361" t="s">
        <v>8315</v>
      </c>
      <c r="R361" t="s">
        <v>8316</v>
      </c>
      <c r="S361">
        <v>41820.62809027778</v>
      </c>
      <c r="T361">
        <v>41841.165972222225</v>
      </c>
    </row>
    <row r="362" spans="1:20" x14ac:dyDescent="0.3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>
        <v>129</v>
      </c>
      <c r="G362" t="s">
        <v>8218</v>
      </c>
      <c r="H362" t="s">
        <v>8223</v>
      </c>
      <c r="I362" t="s">
        <v>8245</v>
      </c>
      <c r="J362">
        <v>1410550484</v>
      </c>
      <c r="K362">
        <v>1408995284</v>
      </c>
      <c r="L362" t="b">
        <v>0</v>
      </c>
      <c r="M362">
        <v>16</v>
      </c>
      <c r="N362" t="b">
        <v>1</v>
      </c>
      <c r="O362" t="s">
        <v>8269</v>
      </c>
      <c r="P362">
        <v>64.38</v>
      </c>
      <c r="Q362" t="s">
        <v>8315</v>
      </c>
      <c r="R362" t="s">
        <v>8316</v>
      </c>
      <c r="S362">
        <v>41876.815787037034</v>
      </c>
      <c r="T362">
        <v>41894.815787037034</v>
      </c>
    </row>
    <row r="363" spans="1:20" x14ac:dyDescent="0.3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>
        <v>103</v>
      </c>
      <c r="G363" t="s">
        <v>8218</v>
      </c>
      <c r="H363" t="s">
        <v>8223</v>
      </c>
      <c r="I363" t="s">
        <v>8245</v>
      </c>
      <c r="J363">
        <v>1404359940</v>
      </c>
      <c r="K363">
        <v>1402580818</v>
      </c>
      <c r="L363" t="b">
        <v>0</v>
      </c>
      <c r="M363">
        <v>199</v>
      </c>
      <c r="N363" t="b">
        <v>1</v>
      </c>
      <c r="O363" t="s">
        <v>8269</v>
      </c>
      <c r="P363">
        <v>62.05</v>
      </c>
      <c r="Q363" t="s">
        <v>8315</v>
      </c>
      <c r="R363" t="s">
        <v>8316</v>
      </c>
      <c r="S363">
        <v>41802.574282407404</v>
      </c>
      <c r="T363">
        <v>41823.165972222225</v>
      </c>
    </row>
    <row r="364" spans="1:20" x14ac:dyDescent="0.3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>
        <v>110</v>
      </c>
      <c r="G364" t="s">
        <v>8218</v>
      </c>
      <c r="H364" t="s">
        <v>8223</v>
      </c>
      <c r="I364" t="s">
        <v>8245</v>
      </c>
      <c r="J364">
        <v>1404190740</v>
      </c>
      <c r="K364">
        <v>1401214581</v>
      </c>
      <c r="L364" t="b">
        <v>0</v>
      </c>
      <c r="M364">
        <v>30</v>
      </c>
      <c r="N364" t="b">
        <v>1</v>
      </c>
      <c r="O364" t="s">
        <v>8269</v>
      </c>
      <c r="P364">
        <v>73.400000000000006</v>
      </c>
      <c r="Q364" t="s">
        <v>8315</v>
      </c>
      <c r="R364" t="s">
        <v>8316</v>
      </c>
      <c r="S364">
        <v>41786.761354166665</v>
      </c>
      <c r="T364">
        <v>41821.207638888889</v>
      </c>
    </row>
    <row r="365" spans="1:20" x14ac:dyDescent="0.3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>
        <v>113</v>
      </c>
      <c r="G365" t="s">
        <v>8218</v>
      </c>
      <c r="H365" t="s">
        <v>8223</v>
      </c>
      <c r="I365" t="s">
        <v>8245</v>
      </c>
      <c r="J365">
        <v>1475664834</v>
      </c>
      <c r="K365">
        <v>1473850434</v>
      </c>
      <c r="L365" t="b">
        <v>0</v>
      </c>
      <c r="M365">
        <v>34</v>
      </c>
      <c r="N365" t="b">
        <v>1</v>
      </c>
      <c r="O365" t="s">
        <v>8269</v>
      </c>
      <c r="P365">
        <v>99.5</v>
      </c>
      <c r="Q365" t="s">
        <v>8315</v>
      </c>
      <c r="R365" t="s">
        <v>8316</v>
      </c>
      <c r="S365">
        <v>42627.454097222217</v>
      </c>
      <c r="T365">
        <v>42648.454097222217</v>
      </c>
    </row>
    <row r="366" spans="1:20" x14ac:dyDescent="0.3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>
        <v>112</v>
      </c>
      <c r="G366" t="s">
        <v>8218</v>
      </c>
      <c r="H366" t="s">
        <v>8223</v>
      </c>
      <c r="I366" t="s">
        <v>8245</v>
      </c>
      <c r="J366">
        <v>1452872290</v>
      </c>
      <c r="K366">
        <v>1452008290</v>
      </c>
      <c r="L366" t="b">
        <v>0</v>
      </c>
      <c r="M366">
        <v>18</v>
      </c>
      <c r="N366" t="b">
        <v>1</v>
      </c>
      <c r="O366" t="s">
        <v>8269</v>
      </c>
      <c r="P366">
        <v>62.17</v>
      </c>
      <c r="Q366" t="s">
        <v>8315</v>
      </c>
      <c r="R366" t="s">
        <v>8316</v>
      </c>
      <c r="S366">
        <v>42374.651504629626</v>
      </c>
      <c r="T366">
        <v>42384.651504629626</v>
      </c>
    </row>
    <row r="367" spans="1:20" x14ac:dyDescent="0.3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>
        <v>139</v>
      </c>
      <c r="G367" t="s">
        <v>8218</v>
      </c>
      <c r="H367" t="s">
        <v>8223</v>
      </c>
      <c r="I367" t="s">
        <v>8245</v>
      </c>
      <c r="J367">
        <v>1402901940</v>
      </c>
      <c r="K367">
        <v>1399998418</v>
      </c>
      <c r="L367" t="b">
        <v>0</v>
      </c>
      <c r="M367">
        <v>67</v>
      </c>
      <c r="N367" t="b">
        <v>1</v>
      </c>
      <c r="O367" t="s">
        <v>8269</v>
      </c>
      <c r="P367">
        <v>62.33</v>
      </c>
      <c r="Q367" t="s">
        <v>8315</v>
      </c>
      <c r="R367" t="s">
        <v>8316</v>
      </c>
      <c r="S367">
        <v>41772.685393518521</v>
      </c>
      <c r="T367">
        <v>41806.290972222225</v>
      </c>
    </row>
    <row r="368" spans="1:20" x14ac:dyDescent="0.3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>
        <v>111</v>
      </c>
      <c r="G368" t="s">
        <v>8218</v>
      </c>
      <c r="H368" t="s">
        <v>8223</v>
      </c>
      <c r="I368" t="s">
        <v>8245</v>
      </c>
      <c r="J368">
        <v>1476931696</v>
      </c>
      <c r="K368">
        <v>1474339696</v>
      </c>
      <c r="L368" t="b">
        <v>0</v>
      </c>
      <c r="M368">
        <v>66</v>
      </c>
      <c r="N368" t="b">
        <v>1</v>
      </c>
      <c r="O368" t="s">
        <v>8269</v>
      </c>
      <c r="P368">
        <v>58.79</v>
      </c>
      <c r="Q368" t="s">
        <v>8315</v>
      </c>
      <c r="R368" t="s">
        <v>8316</v>
      </c>
      <c r="S368">
        <v>42633.116851851853</v>
      </c>
      <c r="T368">
        <v>42663.116851851853</v>
      </c>
    </row>
    <row r="369" spans="1:20" x14ac:dyDescent="0.3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>
        <v>139</v>
      </c>
      <c r="G369" t="s">
        <v>8218</v>
      </c>
      <c r="H369" t="s">
        <v>8223</v>
      </c>
      <c r="I369" t="s">
        <v>8245</v>
      </c>
      <c r="J369">
        <v>1441167586</v>
      </c>
      <c r="K369">
        <v>1438575586</v>
      </c>
      <c r="L369" t="b">
        <v>0</v>
      </c>
      <c r="M369">
        <v>23</v>
      </c>
      <c r="N369" t="b">
        <v>1</v>
      </c>
      <c r="O369" t="s">
        <v>8269</v>
      </c>
      <c r="P369">
        <v>45.35</v>
      </c>
      <c r="Q369" t="s">
        <v>8315</v>
      </c>
      <c r="R369" t="s">
        <v>8316</v>
      </c>
      <c r="S369">
        <v>42219.180393518516</v>
      </c>
      <c r="T369">
        <v>42249.180393518516</v>
      </c>
    </row>
    <row r="370" spans="1:20" x14ac:dyDescent="0.3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>
        <v>106</v>
      </c>
      <c r="G370" t="s">
        <v>8218</v>
      </c>
      <c r="H370" t="s">
        <v>8223</v>
      </c>
      <c r="I370" t="s">
        <v>8245</v>
      </c>
      <c r="J370">
        <v>1400533200</v>
      </c>
      <c r="K370">
        <v>1398348859</v>
      </c>
      <c r="L370" t="b">
        <v>0</v>
      </c>
      <c r="M370">
        <v>126</v>
      </c>
      <c r="N370" t="b">
        <v>1</v>
      </c>
      <c r="O370" t="s">
        <v>8269</v>
      </c>
      <c r="P370">
        <v>41.94</v>
      </c>
      <c r="Q370" t="s">
        <v>8315</v>
      </c>
      <c r="R370" t="s">
        <v>8316</v>
      </c>
      <c r="S370">
        <v>41753.593275462961</v>
      </c>
      <c r="T370">
        <v>41778.875</v>
      </c>
    </row>
    <row r="371" spans="1:20" x14ac:dyDescent="0.3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>
        <v>101</v>
      </c>
      <c r="G371" t="s">
        <v>8218</v>
      </c>
      <c r="H371" t="s">
        <v>8223</v>
      </c>
      <c r="I371" t="s">
        <v>8245</v>
      </c>
      <c r="J371">
        <v>1440820740</v>
      </c>
      <c r="K371">
        <v>1439567660</v>
      </c>
      <c r="L371" t="b">
        <v>0</v>
      </c>
      <c r="M371">
        <v>6</v>
      </c>
      <c r="N371" t="b">
        <v>1</v>
      </c>
      <c r="O371" t="s">
        <v>8269</v>
      </c>
      <c r="P371">
        <v>59.17</v>
      </c>
      <c r="Q371" t="s">
        <v>8315</v>
      </c>
      <c r="R371" t="s">
        <v>8316</v>
      </c>
      <c r="S371">
        <v>42230.662731481483</v>
      </c>
      <c r="T371">
        <v>42245.165972222225</v>
      </c>
    </row>
    <row r="372" spans="1:20" x14ac:dyDescent="0.3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>
        <v>100</v>
      </c>
      <c r="G372" t="s">
        <v>8218</v>
      </c>
      <c r="H372" t="s">
        <v>8223</v>
      </c>
      <c r="I372" t="s">
        <v>8245</v>
      </c>
      <c r="J372">
        <v>1403846055</v>
      </c>
      <c r="K372">
        <v>1401254055</v>
      </c>
      <c r="L372" t="b">
        <v>0</v>
      </c>
      <c r="M372">
        <v>25</v>
      </c>
      <c r="N372" t="b">
        <v>1</v>
      </c>
      <c r="O372" t="s">
        <v>8269</v>
      </c>
      <c r="P372">
        <v>200.49</v>
      </c>
      <c r="Q372" t="s">
        <v>8315</v>
      </c>
      <c r="R372" t="s">
        <v>8316</v>
      </c>
      <c r="S372">
        <v>41787.218229166669</v>
      </c>
      <c r="T372">
        <v>41817.218229166669</v>
      </c>
    </row>
    <row r="373" spans="1:20" x14ac:dyDescent="0.3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>
        <v>118</v>
      </c>
      <c r="G373" t="s">
        <v>8218</v>
      </c>
      <c r="H373" t="s">
        <v>8223</v>
      </c>
      <c r="I373" t="s">
        <v>8245</v>
      </c>
      <c r="J373">
        <v>1434925500</v>
      </c>
      <c r="K373">
        <v>1432410639</v>
      </c>
      <c r="L373" t="b">
        <v>0</v>
      </c>
      <c r="M373">
        <v>62</v>
      </c>
      <c r="N373" t="b">
        <v>1</v>
      </c>
      <c r="O373" t="s">
        <v>8269</v>
      </c>
      <c r="P373">
        <v>57.26</v>
      </c>
      <c r="Q373" t="s">
        <v>8315</v>
      </c>
      <c r="R373" t="s">
        <v>8316</v>
      </c>
      <c r="S373">
        <v>42147.826840277776</v>
      </c>
      <c r="T373">
        <v>42176.934027777781</v>
      </c>
    </row>
    <row r="374" spans="1:20" x14ac:dyDescent="0.3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>
        <v>120</v>
      </c>
      <c r="G374" t="s">
        <v>8218</v>
      </c>
      <c r="H374" t="s">
        <v>8223</v>
      </c>
      <c r="I374" t="s">
        <v>8245</v>
      </c>
      <c r="J374">
        <v>1417101683</v>
      </c>
      <c r="K374">
        <v>1414506083</v>
      </c>
      <c r="L374" t="b">
        <v>0</v>
      </c>
      <c r="M374">
        <v>31</v>
      </c>
      <c r="N374" t="b">
        <v>1</v>
      </c>
      <c r="O374" t="s">
        <v>8269</v>
      </c>
      <c r="P374">
        <v>58.06</v>
      </c>
      <c r="Q374" t="s">
        <v>8315</v>
      </c>
      <c r="R374" t="s">
        <v>8316</v>
      </c>
      <c r="S374">
        <v>41940.598182870373</v>
      </c>
      <c r="T374">
        <v>41970.639849537038</v>
      </c>
    </row>
    <row r="375" spans="1:20" x14ac:dyDescent="0.3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>
        <v>128</v>
      </c>
      <c r="G375" t="s">
        <v>8218</v>
      </c>
      <c r="H375" t="s">
        <v>8223</v>
      </c>
      <c r="I375" t="s">
        <v>8245</v>
      </c>
      <c r="J375">
        <v>1425272340</v>
      </c>
      <c r="K375">
        <v>1421426929</v>
      </c>
      <c r="L375" t="b">
        <v>0</v>
      </c>
      <c r="M375">
        <v>274</v>
      </c>
      <c r="N375" t="b">
        <v>1</v>
      </c>
      <c r="O375" t="s">
        <v>8269</v>
      </c>
      <c r="P375">
        <v>186.8</v>
      </c>
      <c r="Q375" t="s">
        <v>8315</v>
      </c>
      <c r="R375" t="s">
        <v>8316</v>
      </c>
      <c r="S375">
        <v>42020.700567129628</v>
      </c>
      <c r="T375">
        <v>42065.207638888889</v>
      </c>
    </row>
    <row r="376" spans="1:20" x14ac:dyDescent="0.3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>
        <v>126</v>
      </c>
      <c r="G376" t="s">
        <v>8218</v>
      </c>
      <c r="H376" t="s">
        <v>8223</v>
      </c>
      <c r="I376" t="s">
        <v>8245</v>
      </c>
      <c r="J376">
        <v>1411084800</v>
      </c>
      <c r="K376">
        <v>1410304179</v>
      </c>
      <c r="L376" t="b">
        <v>0</v>
      </c>
      <c r="M376">
        <v>17</v>
      </c>
      <c r="N376" t="b">
        <v>1</v>
      </c>
      <c r="O376" t="s">
        <v>8269</v>
      </c>
      <c r="P376">
        <v>74.12</v>
      </c>
      <c r="Q376" t="s">
        <v>8315</v>
      </c>
      <c r="R376" t="s">
        <v>8316</v>
      </c>
      <c r="S376">
        <v>41891.96503472222</v>
      </c>
      <c r="T376">
        <v>41901</v>
      </c>
    </row>
    <row r="377" spans="1:20" x14ac:dyDescent="0.3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>
        <v>107</v>
      </c>
      <c r="G377" t="s">
        <v>8218</v>
      </c>
      <c r="H377" t="s">
        <v>8223</v>
      </c>
      <c r="I377" t="s">
        <v>8245</v>
      </c>
      <c r="J377">
        <v>1465178400</v>
      </c>
      <c r="K377">
        <v>1461985967</v>
      </c>
      <c r="L377" t="b">
        <v>0</v>
      </c>
      <c r="M377">
        <v>60</v>
      </c>
      <c r="N377" t="b">
        <v>1</v>
      </c>
      <c r="O377" t="s">
        <v>8269</v>
      </c>
      <c r="P377">
        <v>62.67</v>
      </c>
      <c r="Q377" t="s">
        <v>8315</v>
      </c>
      <c r="R377" t="s">
        <v>8316</v>
      </c>
      <c r="S377">
        <v>42490.133877314816</v>
      </c>
      <c r="T377">
        <v>42527.083333333328</v>
      </c>
    </row>
    <row r="378" spans="1:20" x14ac:dyDescent="0.3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>
        <v>100</v>
      </c>
      <c r="G378" t="s">
        <v>8218</v>
      </c>
      <c r="H378" t="s">
        <v>8223</v>
      </c>
      <c r="I378" t="s">
        <v>8245</v>
      </c>
      <c r="J378">
        <v>1421009610</v>
      </c>
      <c r="K378">
        <v>1419281610</v>
      </c>
      <c r="L378" t="b">
        <v>0</v>
      </c>
      <c r="M378">
        <v>33</v>
      </c>
      <c r="N378" t="b">
        <v>1</v>
      </c>
      <c r="O378" t="s">
        <v>8269</v>
      </c>
      <c r="P378">
        <v>121.36</v>
      </c>
      <c r="Q378" t="s">
        <v>8315</v>
      </c>
      <c r="R378" t="s">
        <v>8316</v>
      </c>
      <c r="S378">
        <v>41995.870486111111</v>
      </c>
      <c r="T378">
        <v>42015.870486111111</v>
      </c>
    </row>
    <row r="379" spans="1:20" x14ac:dyDescent="0.3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>
        <v>111</v>
      </c>
      <c r="G379" t="s">
        <v>8218</v>
      </c>
      <c r="H379" t="s">
        <v>8223</v>
      </c>
      <c r="I379" t="s">
        <v>8245</v>
      </c>
      <c r="J379">
        <v>1456946487</v>
      </c>
      <c r="K379">
        <v>1454354487</v>
      </c>
      <c r="L379" t="b">
        <v>0</v>
      </c>
      <c r="M379">
        <v>136</v>
      </c>
      <c r="N379" t="b">
        <v>1</v>
      </c>
      <c r="O379" t="s">
        <v>8269</v>
      </c>
      <c r="P379">
        <v>40.630000000000003</v>
      </c>
      <c r="Q379" t="s">
        <v>8315</v>
      </c>
      <c r="R379" t="s">
        <v>8316</v>
      </c>
      <c r="S379">
        <v>42401.806562500002</v>
      </c>
      <c r="T379">
        <v>42431.806562500002</v>
      </c>
    </row>
    <row r="380" spans="1:20" x14ac:dyDescent="0.3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>
        <v>101</v>
      </c>
      <c r="G380" t="s">
        <v>8218</v>
      </c>
      <c r="H380" t="s">
        <v>8223</v>
      </c>
      <c r="I380" t="s">
        <v>8245</v>
      </c>
      <c r="J380">
        <v>1413383216</v>
      </c>
      <c r="K380">
        <v>1410791216</v>
      </c>
      <c r="L380" t="b">
        <v>0</v>
      </c>
      <c r="M380">
        <v>40</v>
      </c>
      <c r="N380" t="b">
        <v>1</v>
      </c>
      <c r="O380" t="s">
        <v>8269</v>
      </c>
      <c r="P380">
        <v>63</v>
      </c>
      <c r="Q380" t="s">
        <v>8315</v>
      </c>
      <c r="R380" t="s">
        <v>8316</v>
      </c>
      <c r="S380">
        <v>41897.602037037039</v>
      </c>
      <c r="T380">
        <v>41927.602037037039</v>
      </c>
    </row>
    <row r="381" spans="1:20" x14ac:dyDescent="0.3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>
        <v>121</v>
      </c>
      <c r="G381" t="s">
        <v>8218</v>
      </c>
      <c r="H381" t="s">
        <v>8223</v>
      </c>
      <c r="I381" t="s">
        <v>8245</v>
      </c>
      <c r="J381">
        <v>1412092800</v>
      </c>
      <c r="K381">
        <v>1409493800</v>
      </c>
      <c r="L381" t="b">
        <v>0</v>
      </c>
      <c r="M381">
        <v>18</v>
      </c>
      <c r="N381" t="b">
        <v>1</v>
      </c>
      <c r="O381" t="s">
        <v>8269</v>
      </c>
      <c r="P381">
        <v>33.67</v>
      </c>
      <c r="Q381" t="s">
        <v>8315</v>
      </c>
      <c r="R381" t="s">
        <v>8316</v>
      </c>
      <c r="S381">
        <v>41882.585648148146</v>
      </c>
      <c r="T381">
        <v>41912.666666666664</v>
      </c>
    </row>
    <row r="382" spans="1:20" x14ac:dyDescent="0.3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>
        <v>123</v>
      </c>
      <c r="G382" t="s">
        <v>8218</v>
      </c>
      <c r="H382" t="s">
        <v>8223</v>
      </c>
      <c r="I382" t="s">
        <v>8245</v>
      </c>
      <c r="J382">
        <v>1471071540</v>
      </c>
      <c r="K382">
        <v>1467720388</v>
      </c>
      <c r="L382" t="b">
        <v>0</v>
      </c>
      <c r="M382">
        <v>30</v>
      </c>
      <c r="N382" t="b">
        <v>1</v>
      </c>
      <c r="O382" t="s">
        <v>8269</v>
      </c>
      <c r="P382">
        <v>43.2</v>
      </c>
      <c r="Q382" t="s">
        <v>8315</v>
      </c>
      <c r="R382" t="s">
        <v>8316</v>
      </c>
      <c r="S382">
        <v>42556.504490740743</v>
      </c>
      <c r="T382">
        <v>42595.290972222225</v>
      </c>
    </row>
    <row r="383" spans="1:20" x14ac:dyDescent="0.3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>
        <v>103</v>
      </c>
      <c r="G383" t="s">
        <v>8218</v>
      </c>
      <c r="H383" t="s">
        <v>8223</v>
      </c>
      <c r="I383" t="s">
        <v>8245</v>
      </c>
      <c r="J383">
        <v>1403546400</v>
      </c>
      <c r="K383">
        <v>1401714114</v>
      </c>
      <c r="L383" t="b">
        <v>0</v>
      </c>
      <c r="M383">
        <v>35</v>
      </c>
      <c r="N383" t="b">
        <v>1</v>
      </c>
      <c r="O383" t="s">
        <v>8269</v>
      </c>
      <c r="P383">
        <v>83.57</v>
      </c>
      <c r="Q383" t="s">
        <v>8315</v>
      </c>
      <c r="R383" t="s">
        <v>8316</v>
      </c>
      <c r="S383">
        <v>41792.542986111112</v>
      </c>
      <c r="T383">
        <v>41813.75</v>
      </c>
    </row>
    <row r="384" spans="1:20" x14ac:dyDescent="0.3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>
        <v>121</v>
      </c>
      <c r="G384" t="s">
        <v>8218</v>
      </c>
      <c r="H384" t="s">
        <v>8223</v>
      </c>
      <c r="I384" t="s">
        <v>8245</v>
      </c>
      <c r="J384">
        <v>1410558949</v>
      </c>
      <c r="K384">
        <v>1409262949</v>
      </c>
      <c r="L384" t="b">
        <v>0</v>
      </c>
      <c r="M384">
        <v>13</v>
      </c>
      <c r="N384" t="b">
        <v>1</v>
      </c>
      <c r="O384" t="s">
        <v>8269</v>
      </c>
      <c r="P384">
        <v>140</v>
      </c>
      <c r="Q384" t="s">
        <v>8315</v>
      </c>
      <c r="R384" t="s">
        <v>8316</v>
      </c>
      <c r="S384">
        <v>41879.913761574076</v>
      </c>
      <c r="T384">
        <v>41894.913761574076</v>
      </c>
    </row>
    <row r="385" spans="1:20" x14ac:dyDescent="0.3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>
        <v>186</v>
      </c>
      <c r="G385" t="s">
        <v>8218</v>
      </c>
      <c r="H385" t="s">
        <v>8223</v>
      </c>
      <c r="I385" t="s">
        <v>8245</v>
      </c>
      <c r="J385">
        <v>1469165160</v>
      </c>
      <c r="K385">
        <v>1467335378</v>
      </c>
      <c r="L385" t="b">
        <v>0</v>
      </c>
      <c r="M385">
        <v>23</v>
      </c>
      <c r="N385" t="b">
        <v>1</v>
      </c>
      <c r="O385" t="s">
        <v>8269</v>
      </c>
      <c r="P385">
        <v>80.87</v>
      </c>
      <c r="Q385" t="s">
        <v>8315</v>
      </c>
      <c r="R385" t="s">
        <v>8316</v>
      </c>
      <c r="S385">
        <v>42552.048356481479</v>
      </c>
      <c r="T385">
        <v>42573.226388888885</v>
      </c>
    </row>
    <row r="386" spans="1:20" x14ac:dyDescent="0.3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>
        <v>300</v>
      </c>
      <c r="G386" t="s">
        <v>8218</v>
      </c>
      <c r="H386" t="s">
        <v>8223</v>
      </c>
      <c r="I386" t="s">
        <v>8245</v>
      </c>
      <c r="J386">
        <v>1404444286</v>
      </c>
      <c r="K386">
        <v>1403234686</v>
      </c>
      <c r="L386" t="b">
        <v>0</v>
      </c>
      <c r="M386">
        <v>39</v>
      </c>
      <c r="N386" t="b">
        <v>1</v>
      </c>
      <c r="O386" t="s">
        <v>8269</v>
      </c>
      <c r="P386">
        <v>53.85</v>
      </c>
      <c r="Q386" t="s">
        <v>8315</v>
      </c>
      <c r="R386" t="s">
        <v>8316</v>
      </c>
      <c r="S386">
        <v>41810.142199074071</v>
      </c>
      <c r="T386">
        <v>41824.142199074071</v>
      </c>
    </row>
    <row r="387" spans="1:20" x14ac:dyDescent="0.3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>
        <v>141</v>
      </c>
      <c r="G387" t="s">
        <v>8218</v>
      </c>
      <c r="H387" t="s">
        <v>8223</v>
      </c>
      <c r="I387" t="s">
        <v>8245</v>
      </c>
      <c r="J387">
        <v>1428068988</v>
      </c>
      <c r="K387">
        <v>1425908988</v>
      </c>
      <c r="L387" t="b">
        <v>0</v>
      </c>
      <c r="M387">
        <v>27</v>
      </c>
      <c r="N387" t="b">
        <v>1</v>
      </c>
      <c r="O387" t="s">
        <v>8269</v>
      </c>
      <c r="P387">
        <v>67.959999999999994</v>
      </c>
      <c r="Q387" t="s">
        <v>8315</v>
      </c>
      <c r="R387" t="s">
        <v>8316</v>
      </c>
      <c r="S387">
        <v>42072.576249999998</v>
      </c>
      <c r="T387">
        <v>42097.576249999998</v>
      </c>
    </row>
    <row r="388" spans="1:20" x14ac:dyDescent="0.3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>
        <v>114</v>
      </c>
      <c r="G388" t="s">
        <v>8218</v>
      </c>
      <c r="H388" t="s">
        <v>8223</v>
      </c>
      <c r="I388" t="s">
        <v>8245</v>
      </c>
      <c r="J388">
        <v>1402848000</v>
      </c>
      <c r="K388">
        <v>1400606573</v>
      </c>
      <c r="L388" t="b">
        <v>0</v>
      </c>
      <c r="M388">
        <v>21</v>
      </c>
      <c r="N388" t="b">
        <v>1</v>
      </c>
      <c r="O388" t="s">
        <v>8269</v>
      </c>
      <c r="P388">
        <v>27.14</v>
      </c>
      <c r="Q388" t="s">
        <v>8315</v>
      </c>
      <c r="R388" t="s">
        <v>8316</v>
      </c>
      <c r="S388">
        <v>41779.724224537036</v>
      </c>
      <c r="T388">
        <v>41805.666666666664</v>
      </c>
    </row>
    <row r="389" spans="1:20" x14ac:dyDescent="0.3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>
        <v>154</v>
      </c>
      <c r="G389" t="s">
        <v>8218</v>
      </c>
      <c r="H389" t="s">
        <v>8223</v>
      </c>
      <c r="I389" t="s">
        <v>8245</v>
      </c>
      <c r="J389">
        <v>1433055540</v>
      </c>
      <c r="K389">
        <v>1431230867</v>
      </c>
      <c r="L389" t="b">
        <v>0</v>
      </c>
      <c r="M389">
        <v>104</v>
      </c>
      <c r="N389" t="b">
        <v>1</v>
      </c>
      <c r="O389" t="s">
        <v>8269</v>
      </c>
      <c r="P389">
        <v>110.87</v>
      </c>
      <c r="Q389" t="s">
        <v>8315</v>
      </c>
      <c r="R389" t="s">
        <v>8316</v>
      </c>
      <c r="S389">
        <v>42134.172071759262</v>
      </c>
      <c r="T389">
        <v>42155.290972222225</v>
      </c>
    </row>
    <row r="390" spans="1:20" x14ac:dyDescent="0.3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>
        <v>102</v>
      </c>
      <c r="G390" t="s">
        <v>8218</v>
      </c>
      <c r="H390" t="s">
        <v>8223</v>
      </c>
      <c r="I390" t="s">
        <v>8245</v>
      </c>
      <c r="J390">
        <v>1465062166</v>
      </c>
      <c r="K390">
        <v>1463334166</v>
      </c>
      <c r="L390" t="b">
        <v>0</v>
      </c>
      <c r="M390">
        <v>19</v>
      </c>
      <c r="N390" t="b">
        <v>1</v>
      </c>
      <c r="O390" t="s">
        <v>8269</v>
      </c>
      <c r="P390">
        <v>106.84</v>
      </c>
      <c r="Q390" t="s">
        <v>8315</v>
      </c>
      <c r="R390" t="s">
        <v>8316</v>
      </c>
      <c r="S390">
        <v>42505.738032407404</v>
      </c>
      <c r="T390">
        <v>42525.738032407404</v>
      </c>
    </row>
    <row r="391" spans="1:20" x14ac:dyDescent="0.3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>
        <v>102</v>
      </c>
      <c r="G391" t="s">
        <v>8218</v>
      </c>
      <c r="H391" t="s">
        <v>8223</v>
      </c>
      <c r="I391" t="s">
        <v>8245</v>
      </c>
      <c r="J391">
        <v>1432612740</v>
      </c>
      <c r="K391">
        <v>1429881667</v>
      </c>
      <c r="L391" t="b">
        <v>0</v>
      </c>
      <c r="M391">
        <v>97</v>
      </c>
      <c r="N391" t="b">
        <v>1</v>
      </c>
      <c r="O391" t="s">
        <v>8269</v>
      </c>
      <c r="P391">
        <v>105.52</v>
      </c>
      <c r="Q391" t="s">
        <v>8315</v>
      </c>
      <c r="R391" t="s">
        <v>8316</v>
      </c>
      <c r="S391">
        <v>42118.556331018524</v>
      </c>
      <c r="T391">
        <v>42150.165972222225</v>
      </c>
    </row>
    <row r="392" spans="1:20" x14ac:dyDescent="0.3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>
        <v>156</v>
      </c>
      <c r="G392" t="s">
        <v>8218</v>
      </c>
      <c r="H392" t="s">
        <v>8223</v>
      </c>
      <c r="I392" t="s">
        <v>8245</v>
      </c>
      <c r="J392">
        <v>1453411109</v>
      </c>
      <c r="K392">
        <v>1450819109</v>
      </c>
      <c r="L392" t="b">
        <v>0</v>
      </c>
      <c r="M392">
        <v>24</v>
      </c>
      <c r="N392" t="b">
        <v>1</v>
      </c>
      <c r="O392" t="s">
        <v>8269</v>
      </c>
      <c r="P392">
        <v>51.92</v>
      </c>
      <c r="Q392" t="s">
        <v>8315</v>
      </c>
      <c r="R392" t="s">
        <v>8316</v>
      </c>
      <c r="S392">
        <v>42360.887835648144</v>
      </c>
      <c r="T392">
        <v>42390.887835648144</v>
      </c>
    </row>
    <row r="393" spans="1:20" x14ac:dyDescent="0.3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>
        <v>105</v>
      </c>
      <c r="G393" t="s">
        <v>8218</v>
      </c>
      <c r="H393" t="s">
        <v>8223</v>
      </c>
      <c r="I393" t="s">
        <v>8245</v>
      </c>
      <c r="J393">
        <v>1435881006</v>
      </c>
      <c r="K393">
        <v>1433980206</v>
      </c>
      <c r="L393" t="b">
        <v>0</v>
      </c>
      <c r="M393">
        <v>40</v>
      </c>
      <c r="N393" t="b">
        <v>1</v>
      </c>
      <c r="O393" t="s">
        <v>8269</v>
      </c>
      <c r="P393">
        <v>86.23</v>
      </c>
      <c r="Q393" t="s">
        <v>8315</v>
      </c>
      <c r="R393" t="s">
        <v>8316</v>
      </c>
      <c r="S393">
        <v>42165.993125000001</v>
      </c>
      <c r="T393">
        <v>42187.993125000001</v>
      </c>
    </row>
    <row r="394" spans="1:20" x14ac:dyDescent="0.3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>
        <v>101</v>
      </c>
      <c r="G394" t="s">
        <v>8218</v>
      </c>
      <c r="H394" t="s">
        <v>8223</v>
      </c>
      <c r="I394" t="s">
        <v>8245</v>
      </c>
      <c r="J394">
        <v>1415230084</v>
      </c>
      <c r="K394">
        <v>1413412084</v>
      </c>
      <c r="L394" t="b">
        <v>0</v>
      </c>
      <c r="M394">
        <v>44</v>
      </c>
      <c r="N394" t="b">
        <v>1</v>
      </c>
      <c r="O394" t="s">
        <v>8269</v>
      </c>
      <c r="P394">
        <v>114.55</v>
      </c>
      <c r="Q394" t="s">
        <v>8315</v>
      </c>
      <c r="R394" t="s">
        <v>8316</v>
      </c>
      <c r="S394">
        <v>41927.936157407406</v>
      </c>
      <c r="T394">
        <v>41948.977824074071</v>
      </c>
    </row>
    <row r="395" spans="1:20" x14ac:dyDescent="0.3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>
        <v>339</v>
      </c>
      <c r="G395" t="s">
        <v>8218</v>
      </c>
      <c r="H395" t="s">
        <v>8223</v>
      </c>
      <c r="I395" t="s">
        <v>8245</v>
      </c>
      <c r="J395">
        <v>1461963600</v>
      </c>
      <c r="K395">
        <v>1459567371</v>
      </c>
      <c r="L395" t="b">
        <v>0</v>
      </c>
      <c r="M395">
        <v>46</v>
      </c>
      <c r="N395" t="b">
        <v>1</v>
      </c>
      <c r="O395" t="s">
        <v>8269</v>
      </c>
      <c r="P395">
        <v>62.59</v>
      </c>
      <c r="Q395" t="s">
        <v>8315</v>
      </c>
      <c r="R395" t="s">
        <v>8316</v>
      </c>
      <c r="S395">
        <v>42462.140868055561</v>
      </c>
      <c r="T395">
        <v>42489.875</v>
      </c>
    </row>
    <row r="396" spans="1:20" x14ac:dyDescent="0.3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>
        <v>101</v>
      </c>
      <c r="G396" t="s">
        <v>8218</v>
      </c>
      <c r="H396" t="s">
        <v>8223</v>
      </c>
      <c r="I396" t="s">
        <v>8245</v>
      </c>
      <c r="J396">
        <v>1476939300</v>
      </c>
      <c r="K396">
        <v>1474273294</v>
      </c>
      <c r="L396" t="b">
        <v>0</v>
      </c>
      <c r="M396">
        <v>33</v>
      </c>
      <c r="N396" t="b">
        <v>1</v>
      </c>
      <c r="O396" t="s">
        <v>8269</v>
      </c>
      <c r="P396">
        <v>61.06</v>
      </c>
      <c r="Q396" t="s">
        <v>8315</v>
      </c>
      <c r="R396" t="s">
        <v>8316</v>
      </c>
      <c r="S396">
        <v>42632.348310185189</v>
      </c>
      <c r="T396">
        <v>42663.204861111109</v>
      </c>
    </row>
    <row r="397" spans="1:20" x14ac:dyDescent="0.3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>
        <v>122</v>
      </c>
      <c r="G397" t="s">
        <v>8218</v>
      </c>
      <c r="H397" t="s">
        <v>8223</v>
      </c>
      <c r="I397" t="s">
        <v>8245</v>
      </c>
      <c r="J397">
        <v>1426965758</v>
      </c>
      <c r="K397">
        <v>1424377358</v>
      </c>
      <c r="L397" t="b">
        <v>0</v>
      </c>
      <c r="M397">
        <v>26</v>
      </c>
      <c r="N397" t="b">
        <v>1</v>
      </c>
      <c r="O397" t="s">
        <v>8269</v>
      </c>
      <c r="P397">
        <v>70.23</v>
      </c>
      <c r="Q397" t="s">
        <v>8315</v>
      </c>
      <c r="R397" t="s">
        <v>8316</v>
      </c>
      <c r="S397">
        <v>42054.849050925928</v>
      </c>
      <c r="T397">
        <v>42084.807384259257</v>
      </c>
    </row>
    <row r="398" spans="1:20" x14ac:dyDescent="0.3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>
        <v>101</v>
      </c>
      <c r="G398" t="s">
        <v>8218</v>
      </c>
      <c r="H398" t="s">
        <v>8223</v>
      </c>
      <c r="I398" t="s">
        <v>8245</v>
      </c>
      <c r="J398">
        <v>1465940580</v>
      </c>
      <c r="K398">
        <v>1462603021</v>
      </c>
      <c r="L398" t="b">
        <v>0</v>
      </c>
      <c r="M398">
        <v>27</v>
      </c>
      <c r="N398" t="b">
        <v>1</v>
      </c>
      <c r="O398" t="s">
        <v>8269</v>
      </c>
      <c r="P398">
        <v>78.52</v>
      </c>
      <c r="Q398" t="s">
        <v>8315</v>
      </c>
      <c r="R398" t="s">
        <v>8316</v>
      </c>
      <c r="S398">
        <v>42497.275706018518</v>
      </c>
      <c r="T398">
        <v>42535.904861111107</v>
      </c>
    </row>
    <row r="399" spans="1:20" x14ac:dyDescent="0.3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>
        <v>140</v>
      </c>
      <c r="G399" t="s">
        <v>8218</v>
      </c>
      <c r="H399" t="s">
        <v>8223</v>
      </c>
      <c r="I399" t="s">
        <v>8245</v>
      </c>
      <c r="J399">
        <v>1427860740</v>
      </c>
      <c r="K399">
        <v>1424727712</v>
      </c>
      <c r="L399" t="b">
        <v>0</v>
      </c>
      <c r="M399">
        <v>34</v>
      </c>
      <c r="N399" t="b">
        <v>1</v>
      </c>
      <c r="O399" t="s">
        <v>8269</v>
      </c>
      <c r="P399">
        <v>61.82</v>
      </c>
      <c r="Q399" t="s">
        <v>8315</v>
      </c>
      <c r="R399" t="s">
        <v>8316</v>
      </c>
      <c r="S399">
        <v>42058.904074074075</v>
      </c>
      <c r="T399">
        <v>42095.165972222225</v>
      </c>
    </row>
    <row r="400" spans="1:20" x14ac:dyDescent="0.3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>
        <v>119</v>
      </c>
      <c r="G400" t="s">
        <v>8218</v>
      </c>
      <c r="H400" t="s">
        <v>8223</v>
      </c>
      <c r="I400" t="s">
        <v>8245</v>
      </c>
      <c r="J400">
        <v>1405614823</v>
      </c>
      <c r="K400">
        <v>1403022823</v>
      </c>
      <c r="L400" t="b">
        <v>0</v>
      </c>
      <c r="M400">
        <v>37</v>
      </c>
      <c r="N400" t="b">
        <v>1</v>
      </c>
      <c r="O400" t="s">
        <v>8269</v>
      </c>
      <c r="P400">
        <v>48.34</v>
      </c>
      <c r="Q400" t="s">
        <v>8315</v>
      </c>
      <c r="R400" t="s">
        <v>8316</v>
      </c>
      <c r="S400">
        <v>41807.690081018518</v>
      </c>
      <c r="T400">
        <v>41837.690081018518</v>
      </c>
    </row>
    <row r="401" spans="1:20" x14ac:dyDescent="0.3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>
        <v>107</v>
      </c>
      <c r="G401" t="s">
        <v>8218</v>
      </c>
      <c r="H401" t="s">
        <v>8223</v>
      </c>
      <c r="I401" t="s">
        <v>8245</v>
      </c>
      <c r="J401">
        <v>1445659140</v>
      </c>
      <c r="K401">
        <v>1444236216</v>
      </c>
      <c r="L401" t="b">
        <v>0</v>
      </c>
      <c r="M401">
        <v>20</v>
      </c>
      <c r="N401" t="b">
        <v>1</v>
      </c>
      <c r="O401" t="s">
        <v>8269</v>
      </c>
      <c r="P401">
        <v>107.25</v>
      </c>
      <c r="Q401" t="s">
        <v>8315</v>
      </c>
      <c r="R401" t="s">
        <v>8316</v>
      </c>
      <c r="S401">
        <v>42284.69694444444</v>
      </c>
      <c r="T401">
        <v>42301.165972222225</v>
      </c>
    </row>
    <row r="402" spans="1:20" x14ac:dyDescent="0.3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>
        <v>228</v>
      </c>
      <c r="G402" t="s">
        <v>8218</v>
      </c>
      <c r="H402" t="s">
        <v>8223</v>
      </c>
      <c r="I402" t="s">
        <v>8245</v>
      </c>
      <c r="J402">
        <v>1426187582</v>
      </c>
      <c r="K402">
        <v>1423599182</v>
      </c>
      <c r="L402" t="b">
        <v>0</v>
      </c>
      <c r="M402">
        <v>10</v>
      </c>
      <c r="N402" t="b">
        <v>1</v>
      </c>
      <c r="O402" t="s">
        <v>8269</v>
      </c>
      <c r="P402">
        <v>57</v>
      </c>
      <c r="Q402" t="s">
        <v>8315</v>
      </c>
      <c r="R402" t="s">
        <v>8316</v>
      </c>
      <c r="S402">
        <v>42045.84238425926</v>
      </c>
      <c r="T402">
        <v>42075.800717592589</v>
      </c>
    </row>
    <row r="403" spans="1:20" x14ac:dyDescent="0.3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>
        <v>106</v>
      </c>
      <c r="G403" t="s">
        <v>8218</v>
      </c>
      <c r="H403" t="s">
        <v>8223</v>
      </c>
      <c r="I403" t="s">
        <v>8245</v>
      </c>
      <c r="J403">
        <v>1437166920</v>
      </c>
      <c r="K403">
        <v>1435554104</v>
      </c>
      <c r="L403" t="b">
        <v>0</v>
      </c>
      <c r="M403">
        <v>26</v>
      </c>
      <c r="N403" t="b">
        <v>1</v>
      </c>
      <c r="O403" t="s">
        <v>8269</v>
      </c>
      <c r="P403">
        <v>40.92</v>
      </c>
      <c r="Q403" t="s">
        <v>8315</v>
      </c>
      <c r="R403" t="s">
        <v>8316</v>
      </c>
      <c r="S403">
        <v>42184.209537037037</v>
      </c>
      <c r="T403">
        <v>42202.876388888893</v>
      </c>
    </row>
    <row r="404" spans="1:20" x14ac:dyDescent="0.3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>
        <v>105</v>
      </c>
      <c r="G404" t="s">
        <v>8218</v>
      </c>
      <c r="H404" t="s">
        <v>8223</v>
      </c>
      <c r="I404" t="s">
        <v>8245</v>
      </c>
      <c r="J404">
        <v>1451881207</v>
      </c>
      <c r="K404">
        <v>1449116407</v>
      </c>
      <c r="L404" t="b">
        <v>0</v>
      </c>
      <c r="M404">
        <v>46</v>
      </c>
      <c r="N404" t="b">
        <v>1</v>
      </c>
      <c r="O404" t="s">
        <v>8269</v>
      </c>
      <c r="P404">
        <v>79.540000000000006</v>
      </c>
      <c r="Q404" t="s">
        <v>8315</v>
      </c>
      <c r="R404" t="s">
        <v>8316</v>
      </c>
      <c r="S404">
        <v>42341.180636574078</v>
      </c>
      <c r="T404">
        <v>42373.180636574078</v>
      </c>
    </row>
    <row r="405" spans="1:20" x14ac:dyDescent="0.3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>
        <v>106</v>
      </c>
      <c r="G405" t="s">
        <v>8218</v>
      </c>
      <c r="H405" t="s">
        <v>8223</v>
      </c>
      <c r="I405" t="s">
        <v>8245</v>
      </c>
      <c r="J405">
        <v>1437364740</v>
      </c>
      <c r="K405">
        <v>1434405044</v>
      </c>
      <c r="L405" t="b">
        <v>0</v>
      </c>
      <c r="M405">
        <v>41</v>
      </c>
      <c r="N405" t="b">
        <v>1</v>
      </c>
      <c r="O405" t="s">
        <v>8269</v>
      </c>
      <c r="P405">
        <v>64.63</v>
      </c>
      <c r="Q405" t="s">
        <v>8315</v>
      </c>
      <c r="R405" t="s">
        <v>8316</v>
      </c>
      <c r="S405">
        <v>42170.910231481481</v>
      </c>
      <c r="T405">
        <v>42205.165972222225</v>
      </c>
    </row>
    <row r="406" spans="1:20" x14ac:dyDescent="0.3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>
        <v>105</v>
      </c>
      <c r="G406" t="s">
        <v>8218</v>
      </c>
      <c r="H406" t="s">
        <v>8223</v>
      </c>
      <c r="I406" t="s">
        <v>8245</v>
      </c>
      <c r="J406">
        <v>1434505214</v>
      </c>
      <c r="K406">
        <v>1432690814</v>
      </c>
      <c r="L406" t="b">
        <v>0</v>
      </c>
      <c r="M406">
        <v>49</v>
      </c>
      <c r="N406" t="b">
        <v>1</v>
      </c>
      <c r="O406" t="s">
        <v>8269</v>
      </c>
      <c r="P406">
        <v>107.57</v>
      </c>
      <c r="Q406" t="s">
        <v>8315</v>
      </c>
      <c r="R406" t="s">
        <v>8316</v>
      </c>
      <c r="S406">
        <v>42151.069606481484</v>
      </c>
      <c r="T406">
        <v>42172.069606481484</v>
      </c>
    </row>
    <row r="407" spans="1:20" x14ac:dyDescent="0.3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>
        <v>100</v>
      </c>
      <c r="G407" t="s">
        <v>8218</v>
      </c>
      <c r="H407" t="s">
        <v>8223</v>
      </c>
      <c r="I407" t="s">
        <v>8245</v>
      </c>
      <c r="J407">
        <v>1420033187</v>
      </c>
      <c r="K407">
        <v>1414845587</v>
      </c>
      <c r="L407" t="b">
        <v>0</v>
      </c>
      <c r="M407">
        <v>28</v>
      </c>
      <c r="N407" t="b">
        <v>1</v>
      </c>
      <c r="O407" t="s">
        <v>8269</v>
      </c>
      <c r="P407">
        <v>178.57</v>
      </c>
      <c r="Q407" t="s">
        <v>8315</v>
      </c>
      <c r="R407" t="s">
        <v>8316</v>
      </c>
      <c r="S407">
        <v>41944.527627314819</v>
      </c>
      <c r="T407">
        <v>42004.569293981483</v>
      </c>
    </row>
    <row r="408" spans="1:20" x14ac:dyDescent="0.3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>
        <v>100</v>
      </c>
      <c r="G408" t="s">
        <v>8218</v>
      </c>
      <c r="H408" t="s">
        <v>8223</v>
      </c>
      <c r="I408" t="s">
        <v>8245</v>
      </c>
      <c r="J408">
        <v>1472676371</v>
      </c>
      <c r="K408">
        <v>1470948371</v>
      </c>
      <c r="L408" t="b">
        <v>0</v>
      </c>
      <c r="M408">
        <v>8</v>
      </c>
      <c r="N408" t="b">
        <v>1</v>
      </c>
      <c r="O408" t="s">
        <v>8269</v>
      </c>
      <c r="P408">
        <v>62.63</v>
      </c>
      <c r="Q408" t="s">
        <v>8315</v>
      </c>
      <c r="R408" t="s">
        <v>8316</v>
      </c>
      <c r="S408">
        <v>42593.865405092598</v>
      </c>
      <c r="T408">
        <v>42613.865405092598</v>
      </c>
    </row>
    <row r="409" spans="1:20" x14ac:dyDescent="0.3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>
        <v>225</v>
      </c>
      <c r="G409" t="s">
        <v>8218</v>
      </c>
      <c r="H409" t="s">
        <v>8223</v>
      </c>
      <c r="I409" t="s">
        <v>8245</v>
      </c>
      <c r="J409">
        <v>1464371211</v>
      </c>
      <c r="K409">
        <v>1463161611</v>
      </c>
      <c r="L409" t="b">
        <v>0</v>
      </c>
      <c r="M409">
        <v>3</v>
      </c>
      <c r="N409" t="b">
        <v>1</v>
      </c>
      <c r="O409" t="s">
        <v>8269</v>
      </c>
      <c r="P409">
        <v>75</v>
      </c>
      <c r="Q409" t="s">
        <v>8315</v>
      </c>
      <c r="R409" t="s">
        <v>8316</v>
      </c>
      <c r="S409">
        <v>42503.740868055553</v>
      </c>
      <c r="T409">
        <v>42517.740868055553</v>
      </c>
    </row>
    <row r="410" spans="1:20" x14ac:dyDescent="0.3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>
        <v>106</v>
      </c>
      <c r="G410" t="s">
        <v>8218</v>
      </c>
      <c r="H410" t="s">
        <v>8223</v>
      </c>
      <c r="I410" t="s">
        <v>8245</v>
      </c>
      <c r="J410">
        <v>1415222545</v>
      </c>
      <c r="K410">
        <v>1413404545</v>
      </c>
      <c r="L410" t="b">
        <v>0</v>
      </c>
      <c r="M410">
        <v>9</v>
      </c>
      <c r="N410" t="b">
        <v>1</v>
      </c>
      <c r="O410" t="s">
        <v>8269</v>
      </c>
      <c r="P410">
        <v>58.9</v>
      </c>
      <c r="Q410" t="s">
        <v>8315</v>
      </c>
      <c r="R410" t="s">
        <v>8316</v>
      </c>
      <c r="S410">
        <v>41927.848900462966</v>
      </c>
      <c r="T410">
        <v>41948.890567129631</v>
      </c>
    </row>
    <row r="411" spans="1:20" x14ac:dyDescent="0.3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>
        <v>105</v>
      </c>
      <c r="G411" t="s">
        <v>8218</v>
      </c>
      <c r="H411" t="s">
        <v>8223</v>
      </c>
      <c r="I411" t="s">
        <v>8245</v>
      </c>
      <c r="J411">
        <v>1455936335</v>
      </c>
      <c r="K411">
        <v>1452048335</v>
      </c>
      <c r="L411" t="b">
        <v>0</v>
      </c>
      <c r="M411">
        <v>9</v>
      </c>
      <c r="N411" t="b">
        <v>1</v>
      </c>
      <c r="O411" t="s">
        <v>8269</v>
      </c>
      <c r="P411">
        <v>139.56</v>
      </c>
      <c r="Q411" t="s">
        <v>8315</v>
      </c>
      <c r="R411" t="s">
        <v>8316</v>
      </c>
      <c r="S411">
        <v>42375.114988425921</v>
      </c>
      <c r="T411">
        <v>42420.114988425921</v>
      </c>
    </row>
    <row r="412" spans="1:20" x14ac:dyDescent="0.3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>
        <v>113</v>
      </c>
      <c r="G412" t="s">
        <v>8218</v>
      </c>
      <c r="H412" t="s">
        <v>8223</v>
      </c>
      <c r="I412" t="s">
        <v>8245</v>
      </c>
      <c r="J412">
        <v>1470197340</v>
      </c>
      <c r="K412">
        <v>1467497652</v>
      </c>
      <c r="L412" t="b">
        <v>0</v>
      </c>
      <c r="M412">
        <v>14</v>
      </c>
      <c r="N412" t="b">
        <v>1</v>
      </c>
      <c r="O412" t="s">
        <v>8269</v>
      </c>
      <c r="P412">
        <v>64.290000000000006</v>
      </c>
      <c r="Q412" t="s">
        <v>8315</v>
      </c>
      <c r="R412" t="s">
        <v>8316</v>
      </c>
      <c r="S412">
        <v>42553.926527777774</v>
      </c>
      <c r="T412">
        <v>42585.172916666663</v>
      </c>
    </row>
    <row r="413" spans="1:20" x14ac:dyDescent="0.3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>
        <v>101</v>
      </c>
      <c r="G413" t="s">
        <v>8218</v>
      </c>
      <c r="H413" t="s">
        <v>8223</v>
      </c>
      <c r="I413" t="s">
        <v>8245</v>
      </c>
      <c r="J413">
        <v>1438226724</v>
      </c>
      <c r="K413">
        <v>1433042724</v>
      </c>
      <c r="L413" t="b">
        <v>0</v>
      </c>
      <c r="M413">
        <v>32</v>
      </c>
      <c r="N413" t="b">
        <v>1</v>
      </c>
      <c r="O413" t="s">
        <v>8269</v>
      </c>
      <c r="P413">
        <v>63.28</v>
      </c>
      <c r="Q413" t="s">
        <v>8315</v>
      </c>
      <c r="R413" t="s">
        <v>8316</v>
      </c>
      <c r="S413">
        <v>42155.142638888887</v>
      </c>
      <c r="T413">
        <v>42215.142638888887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8AC96-3433-459B-A986-AA6C1A234B09}">
  <dimension ref="A1:T251"/>
  <sheetViews>
    <sheetView workbookViewId="0">
      <selection activeCell="F22" sqref="F22"/>
    </sheetView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8306</v>
      </c>
      <c r="G1" t="s">
        <v>8304</v>
      </c>
      <c r="H1" t="s">
        <v>8222</v>
      </c>
      <c r="I1" t="s">
        <v>8244</v>
      </c>
      <c r="J1" t="s">
        <v>8258</v>
      </c>
      <c r="K1" t="s">
        <v>8259</v>
      </c>
      <c r="L1" t="s">
        <v>8260</v>
      </c>
      <c r="M1" t="s">
        <v>8261</v>
      </c>
      <c r="N1" t="s">
        <v>8262</v>
      </c>
      <c r="O1" t="s">
        <v>8305</v>
      </c>
      <c r="P1" t="s">
        <v>8307</v>
      </c>
      <c r="Q1" t="s">
        <v>8358</v>
      </c>
      <c r="R1" t="s">
        <v>8359</v>
      </c>
      <c r="S1" t="s">
        <v>8365</v>
      </c>
      <c r="T1" t="s">
        <v>8366</v>
      </c>
    </row>
    <row r="2" spans="1:20" x14ac:dyDescent="0.3">
      <c r="A2">
        <v>2843</v>
      </c>
      <c r="B2" t="s">
        <v>2843</v>
      </c>
      <c r="C2" t="s">
        <v>6953</v>
      </c>
      <c r="D2">
        <v>1200</v>
      </c>
      <c r="E2">
        <v>0</v>
      </c>
      <c r="F2">
        <v>0</v>
      </c>
      <c r="G2" t="s">
        <v>8220</v>
      </c>
      <c r="H2" t="s">
        <v>8223</v>
      </c>
      <c r="I2" t="s">
        <v>8245</v>
      </c>
      <c r="J2">
        <v>1465790400</v>
      </c>
      <c r="K2">
        <v>1462210950</v>
      </c>
      <c r="L2" t="b">
        <v>0</v>
      </c>
      <c r="M2">
        <v>0</v>
      </c>
      <c r="N2" t="b">
        <v>0</v>
      </c>
      <c r="O2" t="s">
        <v>8269</v>
      </c>
      <c r="P2">
        <v>0</v>
      </c>
      <c r="Q2" t="s">
        <v>8315</v>
      </c>
      <c r="R2" t="s">
        <v>8316</v>
      </c>
      <c r="S2">
        <v>42492.737847222219</v>
      </c>
      <c r="T2">
        <v>42534.166666666672</v>
      </c>
    </row>
    <row r="3" spans="1:20" x14ac:dyDescent="0.3">
      <c r="A3">
        <v>2845</v>
      </c>
      <c r="B3" t="s">
        <v>2845</v>
      </c>
      <c r="C3" t="s">
        <v>6955</v>
      </c>
      <c r="D3">
        <v>7500</v>
      </c>
      <c r="E3">
        <v>2366</v>
      </c>
      <c r="F3">
        <v>32</v>
      </c>
      <c r="G3" t="s">
        <v>8220</v>
      </c>
      <c r="H3" t="s">
        <v>8223</v>
      </c>
      <c r="I3" t="s">
        <v>8245</v>
      </c>
      <c r="J3">
        <v>1433723033</v>
      </c>
      <c r="K3">
        <v>1428539033</v>
      </c>
      <c r="L3" t="b">
        <v>0</v>
      </c>
      <c r="M3">
        <v>39</v>
      </c>
      <c r="N3" t="b">
        <v>0</v>
      </c>
      <c r="O3" t="s">
        <v>8269</v>
      </c>
      <c r="P3">
        <v>60.67</v>
      </c>
      <c r="Q3" t="s">
        <v>8315</v>
      </c>
      <c r="R3" t="s">
        <v>8316</v>
      </c>
      <c r="S3">
        <v>42103.016585648147</v>
      </c>
      <c r="T3">
        <v>42163.016585648147</v>
      </c>
    </row>
    <row r="4" spans="1:20" x14ac:dyDescent="0.3">
      <c r="A4">
        <v>2846</v>
      </c>
      <c r="B4" t="s">
        <v>2846</v>
      </c>
      <c r="C4" t="s">
        <v>6956</v>
      </c>
      <c r="D4">
        <v>8000</v>
      </c>
      <c r="E4">
        <v>0</v>
      </c>
      <c r="F4">
        <v>0</v>
      </c>
      <c r="G4" t="s">
        <v>8220</v>
      </c>
      <c r="H4" t="s">
        <v>8223</v>
      </c>
      <c r="I4" t="s">
        <v>8245</v>
      </c>
      <c r="J4">
        <v>1432917394</v>
      </c>
      <c r="K4">
        <v>1429029394</v>
      </c>
      <c r="L4" t="b">
        <v>0</v>
      </c>
      <c r="M4">
        <v>0</v>
      </c>
      <c r="N4" t="b">
        <v>0</v>
      </c>
      <c r="O4" t="s">
        <v>8269</v>
      </c>
      <c r="P4">
        <v>0</v>
      </c>
      <c r="Q4" t="s">
        <v>8315</v>
      </c>
      <c r="R4" t="s">
        <v>8316</v>
      </c>
      <c r="S4">
        <v>42108.692060185189</v>
      </c>
      <c r="T4">
        <v>42153.692060185189</v>
      </c>
    </row>
    <row r="5" spans="1:20" x14ac:dyDescent="0.3">
      <c r="A5">
        <v>2847</v>
      </c>
      <c r="B5" t="s">
        <v>2847</v>
      </c>
      <c r="C5" t="s">
        <v>6957</v>
      </c>
      <c r="D5">
        <v>2000</v>
      </c>
      <c r="E5">
        <v>0</v>
      </c>
      <c r="F5">
        <v>0</v>
      </c>
      <c r="G5" t="s">
        <v>8220</v>
      </c>
      <c r="H5" t="s">
        <v>8223</v>
      </c>
      <c r="I5" t="s">
        <v>8245</v>
      </c>
      <c r="J5">
        <v>1464031265</v>
      </c>
      <c r="K5">
        <v>1458847265</v>
      </c>
      <c r="L5" t="b">
        <v>0</v>
      </c>
      <c r="M5">
        <v>0</v>
      </c>
      <c r="N5" t="b">
        <v>0</v>
      </c>
      <c r="O5" t="s">
        <v>8269</v>
      </c>
      <c r="P5">
        <v>0</v>
      </c>
      <c r="Q5" t="s">
        <v>8315</v>
      </c>
      <c r="R5" t="s">
        <v>8316</v>
      </c>
      <c r="S5">
        <v>42453.806307870371</v>
      </c>
      <c r="T5">
        <v>42513.806307870371</v>
      </c>
    </row>
    <row r="6" spans="1:20" x14ac:dyDescent="0.3">
      <c r="A6">
        <v>2848</v>
      </c>
      <c r="B6" t="s">
        <v>2848</v>
      </c>
      <c r="C6" t="s">
        <v>6958</v>
      </c>
      <c r="D6">
        <v>35000</v>
      </c>
      <c r="E6">
        <v>70</v>
      </c>
      <c r="F6">
        <v>0</v>
      </c>
      <c r="G6" t="s">
        <v>8220</v>
      </c>
      <c r="H6" t="s">
        <v>8223</v>
      </c>
      <c r="I6" t="s">
        <v>8245</v>
      </c>
      <c r="J6">
        <v>1432913659</v>
      </c>
      <c r="K6">
        <v>1430321659</v>
      </c>
      <c r="L6" t="b">
        <v>0</v>
      </c>
      <c r="M6">
        <v>3</v>
      </c>
      <c r="N6" t="b">
        <v>0</v>
      </c>
      <c r="O6" t="s">
        <v>8269</v>
      </c>
      <c r="P6">
        <v>23.33</v>
      </c>
      <c r="Q6" t="s">
        <v>8315</v>
      </c>
      <c r="R6" t="s">
        <v>8316</v>
      </c>
      <c r="S6">
        <v>42123.648831018523</v>
      </c>
      <c r="T6">
        <v>42153.648831018523</v>
      </c>
    </row>
    <row r="7" spans="1:20" x14ac:dyDescent="0.3">
      <c r="A7">
        <v>2850</v>
      </c>
      <c r="B7" t="s">
        <v>2850</v>
      </c>
      <c r="C7" t="s">
        <v>6960</v>
      </c>
      <c r="D7">
        <v>8000</v>
      </c>
      <c r="E7">
        <v>311</v>
      </c>
      <c r="F7">
        <v>4</v>
      </c>
      <c r="G7" t="s">
        <v>8220</v>
      </c>
      <c r="H7" t="s">
        <v>8223</v>
      </c>
      <c r="I7" t="s">
        <v>8245</v>
      </c>
      <c r="J7">
        <v>1409962211</v>
      </c>
      <c r="K7">
        <v>1407370211</v>
      </c>
      <c r="L7" t="b">
        <v>0</v>
      </c>
      <c r="M7">
        <v>13</v>
      </c>
      <c r="N7" t="b">
        <v>0</v>
      </c>
      <c r="O7" t="s">
        <v>8269</v>
      </c>
      <c r="P7">
        <v>23.92</v>
      </c>
      <c r="Q7" t="s">
        <v>8315</v>
      </c>
      <c r="R7" t="s">
        <v>8316</v>
      </c>
      <c r="S7">
        <v>41858.007071759261</v>
      </c>
      <c r="T7">
        <v>41888.007071759261</v>
      </c>
    </row>
    <row r="8" spans="1:20" x14ac:dyDescent="0.3">
      <c r="A8">
        <v>2852</v>
      </c>
      <c r="B8" t="s">
        <v>2852</v>
      </c>
      <c r="C8" t="s">
        <v>6962</v>
      </c>
      <c r="D8">
        <v>5000</v>
      </c>
      <c r="E8">
        <v>95</v>
      </c>
      <c r="F8">
        <v>2</v>
      </c>
      <c r="G8" t="s">
        <v>8220</v>
      </c>
      <c r="H8" t="s">
        <v>8223</v>
      </c>
      <c r="I8" t="s">
        <v>8245</v>
      </c>
      <c r="J8">
        <v>1403312703</v>
      </c>
      <c r="K8">
        <v>1400720703</v>
      </c>
      <c r="L8" t="b">
        <v>0</v>
      </c>
      <c r="M8">
        <v>6</v>
      </c>
      <c r="N8" t="b">
        <v>0</v>
      </c>
      <c r="O8" t="s">
        <v>8269</v>
      </c>
      <c r="P8">
        <v>15.83</v>
      </c>
      <c r="Q8" t="s">
        <v>8315</v>
      </c>
      <c r="R8" t="s">
        <v>8316</v>
      </c>
      <c r="S8">
        <v>41781.045173611114</v>
      </c>
      <c r="T8">
        <v>41811.045173611114</v>
      </c>
    </row>
    <row r="9" spans="1:20" x14ac:dyDescent="0.3">
      <c r="A9">
        <v>2855</v>
      </c>
      <c r="B9" t="s">
        <v>2855</v>
      </c>
      <c r="C9" t="s">
        <v>6965</v>
      </c>
      <c r="D9">
        <v>600</v>
      </c>
      <c r="E9">
        <v>300</v>
      </c>
      <c r="F9">
        <v>50</v>
      </c>
      <c r="G9" t="s">
        <v>8220</v>
      </c>
      <c r="H9" t="s">
        <v>8223</v>
      </c>
      <c r="I9" t="s">
        <v>8245</v>
      </c>
      <c r="J9">
        <v>1454110440</v>
      </c>
      <c r="K9">
        <v>1451607071</v>
      </c>
      <c r="L9" t="b">
        <v>0</v>
      </c>
      <c r="M9">
        <v>5</v>
      </c>
      <c r="N9" t="b">
        <v>0</v>
      </c>
      <c r="O9" t="s">
        <v>8269</v>
      </c>
      <c r="P9">
        <v>60</v>
      </c>
      <c r="Q9" t="s">
        <v>8315</v>
      </c>
      <c r="R9" t="s">
        <v>8316</v>
      </c>
      <c r="S9">
        <v>42370.007766203707</v>
      </c>
      <c r="T9">
        <v>42398.981944444444</v>
      </c>
    </row>
    <row r="10" spans="1:20" x14ac:dyDescent="0.3">
      <c r="A10">
        <v>2856</v>
      </c>
      <c r="B10" t="s">
        <v>2856</v>
      </c>
      <c r="C10" t="s">
        <v>6966</v>
      </c>
      <c r="D10">
        <v>3000</v>
      </c>
      <c r="E10">
        <v>146</v>
      </c>
      <c r="F10">
        <v>5</v>
      </c>
      <c r="G10" t="s">
        <v>8220</v>
      </c>
      <c r="H10" t="s">
        <v>8223</v>
      </c>
      <c r="I10" t="s">
        <v>8245</v>
      </c>
      <c r="J10">
        <v>1439069640</v>
      </c>
      <c r="K10">
        <v>1433897647</v>
      </c>
      <c r="L10" t="b">
        <v>0</v>
      </c>
      <c r="M10">
        <v>6</v>
      </c>
      <c r="N10" t="b">
        <v>0</v>
      </c>
      <c r="O10" t="s">
        <v>8269</v>
      </c>
      <c r="P10">
        <v>24.33</v>
      </c>
      <c r="Q10" t="s">
        <v>8315</v>
      </c>
      <c r="R10" t="s">
        <v>8316</v>
      </c>
      <c r="S10">
        <v>42165.037581018521</v>
      </c>
      <c r="T10">
        <v>42224.898611111115</v>
      </c>
    </row>
    <row r="11" spans="1:20" x14ac:dyDescent="0.3">
      <c r="A11">
        <v>2860</v>
      </c>
      <c r="B11" t="s">
        <v>2860</v>
      </c>
      <c r="C11" t="s">
        <v>6970</v>
      </c>
      <c r="D11">
        <v>4000</v>
      </c>
      <c r="E11">
        <v>266</v>
      </c>
      <c r="F11">
        <v>7</v>
      </c>
      <c r="G11" t="s">
        <v>8220</v>
      </c>
      <c r="H11" t="s">
        <v>8223</v>
      </c>
      <c r="I11" t="s">
        <v>8245</v>
      </c>
      <c r="J11">
        <v>1466363576</v>
      </c>
      <c r="K11">
        <v>1461179576</v>
      </c>
      <c r="L11" t="b">
        <v>0</v>
      </c>
      <c r="M11">
        <v>9</v>
      </c>
      <c r="N11" t="b">
        <v>0</v>
      </c>
      <c r="O11" t="s">
        <v>8269</v>
      </c>
      <c r="P11">
        <v>29.56</v>
      </c>
      <c r="Q11" t="s">
        <v>8315</v>
      </c>
      <c r="R11" t="s">
        <v>8316</v>
      </c>
      <c r="S11">
        <v>42480.800648148142</v>
      </c>
      <c r="T11">
        <v>42540.800648148142</v>
      </c>
    </row>
    <row r="12" spans="1:20" x14ac:dyDescent="0.3">
      <c r="A12">
        <v>2862</v>
      </c>
      <c r="B12" t="s">
        <v>2862</v>
      </c>
      <c r="C12" t="s">
        <v>6972</v>
      </c>
      <c r="D12">
        <v>12700</v>
      </c>
      <c r="E12">
        <v>55</v>
      </c>
      <c r="F12">
        <v>0</v>
      </c>
      <c r="G12" t="s">
        <v>8220</v>
      </c>
      <c r="H12" t="s">
        <v>8223</v>
      </c>
      <c r="I12" t="s">
        <v>8245</v>
      </c>
      <c r="J12">
        <v>1403636229</v>
      </c>
      <c r="K12">
        <v>1401044229</v>
      </c>
      <c r="L12" t="b">
        <v>0</v>
      </c>
      <c r="M12">
        <v>3</v>
      </c>
      <c r="N12" t="b">
        <v>0</v>
      </c>
      <c r="O12" t="s">
        <v>8269</v>
      </c>
      <c r="P12">
        <v>18.329999999999998</v>
      </c>
      <c r="Q12" t="s">
        <v>8315</v>
      </c>
      <c r="R12" t="s">
        <v>8316</v>
      </c>
      <c r="S12">
        <v>41784.789687500001</v>
      </c>
      <c r="T12">
        <v>41814.789687500001</v>
      </c>
    </row>
    <row r="13" spans="1:20" x14ac:dyDescent="0.3">
      <c r="A13">
        <v>2863</v>
      </c>
      <c r="B13" t="s">
        <v>2863</v>
      </c>
      <c r="C13" t="s">
        <v>6973</v>
      </c>
      <c r="D13">
        <v>50000</v>
      </c>
      <c r="E13">
        <v>20</v>
      </c>
      <c r="F13">
        <v>0</v>
      </c>
      <c r="G13" t="s">
        <v>8220</v>
      </c>
      <c r="H13" t="s">
        <v>8223</v>
      </c>
      <c r="I13" t="s">
        <v>8245</v>
      </c>
      <c r="J13">
        <v>1410279123</v>
      </c>
      <c r="K13">
        <v>1405095123</v>
      </c>
      <c r="L13" t="b">
        <v>0</v>
      </c>
      <c r="M13">
        <v>1</v>
      </c>
      <c r="N13" t="b">
        <v>0</v>
      </c>
      <c r="O13" t="s">
        <v>8269</v>
      </c>
      <c r="P13">
        <v>20</v>
      </c>
      <c r="Q13" t="s">
        <v>8315</v>
      </c>
      <c r="R13" t="s">
        <v>8316</v>
      </c>
      <c r="S13">
        <v>41831.675034722226</v>
      </c>
      <c r="T13">
        <v>41891.675034722226</v>
      </c>
    </row>
    <row r="14" spans="1:20" x14ac:dyDescent="0.3">
      <c r="A14">
        <v>2865</v>
      </c>
      <c r="B14" t="s">
        <v>2865</v>
      </c>
      <c r="C14" t="s">
        <v>6975</v>
      </c>
      <c r="D14">
        <v>2888</v>
      </c>
      <c r="E14">
        <v>0</v>
      </c>
      <c r="F14">
        <v>0</v>
      </c>
      <c r="G14" t="s">
        <v>8220</v>
      </c>
      <c r="H14" t="s">
        <v>8223</v>
      </c>
      <c r="I14" t="s">
        <v>8245</v>
      </c>
      <c r="J14">
        <v>1420512259</v>
      </c>
      <c r="K14">
        <v>1415328259</v>
      </c>
      <c r="L14" t="b">
        <v>0</v>
      </c>
      <c r="M14">
        <v>0</v>
      </c>
      <c r="N14" t="b">
        <v>0</v>
      </c>
      <c r="O14" t="s">
        <v>8269</v>
      </c>
      <c r="P14">
        <v>0</v>
      </c>
      <c r="Q14" t="s">
        <v>8315</v>
      </c>
      <c r="R14" t="s">
        <v>8316</v>
      </c>
      <c r="S14">
        <v>41950.114108796297</v>
      </c>
      <c r="T14">
        <v>42010.114108796297</v>
      </c>
    </row>
    <row r="15" spans="1:20" x14ac:dyDescent="0.3">
      <c r="A15">
        <v>2866</v>
      </c>
      <c r="B15" t="s">
        <v>2866</v>
      </c>
      <c r="C15" t="s">
        <v>6976</v>
      </c>
      <c r="D15">
        <v>5000</v>
      </c>
      <c r="E15">
        <v>45</v>
      </c>
      <c r="F15">
        <v>1</v>
      </c>
      <c r="G15" t="s">
        <v>8220</v>
      </c>
      <c r="H15" t="s">
        <v>8223</v>
      </c>
      <c r="I15" t="s">
        <v>8245</v>
      </c>
      <c r="J15">
        <v>1476482400</v>
      </c>
      <c r="K15">
        <v>1473893721</v>
      </c>
      <c r="L15" t="b">
        <v>0</v>
      </c>
      <c r="M15">
        <v>2</v>
      </c>
      <c r="N15" t="b">
        <v>0</v>
      </c>
      <c r="O15" t="s">
        <v>8269</v>
      </c>
      <c r="P15">
        <v>22.5</v>
      </c>
      <c r="Q15" t="s">
        <v>8315</v>
      </c>
      <c r="R15" t="s">
        <v>8316</v>
      </c>
      <c r="S15">
        <v>42627.955104166671</v>
      </c>
      <c r="T15">
        <v>42657.916666666672</v>
      </c>
    </row>
    <row r="16" spans="1:20" x14ac:dyDescent="0.3">
      <c r="A16">
        <v>2867</v>
      </c>
      <c r="B16" t="s">
        <v>2867</v>
      </c>
      <c r="C16" t="s">
        <v>6977</v>
      </c>
      <c r="D16">
        <v>2500</v>
      </c>
      <c r="E16">
        <v>504</v>
      </c>
      <c r="F16">
        <v>20</v>
      </c>
      <c r="G16" t="s">
        <v>8220</v>
      </c>
      <c r="H16" t="s">
        <v>8223</v>
      </c>
      <c r="I16" t="s">
        <v>8245</v>
      </c>
      <c r="J16">
        <v>1467604800</v>
      </c>
      <c r="K16">
        <v>1465533672</v>
      </c>
      <c r="L16" t="b">
        <v>0</v>
      </c>
      <c r="M16">
        <v>10</v>
      </c>
      <c r="N16" t="b">
        <v>0</v>
      </c>
      <c r="O16" t="s">
        <v>8269</v>
      </c>
      <c r="P16">
        <v>50.4</v>
      </c>
      <c r="Q16" t="s">
        <v>8315</v>
      </c>
      <c r="R16" t="s">
        <v>8316</v>
      </c>
      <c r="S16">
        <v>42531.195277777777</v>
      </c>
      <c r="T16">
        <v>42555.166666666672</v>
      </c>
    </row>
    <row r="17" spans="1:20" x14ac:dyDescent="0.3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>
        <v>42</v>
      </c>
      <c r="G17" t="s">
        <v>8220</v>
      </c>
      <c r="H17" t="s">
        <v>8223</v>
      </c>
      <c r="I17" t="s">
        <v>8245</v>
      </c>
      <c r="J17">
        <v>1475697054</v>
      </c>
      <c r="K17">
        <v>1473105054</v>
      </c>
      <c r="L17" t="b">
        <v>0</v>
      </c>
      <c r="M17">
        <v>60</v>
      </c>
      <c r="N17" t="b">
        <v>0</v>
      </c>
      <c r="O17" t="s">
        <v>8269</v>
      </c>
      <c r="P17">
        <v>105.03</v>
      </c>
      <c r="Q17" t="s">
        <v>8315</v>
      </c>
      <c r="R17" t="s">
        <v>8316</v>
      </c>
      <c r="S17">
        <v>42618.827013888891</v>
      </c>
      <c r="T17">
        <v>42648.827013888891</v>
      </c>
    </row>
    <row r="18" spans="1:20" x14ac:dyDescent="0.3">
      <c r="A18">
        <v>2869</v>
      </c>
      <c r="B18" t="s">
        <v>2869</v>
      </c>
      <c r="C18" t="s">
        <v>6979</v>
      </c>
      <c r="D18">
        <v>20000</v>
      </c>
      <c r="E18">
        <v>177</v>
      </c>
      <c r="F18">
        <v>1</v>
      </c>
      <c r="G18" t="s">
        <v>8220</v>
      </c>
      <c r="H18" t="s">
        <v>8223</v>
      </c>
      <c r="I18" t="s">
        <v>8245</v>
      </c>
      <c r="J18">
        <v>1468937681</v>
      </c>
      <c r="K18">
        <v>1466345681</v>
      </c>
      <c r="L18" t="b">
        <v>0</v>
      </c>
      <c r="M18">
        <v>5</v>
      </c>
      <c r="N18" t="b">
        <v>0</v>
      </c>
      <c r="O18" t="s">
        <v>8269</v>
      </c>
      <c r="P18">
        <v>35.4</v>
      </c>
      <c r="Q18" t="s">
        <v>8315</v>
      </c>
      <c r="R18" t="s">
        <v>8316</v>
      </c>
      <c r="S18">
        <v>42540.593530092592</v>
      </c>
      <c r="T18">
        <v>42570.593530092592</v>
      </c>
    </row>
    <row r="19" spans="1:20" x14ac:dyDescent="0.3">
      <c r="A19">
        <v>2870</v>
      </c>
      <c r="B19" t="s">
        <v>2870</v>
      </c>
      <c r="C19" t="s">
        <v>6980</v>
      </c>
      <c r="D19">
        <v>5000</v>
      </c>
      <c r="E19">
        <v>750</v>
      </c>
      <c r="F19">
        <v>15</v>
      </c>
      <c r="G19" t="s">
        <v>8220</v>
      </c>
      <c r="H19" t="s">
        <v>8223</v>
      </c>
      <c r="I19" t="s">
        <v>8245</v>
      </c>
      <c r="J19">
        <v>1400301165</v>
      </c>
      <c r="K19">
        <v>1397709165</v>
      </c>
      <c r="L19" t="b">
        <v>0</v>
      </c>
      <c r="M19">
        <v>9</v>
      </c>
      <c r="N19" t="b">
        <v>0</v>
      </c>
      <c r="O19" t="s">
        <v>8269</v>
      </c>
      <c r="P19">
        <v>83.33</v>
      </c>
      <c r="Q19" t="s">
        <v>8315</v>
      </c>
      <c r="R19" t="s">
        <v>8316</v>
      </c>
      <c r="S19">
        <v>41746.189409722225</v>
      </c>
      <c r="T19">
        <v>41776.189409722225</v>
      </c>
    </row>
    <row r="20" spans="1:20" x14ac:dyDescent="0.3">
      <c r="A20">
        <v>2871</v>
      </c>
      <c r="B20" t="s">
        <v>2871</v>
      </c>
      <c r="C20" t="s">
        <v>6981</v>
      </c>
      <c r="D20">
        <v>10000</v>
      </c>
      <c r="E20">
        <v>467</v>
      </c>
      <c r="F20">
        <v>5</v>
      </c>
      <c r="G20" t="s">
        <v>8220</v>
      </c>
      <c r="H20" t="s">
        <v>8223</v>
      </c>
      <c r="I20" t="s">
        <v>8245</v>
      </c>
      <c r="J20">
        <v>1419183813</v>
      </c>
      <c r="K20">
        <v>1417455813</v>
      </c>
      <c r="L20" t="b">
        <v>0</v>
      </c>
      <c r="M20">
        <v>13</v>
      </c>
      <c r="N20" t="b">
        <v>0</v>
      </c>
      <c r="O20" t="s">
        <v>8269</v>
      </c>
      <c r="P20">
        <v>35.92</v>
      </c>
      <c r="Q20" t="s">
        <v>8315</v>
      </c>
      <c r="R20" t="s">
        <v>8316</v>
      </c>
      <c r="S20">
        <v>41974.738576388889</v>
      </c>
      <c r="T20">
        <v>41994.738576388889</v>
      </c>
    </row>
    <row r="21" spans="1:20" x14ac:dyDescent="0.3">
      <c r="A21">
        <v>2872</v>
      </c>
      <c r="B21" t="s">
        <v>2872</v>
      </c>
      <c r="C21" t="s">
        <v>6982</v>
      </c>
      <c r="D21">
        <v>3000</v>
      </c>
      <c r="E21">
        <v>0</v>
      </c>
      <c r="F21">
        <v>0</v>
      </c>
      <c r="G21" t="s">
        <v>8220</v>
      </c>
      <c r="H21" t="s">
        <v>8223</v>
      </c>
      <c r="I21" t="s">
        <v>8245</v>
      </c>
      <c r="J21">
        <v>1434768438</v>
      </c>
      <c r="K21">
        <v>1429584438</v>
      </c>
      <c r="L21" t="b">
        <v>0</v>
      </c>
      <c r="M21">
        <v>0</v>
      </c>
      <c r="N21" t="b">
        <v>0</v>
      </c>
      <c r="O21" t="s">
        <v>8269</v>
      </c>
      <c r="P21">
        <v>0</v>
      </c>
      <c r="Q21" t="s">
        <v>8315</v>
      </c>
      <c r="R21" t="s">
        <v>8316</v>
      </c>
      <c r="S21">
        <v>42115.11618055556</v>
      </c>
      <c r="T21">
        <v>42175.11618055556</v>
      </c>
    </row>
    <row r="22" spans="1:20" x14ac:dyDescent="0.3">
      <c r="A22">
        <v>2873</v>
      </c>
      <c r="B22" t="s">
        <v>2873</v>
      </c>
      <c r="C22" t="s">
        <v>6983</v>
      </c>
      <c r="D22">
        <v>2500</v>
      </c>
      <c r="E22">
        <v>953</v>
      </c>
      <c r="F22">
        <v>38</v>
      </c>
      <c r="G22" t="s">
        <v>8220</v>
      </c>
      <c r="H22" t="s">
        <v>8223</v>
      </c>
      <c r="I22" t="s">
        <v>8245</v>
      </c>
      <c r="J22">
        <v>1422473831</v>
      </c>
      <c r="K22">
        <v>1419881831</v>
      </c>
      <c r="L22" t="b">
        <v>0</v>
      </c>
      <c r="M22">
        <v>8</v>
      </c>
      <c r="N22" t="b">
        <v>0</v>
      </c>
      <c r="O22" t="s">
        <v>8269</v>
      </c>
      <c r="P22">
        <v>119.13</v>
      </c>
      <c r="Q22" t="s">
        <v>8315</v>
      </c>
      <c r="R22" t="s">
        <v>8316</v>
      </c>
      <c r="S22">
        <v>42002.817488425921</v>
      </c>
      <c r="T22">
        <v>42032.817488425921</v>
      </c>
    </row>
    <row r="23" spans="1:20" x14ac:dyDescent="0.3">
      <c r="A23">
        <v>2874</v>
      </c>
      <c r="B23" t="s">
        <v>2874</v>
      </c>
      <c r="C23" t="s">
        <v>6984</v>
      </c>
      <c r="D23">
        <v>5000</v>
      </c>
      <c r="E23">
        <v>271</v>
      </c>
      <c r="F23">
        <v>5</v>
      </c>
      <c r="G23" t="s">
        <v>8220</v>
      </c>
      <c r="H23" t="s">
        <v>8223</v>
      </c>
      <c r="I23" t="s">
        <v>8245</v>
      </c>
      <c r="J23">
        <v>1484684186</v>
      </c>
      <c r="K23">
        <v>1482092186</v>
      </c>
      <c r="L23" t="b">
        <v>0</v>
      </c>
      <c r="M23">
        <v>3</v>
      </c>
      <c r="N23" t="b">
        <v>0</v>
      </c>
      <c r="O23" t="s">
        <v>8269</v>
      </c>
      <c r="P23">
        <v>90.33</v>
      </c>
      <c r="Q23" t="s">
        <v>8315</v>
      </c>
      <c r="R23" t="s">
        <v>8316</v>
      </c>
      <c r="S23">
        <v>42722.84474537037</v>
      </c>
      <c r="T23">
        <v>42752.84474537037</v>
      </c>
    </row>
    <row r="24" spans="1:20" x14ac:dyDescent="0.3">
      <c r="A24">
        <v>2875</v>
      </c>
      <c r="B24" t="s">
        <v>2875</v>
      </c>
      <c r="C24" t="s">
        <v>6985</v>
      </c>
      <c r="D24">
        <v>20000</v>
      </c>
      <c r="E24">
        <v>7</v>
      </c>
      <c r="F24">
        <v>0</v>
      </c>
      <c r="G24" t="s">
        <v>8220</v>
      </c>
      <c r="H24" t="s">
        <v>8223</v>
      </c>
      <c r="I24" t="s">
        <v>8245</v>
      </c>
      <c r="J24">
        <v>1462417493</v>
      </c>
      <c r="K24">
        <v>1459825493</v>
      </c>
      <c r="L24" t="b">
        <v>0</v>
      </c>
      <c r="M24">
        <v>3</v>
      </c>
      <c r="N24" t="b">
        <v>0</v>
      </c>
      <c r="O24" t="s">
        <v>8269</v>
      </c>
      <c r="P24">
        <v>2.33</v>
      </c>
      <c r="Q24" t="s">
        <v>8315</v>
      </c>
      <c r="R24" t="s">
        <v>8316</v>
      </c>
      <c r="S24">
        <v>42465.128391203703</v>
      </c>
      <c r="T24">
        <v>42495.128391203703</v>
      </c>
    </row>
    <row r="25" spans="1:20" x14ac:dyDescent="0.3">
      <c r="A25">
        <v>2876</v>
      </c>
      <c r="B25" t="s">
        <v>2876</v>
      </c>
      <c r="C25" t="s">
        <v>6986</v>
      </c>
      <c r="D25">
        <v>150000</v>
      </c>
      <c r="E25">
        <v>0</v>
      </c>
      <c r="F25">
        <v>0</v>
      </c>
      <c r="G25" t="s">
        <v>8220</v>
      </c>
      <c r="H25" t="s">
        <v>8223</v>
      </c>
      <c r="I25" t="s">
        <v>8245</v>
      </c>
      <c r="J25">
        <v>1437069079</v>
      </c>
      <c r="K25">
        <v>1434477079</v>
      </c>
      <c r="L25" t="b">
        <v>0</v>
      </c>
      <c r="M25">
        <v>0</v>
      </c>
      <c r="N25" t="b">
        <v>0</v>
      </c>
      <c r="O25" t="s">
        <v>8269</v>
      </c>
      <c r="P25">
        <v>0</v>
      </c>
      <c r="Q25" t="s">
        <v>8315</v>
      </c>
      <c r="R25" t="s">
        <v>8316</v>
      </c>
      <c r="S25">
        <v>42171.743969907402</v>
      </c>
      <c r="T25">
        <v>42201.743969907402</v>
      </c>
    </row>
    <row r="26" spans="1:20" x14ac:dyDescent="0.3">
      <c r="A26">
        <v>2877</v>
      </c>
      <c r="B26" t="s">
        <v>2877</v>
      </c>
      <c r="C26" t="s">
        <v>6987</v>
      </c>
      <c r="D26">
        <v>6000</v>
      </c>
      <c r="E26">
        <v>650</v>
      </c>
      <c r="F26">
        <v>11</v>
      </c>
      <c r="G26" t="s">
        <v>8220</v>
      </c>
      <c r="H26" t="s">
        <v>8223</v>
      </c>
      <c r="I26" t="s">
        <v>8245</v>
      </c>
      <c r="J26">
        <v>1480525200</v>
      </c>
      <c r="K26">
        <v>1477781724</v>
      </c>
      <c r="L26" t="b">
        <v>0</v>
      </c>
      <c r="M26">
        <v>6</v>
      </c>
      <c r="N26" t="b">
        <v>0</v>
      </c>
      <c r="O26" t="s">
        <v>8269</v>
      </c>
      <c r="P26">
        <v>108.33</v>
      </c>
      <c r="Q26" t="s">
        <v>8315</v>
      </c>
      <c r="R26" t="s">
        <v>8316</v>
      </c>
      <c r="S26">
        <v>42672.955138888887</v>
      </c>
      <c r="T26">
        <v>42704.708333333328</v>
      </c>
    </row>
    <row r="27" spans="1:20" x14ac:dyDescent="0.3">
      <c r="A27">
        <v>2879</v>
      </c>
      <c r="B27" t="s">
        <v>2879</v>
      </c>
      <c r="C27" t="s">
        <v>6989</v>
      </c>
      <c r="D27">
        <v>11200</v>
      </c>
      <c r="E27">
        <v>29</v>
      </c>
      <c r="F27">
        <v>0</v>
      </c>
      <c r="G27" t="s">
        <v>8220</v>
      </c>
      <c r="H27" t="s">
        <v>8223</v>
      </c>
      <c r="I27" t="s">
        <v>8245</v>
      </c>
      <c r="J27">
        <v>1453310661</v>
      </c>
      <c r="K27">
        <v>1450718661</v>
      </c>
      <c r="L27" t="b">
        <v>0</v>
      </c>
      <c r="M27">
        <v>1</v>
      </c>
      <c r="N27" t="b">
        <v>0</v>
      </c>
      <c r="O27" t="s">
        <v>8269</v>
      </c>
      <c r="P27">
        <v>29</v>
      </c>
      <c r="Q27" t="s">
        <v>8315</v>
      </c>
      <c r="R27" t="s">
        <v>8316</v>
      </c>
      <c r="S27">
        <v>42359.725243055553</v>
      </c>
      <c r="T27">
        <v>42389.725243055553</v>
      </c>
    </row>
    <row r="28" spans="1:20" x14ac:dyDescent="0.3">
      <c r="A28">
        <v>2880</v>
      </c>
      <c r="B28" t="s">
        <v>2880</v>
      </c>
      <c r="C28" t="s">
        <v>6990</v>
      </c>
      <c r="D28">
        <v>12000</v>
      </c>
      <c r="E28">
        <v>2800</v>
      </c>
      <c r="F28">
        <v>23</v>
      </c>
      <c r="G28" t="s">
        <v>8220</v>
      </c>
      <c r="H28" t="s">
        <v>8223</v>
      </c>
      <c r="I28" t="s">
        <v>8245</v>
      </c>
      <c r="J28">
        <v>1440090300</v>
      </c>
      <c r="K28">
        <v>1436305452</v>
      </c>
      <c r="L28" t="b">
        <v>0</v>
      </c>
      <c r="M28">
        <v>29</v>
      </c>
      <c r="N28" t="b">
        <v>0</v>
      </c>
      <c r="O28" t="s">
        <v>8269</v>
      </c>
      <c r="P28">
        <v>96.55</v>
      </c>
      <c r="Q28" t="s">
        <v>8315</v>
      </c>
      <c r="R28" t="s">
        <v>8316</v>
      </c>
      <c r="S28">
        <v>42192.905694444446</v>
      </c>
      <c r="T28">
        <v>42236.711805555555</v>
      </c>
    </row>
    <row r="29" spans="1:20" x14ac:dyDescent="0.3">
      <c r="A29">
        <v>2881</v>
      </c>
      <c r="B29" t="s">
        <v>2881</v>
      </c>
      <c r="C29" t="s">
        <v>6991</v>
      </c>
      <c r="D29">
        <v>5500</v>
      </c>
      <c r="E29">
        <v>0</v>
      </c>
      <c r="F29">
        <v>0</v>
      </c>
      <c r="G29" t="s">
        <v>8220</v>
      </c>
      <c r="H29" t="s">
        <v>8223</v>
      </c>
      <c r="I29" t="s">
        <v>8245</v>
      </c>
      <c r="J29">
        <v>1417620036</v>
      </c>
      <c r="K29">
        <v>1412432436</v>
      </c>
      <c r="L29" t="b">
        <v>0</v>
      </c>
      <c r="M29">
        <v>0</v>
      </c>
      <c r="N29" t="b">
        <v>0</v>
      </c>
      <c r="O29" t="s">
        <v>8269</v>
      </c>
      <c r="P29">
        <v>0</v>
      </c>
      <c r="Q29" t="s">
        <v>8315</v>
      </c>
      <c r="R29" t="s">
        <v>8316</v>
      </c>
      <c r="S29">
        <v>41916.597638888888</v>
      </c>
      <c r="T29">
        <v>41976.639305555553</v>
      </c>
    </row>
    <row r="30" spans="1:20" x14ac:dyDescent="0.3">
      <c r="A30">
        <v>2882</v>
      </c>
      <c r="B30" t="s">
        <v>2882</v>
      </c>
      <c r="C30" t="s">
        <v>6992</v>
      </c>
      <c r="D30">
        <v>750</v>
      </c>
      <c r="E30">
        <v>252</v>
      </c>
      <c r="F30">
        <v>34</v>
      </c>
      <c r="G30" t="s">
        <v>8220</v>
      </c>
      <c r="H30" t="s">
        <v>8223</v>
      </c>
      <c r="I30" t="s">
        <v>8245</v>
      </c>
      <c r="J30">
        <v>1462112318</v>
      </c>
      <c r="K30">
        <v>1459520318</v>
      </c>
      <c r="L30" t="b">
        <v>0</v>
      </c>
      <c r="M30">
        <v>4</v>
      </c>
      <c r="N30" t="b">
        <v>0</v>
      </c>
      <c r="O30" t="s">
        <v>8269</v>
      </c>
      <c r="P30">
        <v>63</v>
      </c>
      <c r="Q30" t="s">
        <v>8315</v>
      </c>
      <c r="R30" t="s">
        <v>8316</v>
      </c>
      <c r="S30">
        <v>42461.596273148149</v>
      </c>
      <c r="T30">
        <v>42491.596273148149</v>
      </c>
    </row>
    <row r="31" spans="1:20" x14ac:dyDescent="0.3">
      <c r="A31">
        <v>2883</v>
      </c>
      <c r="B31" t="s">
        <v>2883</v>
      </c>
      <c r="C31" t="s">
        <v>6993</v>
      </c>
      <c r="D31">
        <v>10000</v>
      </c>
      <c r="E31">
        <v>1908</v>
      </c>
      <c r="F31">
        <v>19</v>
      </c>
      <c r="G31" t="s">
        <v>8220</v>
      </c>
      <c r="H31" t="s">
        <v>8223</v>
      </c>
      <c r="I31" t="s">
        <v>8245</v>
      </c>
      <c r="J31">
        <v>1454734740</v>
      </c>
      <c r="K31">
        <v>1451684437</v>
      </c>
      <c r="L31" t="b">
        <v>0</v>
      </c>
      <c r="M31">
        <v>5</v>
      </c>
      <c r="N31" t="b">
        <v>0</v>
      </c>
      <c r="O31" t="s">
        <v>8269</v>
      </c>
      <c r="P31">
        <v>381.6</v>
      </c>
      <c r="Q31" t="s">
        <v>8315</v>
      </c>
      <c r="R31" t="s">
        <v>8316</v>
      </c>
      <c r="S31">
        <v>42370.90320601852</v>
      </c>
      <c r="T31">
        <v>42406.207638888889</v>
      </c>
    </row>
    <row r="32" spans="1:20" x14ac:dyDescent="0.3">
      <c r="A32">
        <v>2884</v>
      </c>
      <c r="B32" t="s">
        <v>2884</v>
      </c>
      <c r="C32" t="s">
        <v>6994</v>
      </c>
      <c r="D32">
        <v>45000</v>
      </c>
      <c r="E32">
        <v>185</v>
      </c>
      <c r="F32">
        <v>0</v>
      </c>
      <c r="G32" t="s">
        <v>8220</v>
      </c>
      <c r="H32" t="s">
        <v>8223</v>
      </c>
      <c r="I32" t="s">
        <v>8245</v>
      </c>
      <c r="J32">
        <v>1417800435</v>
      </c>
      <c r="K32">
        <v>1415208435</v>
      </c>
      <c r="L32" t="b">
        <v>0</v>
      </c>
      <c r="M32">
        <v>4</v>
      </c>
      <c r="N32" t="b">
        <v>0</v>
      </c>
      <c r="O32" t="s">
        <v>8269</v>
      </c>
      <c r="P32">
        <v>46.25</v>
      </c>
      <c r="Q32" t="s">
        <v>8315</v>
      </c>
      <c r="R32" t="s">
        <v>8316</v>
      </c>
      <c r="S32">
        <v>41948.727256944447</v>
      </c>
      <c r="T32">
        <v>41978.727256944447</v>
      </c>
    </row>
    <row r="33" spans="1:20" x14ac:dyDescent="0.3">
      <c r="A33">
        <v>2885</v>
      </c>
      <c r="B33" t="s">
        <v>2885</v>
      </c>
      <c r="C33" t="s">
        <v>6995</v>
      </c>
      <c r="D33">
        <v>400</v>
      </c>
      <c r="E33">
        <v>130</v>
      </c>
      <c r="F33">
        <v>33</v>
      </c>
      <c r="G33" t="s">
        <v>8220</v>
      </c>
      <c r="H33" t="s">
        <v>8223</v>
      </c>
      <c r="I33" t="s">
        <v>8245</v>
      </c>
      <c r="J33">
        <v>1426294201</v>
      </c>
      <c r="K33">
        <v>1423705801</v>
      </c>
      <c r="L33" t="b">
        <v>0</v>
      </c>
      <c r="M33">
        <v>5</v>
      </c>
      <c r="N33" t="b">
        <v>0</v>
      </c>
      <c r="O33" t="s">
        <v>8269</v>
      </c>
      <c r="P33">
        <v>26</v>
      </c>
      <c r="Q33" t="s">
        <v>8315</v>
      </c>
      <c r="R33" t="s">
        <v>8316</v>
      </c>
      <c r="S33">
        <v>42047.07640046296</v>
      </c>
      <c r="T33">
        <v>42077.034733796296</v>
      </c>
    </row>
    <row r="34" spans="1:20" x14ac:dyDescent="0.3">
      <c r="A34">
        <v>2886</v>
      </c>
      <c r="B34" t="s">
        <v>2886</v>
      </c>
      <c r="C34" t="s">
        <v>6996</v>
      </c>
      <c r="D34">
        <v>200</v>
      </c>
      <c r="E34">
        <v>10</v>
      </c>
      <c r="F34">
        <v>5</v>
      </c>
      <c r="G34" t="s">
        <v>8220</v>
      </c>
      <c r="H34" t="s">
        <v>8223</v>
      </c>
      <c r="I34" t="s">
        <v>8245</v>
      </c>
      <c r="J34">
        <v>1442635140</v>
      </c>
      <c r="K34">
        <v>1442243484</v>
      </c>
      <c r="L34" t="b">
        <v>0</v>
      </c>
      <c r="M34">
        <v>1</v>
      </c>
      <c r="N34" t="b">
        <v>0</v>
      </c>
      <c r="O34" t="s">
        <v>8269</v>
      </c>
      <c r="P34">
        <v>10</v>
      </c>
      <c r="Q34" t="s">
        <v>8315</v>
      </c>
      <c r="R34" t="s">
        <v>8316</v>
      </c>
      <c r="S34">
        <v>42261.632916666669</v>
      </c>
      <c r="T34">
        <v>42266.165972222225</v>
      </c>
    </row>
    <row r="35" spans="1:20" x14ac:dyDescent="0.3">
      <c r="A35">
        <v>2887</v>
      </c>
      <c r="B35" t="s">
        <v>2887</v>
      </c>
      <c r="C35" t="s">
        <v>6997</v>
      </c>
      <c r="D35">
        <v>3000</v>
      </c>
      <c r="E35">
        <v>5</v>
      </c>
      <c r="F35">
        <v>0</v>
      </c>
      <c r="G35" t="s">
        <v>8220</v>
      </c>
      <c r="H35" t="s">
        <v>8223</v>
      </c>
      <c r="I35" t="s">
        <v>8245</v>
      </c>
      <c r="J35">
        <v>1420971324</v>
      </c>
      <c r="K35">
        <v>1418379324</v>
      </c>
      <c r="L35" t="b">
        <v>0</v>
      </c>
      <c r="M35">
        <v>1</v>
      </c>
      <c r="N35" t="b">
        <v>0</v>
      </c>
      <c r="O35" t="s">
        <v>8269</v>
      </c>
      <c r="P35">
        <v>5</v>
      </c>
      <c r="Q35" t="s">
        <v>8315</v>
      </c>
      <c r="R35" t="s">
        <v>8316</v>
      </c>
      <c r="S35">
        <v>41985.427361111113</v>
      </c>
      <c r="T35">
        <v>42015.427361111113</v>
      </c>
    </row>
    <row r="36" spans="1:20" x14ac:dyDescent="0.3">
      <c r="A36">
        <v>2888</v>
      </c>
      <c r="B36" t="s">
        <v>2888</v>
      </c>
      <c r="C36" t="s">
        <v>6998</v>
      </c>
      <c r="D36">
        <v>30000</v>
      </c>
      <c r="E36">
        <v>0</v>
      </c>
      <c r="F36">
        <v>0</v>
      </c>
      <c r="G36" t="s">
        <v>8220</v>
      </c>
      <c r="H36" t="s">
        <v>8223</v>
      </c>
      <c r="I36" t="s">
        <v>8245</v>
      </c>
      <c r="J36">
        <v>1413608340</v>
      </c>
      <c r="K36">
        <v>1412945440</v>
      </c>
      <c r="L36" t="b">
        <v>0</v>
      </c>
      <c r="M36">
        <v>0</v>
      </c>
      <c r="N36" t="b">
        <v>0</v>
      </c>
      <c r="O36" t="s">
        <v>8269</v>
      </c>
      <c r="P36">
        <v>0</v>
      </c>
      <c r="Q36" t="s">
        <v>8315</v>
      </c>
      <c r="R36" t="s">
        <v>8316</v>
      </c>
      <c r="S36">
        <v>41922.535185185188</v>
      </c>
      <c r="T36">
        <v>41930.207638888889</v>
      </c>
    </row>
    <row r="37" spans="1:20" x14ac:dyDescent="0.3">
      <c r="A37">
        <v>2889</v>
      </c>
      <c r="B37" t="s">
        <v>2889</v>
      </c>
      <c r="C37" t="s">
        <v>6999</v>
      </c>
      <c r="D37">
        <v>3000</v>
      </c>
      <c r="E37">
        <v>1142</v>
      </c>
      <c r="F37">
        <v>38</v>
      </c>
      <c r="G37" t="s">
        <v>8220</v>
      </c>
      <c r="H37" t="s">
        <v>8223</v>
      </c>
      <c r="I37" t="s">
        <v>8245</v>
      </c>
      <c r="J37">
        <v>1409344985</v>
      </c>
      <c r="K37">
        <v>1406752985</v>
      </c>
      <c r="L37" t="b">
        <v>0</v>
      </c>
      <c r="M37">
        <v>14</v>
      </c>
      <c r="N37" t="b">
        <v>0</v>
      </c>
      <c r="O37" t="s">
        <v>8269</v>
      </c>
      <c r="P37">
        <v>81.569999999999993</v>
      </c>
      <c r="Q37" t="s">
        <v>8315</v>
      </c>
      <c r="R37" t="s">
        <v>8316</v>
      </c>
      <c r="S37">
        <v>41850.863252314812</v>
      </c>
      <c r="T37">
        <v>41880.863252314812</v>
      </c>
    </row>
    <row r="38" spans="1:20" x14ac:dyDescent="0.3">
      <c r="A38">
        <v>2890</v>
      </c>
      <c r="B38" t="s">
        <v>2890</v>
      </c>
      <c r="C38" t="s">
        <v>7000</v>
      </c>
      <c r="D38">
        <v>2000</v>
      </c>
      <c r="E38">
        <v>21</v>
      </c>
      <c r="F38">
        <v>1</v>
      </c>
      <c r="G38" t="s">
        <v>8220</v>
      </c>
      <c r="H38" t="s">
        <v>8223</v>
      </c>
      <c r="I38" t="s">
        <v>8245</v>
      </c>
      <c r="J38">
        <v>1407553200</v>
      </c>
      <c r="K38">
        <v>1405100992</v>
      </c>
      <c r="L38" t="b">
        <v>0</v>
      </c>
      <c r="M38">
        <v>3</v>
      </c>
      <c r="N38" t="b">
        <v>0</v>
      </c>
      <c r="O38" t="s">
        <v>8269</v>
      </c>
      <c r="P38">
        <v>7</v>
      </c>
      <c r="Q38" t="s">
        <v>8315</v>
      </c>
      <c r="R38" t="s">
        <v>8316</v>
      </c>
      <c r="S38">
        <v>41831.742962962962</v>
      </c>
      <c r="T38">
        <v>41860.125</v>
      </c>
    </row>
    <row r="39" spans="1:20" x14ac:dyDescent="0.3">
      <c r="A39">
        <v>2891</v>
      </c>
      <c r="B39" t="s">
        <v>2891</v>
      </c>
      <c r="C39" t="s">
        <v>7001</v>
      </c>
      <c r="D39">
        <v>10000</v>
      </c>
      <c r="E39">
        <v>273</v>
      </c>
      <c r="F39">
        <v>3</v>
      </c>
      <c r="G39" t="s">
        <v>8220</v>
      </c>
      <c r="H39" t="s">
        <v>8223</v>
      </c>
      <c r="I39" t="s">
        <v>8245</v>
      </c>
      <c r="J39">
        <v>1460751128</v>
      </c>
      <c r="K39">
        <v>1455570728</v>
      </c>
      <c r="L39" t="b">
        <v>0</v>
      </c>
      <c r="M39">
        <v>10</v>
      </c>
      <c r="N39" t="b">
        <v>0</v>
      </c>
      <c r="O39" t="s">
        <v>8269</v>
      </c>
      <c r="P39">
        <v>27.3</v>
      </c>
      <c r="Q39" t="s">
        <v>8315</v>
      </c>
      <c r="R39" t="s">
        <v>8316</v>
      </c>
      <c r="S39">
        <v>42415.883425925931</v>
      </c>
      <c r="T39">
        <v>42475.84175925926</v>
      </c>
    </row>
    <row r="40" spans="1:20" x14ac:dyDescent="0.3">
      <c r="A40">
        <v>2892</v>
      </c>
      <c r="B40" t="s">
        <v>2892</v>
      </c>
      <c r="C40" t="s">
        <v>7002</v>
      </c>
      <c r="D40">
        <v>5500</v>
      </c>
      <c r="E40">
        <v>500</v>
      </c>
      <c r="F40">
        <v>9</v>
      </c>
      <c r="G40" t="s">
        <v>8220</v>
      </c>
      <c r="H40" t="s">
        <v>8223</v>
      </c>
      <c r="I40" t="s">
        <v>8245</v>
      </c>
      <c r="J40">
        <v>1409000400</v>
      </c>
      <c r="K40">
        <v>1408381704</v>
      </c>
      <c r="L40" t="b">
        <v>0</v>
      </c>
      <c r="M40">
        <v>17</v>
      </c>
      <c r="N40" t="b">
        <v>0</v>
      </c>
      <c r="O40" t="s">
        <v>8269</v>
      </c>
      <c r="P40">
        <v>29.41</v>
      </c>
      <c r="Q40" t="s">
        <v>8315</v>
      </c>
      <c r="R40" t="s">
        <v>8316</v>
      </c>
      <c r="S40">
        <v>41869.714166666665</v>
      </c>
      <c r="T40">
        <v>41876.875</v>
      </c>
    </row>
    <row r="41" spans="1:20" x14ac:dyDescent="0.3">
      <c r="A41">
        <v>2893</v>
      </c>
      <c r="B41" t="s">
        <v>2893</v>
      </c>
      <c r="C41" t="s">
        <v>7003</v>
      </c>
      <c r="D41">
        <v>5000</v>
      </c>
      <c r="E41">
        <v>25</v>
      </c>
      <c r="F41">
        <v>1</v>
      </c>
      <c r="G41" t="s">
        <v>8220</v>
      </c>
      <c r="H41" t="s">
        <v>8223</v>
      </c>
      <c r="I41" t="s">
        <v>8245</v>
      </c>
      <c r="J41">
        <v>1420768800</v>
      </c>
      <c r="K41">
        <v>1415644395</v>
      </c>
      <c r="L41" t="b">
        <v>0</v>
      </c>
      <c r="M41">
        <v>2</v>
      </c>
      <c r="N41" t="b">
        <v>0</v>
      </c>
      <c r="O41" t="s">
        <v>8269</v>
      </c>
      <c r="P41">
        <v>12.5</v>
      </c>
      <c r="Q41" t="s">
        <v>8315</v>
      </c>
      <c r="R41" t="s">
        <v>8316</v>
      </c>
      <c r="S41">
        <v>41953.773090277777</v>
      </c>
      <c r="T41">
        <v>42013.083333333328</v>
      </c>
    </row>
    <row r="42" spans="1:20" x14ac:dyDescent="0.3">
      <c r="A42">
        <v>2894</v>
      </c>
      <c r="B42" t="s">
        <v>2894</v>
      </c>
      <c r="C42" t="s">
        <v>7004</v>
      </c>
      <c r="D42">
        <v>50000</v>
      </c>
      <c r="E42">
        <v>0</v>
      </c>
      <c r="F42">
        <v>0</v>
      </c>
      <c r="G42" t="s">
        <v>8220</v>
      </c>
      <c r="H42" t="s">
        <v>8223</v>
      </c>
      <c r="I42" t="s">
        <v>8245</v>
      </c>
      <c r="J42">
        <v>1428100815</v>
      </c>
      <c r="K42">
        <v>1422920415</v>
      </c>
      <c r="L42" t="b">
        <v>0</v>
      </c>
      <c r="M42">
        <v>0</v>
      </c>
      <c r="N42" t="b">
        <v>0</v>
      </c>
      <c r="O42" t="s">
        <v>8269</v>
      </c>
      <c r="P42">
        <v>0</v>
      </c>
      <c r="Q42" t="s">
        <v>8315</v>
      </c>
      <c r="R42" t="s">
        <v>8316</v>
      </c>
      <c r="S42">
        <v>42037.986284722225</v>
      </c>
      <c r="T42">
        <v>42097.944618055553</v>
      </c>
    </row>
    <row r="43" spans="1:20" x14ac:dyDescent="0.3">
      <c r="A43">
        <v>2895</v>
      </c>
      <c r="B43" t="s">
        <v>2895</v>
      </c>
      <c r="C43" t="s">
        <v>7005</v>
      </c>
      <c r="D43">
        <v>500</v>
      </c>
      <c r="E43">
        <v>23</v>
      </c>
      <c r="F43">
        <v>5</v>
      </c>
      <c r="G43" t="s">
        <v>8220</v>
      </c>
      <c r="H43" t="s">
        <v>8223</v>
      </c>
      <c r="I43" t="s">
        <v>8245</v>
      </c>
      <c r="J43">
        <v>1403470800</v>
      </c>
      <c r="K43">
        <v>1403356792</v>
      </c>
      <c r="L43" t="b">
        <v>0</v>
      </c>
      <c r="M43">
        <v>4</v>
      </c>
      <c r="N43" t="b">
        <v>0</v>
      </c>
      <c r="O43" t="s">
        <v>8269</v>
      </c>
      <c r="P43">
        <v>5.75</v>
      </c>
      <c r="Q43" t="s">
        <v>8315</v>
      </c>
      <c r="R43" t="s">
        <v>8316</v>
      </c>
      <c r="S43">
        <v>41811.555462962962</v>
      </c>
      <c r="T43">
        <v>41812.875</v>
      </c>
    </row>
    <row r="44" spans="1:20" x14ac:dyDescent="0.3">
      <c r="A44">
        <v>2896</v>
      </c>
      <c r="B44" t="s">
        <v>2896</v>
      </c>
      <c r="C44" t="s">
        <v>7006</v>
      </c>
      <c r="D44">
        <v>3000</v>
      </c>
      <c r="E44">
        <v>625</v>
      </c>
      <c r="F44">
        <v>21</v>
      </c>
      <c r="G44" t="s">
        <v>8220</v>
      </c>
      <c r="H44" t="s">
        <v>8223</v>
      </c>
      <c r="I44" t="s">
        <v>8245</v>
      </c>
      <c r="J44">
        <v>1481522400</v>
      </c>
      <c r="K44">
        <v>1480283321</v>
      </c>
      <c r="L44" t="b">
        <v>0</v>
      </c>
      <c r="M44">
        <v>12</v>
      </c>
      <c r="N44" t="b">
        <v>0</v>
      </c>
      <c r="O44" t="s">
        <v>8269</v>
      </c>
      <c r="P44">
        <v>52.08</v>
      </c>
      <c r="Q44" t="s">
        <v>8315</v>
      </c>
      <c r="R44" t="s">
        <v>8316</v>
      </c>
      <c r="S44">
        <v>42701.908807870372</v>
      </c>
      <c r="T44">
        <v>42716.25</v>
      </c>
    </row>
    <row r="45" spans="1:20" x14ac:dyDescent="0.3">
      <c r="A45">
        <v>2897</v>
      </c>
      <c r="B45" t="s">
        <v>2897</v>
      </c>
      <c r="C45" t="s">
        <v>7007</v>
      </c>
      <c r="D45">
        <v>12000</v>
      </c>
      <c r="E45">
        <v>550</v>
      </c>
      <c r="F45">
        <v>5</v>
      </c>
      <c r="G45" t="s">
        <v>8220</v>
      </c>
      <c r="H45" t="s">
        <v>8223</v>
      </c>
      <c r="I45" t="s">
        <v>8245</v>
      </c>
      <c r="J45">
        <v>1444577345</v>
      </c>
      <c r="K45">
        <v>1441985458</v>
      </c>
      <c r="L45" t="b">
        <v>0</v>
      </c>
      <c r="M45">
        <v>3</v>
      </c>
      <c r="N45" t="b">
        <v>0</v>
      </c>
      <c r="O45" t="s">
        <v>8269</v>
      </c>
      <c r="P45">
        <v>183.33</v>
      </c>
      <c r="Q45" t="s">
        <v>8315</v>
      </c>
      <c r="R45" t="s">
        <v>8316</v>
      </c>
      <c r="S45">
        <v>42258.646504629629</v>
      </c>
      <c r="T45">
        <v>42288.645196759258</v>
      </c>
    </row>
    <row r="46" spans="1:20" x14ac:dyDescent="0.3">
      <c r="A46">
        <v>2898</v>
      </c>
      <c r="B46" t="s">
        <v>2898</v>
      </c>
      <c r="C46" t="s">
        <v>7008</v>
      </c>
      <c r="D46">
        <v>7500</v>
      </c>
      <c r="E46">
        <v>316</v>
      </c>
      <c r="F46">
        <v>4</v>
      </c>
      <c r="G46" t="s">
        <v>8220</v>
      </c>
      <c r="H46" t="s">
        <v>8223</v>
      </c>
      <c r="I46" t="s">
        <v>8245</v>
      </c>
      <c r="J46">
        <v>1446307053</v>
      </c>
      <c r="K46">
        <v>1443715053</v>
      </c>
      <c r="L46" t="b">
        <v>0</v>
      </c>
      <c r="M46">
        <v>12</v>
      </c>
      <c r="N46" t="b">
        <v>0</v>
      </c>
      <c r="O46" t="s">
        <v>8269</v>
      </c>
      <c r="P46">
        <v>26.33</v>
      </c>
      <c r="Q46" t="s">
        <v>8315</v>
      </c>
      <c r="R46" t="s">
        <v>8316</v>
      </c>
      <c r="S46">
        <v>42278.664965277778</v>
      </c>
      <c r="T46">
        <v>42308.664965277778</v>
      </c>
    </row>
    <row r="47" spans="1:20" x14ac:dyDescent="0.3">
      <c r="A47">
        <v>2899</v>
      </c>
      <c r="B47" t="s">
        <v>2899</v>
      </c>
      <c r="C47" t="s">
        <v>7009</v>
      </c>
      <c r="D47">
        <v>10000</v>
      </c>
      <c r="E47">
        <v>0</v>
      </c>
      <c r="F47">
        <v>0</v>
      </c>
      <c r="G47" t="s">
        <v>8220</v>
      </c>
      <c r="H47" t="s">
        <v>8223</v>
      </c>
      <c r="I47" t="s">
        <v>8245</v>
      </c>
      <c r="J47">
        <v>1469325158</v>
      </c>
      <c r="K47">
        <v>1464141158</v>
      </c>
      <c r="L47" t="b">
        <v>0</v>
      </c>
      <c r="M47">
        <v>0</v>
      </c>
      <c r="N47" t="b">
        <v>0</v>
      </c>
      <c r="O47" t="s">
        <v>8269</v>
      </c>
      <c r="P47">
        <v>0</v>
      </c>
      <c r="Q47" t="s">
        <v>8315</v>
      </c>
      <c r="R47" t="s">
        <v>8316</v>
      </c>
      <c r="S47">
        <v>42515.078217592592</v>
      </c>
      <c r="T47">
        <v>42575.078217592592</v>
      </c>
    </row>
    <row r="48" spans="1:20" x14ac:dyDescent="0.3">
      <c r="A48">
        <v>2900</v>
      </c>
      <c r="B48" t="s">
        <v>2900</v>
      </c>
      <c r="C48" t="s">
        <v>7010</v>
      </c>
      <c r="D48">
        <v>5500</v>
      </c>
      <c r="E48">
        <v>3405</v>
      </c>
      <c r="F48">
        <v>62</v>
      </c>
      <c r="G48" t="s">
        <v>8220</v>
      </c>
      <c r="H48" t="s">
        <v>8223</v>
      </c>
      <c r="I48" t="s">
        <v>8245</v>
      </c>
      <c r="J48">
        <v>1407562632</v>
      </c>
      <c r="K48">
        <v>1404970632</v>
      </c>
      <c r="L48" t="b">
        <v>0</v>
      </c>
      <c r="M48">
        <v>7</v>
      </c>
      <c r="N48" t="b">
        <v>0</v>
      </c>
      <c r="O48" t="s">
        <v>8269</v>
      </c>
      <c r="P48">
        <v>486.43</v>
      </c>
      <c r="Q48" t="s">
        <v>8315</v>
      </c>
      <c r="R48" t="s">
        <v>8316</v>
      </c>
      <c r="S48">
        <v>41830.234166666669</v>
      </c>
      <c r="T48">
        <v>41860.234166666669</v>
      </c>
    </row>
    <row r="49" spans="1:20" x14ac:dyDescent="0.3">
      <c r="A49">
        <v>2901</v>
      </c>
      <c r="B49" t="s">
        <v>2901</v>
      </c>
      <c r="C49" t="s">
        <v>7011</v>
      </c>
      <c r="D49">
        <v>750</v>
      </c>
      <c r="E49">
        <v>6</v>
      </c>
      <c r="F49">
        <v>1</v>
      </c>
      <c r="G49" t="s">
        <v>8220</v>
      </c>
      <c r="H49" t="s">
        <v>8223</v>
      </c>
      <c r="I49" t="s">
        <v>8245</v>
      </c>
      <c r="J49">
        <v>1423345339</v>
      </c>
      <c r="K49">
        <v>1418161339</v>
      </c>
      <c r="L49" t="b">
        <v>0</v>
      </c>
      <c r="M49">
        <v>2</v>
      </c>
      <c r="N49" t="b">
        <v>0</v>
      </c>
      <c r="O49" t="s">
        <v>8269</v>
      </c>
      <c r="P49">
        <v>3</v>
      </c>
      <c r="Q49" t="s">
        <v>8315</v>
      </c>
      <c r="R49" t="s">
        <v>8316</v>
      </c>
      <c r="S49">
        <v>41982.904386574075</v>
      </c>
      <c r="T49">
        <v>42042.904386574075</v>
      </c>
    </row>
    <row r="50" spans="1:20" x14ac:dyDescent="0.3">
      <c r="A50">
        <v>2902</v>
      </c>
      <c r="B50" t="s">
        <v>2902</v>
      </c>
      <c r="C50" t="s">
        <v>7012</v>
      </c>
      <c r="D50">
        <v>150000</v>
      </c>
      <c r="E50">
        <v>25</v>
      </c>
      <c r="F50">
        <v>0</v>
      </c>
      <c r="G50" t="s">
        <v>8220</v>
      </c>
      <c r="H50" t="s">
        <v>8223</v>
      </c>
      <c r="I50" t="s">
        <v>8245</v>
      </c>
      <c r="J50">
        <v>1440412396</v>
      </c>
      <c r="K50">
        <v>1437820396</v>
      </c>
      <c r="L50" t="b">
        <v>0</v>
      </c>
      <c r="M50">
        <v>1</v>
      </c>
      <c r="N50" t="b">
        <v>0</v>
      </c>
      <c r="O50" t="s">
        <v>8269</v>
      </c>
      <c r="P50">
        <v>25</v>
      </c>
      <c r="Q50" t="s">
        <v>8315</v>
      </c>
      <c r="R50" t="s">
        <v>8316</v>
      </c>
      <c r="S50">
        <v>42210.439768518518</v>
      </c>
      <c r="T50">
        <v>42240.439768518518</v>
      </c>
    </row>
    <row r="51" spans="1:20" x14ac:dyDescent="0.3">
      <c r="A51">
        <v>2903</v>
      </c>
      <c r="B51" t="s">
        <v>2903</v>
      </c>
      <c r="C51" t="s">
        <v>7013</v>
      </c>
      <c r="D51">
        <v>5000</v>
      </c>
      <c r="E51">
        <v>39</v>
      </c>
      <c r="F51">
        <v>1</v>
      </c>
      <c r="G51" t="s">
        <v>8220</v>
      </c>
      <c r="H51" t="s">
        <v>8223</v>
      </c>
      <c r="I51" t="s">
        <v>8245</v>
      </c>
      <c r="J51">
        <v>1441771218</v>
      </c>
      <c r="K51">
        <v>1436587218</v>
      </c>
      <c r="L51" t="b">
        <v>0</v>
      </c>
      <c r="M51">
        <v>4</v>
      </c>
      <c r="N51" t="b">
        <v>0</v>
      </c>
      <c r="O51" t="s">
        <v>8269</v>
      </c>
      <c r="P51">
        <v>9.75</v>
      </c>
      <c r="Q51" t="s">
        <v>8315</v>
      </c>
      <c r="R51" t="s">
        <v>8316</v>
      </c>
      <c r="S51">
        <v>42196.166874999995</v>
      </c>
      <c r="T51">
        <v>42256.166874999995</v>
      </c>
    </row>
    <row r="52" spans="1:20" x14ac:dyDescent="0.3">
      <c r="A52">
        <v>2905</v>
      </c>
      <c r="B52" t="s">
        <v>2905</v>
      </c>
      <c r="C52" t="s">
        <v>7015</v>
      </c>
      <c r="D52">
        <v>3500</v>
      </c>
      <c r="E52">
        <v>622</v>
      </c>
      <c r="F52">
        <v>18</v>
      </c>
      <c r="G52" t="s">
        <v>8220</v>
      </c>
      <c r="H52" t="s">
        <v>8223</v>
      </c>
      <c r="I52" t="s">
        <v>8245</v>
      </c>
      <c r="J52">
        <v>1473211313</v>
      </c>
      <c r="K52">
        <v>1472001713</v>
      </c>
      <c r="L52" t="b">
        <v>0</v>
      </c>
      <c r="M52">
        <v>17</v>
      </c>
      <c r="N52" t="b">
        <v>0</v>
      </c>
      <c r="O52" t="s">
        <v>8269</v>
      </c>
      <c r="P52">
        <v>36.590000000000003</v>
      </c>
      <c r="Q52" t="s">
        <v>8315</v>
      </c>
      <c r="R52" t="s">
        <v>8316</v>
      </c>
      <c r="S52">
        <v>42606.056863425925</v>
      </c>
      <c r="T52">
        <v>42620.056863425925</v>
      </c>
    </row>
    <row r="53" spans="1:20" x14ac:dyDescent="0.3">
      <c r="A53">
        <v>2906</v>
      </c>
      <c r="B53" t="s">
        <v>2906</v>
      </c>
      <c r="C53" t="s">
        <v>7016</v>
      </c>
      <c r="D53">
        <v>6000</v>
      </c>
      <c r="E53">
        <v>565</v>
      </c>
      <c r="F53">
        <v>9</v>
      </c>
      <c r="G53" t="s">
        <v>8220</v>
      </c>
      <c r="H53" t="s">
        <v>8223</v>
      </c>
      <c r="I53" t="s">
        <v>8245</v>
      </c>
      <c r="J53">
        <v>1438390800</v>
      </c>
      <c r="K53">
        <v>1436888066</v>
      </c>
      <c r="L53" t="b">
        <v>0</v>
      </c>
      <c r="M53">
        <v>7</v>
      </c>
      <c r="N53" t="b">
        <v>0</v>
      </c>
      <c r="O53" t="s">
        <v>8269</v>
      </c>
      <c r="P53">
        <v>80.709999999999994</v>
      </c>
      <c r="Q53" t="s">
        <v>8315</v>
      </c>
      <c r="R53" t="s">
        <v>8316</v>
      </c>
      <c r="S53">
        <v>42199.648912037039</v>
      </c>
      <c r="T53">
        <v>42217.041666666672</v>
      </c>
    </row>
    <row r="54" spans="1:20" x14ac:dyDescent="0.3">
      <c r="A54">
        <v>2907</v>
      </c>
      <c r="B54" t="s">
        <v>2907</v>
      </c>
      <c r="C54" t="s">
        <v>7017</v>
      </c>
      <c r="D54">
        <v>2500</v>
      </c>
      <c r="E54">
        <v>2</v>
      </c>
      <c r="F54">
        <v>0</v>
      </c>
      <c r="G54" t="s">
        <v>8220</v>
      </c>
      <c r="H54" t="s">
        <v>8223</v>
      </c>
      <c r="I54" t="s">
        <v>8245</v>
      </c>
      <c r="J54">
        <v>1463259837</v>
      </c>
      <c r="K54">
        <v>1458075837</v>
      </c>
      <c r="L54" t="b">
        <v>0</v>
      </c>
      <c r="M54">
        <v>2</v>
      </c>
      <c r="N54" t="b">
        <v>0</v>
      </c>
      <c r="O54" t="s">
        <v>8269</v>
      </c>
      <c r="P54">
        <v>1</v>
      </c>
      <c r="Q54" t="s">
        <v>8315</v>
      </c>
      <c r="R54" t="s">
        <v>8316</v>
      </c>
      <c r="S54">
        <v>42444.877743055549</v>
      </c>
      <c r="T54">
        <v>42504.877743055549</v>
      </c>
    </row>
    <row r="55" spans="1:20" x14ac:dyDescent="0.3">
      <c r="A55">
        <v>2908</v>
      </c>
      <c r="B55" t="s">
        <v>2908</v>
      </c>
      <c r="C55" t="s">
        <v>7018</v>
      </c>
      <c r="D55">
        <v>9600</v>
      </c>
      <c r="E55">
        <v>264</v>
      </c>
      <c r="F55">
        <v>3</v>
      </c>
      <c r="G55" t="s">
        <v>8220</v>
      </c>
      <c r="H55" t="s">
        <v>8223</v>
      </c>
      <c r="I55" t="s">
        <v>8245</v>
      </c>
      <c r="J55">
        <v>1465407219</v>
      </c>
      <c r="K55">
        <v>1462815219</v>
      </c>
      <c r="L55" t="b">
        <v>0</v>
      </c>
      <c r="M55">
        <v>5</v>
      </c>
      <c r="N55" t="b">
        <v>0</v>
      </c>
      <c r="O55" t="s">
        <v>8269</v>
      </c>
      <c r="P55">
        <v>52.8</v>
      </c>
      <c r="Q55" t="s">
        <v>8315</v>
      </c>
      <c r="R55" t="s">
        <v>8316</v>
      </c>
      <c r="S55">
        <v>42499.731701388882</v>
      </c>
      <c r="T55">
        <v>42529.731701388882</v>
      </c>
    </row>
    <row r="56" spans="1:20" x14ac:dyDescent="0.3">
      <c r="A56">
        <v>2909</v>
      </c>
      <c r="B56" t="s">
        <v>2909</v>
      </c>
      <c r="C56" t="s">
        <v>7019</v>
      </c>
      <c r="D56">
        <v>180000</v>
      </c>
      <c r="E56">
        <v>20</v>
      </c>
      <c r="F56">
        <v>0</v>
      </c>
      <c r="G56" t="s">
        <v>8220</v>
      </c>
      <c r="H56" t="s">
        <v>8223</v>
      </c>
      <c r="I56" t="s">
        <v>8245</v>
      </c>
      <c r="J56">
        <v>1416944760</v>
      </c>
      <c r="K56">
        <v>1413527001</v>
      </c>
      <c r="L56" t="b">
        <v>0</v>
      </c>
      <c r="M56">
        <v>1</v>
      </c>
      <c r="N56" t="b">
        <v>0</v>
      </c>
      <c r="O56" t="s">
        <v>8269</v>
      </c>
      <c r="P56">
        <v>20</v>
      </c>
      <c r="Q56" t="s">
        <v>8315</v>
      </c>
      <c r="R56" t="s">
        <v>8316</v>
      </c>
      <c r="S56">
        <v>41929.266215277778</v>
      </c>
      <c r="T56">
        <v>41968.823611111111</v>
      </c>
    </row>
    <row r="57" spans="1:20" x14ac:dyDescent="0.3">
      <c r="A57">
        <v>2911</v>
      </c>
      <c r="B57" t="s">
        <v>2911</v>
      </c>
      <c r="C57" t="s">
        <v>7021</v>
      </c>
      <c r="D57">
        <v>1800</v>
      </c>
      <c r="E57">
        <v>657</v>
      </c>
      <c r="F57">
        <v>37</v>
      </c>
      <c r="G57" t="s">
        <v>8220</v>
      </c>
      <c r="H57" t="s">
        <v>8223</v>
      </c>
      <c r="I57" t="s">
        <v>8245</v>
      </c>
      <c r="J57">
        <v>1435429626</v>
      </c>
      <c r="K57">
        <v>1431973626</v>
      </c>
      <c r="L57" t="b">
        <v>0</v>
      </c>
      <c r="M57">
        <v>14</v>
      </c>
      <c r="N57" t="b">
        <v>0</v>
      </c>
      <c r="O57" t="s">
        <v>8269</v>
      </c>
      <c r="P57">
        <v>46.93</v>
      </c>
      <c r="Q57" t="s">
        <v>8315</v>
      </c>
      <c r="R57" t="s">
        <v>8316</v>
      </c>
      <c r="S57">
        <v>42142.768819444449</v>
      </c>
      <c r="T57">
        <v>42182.768819444449</v>
      </c>
    </row>
    <row r="58" spans="1:20" x14ac:dyDescent="0.3">
      <c r="A58">
        <v>2912</v>
      </c>
      <c r="B58" t="s">
        <v>2912</v>
      </c>
      <c r="C58" t="s">
        <v>7022</v>
      </c>
      <c r="D58">
        <v>14440</v>
      </c>
      <c r="E58">
        <v>2030</v>
      </c>
      <c r="F58">
        <v>14</v>
      </c>
      <c r="G58" t="s">
        <v>8220</v>
      </c>
      <c r="H58" t="s">
        <v>8223</v>
      </c>
      <c r="I58" t="s">
        <v>8245</v>
      </c>
      <c r="J58">
        <v>1452827374</v>
      </c>
      <c r="K58">
        <v>1450235374</v>
      </c>
      <c r="L58" t="b">
        <v>0</v>
      </c>
      <c r="M58">
        <v>26</v>
      </c>
      <c r="N58" t="b">
        <v>0</v>
      </c>
      <c r="O58" t="s">
        <v>8269</v>
      </c>
      <c r="P58">
        <v>78.08</v>
      </c>
      <c r="Q58" t="s">
        <v>8315</v>
      </c>
      <c r="R58" t="s">
        <v>8316</v>
      </c>
      <c r="S58">
        <v>42354.131643518514</v>
      </c>
      <c r="T58">
        <v>42384.131643518514</v>
      </c>
    </row>
    <row r="59" spans="1:20" x14ac:dyDescent="0.3">
      <c r="A59">
        <v>2913</v>
      </c>
      <c r="B59" t="s">
        <v>2913</v>
      </c>
      <c r="C59" t="s">
        <v>7023</v>
      </c>
      <c r="D59">
        <v>10000</v>
      </c>
      <c r="E59">
        <v>2</v>
      </c>
      <c r="F59">
        <v>0</v>
      </c>
      <c r="G59" t="s">
        <v>8220</v>
      </c>
      <c r="H59" t="s">
        <v>8223</v>
      </c>
      <c r="I59" t="s">
        <v>8245</v>
      </c>
      <c r="J59">
        <v>1410041339</v>
      </c>
      <c r="K59">
        <v>1404857339</v>
      </c>
      <c r="L59" t="b">
        <v>0</v>
      </c>
      <c r="M59">
        <v>2</v>
      </c>
      <c r="N59" t="b">
        <v>0</v>
      </c>
      <c r="O59" t="s">
        <v>8269</v>
      </c>
      <c r="P59">
        <v>1</v>
      </c>
      <c r="Q59" t="s">
        <v>8315</v>
      </c>
      <c r="R59" t="s">
        <v>8316</v>
      </c>
      <c r="S59">
        <v>41828.922905092593</v>
      </c>
      <c r="T59">
        <v>41888.922905092593</v>
      </c>
    </row>
    <row r="60" spans="1:20" x14ac:dyDescent="0.3">
      <c r="A60">
        <v>2917</v>
      </c>
      <c r="B60" t="s">
        <v>2917</v>
      </c>
      <c r="C60" t="s">
        <v>7027</v>
      </c>
      <c r="D60">
        <v>2000</v>
      </c>
      <c r="E60">
        <v>437</v>
      </c>
      <c r="F60">
        <v>22</v>
      </c>
      <c r="G60" t="s">
        <v>8220</v>
      </c>
      <c r="H60" t="s">
        <v>8223</v>
      </c>
      <c r="I60" t="s">
        <v>8245</v>
      </c>
      <c r="J60">
        <v>1442381847</v>
      </c>
      <c r="K60">
        <v>1440826647</v>
      </c>
      <c r="L60" t="b">
        <v>0</v>
      </c>
      <c r="M60">
        <v>9</v>
      </c>
      <c r="N60" t="b">
        <v>0</v>
      </c>
      <c r="O60" t="s">
        <v>8269</v>
      </c>
      <c r="P60">
        <v>48.56</v>
      </c>
      <c r="Q60" t="s">
        <v>8315</v>
      </c>
      <c r="R60" t="s">
        <v>8316</v>
      </c>
      <c r="S60">
        <v>42245.234340277777</v>
      </c>
      <c r="T60">
        <v>42263.234340277777</v>
      </c>
    </row>
    <row r="61" spans="1:20" x14ac:dyDescent="0.3">
      <c r="A61">
        <v>2918</v>
      </c>
      <c r="B61" t="s">
        <v>2918</v>
      </c>
      <c r="C61" t="s">
        <v>7028</v>
      </c>
      <c r="D61">
        <v>5000</v>
      </c>
      <c r="E61">
        <v>1362</v>
      </c>
      <c r="F61">
        <v>27</v>
      </c>
      <c r="G61" t="s">
        <v>8220</v>
      </c>
      <c r="H61" t="s">
        <v>8223</v>
      </c>
      <c r="I61" t="s">
        <v>8245</v>
      </c>
      <c r="J61">
        <v>1446131207</v>
      </c>
      <c r="K61">
        <v>1443712007</v>
      </c>
      <c r="L61" t="b">
        <v>0</v>
      </c>
      <c r="M61">
        <v>20</v>
      </c>
      <c r="N61" t="b">
        <v>0</v>
      </c>
      <c r="O61" t="s">
        <v>8269</v>
      </c>
      <c r="P61">
        <v>68.099999999999994</v>
      </c>
      <c r="Q61" t="s">
        <v>8315</v>
      </c>
      <c r="R61" t="s">
        <v>8316</v>
      </c>
      <c r="S61">
        <v>42278.629710648151</v>
      </c>
      <c r="T61">
        <v>42306.629710648151</v>
      </c>
    </row>
    <row r="62" spans="1:20" x14ac:dyDescent="0.3">
      <c r="A62">
        <v>2919</v>
      </c>
      <c r="B62" t="s">
        <v>2919</v>
      </c>
      <c r="C62" t="s">
        <v>7029</v>
      </c>
      <c r="D62">
        <v>600</v>
      </c>
      <c r="E62">
        <v>51</v>
      </c>
      <c r="F62">
        <v>9</v>
      </c>
      <c r="G62" t="s">
        <v>8220</v>
      </c>
      <c r="H62" t="s">
        <v>8223</v>
      </c>
      <c r="I62" t="s">
        <v>8245</v>
      </c>
      <c r="J62">
        <v>1407250329</v>
      </c>
      <c r="K62">
        <v>1404658329</v>
      </c>
      <c r="L62" t="b">
        <v>0</v>
      </c>
      <c r="M62">
        <v>6</v>
      </c>
      <c r="N62" t="b">
        <v>0</v>
      </c>
      <c r="O62" t="s">
        <v>8269</v>
      </c>
      <c r="P62">
        <v>8.5</v>
      </c>
      <c r="Q62" t="s">
        <v>8315</v>
      </c>
      <c r="R62" t="s">
        <v>8316</v>
      </c>
      <c r="S62">
        <v>41826.61954861111</v>
      </c>
      <c r="T62">
        <v>41856.61954861111</v>
      </c>
    </row>
    <row r="63" spans="1:20" x14ac:dyDescent="0.3">
      <c r="A63">
        <v>3728</v>
      </c>
      <c r="B63" t="s">
        <v>3725</v>
      </c>
      <c r="C63" t="s">
        <v>7838</v>
      </c>
      <c r="D63">
        <v>20000</v>
      </c>
      <c r="E63">
        <v>1862</v>
      </c>
      <c r="F63">
        <v>9</v>
      </c>
      <c r="G63" t="s">
        <v>8220</v>
      </c>
      <c r="H63" t="s">
        <v>8223</v>
      </c>
      <c r="I63" t="s">
        <v>8245</v>
      </c>
      <c r="J63">
        <v>1439957176</v>
      </c>
      <c r="K63">
        <v>1437365176</v>
      </c>
      <c r="L63" t="b">
        <v>0</v>
      </c>
      <c r="M63">
        <v>31</v>
      </c>
      <c r="N63" t="b">
        <v>0</v>
      </c>
      <c r="O63" t="s">
        <v>8269</v>
      </c>
      <c r="P63">
        <v>60.06</v>
      </c>
      <c r="Q63" t="s">
        <v>8315</v>
      </c>
      <c r="R63" t="s">
        <v>8316</v>
      </c>
      <c r="S63">
        <v>42205.171018518522</v>
      </c>
      <c r="T63">
        <v>42235.171018518522</v>
      </c>
    </row>
    <row r="64" spans="1:20" x14ac:dyDescent="0.3">
      <c r="A64">
        <v>3729</v>
      </c>
      <c r="B64" t="s">
        <v>3726</v>
      </c>
      <c r="C64" t="s">
        <v>7839</v>
      </c>
      <c r="D64">
        <v>5000</v>
      </c>
      <c r="E64">
        <v>362</v>
      </c>
      <c r="F64">
        <v>7</v>
      </c>
      <c r="G64" t="s">
        <v>8220</v>
      </c>
      <c r="H64" t="s">
        <v>8223</v>
      </c>
      <c r="I64" t="s">
        <v>8245</v>
      </c>
      <c r="J64">
        <v>1427082912</v>
      </c>
      <c r="K64">
        <v>1423198512</v>
      </c>
      <c r="L64" t="b">
        <v>0</v>
      </c>
      <c r="M64">
        <v>5</v>
      </c>
      <c r="N64" t="b">
        <v>0</v>
      </c>
      <c r="O64" t="s">
        <v>8269</v>
      </c>
      <c r="P64">
        <v>72.400000000000006</v>
      </c>
      <c r="Q64" t="s">
        <v>8315</v>
      </c>
      <c r="R64" t="s">
        <v>8316</v>
      </c>
      <c r="S64">
        <v>42041.205000000002</v>
      </c>
      <c r="T64">
        <v>42086.16333333333</v>
      </c>
    </row>
    <row r="65" spans="1:20" x14ac:dyDescent="0.3">
      <c r="A65">
        <v>3730</v>
      </c>
      <c r="B65" t="s">
        <v>3727</v>
      </c>
      <c r="C65" t="s">
        <v>7840</v>
      </c>
      <c r="D65">
        <v>1000</v>
      </c>
      <c r="E65">
        <v>100</v>
      </c>
      <c r="F65">
        <v>10</v>
      </c>
      <c r="G65" t="s">
        <v>8220</v>
      </c>
      <c r="H65" t="s">
        <v>8223</v>
      </c>
      <c r="I65" t="s">
        <v>8245</v>
      </c>
      <c r="J65">
        <v>1439828159</v>
      </c>
      <c r="K65">
        <v>1437236159</v>
      </c>
      <c r="L65" t="b">
        <v>0</v>
      </c>
      <c r="M65">
        <v>1</v>
      </c>
      <c r="N65" t="b">
        <v>0</v>
      </c>
      <c r="O65" t="s">
        <v>8269</v>
      </c>
      <c r="P65">
        <v>100</v>
      </c>
      <c r="Q65" t="s">
        <v>8315</v>
      </c>
      <c r="R65" t="s">
        <v>8316</v>
      </c>
      <c r="S65">
        <v>42203.677766203706</v>
      </c>
      <c r="T65">
        <v>42233.677766203706</v>
      </c>
    </row>
    <row r="66" spans="1:20" x14ac:dyDescent="0.3">
      <c r="A66">
        <v>3731</v>
      </c>
      <c r="B66" t="s">
        <v>3728</v>
      </c>
      <c r="C66" t="s">
        <v>7841</v>
      </c>
      <c r="D66">
        <v>5500</v>
      </c>
      <c r="E66">
        <v>620</v>
      </c>
      <c r="F66">
        <v>11</v>
      </c>
      <c r="G66" t="s">
        <v>8220</v>
      </c>
      <c r="H66" t="s">
        <v>8223</v>
      </c>
      <c r="I66" t="s">
        <v>8245</v>
      </c>
      <c r="J66">
        <v>1420860180</v>
      </c>
      <c r="K66">
        <v>1418234646</v>
      </c>
      <c r="L66" t="b">
        <v>0</v>
      </c>
      <c r="M66">
        <v>12</v>
      </c>
      <c r="N66" t="b">
        <v>0</v>
      </c>
      <c r="O66" t="s">
        <v>8269</v>
      </c>
      <c r="P66">
        <v>51.67</v>
      </c>
      <c r="Q66" t="s">
        <v>8315</v>
      </c>
      <c r="R66" t="s">
        <v>8316</v>
      </c>
      <c r="S66">
        <v>41983.752847222218</v>
      </c>
      <c r="T66">
        <v>42014.140972222223</v>
      </c>
    </row>
    <row r="67" spans="1:20" x14ac:dyDescent="0.3">
      <c r="A67">
        <v>3733</v>
      </c>
      <c r="B67" t="s">
        <v>3730</v>
      </c>
      <c r="C67" t="s">
        <v>7843</v>
      </c>
      <c r="D67">
        <v>1500</v>
      </c>
      <c r="E67">
        <v>0</v>
      </c>
      <c r="F67">
        <v>0</v>
      </c>
      <c r="G67" t="s">
        <v>8220</v>
      </c>
      <c r="H67" t="s">
        <v>8223</v>
      </c>
      <c r="I67" t="s">
        <v>8245</v>
      </c>
      <c r="J67">
        <v>1429396200</v>
      </c>
      <c r="K67">
        <v>1428539708</v>
      </c>
      <c r="L67" t="b">
        <v>0</v>
      </c>
      <c r="M67">
        <v>0</v>
      </c>
      <c r="N67" t="b">
        <v>0</v>
      </c>
      <c r="O67" t="s">
        <v>8269</v>
      </c>
      <c r="P67">
        <v>0</v>
      </c>
      <c r="Q67" t="s">
        <v>8315</v>
      </c>
      <c r="R67" t="s">
        <v>8316</v>
      </c>
      <c r="S67">
        <v>42103.024398148147</v>
      </c>
      <c r="T67">
        <v>42112.9375</v>
      </c>
    </row>
    <row r="68" spans="1:20" x14ac:dyDescent="0.3">
      <c r="A68">
        <v>3734</v>
      </c>
      <c r="B68" t="s">
        <v>3731</v>
      </c>
      <c r="C68" t="s">
        <v>7844</v>
      </c>
      <c r="D68">
        <v>1500</v>
      </c>
      <c r="E68">
        <v>427</v>
      </c>
      <c r="F68">
        <v>28</v>
      </c>
      <c r="G68" t="s">
        <v>8220</v>
      </c>
      <c r="H68" t="s">
        <v>8223</v>
      </c>
      <c r="I68" t="s">
        <v>8245</v>
      </c>
      <c r="J68">
        <v>1432589896</v>
      </c>
      <c r="K68">
        <v>1427405896</v>
      </c>
      <c r="L68" t="b">
        <v>0</v>
      </c>
      <c r="M68">
        <v>7</v>
      </c>
      <c r="N68" t="b">
        <v>0</v>
      </c>
      <c r="O68" t="s">
        <v>8269</v>
      </c>
      <c r="P68">
        <v>61</v>
      </c>
      <c r="Q68" t="s">
        <v>8315</v>
      </c>
      <c r="R68" t="s">
        <v>8316</v>
      </c>
      <c r="S68">
        <v>42089.901574074072</v>
      </c>
      <c r="T68">
        <v>42149.901574074072</v>
      </c>
    </row>
    <row r="69" spans="1:20" x14ac:dyDescent="0.3">
      <c r="A69">
        <v>3737</v>
      </c>
      <c r="B69" t="s">
        <v>3734</v>
      </c>
      <c r="C69" t="s">
        <v>7847</v>
      </c>
      <c r="D69">
        <v>700</v>
      </c>
      <c r="E69">
        <v>150</v>
      </c>
      <c r="F69">
        <v>21</v>
      </c>
      <c r="G69" t="s">
        <v>8220</v>
      </c>
      <c r="H69" t="s">
        <v>8223</v>
      </c>
      <c r="I69" t="s">
        <v>8245</v>
      </c>
      <c r="J69">
        <v>1447311540</v>
      </c>
      <c r="K69">
        <v>1445358903</v>
      </c>
      <c r="L69" t="b">
        <v>0</v>
      </c>
      <c r="M69">
        <v>4</v>
      </c>
      <c r="N69" t="b">
        <v>0</v>
      </c>
      <c r="O69" t="s">
        <v>8269</v>
      </c>
      <c r="P69">
        <v>37.5</v>
      </c>
      <c r="Q69" t="s">
        <v>8315</v>
      </c>
      <c r="R69" t="s">
        <v>8316</v>
      </c>
      <c r="S69">
        <v>42297.691006944442</v>
      </c>
      <c r="T69">
        <v>42320.290972222225</v>
      </c>
    </row>
    <row r="70" spans="1:20" x14ac:dyDescent="0.3">
      <c r="A70">
        <v>3740</v>
      </c>
      <c r="B70" t="s">
        <v>3737</v>
      </c>
      <c r="C70" t="s">
        <v>7850</v>
      </c>
      <c r="D70">
        <v>2000</v>
      </c>
      <c r="E70">
        <v>358</v>
      </c>
      <c r="F70">
        <v>18</v>
      </c>
      <c r="G70" t="s">
        <v>8220</v>
      </c>
      <c r="H70" t="s">
        <v>8223</v>
      </c>
      <c r="I70" t="s">
        <v>8245</v>
      </c>
      <c r="J70">
        <v>1407808438</v>
      </c>
      <c r="K70">
        <v>1405217355</v>
      </c>
      <c r="L70" t="b">
        <v>0</v>
      </c>
      <c r="M70">
        <v>14</v>
      </c>
      <c r="N70" t="b">
        <v>0</v>
      </c>
      <c r="O70" t="s">
        <v>8269</v>
      </c>
      <c r="P70">
        <v>25.57</v>
      </c>
      <c r="Q70" t="s">
        <v>8315</v>
      </c>
      <c r="R70" t="s">
        <v>8316</v>
      </c>
      <c r="S70">
        <v>41833.089756944442</v>
      </c>
      <c r="T70">
        <v>41863.079143518517</v>
      </c>
    </row>
    <row r="71" spans="1:20" x14ac:dyDescent="0.3">
      <c r="A71">
        <v>3741</v>
      </c>
      <c r="B71" t="s">
        <v>3738</v>
      </c>
      <c r="C71" t="s">
        <v>7851</v>
      </c>
      <c r="D71">
        <v>20000</v>
      </c>
      <c r="E71">
        <v>0</v>
      </c>
      <c r="F71">
        <v>0</v>
      </c>
      <c r="G71" t="s">
        <v>8220</v>
      </c>
      <c r="H71" t="s">
        <v>8223</v>
      </c>
      <c r="I71" t="s">
        <v>8245</v>
      </c>
      <c r="J71">
        <v>1450389950</v>
      </c>
      <c r="K71">
        <v>1447797950</v>
      </c>
      <c r="L71" t="b">
        <v>0</v>
      </c>
      <c r="M71">
        <v>0</v>
      </c>
      <c r="N71" t="b">
        <v>0</v>
      </c>
      <c r="O71" t="s">
        <v>8269</v>
      </c>
      <c r="P71">
        <v>0</v>
      </c>
      <c r="Q71" t="s">
        <v>8315</v>
      </c>
      <c r="R71" t="s">
        <v>8316</v>
      </c>
      <c r="S71">
        <v>42325.920717592591</v>
      </c>
      <c r="T71">
        <v>42355.920717592591</v>
      </c>
    </row>
    <row r="72" spans="1:20" x14ac:dyDescent="0.3">
      <c r="A72">
        <v>3742</v>
      </c>
      <c r="B72" t="s">
        <v>3739</v>
      </c>
      <c r="C72" t="s">
        <v>7852</v>
      </c>
      <c r="D72">
        <v>5000</v>
      </c>
      <c r="E72">
        <v>100</v>
      </c>
      <c r="F72">
        <v>2</v>
      </c>
      <c r="G72" t="s">
        <v>8220</v>
      </c>
      <c r="H72" t="s">
        <v>8223</v>
      </c>
      <c r="I72" t="s">
        <v>8245</v>
      </c>
      <c r="J72">
        <v>1409980144</v>
      </c>
      <c r="K72">
        <v>1407388144</v>
      </c>
      <c r="L72" t="b">
        <v>0</v>
      </c>
      <c r="M72">
        <v>4</v>
      </c>
      <c r="N72" t="b">
        <v>0</v>
      </c>
      <c r="O72" t="s">
        <v>8269</v>
      </c>
      <c r="P72">
        <v>25</v>
      </c>
      <c r="Q72" t="s">
        <v>8315</v>
      </c>
      <c r="R72" t="s">
        <v>8316</v>
      </c>
      <c r="S72">
        <v>41858.214629629627</v>
      </c>
      <c r="T72">
        <v>41888.214629629627</v>
      </c>
    </row>
    <row r="73" spans="1:20" x14ac:dyDescent="0.3">
      <c r="A73">
        <v>3743</v>
      </c>
      <c r="B73" t="s">
        <v>3740</v>
      </c>
      <c r="C73" t="s">
        <v>7853</v>
      </c>
      <c r="D73">
        <v>2200</v>
      </c>
      <c r="E73">
        <v>0</v>
      </c>
      <c r="F73">
        <v>0</v>
      </c>
      <c r="G73" t="s">
        <v>8220</v>
      </c>
      <c r="H73" t="s">
        <v>8223</v>
      </c>
      <c r="I73" t="s">
        <v>8245</v>
      </c>
      <c r="J73">
        <v>1404406964</v>
      </c>
      <c r="K73">
        <v>1401814964</v>
      </c>
      <c r="L73" t="b">
        <v>0</v>
      </c>
      <c r="M73">
        <v>0</v>
      </c>
      <c r="N73" t="b">
        <v>0</v>
      </c>
      <c r="O73" t="s">
        <v>8269</v>
      </c>
      <c r="P73">
        <v>0</v>
      </c>
      <c r="Q73" t="s">
        <v>8315</v>
      </c>
      <c r="R73" t="s">
        <v>8316</v>
      </c>
      <c r="S73">
        <v>41793.710231481484</v>
      </c>
      <c r="T73">
        <v>41823.710231481484</v>
      </c>
    </row>
    <row r="74" spans="1:20" x14ac:dyDescent="0.3">
      <c r="A74">
        <v>3744</v>
      </c>
      <c r="B74" t="s">
        <v>3741</v>
      </c>
      <c r="C74" t="s">
        <v>7854</v>
      </c>
      <c r="D74">
        <v>1200</v>
      </c>
      <c r="E74">
        <v>0</v>
      </c>
      <c r="F74">
        <v>0</v>
      </c>
      <c r="G74" t="s">
        <v>8220</v>
      </c>
      <c r="H74" t="s">
        <v>8223</v>
      </c>
      <c r="I74" t="s">
        <v>8245</v>
      </c>
      <c r="J74">
        <v>1404532740</v>
      </c>
      <c r="K74">
        <v>1401823952</v>
      </c>
      <c r="L74" t="b">
        <v>0</v>
      </c>
      <c r="M74">
        <v>0</v>
      </c>
      <c r="N74" t="b">
        <v>0</v>
      </c>
      <c r="O74" t="s">
        <v>8269</v>
      </c>
      <c r="P74">
        <v>0</v>
      </c>
      <c r="Q74" t="s">
        <v>8315</v>
      </c>
      <c r="R74" t="s">
        <v>8316</v>
      </c>
      <c r="S74">
        <v>41793.814259259263</v>
      </c>
      <c r="T74">
        <v>41825.165972222225</v>
      </c>
    </row>
    <row r="75" spans="1:20" x14ac:dyDescent="0.3">
      <c r="A75">
        <v>3745</v>
      </c>
      <c r="B75" t="s">
        <v>3742</v>
      </c>
      <c r="C75" t="s">
        <v>7855</v>
      </c>
      <c r="D75">
        <v>100</v>
      </c>
      <c r="E75">
        <v>10</v>
      </c>
      <c r="F75">
        <v>10</v>
      </c>
      <c r="G75" t="s">
        <v>8220</v>
      </c>
      <c r="H75" t="s">
        <v>8223</v>
      </c>
      <c r="I75" t="s">
        <v>8245</v>
      </c>
      <c r="J75">
        <v>1407689102</v>
      </c>
      <c r="K75">
        <v>1405097102</v>
      </c>
      <c r="L75" t="b">
        <v>0</v>
      </c>
      <c r="M75">
        <v>1</v>
      </c>
      <c r="N75" t="b">
        <v>0</v>
      </c>
      <c r="O75" t="s">
        <v>8269</v>
      </c>
      <c r="P75">
        <v>10</v>
      </c>
      <c r="Q75" t="s">
        <v>8315</v>
      </c>
      <c r="R75" t="s">
        <v>8316</v>
      </c>
      <c r="S75">
        <v>41831.697939814818</v>
      </c>
      <c r="T75">
        <v>41861.697939814818</v>
      </c>
    </row>
    <row r="76" spans="1:20" x14ac:dyDescent="0.3">
      <c r="A76">
        <v>3746</v>
      </c>
      <c r="B76" t="s">
        <v>3743</v>
      </c>
      <c r="C76" t="s">
        <v>7856</v>
      </c>
      <c r="D76">
        <v>8500</v>
      </c>
      <c r="E76">
        <v>202</v>
      </c>
      <c r="F76">
        <v>2</v>
      </c>
      <c r="G76" t="s">
        <v>8220</v>
      </c>
      <c r="H76" t="s">
        <v>8223</v>
      </c>
      <c r="I76" t="s">
        <v>8245</v>
      </c>
      <c r="J76">
        <v>1475918439</v>
      </c>
      <c r="K76">
        <v>1473326439</v>
      </c>
      <c r="L76" t="b">
        <v>0</v>
      </c>
      <c r="M76">
        <v>1</v>
      </c>
      <c r="N76" t="b">
        <v>0</v>
      </c>
      <c r="O76" t="s">
        <v>8269</v>
      </c>
      <c r="P76">
        <v>202</v>
      </c>
      <c r="Q76" t="s">
        <v>8315</v>
      </c>
      <c r="R76" t="s">
        <v>8316</v>
      </c>
      <c r="S76">
        <v>42621.389340277776</v>
      </c>
      <c r="T76">
        <v>42651.389340277776</v>
      </c>
    </row>
    <row r="77" spans="1:20" x14ac:dyDescent="0.3">
      <c r="A77">
        <v>3841</v>
      </c>
      <c r="B77" t="s">
        <v>3838</v>
      </c>
      <c r="C77" t="s">
        <v>7950</v>
      </c>
      <c r="D77">
        <v>10000</v>
      </c>
      <c r="E77">
        <v>872</v>
      </c>
      <c r="F77">
        <v>9</v>
      </c>
      <c r="G77" t="s">
        <v>8220</v>
      </c>
      <c r="H77" t="s">
        <v>8223</v>
      </c>
      <c r="I77" t="s">
        <v>8245</v>
      </c>
      <c r="J77">
        <v>1405882287</v>
      </c>
      <c r="K77">
        <v>1400698287</v>
      </c>
      <c r="L77" t="b">
        <v>1</v>
      </c>
      <c r="M77">
        <v>34</v>
      </c>
      <c r="N77" t="b">
        <v>0</v>
      </c>
      <c r="O77" t="s">
        <v>8269</v>
      </c>
      <c r="P77">
        <v>25.65</v>
      </c>
      <c r="Q77" t="s">
        <v>8315</v>
      </c>
      <c r="R77" t="s">
        <v>8316</v>
      </c>
      <c r="S77">
        <v>41780.785729166666</v>
      </c>
      <c r="T77">
        <v>41840.785729166666</v>
      </c>
    </row>
    <row r="78" spans="1:20" x14ac:dyDescent="0.3">
      <c r="A78">
        <v>3843</v>
      </c>
      <c r="B78" t="s">
        <v>3840</v>
      </c>
      <c r="C78" t="s">
        <v>7952</v>
      </c>
      <c r="D78">
        <v>5000</v>
      </c>
      <c r="E78">
        <v>1065</v>
      </c>
      <c r="F78">
        <v>21</v>
      </c>
      <c r="G78" t="s">
        <v>8220</v>
      </c>
      <c r="H78" t="s">
        <v>8223</v>
      </c>
      <c r="I78" t="s">
        <v>8245</v>
      </c>
      <c r="J78">
        <v>1401587064</v>
      </c>
      <c r="K78">
        <v>1399427064</v>
      </c>
      <c r="L78" t="b">
        <v>1</v>
      </c>
      <c r="M78">
        <v>19</v>
      </c>
      <c r="N78" t="b">
        <v>0</v>
      </c>
      <c r="O78" t="s">
        <v>8269</v>
      </c>
      <c r="P78">
        <v>56.05</v>
      </c>
      <c r="Q78" t="s">
        <v>8315</v>
      </c>
      <c r="R78" t="s">
        <v>8316</v>
      </c>
      <c r="S78">
        <v>41766.072500000002</v>
      </c>
      <c r="T78">
        <v>41791.072500000002</v>
      </c>
    </row>
    <row r="79" spans="1:20" x14ac:dyDescent="0.3">
      <c r="A79">
        <v>3844</v>
      </c>
      <c r="B79" t="s">
        <v>3841</v>
      </c>
      <c r="C79" t="s">
        <v>7953</v>
      </c>
      <c r="D79">
        <v>9800</v>
      </c>
      <c r="E79">
        <v>4066</v>
      </c>
      <c r="F79">
        <v>41</v>
      </c>
      <c r="G79" t="s">
        <v>8220</v>
      </c>
      <c r="H79" t="s">
        <v>8223</v>
      </c>
      <c r="I79" t="s">
        <v>8245</v>
      </c>
      <c r="J79">
        <v>1401778740</v>
      </c>
      <c r="K79">
        <v>1399474134</v>
      </c>
      <c r="L79" t="b">
        <v>1</v>
      </c>
      <c r="M79">
        <v>50</v>
      </c>
      <c r="N79" t="b">
        <v>0</v>
      </c>
      <c r="O79" t="s">
        <v>8269</v>
      </c>
      <c r="P79">
        <v>81.319999999999993</v>
      </c>
      <c r="Q79" t="s">
        <v>8315</v>
      </c>
      <c r="R79" t="s">
        <v>8316</v>
      </c>
      <c r="S79">
        <v>41766.617291666669</v>
      </c>
      <c r="T79">
        <v>41793.290972222225</v>
      </c>
    </row>
    <row r="80" spans="1:20" x14ac:dyDescent="0.3">
      <c r="A80">
        <v>3845</v>
      </c>
      <c r="B80" t="s">
        <v>3842</v>
      </c>
      <c r="C80" t="s">
        <v>7954</v>
      </c>
      <c r="D80">
        <v>40000</v>
      </c>
      <c r="E80">
        <v>842</v>
      </c>
      <c r="F80">
        <v>2</v>
      </c>
      <c r="G80" t="s">
        <v>8220</v>
      </c>
      <c r="H80" t="s">
        <v>8223</v>
      </c>
      <c r="I80" t="s">
        <v>8245</v>
      </c>
      <c r="J80">
        <v>1443711774</v>
      </c>
      <c r="K80">
        <v>1441119774</v>
      </c>
      <c r="L80" t="b">
        <v>1</v>
      </c>
      <c r="M80">
        <v>12</v>
      </c>
      <c r="N80" t="b">
        <v>0</v>
      </c>
      <c r="O80" t="s">
        <v>8269</v>
      </c>
      <c r="P80">
        <v>70.17</v>
      </c>
      <c r="Q80" t="s">
        <v>8315</v>
      </c>
      <c r="R80" t="s">
        <v>8316</v>
      </c>
      <c r="S80">
        <v>42248.627013888887</v>
      </c>
      <c r="T80">
        <v>42278.627013888887</v>
      </c>
    </row>
    <row r="81" spans="1:20" x14ac:dyDescent="0.3">
      <c r="A81">
        <v>3846</v>
      </c>
      <c r="B81" t="s">
        <v>3843</v>
      </c>
      <c r="C81" t="s">
        <v>7955</v>
      </c>
      <c r="D81">
        <v>7000</v>
      </c>
      <c r="E81">
        <v>189</v>
      </c>
      <c r="F81">
        <v>3</v>
      </c>
      <c r="G81" t="s">
        <v>8220</v>
      </c>
      <c r="H81" t="s">
        <v>8223</v>
      </c>
      <c r="I81" t="s">
        <v>8245</v>
      </c>
      <c r="J81">
        <v>1412405940</v>
      </c>
      <c r="K81">
        <v>1409721542</v>
      </c>
      <c r="L81" t="b">
        <v>1</v>
      </c>
      <c r="M81">
        <v>8</v>
      </c>
      <c r="N81" t="b">
        <v>0</v>
      </c>
      <c r="O81" t="s">
        <v>8269</v>
      </c>
      <c r="P81">
        <v>23.63</v>
      </c>
      <c r="Q81" t="s">
        <v>8315</v>
      </c>
      <c r="R81" t="s">
        <v>8316</v>
      </c>
      <c r="S81">
        <v>41885.221550925926</v>
      </c>
      <c r="T81">
        <v>41916.290972222225</v>
      </c>
    </row>
    <row r="82" spans="1:20" x14ac:dyDescent="0.3">
      <c r="A82">
        <v>3847</v>
      </c>
      <c r="B82" t="s">
        <v>3844</v>
      </c>
      <c r="C82" t="s">
        <v>7956</v>
      </c>
      <c r="D82">
        <v>10500</v>
      </c>
      <c r="E82">
        <v>1697</v>
      </c>
      <c r="F82">
        <v>16</v>
      </c>
      <c r="G82" t="s">
        <v>8220</v>
      </c>
      <c r="H82" t="s">
        <v>8223</v>
      </c>
      <c r="I82" t="s">
        <v>8245</v>
      </c>
      <c r="J82">
        <v>1437283391</v>
      </c>
      <c r="K82">
        <v>1433395391</v>
      </c>
      <c r="L82" t="b">
        <v>1</v>
      </c>
      <c r="M82">
        <v>9</v>
      </c>
      <c r="N82" t="b">
        <v>0</v>
      </c>
      <c r="O82" t="s">
        <v>8269</v>
      </c>
      <c r="P82">
        <v>188.56</v>
      </c>
      <c r="Q82" t="s">
        <v>8315</v>
      </c>
      <c r="R82" t="s">
        <v>8316</v>
      </c>
      <c r="S82">
        <v>42159.224432870367</v>
      </c>
      <c r="T82">
        <v>42204.224432870367</v>
      </c>
    </row>
    <row r="83" spans="1:20" x14ac:dyDescent="0.3">
      <c r="A83">
        <v>3848</v>
      </c>
      <c r="B83" t="s">
        <v>3845</v>
      </c>
      <c r="C83" t="s">
        <v>7957</v>
      </c>
      <c r="D83">
        <v>13000</v>
      </c>
      <c r="E83">
        <v>2129</v>
      </c>
      <c r="F83">
        <v>16</v>
      </c>
      <c r="G83" t="s">
        <v>8220</v>
      </c>
      <c r="H83" t="s">
        <v>8223</v>
      </c>
      <c r="I83" t="s">
        <v>8245</v>
      </c>
      <c r="J83">
        <v>1445196989</v>
      </c>
      <c r="K83">
        <v>1442604989</v>
      </c>
      <c r="L83" t="b">
        <v>1</v>
      </c>
      <c r="M83">
        <v>43</v>
      </c>
      <c r="N83" t="b">
        <v>0</v>
      </c>
      <c r="O83" t="s">
        <v>8269</v>
      </c>
      <c r="P83">
        <v>49.51</v>
      </c>
      <c r="Q83" t="s">
        <v>8315</v>
      </c>
      <c r="R83" t="s">
        <v>8316</v>
      </c>
      <c r="S83">
        <v>42265.817002314812</v>
      </c>
      <c r="T83">
        <v>42295.817002314812</v>
      </c>
    </row>
    <row r="84" spans="1:20" x14ac:dyDescent="0.3">
      <c r="A84">
        <v>3850</v>
      </c>
      <c r="B84" t="s">
        <v>3847</v>
      </c>
      <c r="C84" t="s">
        <v>7959</v>
      </c>
      <c r="D84">
        <v>1000</v>
      </c>
      <c r="E84">
        <v>38</v>
      </c>
      <c r="F84">
        <v>4</v>
      </c>
      <c r="G84" t="s">
        <v>8220</v>
      </c>
      <c r="H84" t="s">
        <v>8223</v>
      </c>
      <c r="I84" t="s">
        <v>8245</v>
      </c>
      <c r="J84">
        <v>1420081143</v>
      </c>
      <c r="K84">
        <v>1417489143</v>
      </c>
      <c r="L84" t="b">
        <v>1</v>
      </c>
      <c r="M84">
        <v>4</v>
      </c>
      <c r="N84" t="b">
        <v>0</v>
      </c>
      <c r="O84" t="s">
        <v>8269</v>
      </c>
      <c r="P84">
        <v>9.5</v>
      </c>
      <c r="Q84" t="s">
        <v>8315</v>
      </c>
      <c r="R84" t="s">
        <v>8316</v>
      </c>
      <c r="S84">
        <v>41975.124340277776</v>
      </c>
      <c r="T84">
        <v>42005.124340277776</v>
      </c>
    </row>
    <row r="85" spans="1:20" x14ac:dyDescent="0.3">
      <c r="A85">
        <v>3852</v>
      </c>
      <c r="B85" t="s">
        <v>3849</v>
      </c>
      <c r="C85" t="s">
        <v>7961</v>
      </c>
      <c r="D85">
        <v>10000</v>
      </c>
      <c r="E85">
        <v>20</v>
      </c>
      <c r="F85">
        <v>0</v>
      </c>
      <c r="G85" t="s">
        <v>8220</v>
      </c>
      <c r="H85" t="s">
        <v>8223</v>
      </c>
      <c r="I85" t="s">
        <v>8245</v>
      </c>
      <c r="J85">
        <v>1427427276</v>
      </c>
      <c r="K85">
        <v>1425270876</v>
      </c>
      <c r="L85" t="b">
        <v>0</v>
      </c>
      <c r="M85">
        <v>2</v>
      </c>
      <c r="N85" t="b">
        <v>0</v>
      </c>
      <c r="O85" t="s">
        <v>8269</v>
      </c>
      <c r="P85">
        <v>10</v>
      </c>
      <c r="Q85" t="s">
        <v>8315</v>
      </c>
      <c r="R85" t="s">
        <v>8316</v>
      </c>
      <c r="S85">
        <v>42065.190694444449</v>
      </c>
      <c r="T85">
        <v>42090.149027777778</v>
      </c>
    </row>
    <row r="86" spans="1:20" x14ac:dyDescent="0.3">
      <c r="A86">
        <v>3853</v>
      </c>
      <c r="B86" t="s">
        <v>3850</v>
      </c>
      <c r="C86" t="s">
        <v>7962</v>
      </c>
      <c r="D86">
        <v>100000</v>
      </c>
      <c r="E86">
        <v>26</v>
      </c>
      <c r="F86">
        <v>0</v>
      </c>
      <c r="G86" t="s">
        <v>8220</v>
      </c>
      <c r="H86" t="s">
        <v>8223</v>
      </c>
      <c r="I86" t="s">
        <v>8245</v>
      </c>
      <c r="J86">
        <v>1409602178</v>
      </c>
      <c r="K86">
        <v>1406578178</v>
      </c>
      <c r="L86" t="b">
        <v>0</v>
      </c>
      <c r="M86">
        <v>2</v>
      </c>
      <c r="N86" t="b">
        <v>0</v>
      </c>
      <c r="O86" t="s">
        <v>8269</v>
      </c>
      <c r="P86">
        <v>13</v>
      </c>
      <c r="Q86" t="s">
        <v>8315</v>
      </c>
      <c r="R86" t="s">
        <v>8316</v>
      </c>
      <c r="S86">
        <v>41848.84002314815</v>
      </c>
      <c r="T86">
        <v>41883.84002314815</v>
      </c>
    </row>
    <row r="87" spans="1:20" x14ac:dyDescent="0.3">
      <c r="A87">
        <v>3854</v>
      </c>
      <c r="B87" t="s">
        <v>3851</v>
      </c>
      <c r="C87" t="s">
        <v>7963</v>
      </c>
      <c r="D87">
        <v>11000</v>
      </c>
      <c r="E87">
        <v>1788</v>
      </c>
      <c r="F87">
        <v>16</v>
      </c>
      <c r="G87" t="s">
        <v>8220</v>
      </c>
      <c r="H87" t="s">
        <v>8223</v>
      </c>
      <c r="I87" t="s">
        <v>8245</v>
      </c>
      <c r="J87">
        <v>1431206058</v>
      </c>
      <c r="K87">
        <v>1428614058</v>
      </c>
      <c r="L87" t="b">
        <v>0</v>
      </c>
      <c r="M87">
        <v>20</v>
      </c>
      <c r="N87" t="b">
        <v>0</v>
      </c>
      <c r="O87" t="s">
        <v>8269</v>
      </c>
      <c r="P87">
        <v>89.4</v>
      </c>
      <c r="Q87" t="s">
        <v>8315</v>
      </c>
      <c r="R87" t="s">
        <v>8316</v>
      </c>
      <c r="S87">
        <v>42103.884930555556</v>
      </c>
      <c r="T87">
        <v>42133.884930555556</v>
      </c>
    </row>
    <row r="88" spans="1:20" x14ac:dyDescent="0.3">
      <c r="A88">
        <v>3855</v>
      </c>
      <c r="B88" t="s">
        <v>3852</v>
      </c>
      <c r="C88" t="s">
        <v>7964</v>
      </c>
      <c r="D88">
        <v>1000</v>
      </c>
      <c r="E88">
        <v>25</v>
      </c>
      <c r="F88">
        <v>3</v>
      </c>
      <c r="G88" t="s">
        <v>8220</v>
      </c>
      <c r="H88" t="s">
        <v>8223</v>
      </c>
      <c r="I88" t="s">
        <v>8245</v>
      </c>
      <c r="J88">
        <v>1427408271</v>
      </c>
      <c r="K88">
        <v>1424819871</v>
      </c>
      <c r="L88" t="b">
        <v>0</v>
      </c>
      <c r="M88">
        <v>1</v>
      </c>
      <c r="N88" t="b">
        <v>0</v>
      </c>
      <c r="O88" t="s">
        <v>8269</v>
      </c>
      <c r="P88">
        <v>25</v>
      </c>
      <c r="Q88" t="s">
        <v>8315</v>
      </c>
      <c r="R88" t="s">
        <v>8316</v>
      </c>
      <c r="S88">
        <v>42059.970729166671</v>
      </c>
      <c r="T88">
        <v>42089.929062499999</v>
      </c>
    </row>
    <row r="89" spans="1:20" x14ac:dyDescent="0.3">
      <c r="A89">
        <v>3856</v>
      </c>
      <c r="B89" t="s">
        <v>3853</v>
      </c>
      <c r="C89" t="s">
        <v>7965</v>
      </c>
      <c r="D89">
        <v>5000</v>
      </c>
      <c r="E89">
        <v>1</v>
      </c>
      <c r="F89">
        <v>0</v>
      </c>
      <c r="G89" t="s">
        <v>8220</v>
      </c>
      <c r="H89" t="s">
        <v>8223</v>
      </c>
      <c r="I89" t="s">
        <v>8245</v>
      </c>
      <c r="J89">
        <v>1425833403</v>
      </c>
      <c r="K89">
        <v>1423245003</v>
      </c>
      <c r="L89" t="b">
        <v>0</v>
      </c>
      <c r="M89">
        <v>1</v>
      </c>
      <c r="N89" t="b">
        <v>0</v>
      </c>
      <c r="O89" t="s">
        <v>8269</v>
      </c>
      <c r="P89">
        <v>1</v>
      </c>
      <c r="Q89" t="s">
        <v>8315</v>
      </c>
      <c r="R89" t="s">
        <v>8316</v>
      </c>
      <c r="S89">
        <v>42041.743090277778</v>
      </c>
      <c r="T89">
        <v>42071.701423611114</v>
      </c>
    </row>
    <row r="90" spans="1:20" x14ac:dyDescent="0.3">
      <c r="A90">
        <v>3857</v>
      </c>
      <c r="B90" t="s">
        <v>3854</v>
      </c>
      <c r="C90" t="s">
        <v>7966</v>
      </c>
      <c r="D90">
        <v>5000</v>
      </c>
      <c r="E90">
        <v>260</v>
      </c>
      <c r="F90">
        <v>5</v>
      </c>
      <c r="G90" t="s">
        <v>8220</v>
      </c>
      <c r="H90" t="s">
        <v>8223</v>
      </c>
      <c r="I90" t="s">
        <v>8245</v>
      </c>
      <c r="J90">
        <v>1406913120</v>
      </c>
      <c r="K90">
        <v>1404927690</v>
      </c>
      <c r="L90" t="b">
        <v>0</v>
      </c>
      <c r="M90">
        <v>4</v>
      </c>
      <c r="N90" t="b">
        <v>0</v>
      </c>
      <c r="O90" t="s">
        <v>8269</v>
      </c>
      <c r="P90">
        <v>65</v>
      </c>
      <c r="Q90" t="s">
        <v>8315</v>
      </c>
      <c r="R90" t="s">
        <v>8316</v>
      </c>
      <c r="S90">
        <v>41829.73715277778</v>
      </c>
      <c r="T90">
        <v>41852.716666666667</v>
      </c>
    </row>
    <row r="91" spans="1:20" x14ac:dyDescent="0.3">
      <c r="A91">
        <v>3859</v>
      </c>
      <c r="B91" t="s">
        <v>3856</v>
      </c>
      <c r="C91" t="s">
        <v>7968</v>
      </c>
      <c r="D91">
        <v>2500</v>
      </c>
      <c r="E91">
        <v>1</v>
      </c>
      <c r="F91">
        <v>0</v>
      </c>
      <c r="G91" t="s">
        <v>8220</v>
      </c>
      <c r="H91" t="s">
        <v>8223</v>
      </c>
      <c r="I91" t="s">
        <v>8245</v>
      </c>
      <c r="J91">
        <v>1403730000</v>
      </c>
      <c r="K91">
        <v>1401485207</v>
      </c>
      <c r="L91" t="b">
        <v>0</v>
      </c>
      <c r="M91">
        <v>1</v>
      </c>
      <c r="N91" t="b">
        <v>0</v>
      </c>
      <c r="O91" t="s">
        <v>8269</v>
      </c>
      <c r="P91">
        <v>1</v>
      </c>
      <c r="Q91" t="s">
        <v>8315</v>
      </c>
      <c r="R91" t="s">
        <v>8316</v>
      </c>
      <c r="S91">
        <v>41789.893599537041</v>
      </c>
      <c r="T91">
        <v>41815.875</v>
      </c>
    </row>
    <row r="92" spans="1:20" x14ac:dyDescent="0.3">
      <c r="A92">
        <v>3860</v>
      </c>
      <c r="B92" t="s">
        <v>3857</v>
      </c>
      <c r="C92" t="s">
        <v>7969</v>
      </c>
      <c r="D92">
        <v>6000</v>
      </c>
      <c r="E92">
        <v>1060</v>
      </c>
      <c r="F92">
        <v>18</v>
      </c>
      <c r="G92" t="s">
        <v>8220</v>
      </c>
      <c r="H92" t="s">
        <v>8223</v>
      </c>
      <c r="I92" t="s">
        <v>8245</v>
      </c>
      <c r="J92">
        <v>1407858710</v>
      </c>
      <c r="K92">
        <v>1405266710</v>
      </c>
      <c r="L92" t="b">
        <v>0</v>
      </c>
      <c r="M92">
        <v>13</v>
      </c>
      <c r="N92" t="b">
        <v>0</v>
      </c>
      <c r="O92" t="s">
        <v>8269</v>
      </c>
      <c r="P92">
        <v>81.540000000000006</v>
      </c>
      <c r="Q92" t="s">
        <v>8315</v>
      </c>
      <c r="R92" t="s">
        <v>8316</v>
      </c>
      <c r="S92">
        <v>41833.660995370366</v>
      </c>
      <c r="T92">
        <v>41863.660995370366</v>
      </c>
    </row>
    <row r="93" spans="1:20" x14ac:dyDescent="0.3">
      <c r="A93">
        <v>3861</v>
      </c>
      <c r="B93" t="s">
        <v>3858</v>
      </c>
      <c r="C93" t="s">
        <v>7970</v>
      </c>
      <c r="D93">
        <v>2000</v>
      </c>
      <c r="E93">
        <v>100</v>
      </c>
      <c r="F93">
        <v>5</v>
      </c>
      <c r="G93" t="s">
        <v>8220</v>
      </c>
      <c r="H93" t="s">
        <v>8223</v>
      </c>
      <c r="I93" t="s">
        <v>8245</v>
      </c>
      <c r="J93">
        <v>1415828820</v>
      </c>
      <c r="K93">
        <v>1412258977</v>
      </c>
      <c r="L93" t="b">
        <v>0</v>
      </c>
      <c r="M93">
        <v>1</v>
      </c>
      <c r="N93" t="b">
        <v>0</v>
      </c>
      <c r="O93" t="s">
        <v>8269</v>
      </c>
      <c r="P93">
        <v>100</v>
      </c>
      <c r="Q93" t="s">
        <v>8315</v>
      </c>
      <c r="R93" t="s">
        <v>8316</v>
      </c>
      <c r="S93">
        <v>41914.590011574073</v>
      </c>
      <c r="T93">
        <v>41955.907638888893</v>
      </c>
    </row>
    <row r="94" spans="1:20" x14ac:dyDescent="0.3">
      <c r="A94">
        <v>3862</v>
      </c>
      <c r="B94" t="s">
        <v>3859</v>
      </c>
      <c r="C94" t="s">
        <v>7971</v>
      </c>
      <c r="D94">
        <v>7500</v>
      </c>
      <c r="E94">
        <v>1</v>
      </c>
      <c r="F94">
        <v>0</v>
      </c>
      <c r="G94" t="s">
        <v>8220</v>
      </c>
      <c r="H94" t="s">
        <v>8223</v>
      </c>
      <c r="I94" t="s">
        <v>8245</v>
      </c>
      <c r="J94">
        <v>1473699540</v>
      </c>
      <c r="K94">
        <v>1472451356</v>
      </c>
      <c r="L94" t="b">
        <v>0</v>
      </c>
      <c r="M94">
        <v>1</v>
      </c>
      <c r="N94" t="b">
        <v>0</v>
      </c>
      <c r="O94" t="s">
        <v>8269</v>
      </c>
      <c r="P94">
        <v>1</v>
      </c>
      <c r="Q94" t="s">
        <v>8315</v>
      </c>
      <c r="R94" t="s">
        <v>8316</v>
      </c>
      <c r="S94">
        <v>42611.261064814811</v>
      </c>
      <c r="T94">
        <v>42625.707638888889</v>
      </c>
    </row>
    <row r="95" spans="1:20" x14ac:dyDescent="0.3">
      <c r="A95">
        <v>3863</v>
      </c>
      <c r="B95" t="s">
        <v>3860</v>
      </c>
      <c r="C95" t="s">
        <v>7972</v>
      </c>
      <c r="D95">
        <v>6000</v>
      </c>
      <c r="E95">
        <v>0</v>
      </c>
      <c r="F95">
        <v>0</v>
      </c>
      <c r="G95" t="s">
        <v>8220</v>
      </c>
      <c r="H95" t="s">
        <v>8223</v>
      </c>
      <c r="I95" t="s">
        <v>8245</v>
      </c>
      <c r="J95">
        <v>1446739905</v>
      </c>
      <c r="K95">
        <v>1441552305</v>
      </c>
      <c r="L95" t="b">
        <v>0</v>
      </c>
      <c r="M95">
        <v>0</v>
      </c>
      <c r="N95" t="b">
        <v>0</v>
      </c>
      <c r="O95" t="s">
        <v>8269</v>
      </c>
      <c r="P95">
        <v>0</v>
      </c>
      <c r="Q95" t="s">
        <v>8315</v>
      </c>
      <c r="R95" t="s">
        <v>8316</v>
      </c>
      <c r="S95">
        <v>42253.633159722223</v>
      </c>
      <c r="T95">
        <v>42313.674826388888</v>
      </c>
    </row>
    <row r="96" spans="1:20" x14ac:dyDescent="0.3">
      <c r="A96">
        <v>3864</v>
      </c>
      <c r="B96" t="s">
        <v>3861</v>
      </c>
      <c r="C96" t="s">
        <v>7973</v>
      </c>
      <c r="D96">
        <v>5000</v>
      </c>
      <c r="E96">
        <v>60</v>
      </c>
      <c r="F96">
        <v>1</v>
      </c>
      <c r="G96" t="s">
        <v>8220</v>
      </c>
      <c r="H96" t="s">
        <v>8223</v>
      </c>
      <c r="I96" t="s">
        <v>8245</v>
      </c>
      <c r="J96">
        <v>1447799054</v>
      </c>
      <c r="K96">
        <v>1445203454</v>
      </c>
      <c r="L96" t="b">
        <v>0</v>
      </c>
      <c r="M96">
        <v>3</v>
      </c>
      <c r="N96" t="b">
        <v>0</v>
      </c>
      <c r="O96" t="s">
        <v>8269</v>
      </c>
      <c r="P96">
        <v>20</v>
      </c>
      <c r="Q96" t="s">
        <v>8315</v>
      </c>
      <c r="R96" t="s">
        <v>8316</v>
      </c>
      <c r="S96">
        <v>42295.891828703709</v>
      </c>
      <c r="T96">
        <v>42325.933495370366</v>
      </c>
    </row>
    <row r="97" spans="1:20" x14ac:dyDescent="0.3">
      <c r="A97">
        <v>3866</v>
      </c>
      <c r="B97" t="s">
        <v>3863</v>
      </c>
      <c r="C97" t="s">
        <v>7975</v>
      </c>
      <c r="D97">
        <v>2000</v>
      </c>
      <c r="E97">
        <v>11</v>
      </c>
      <c r="F97">
        <v>1</v>
      </c>
      <c r="G97" t="s">
        <v>8220</v>
      </c>
      <c r="H97" t="s">
        <v>8223</v>
      </c>
      <c r="I97" t="s">
        <v>8245</v>
      </c>
      <c r="J97">
        <v>1458703740</v>
      </c>
      <c r="K97">
        <v>1454453021</v>
      </c>
      <c r="L97" t="b">
        <v>0</v>
      </c>
      <c r="M97">
        <v>2</v>
      </c>
      <c r="N97" t="b">
        <v>0</v>
      </c>
      <c r="O97" t="s">
        <v>8269</v>
      </c>
      <c r="P97">
        <v>5.5</v>
      </c>
      <c r="Q97" t="s">
        <v>8315</v>
      </c>
      <c r="R97" t="s">
        <v>8316</v>
      </c>
      <c r="S97">
        <v>42402.947002314817</v>
      </c>
      <c r="T97">
        <v>42452.145138888889</v>
      </c>
    </row>
    <row r="98" spans="1:20" x14ac:dyDescent="0.3">
      <c r="A98">
        <v>3867</v>
      </c>
      <c r="B98" t="s">
        <v>3864</v>
      </c>
      <c r="C98" t="s">
        <v>7976</v>
      </c>
      <c r="D98">
        <v>2000</v>
      </c>
      <c r="E98">
        <v>251</v>
      </c>
      <c r="F98">
        <v>13</v>
      </c>
      <c r="G98" t="s">
        <v>8220</v>
      </c>
      <c r="H98" t="s">
        <v>8223</v>
      </c>
      <c r="I98" t="s">
        <v>8245</v>
      </c>
      <c r="J98">
        <v>1466278339</v>
      </c>
      <c r="K98">
        <v>1463686339</v>
      </c>
      <c r="L98" t="b">
        <v>0</v>
      </c>
      <c r="M98">
        <v>5</v>
      </c>
      <c r="N98" t="b">
        <v>0</v>
      </c>
      <c r="O98" t="s">
        <v>8269</v>
      </c>
      <c r="P98">
        <v>50.2</v>
      </c>
      <c r="Q98" t="s">
        <v>8315</v>
      </c>
      <c r="R98" t="s">
        <v>8316</v>
      </c>
      <c r="S98">
        <v>42509.814108796301</v>
      </c>
      <c r="T98">
        <v>42539.814108796301</v>
      </c>
    </row>
    <row r="99" spans="1:20" x14ac:dyDescent="0.3">
      <c r="A99">
        <v>3889</v>
      </c>
      <c r="B99" t="s">
        <v>3886</v>
      </c>
      <c r="C99" t="s">
        <v>7997</v>
      </c>
      <c r="D99">
        <v>8000</v>
      </c>
      <c r="E99">
        <v>118</v>
      </c>
      <c r="F99">
        <v>1</v>
      </c>
      <c r="G99" t="s">
        <v>8220</v>
      </c>
      <c r="H99" t="s">
        <v>8223</v>
      </c>
      <c r="I99" t="s">
        <v>8245</v>
      </c>
      <c r="J99">
        <v>1420413960</v>
      </c>
      <c r="K99">
        <v>1417651630</v>
      </c>
      <c r="L99" t="b">
        <v>0</v>
      </c>
      <c r="M99">
        <v>9</v>
      </c>
      <c r="N99" t="b">
        <v>0</v>
      </c>
      <c r="O99" t="s">
        <v>8269</v>
      </c>
      <c r="P99">
        <v>13.11</v>
      </c>
      <c r="Q99" t="s">
        <v>8315</v>
      </c>
      <c r="R99" t="s">
        <v>8316</v>
      </c>
      <c r="S99">
        <v>41977.004976851851</v>
      </c>
      <c r="T99">
        <v>42008.976388888885</v>
      </c>
    </row>
    <row r="100" spans="1:20" x14ac:dyDescent="0.3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>
        <v>17</v>
      </c>
      <c r="G100" t="s">
        <v>8220</v>
      </c>
      <c r="H100" t="s">
        <v>8223</v>
      </c>
      <c r="I100" t="s">
        <v>8245</v>
      </c>
      <c r="J100">
        <v>1439662344</v>
      </c>
      <c r="K100">
        <v>1434478344</v>
      </c>
      <c r="L100" t="b">
        <v>0</v>
      </c>
      <c r="M100">
        <v>8</v>
      </c>
      <c r="N100" t="b">
        <v>0</v>
      </c>
      <c r="O100" t="s">
        <v>8269</v>
      </c>
      <c r="P100">
        <v>315.5</v>
      </c>
      <c r="Q100" t="s">
        <v>8315</v>
      </c>
      <c r="R100" t="s">
        <v>8316</v>
      </c>
      <c r="S100">
        <v>42171.758611111116</v>
      </c>
      <c r="T100">
        <v>42231.758611111116</v>
      </c>
    </row>
    <row r="101" spans="1:20" x14ac:dyDescent="0.3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>
        <v>33</v>
      </c>
      <c r="G101" t="s">
        <v>8220</v>
      </c>
      <c r="H101" t="s">
        <v>8223</v>
      </c>
      <c r="I101" t="s">
        <v>8245</v>
      </c>
      <c r="J101">
        <v>1427086740</v>
      </c>
      <c r="K101">
        <v>1424488244</v>
      </c>
      <c r="L101" t="b">
        <v>0</v>
      </c>
      <c r="M101">
        <v>7</v>
      </c>
      <c r="N101" t="b">
        <v>0</v>
      </c>
      <c r="O101" t="s">
        <v>8269</v>
      </c>
      <c r="P101">
        <v>37.14</v>
      </c>
      <c r="Q101" t="s">
        <v>8315</v>
      </c>
      <c r="R101" t="s">
        <v>8316</v>
      </c>
      <c r="S101">
        <v>42056.1324537037</v>
      </c>
      <c r="T101">
        <v>42086.207638888889</v>
      </c>
    </row>
    <row r="102" spans="1:20" x14ac:dyDescent="0.3">
      <c r="A102">
        <v>3892</v>
      </c>
      <c r="B102" t="s">
        <v>3889</v>
      </c>
      <c r="C102" t="s">
        <v>8000</v>
      </c>
      <c r="D102">
        <v>1000</v>
      </c>
      <c r="E102">
        <v>0</v>
      </c>
      <c r="F102">
        <v>0</v>
      </c>
      <c r="G102" t="s">
        <v>8220</v>
      </c>
      <c r="H102" t="s">
        <v>8223</v>
      </c>
      <c r="I102" t="s">
        <v>8245</v>
      </c>
      <c r="J102">
        <v>1408863600</v>
      </c>
      <c r="K102">
        <v>1408203557</v>
      </c>
      <c r="L102" t="b">
        <v>0</v>
      </c>
      <c r="M102">
        <v>0</v>
      </c>
      <c r="N102" t="b">
        <v>0</v>
      </c>
      <c r="O102" t="s">
        <v>8269</v>
      </c>
      <c r="P102">
        <v>0</v>
      </c>
      <c r="Q102" t="s">
        <v>8315</v>
      </c>
      <c r="R102" t="s">
        <v>8316</v>
      </c>
      <c r="S102">
        <v>41867.652280092596</v>
      </c>
      <c r="T102">
        <v>41875.291666666664</v>
      </c>
    </row>
    <row r="103" spans="1:20" x14ac:dyDescent="0.3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>
        <v>22</v>
      </c>
      <c r="G103" t="s">
        <v>8220</v>
      </c>
      <c r="H103" t="s">
        <v>8223</v>
      </c>
      <c r="I103" t="s">
        <v>8245</v>
      </c>
      <c r="J103">
        <v>1404194400</v>
      </c>
      <c r="K103">
        <v>1400600840</v>
      </c>
      <c r="L103" t="b">
        <v>0</v>
      </c>
      <c r="M103">
        <v>84</v>
      </c>
      <c r="N103" t="b">
        <v>0</v>
      </c>
      <c r="O103" t="s">
        <v>8269</v>
      </c>
      <c r="P103">
        <v>128.27000000000001</v>
      </c>
      <c r="Q103" t="s">
        <v>8315</v>
      </c>
      <c r="R103" t="s">
        <v>8316</v>
      </c>
      <c r="S103">
        <v>41779.657870370371</v>
      </c>
      <c r="T103">
        <v>41821.25</v>
      </c>
    </row>
    <row r="104" spans="1:20" x14ac:dyDescent="0.3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>
        <v>3</v>
      </c>
      <c r="G104" t="s">
        <v>8220</v>
      </c>
      <c r="H104" t="s">
        <v>8223</v>
      </c>
      <c r="I104" t="s">
        <v>8245</v>
      </c>
      <c r="J104">
        <v>1481000340</v>
      </c>
      <c r="K104">
        <v>1478386812</v>
      </c>
      <c r="L104" t="b">
        <v>0</v>
      </c>
      <c r="M104">
        <v>11</v>
      </c>
      <c r="N104" t="b">
        <v>0</v>
      </c>
      <c r="O104" t="s">
        <v>8269</v>
      </c>
      <c r="P104">
        <v>47.27</v>
      </c>
      <c r="Q104" t="s">
        <v>8315</v>
      </c>
      <c r="R104" t="s">
        <v>8316</v>
      </c>
      <c r="S104">
        <v>42679.958472222221</v>
      </c>
      <c r="T104">
        <v>42710.207638888889</v>
      </c>
    </row>
    <row r="105" spans="1:20" x14ac:dyDescent="0.3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>
        <v>5</v>
      </c>
      <c r="G105" t="s">
        <v>8220</v>
      </c>
      <c r="H105" t="s">
        <v>8223</v>
      </c>
      <c r="I105" t="s">
        <v>8245</v>
      </c>
      <c r="J105">
        <v>1425103218</v>
      </c>
      <c r="K105">
        <v>1422424818</v>
      </c>
      <c r="L105" t="b">
        <v>0</v>
      </c>
      <c r="M105">
        <v>1</v>
      </c>
      <c r="N105" t="b">
        <v>0</v>
      </c>
      <c r="O105" t="s">
        <v>8269</v>
      </c>
      <c r="P105">
        <v>50</v>
      </c>
      <c r="Q105" t="s">
        <v>8315</v>
      </c>
      <c r="R105" t="s">
        <v>8316</v>
      </c>
      <c r="S105">
        <v>42032.250208333338</v>
      </c>
      <c r="T105">
        <v>42063.250208333338</v>
      </c>
    </row>
    <row r="106" spans="1:20" x14ac:dyDescent="0.3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>
        <v>11</v>
      </c>
      <c r="G106" t="s">
        <v>8220</v>
      </c>
      <c r="H106" t="s">
        <v>8223</v>
      </c>
      <c r="I106" t="s">
        <v>8245</v>
      </c>
      <c r="J106">
        <v>1402979778</v>
      </c>
      <c r="K106">
        <v>1401770178</v>
      </c>
      <c r="L106" t="b">
        <v>0</v>
      </c>
      <c r="M106">
        <v>4</v>
      </c>
      <c r="N106" t="b">
        <v>0</v>
      </c>
      <c r="O106" t="s">
        <v>8269</v>
      </c>
      <c r="P106">
        <v>42.5</v>
      </c>
      <c r="Q106" t="s">
        <v>8315</v>
      </c>
      <c r="R106" t="s">
        <v>8316</v>
      </c>
      <c r="S106">
        <v>41793.191875000004</v>
      </c>
      <c r="T106">
        <v>41807.191875000004</v>
      </c>
    </row>
    <row r="107" spans="1:20" x14ac:dyDescent="0.3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>
        <v>1</v>
      </c>
      <c r="G107" t="s">
        <v>8220</v>
      </c>
      <c r="H107" t="s">
        <v>8223</v>
      </c>
      <c r="I107" t="s">
        <v>8245</v>
      </c>
      <c r="J107">
        <v>1407868561</v>
      </c>
      <c r="K107">
        <v>1406140561</v>
      </c>
      <c r="L107" t="b">
        <v>0</v>
      </c>
      <c r="M107">
        <v>2</v>
      </c>
      <c r="N107" t="b">
        <v>0</v>
      </c>
      <c r="O107" t="s">
        <v>8269</v>
      </c>
      <c r="P107">
        <v>62.5</v>
      </c>
      <c r="Q107" t="s">
        <v>8315</v>
      </c>
      <c r="R107" t="s">
        <v>8316</v>
      </c>
      <c r="S107">
        <v>41843.775011574071</v>
      </c>
      <c r="T107">
        <v>41863.775011574071</v>
      </c>
    </row>
    <row r="108" spans="1:20" x14ac:dyDescent="0.3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>
        <v>5</v>
      </c>
      <c r="G108" t="s">
        <v>8220</v>
      </c>
      <c r="H108" t="s">
        <v>8223</v>
      </c>
      <c r="I108" t="s">
        <v>8245</v>
      </c>
      <c r="J108">
        <v>1433988791</v>
      </c>
      <c r="K108">
        <v>1431396791</v>
      </c>
      <c r="L108" t="b">
        <v>0</v>
      </c>
      <c r="M108">
        <v>5</v>
      </c>
      <c r="N108" t="b">
        <v>0</v>
      </c>
      <c r="O108" t="s">
        <v>8269</v>
      </c>
      <c r="P108">
        <v>27</v>
      </c>
      <c r="Q108" t="s">
        <v>8315</v>
      </c>
      <c r="R108" t="s">
        <v>8316</v>
      </c>
      <c r="S108">
        <v>42136.092488425929</v>
      </c>
      <c r="T108">
        <v>42166.092488425929</v>
      </c>
    </row>
    <row r="109" spans="1:20" x14ac:dyDescent="0.3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>
        <v>1</v>
      </c>
      <c r="G109" t="s">
        <v>8220</v>
      </c>
      <c r="H109" t="s">
        <v>8223</v>
      </c>
      <c r="I109" t="s">
        <v>8245</v>
      </c>
      <c r="J109">
        <v>1450554599</v>
      </c>
      <c r="K109">
        <v>1447098599</v>
      </c>
      <c r="L109" t="b">
        <v>0</v>
      </c>
      <c r="M109">
        <v>1</v>
      </c>
      <c r="N109" t="b">
        <v>0</v>
      </c>
      <c r="O109" t="s">
        <v>8269</v>
      </c>
      <c r="P109">
        <v>25</v>
      </c>
      <c r="Q109" t="s">
        <v>8315</v>
      </c>
      <c r="R109" t="s">
        <v>8316</v>
      </c>
      <c r="S109">
        <v>42317.826377314821</v>
      </c>
      <c r="T109">
        <v>42357.826377314821</v>
      </c>
    </row>
    <row r="110" spans="1:20" x14ac:dyDescent="0.3">
      <c r="A110">
        <v>3903</v>
      </c>
      <c r="B110" t="s">
        <v>3900</v>
      </c>
      <c r="C110" t="s">
        <v>8011</v>
      </c>
      <c r="D110">
        <v>1500</v>
      </c>
      <c r="E110">
        <v>0</v>
      </c>
      <c r="F110">
        <v>0</v>
      </c>
      <c r="G110" t="s">
        <v>8220</v>
      </c>
      <c r="H110" t="s">
        <v>8223</v>
      </c>
      <c r="I110" t="s">
        <v>8245</v>
      </c>
      <c r="J110">
        <v>1439581080</v>
      </c>
      <c r="K110">
        <v>1435709765</v>
      </c>
      <c r="L110" t="b">
        <v>0</v>
      </c>
      <c r="M110">
        <v>0</v>
      </c>
      <c r="N110" t="b">
        <v>0</v>
      </c>
      <c r="O110" t="s">
        <v>8269</v>
      </c>
      <c r="P110">
        <v>0</v>
      </c>
      <c r="Q110" t="s">
        <v>8315</v>
      </c>
      <c r="R110" t="s">
        <v>8316</v>
      </c>
      <c r="S110">
        <v>42186.01116898148</v>
      </c>
      <c r="T110">
        <v>42230.818055555559</v>
      </c>
    </row>
    <row r="111" spans="1:20" x14ac:dyDescent="0.3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>
        <v>0</v>
      </c>
      <c r="G111" t="s">
        <v>8220</v>
      </c>
      <c r="H111" t="s">
        <v>8223</v>
      </c>
      <c r="I111" t="s">
        <v>8245</v>
      </c>
      <c r="J111">
        <v>1429074240</v>
      </c>
      <c r="K111">
        <v>1427866200</v>
      </c>
      <c r="L111" t="b">
        <v>0</v>
      </c>
      <c r="M111">
        <v>2</v>
      </c>
      <c r="N111" t="b">
        <v>0</v>
      </c>
      <c r="O111" t="s">
        <v>8269</v>
      </c>
      <c r="P111">
        <v>1.5</v>
      </c>
      <c r="Q111" t="s">
        <v>8315</v>
      </c>
      <c r="R111" t="s">
        <v>8316</v>
      </c>
      <c r="S111">
        <v>42095.229166666672</v>
      </c>
      <c r="T111">
        <v>42109.211111111115</v>
      </c>
    </row>
    <row r="112" spans="1:20" x14ac:dyDescent="0.3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>
        <v>15</v>
      </c>
      <c r="G112" t="s">
        <v>8220</v>
      </c>
      <c r="H112" t="s">
        <v>8223</v>
      </c>
      <c r="I112" t="s">
        <v>8245</v>
      </c>
      <c r="J112">
        <v>1414354080</v>
      </c>
      <c r="K112">
        <v>1411587606</v>
      </c>
      <c r="L112" t="b">
        <v>0</v>
      </c>
      <c r="M112">
        <v>4</v>
      </c>
      <c r="N112" t="b">
        <v>0</v>
      </c>
      <c r="O112" t="s">
        <v>8269</v>
      </c>
      <c r="P112">
        <v>38.25</v>
      </c>
      <c r="Q112" t="s">
        <v>8315</v>
      </c>
      <c r="R112" t="s">
        <v>8316</v>
      </c>
      <c r="S112">
        <v>41906.819513888891</v>
      </c>
      <c r="T112">
        <v>41938.838888888888</v>
      </c>
    </row>
    <row r="113" spans="1:20" x14ac:dyDescent="0.3">
      <c r="A113">
        <v>3908</v>
      </c>
      <c r="B113" t="s">
        <v>3905</v>
      </c>
      <c r="C113" t="s">
        <v>8016</v>
      </c>
      <c r="D113">
        <v>750</v>
      </c>
      <c r="E113">
        <v>65</v>
      </c>
      <c r="F113">
        <v>9</v>
      </c>
      <c r="G113" t="s">
        <v>8220</v>
      </c>
      <c r="H113" t="s">
        <v>8223</v>
      </c>
      <c r="I113" t="s">
        <v>8245</v>
      </c>
      <c r="J113">
        <v>1406603696</v>
      </c>
      <c r="K113">
        <v>1405307696</v>
      </c>
      <c r="L113" t="b">
        <v>0</v>
      </c>
      <c r="M113">
        <v>4</v>
      </c>
      <c r="N113" t="b">
        <v>0</v>
      </c>
      <c r="O113" t="s">
        <v>8269</v>
      </c>
      <c r="P113">
        <v>16.25</v>
      </c>
      <c r="Q113" t="s">
        <v>8315</v>
      </c>
      <c r="R113" t="s">
        <v>8316</v>
      </c>
      <c r="S113">
        <v>41834.135370370372</v>
      </c>
      <c r="T113">
        <v>41849.135370370372</v>
      </c>
    </row>
    <row r="114" spans="1:20" x14ac:dyDescent="0.3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>
        <v>0</v>
      </c>
      <c r="G114" t="s">
        <v>8220</v>
      </c>
      <c r="H114" t="s">
        <v>8223</v>
      </c>
      <c r="I114" t="s">
        <v>8245</v>
      </c>
      <c r="J114">
        <v>1410424642</v>
      </c>
      <c r="K114">
        <v>1407832642</v>
      </c>
      <c r="L114" t="b">
        <v>0</v>
      </c>
      <c r="M114">
        <v>4</v>
      </c>
      <c r="N114" t="b">
        <v>0</v>
      </c>
      <c r="O114" t="s">
        <v>8269</v>
      </c>
      <c r="P114">
        <v>33.75</v>
      </c>
      <c r="Q114" t="s">
        <v>8315</v>
      </c>
      <c r="R114" t="s">
        <v>8316</v>
      </c>
      <c r="S114">
        <v>41863.359282407408</v>
      </c>
      <c r="T114">
        <v>41893.359282407408</v>
      </c>
    </row>
    <row r="115" spans="1:20" x14ac:dyDescent="0.3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>
        <v>3</v>
      </c>
      <c r="G115" t="s">
        <v>8220</v>
      </c>
      <c r="H115" t="s">
        <v>8223</v>
      </c>
      <c r="I115" t="s">
        <v>8245</v>
      </c>
      <c r="J115">
        <v>1441649397</v>
      </c>
      <c r="K115">
        <v>1439057397</v>
      </c>
      <c r="L115" t="b">
        <v>0</v>
      </c>
      <c r="M115">
        <v>3</v>
      </c>
      <c r="N115" t="b">
        <v>0</v>
      </c>
      <c r="O115" t="s">
        <v>8269</v>
      </c>
      <c r="P115">
        <v>61.67</v>
      </c>
      <c r="Q115" t="s">
        <v>8315</v>
      </c>
      <c r="R115" t="s">
        <v>8316</v>
      </c>
      <c r="S115">
        <v>42224.756909722222</v>
      </c>
      <c r="T115">
        <v>42254.756909722222</v>
      </c>
    </row>
    <row r="116" spans="1:20" x14ac:dyDescent="0.3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>
        <v>37</v>
      </c>
      <c r="G116" t="s">
        <v>8220</v>
      </c>
      <c r="H116" t="s">
        <v>8223</v>
      </c>
      <c r="I116" t="s">
        <v>8245</v>
      </c>
      <c r="J116">
        <v>1417033777</v>
      </c>
      <c r="K116">
        <v>1414438177</v>
      </c>
      <c r="L116" t="b">
        <v>0</v>
      </c>
      <c r="M116">
        <v>36</v>
      </c>
      <c r="N116" t="b">
        <v>0</v>
      </c>
      <c r="O116" t="s">
        <v>8269</v>
      </c>
      <c r="P116">
        <v>83.14</v>
      </c>
      <c r="Q116" t="s">
        <v>8315</v>
      </c>
      <c r="R116" t="s">
        <v>8316</v>
      </c>
      <c r="S116">
        <v>41939.8122337963</v>
      </c>
      <c r="T116">
        <v>41969.853900462964</v>
      </c>
    </row>
    <row r="117" spans="1:20" x14ac:dyDescent="0.3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>
        <v>0</v>
      </c>
      <c r="G117" t="s">
        <v>8220</v>
      </c>
      <c r="H117" t="s">
        <v>8223</v>
      </c>
      <c r="I117" t="s">
        <v>8245</v>
      </c>
      <c r="J117">
        <v>1429936500</v>
      </c>
      <c r="K117">
        <v>1424759330</v>
      </c>
      <c r="L117" t="b">
        <v>0</v>
      </c>
      <c r="M117">
        <v>1</v>
      </c>
      <c r="N117" t="b">
        <v>0</v>
      </c>
      <c r="O117" t="s">
        <v>8269</v>
      </c>
      <c r="P117">
        <v>1</v>
      </c>
      <c r="Q117" t="s">
        <v>8315</v>
      </c>
      <c r="R117" t="s">
        <v>8316</v>
      </c>
      <c r="S117">
        <v>42059.270023148143</v>
      </c>
      <c r="T117">
        <v>42119.190972222219</v>
      </c>
    </row>
    <row r="118" spans="1:20" x14ac:dyDescent="0.3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>
        <v>10</v>
      </c>
      <c r="G118" t="s">
        <v>8220</v>
      </c>
      <c r="H118" t="s">
        <v>8223</v>
      </c>
      <c r="I118" t="s">
        <v>8245</v>
      </c>
      <c r="J118">
        <v>1448863449</v>
      </c>
      <c r="K118">
        <v>1446267849</v>
      </c>
      <c r="L118" t="b">
        <v>0</v>
      </c>
      <c r="M118">
        <v>7</v>
      </c>
      <c r="N118" t="b">
        <v>0</v>
      </c>
      <c r="O118" t="s">
        <v>8269</v>
      </c>
      <c r="P118">
        <v>142.86000000000001</v>
      </c>
      <c r="Q118" t="s">
        <v>8315</v>
      </c>
      <c r="R118" t="s">
        <v>8316</v>
      </c>
      <c r="S118">
        <v>42308.211215277777</v>
      </c>
      <c r="T118">
        <v>42338.252881944441</v>
      </c>
    </row>
    <row r="119" spans="1:20" x14ac:dyDescent="0.3">
      <c r="A119">
        <v>3922</v>
      </c>
      <c r="B119" t="s">
        <v>3919</v>
      </c>
      <c r="C119" t="s">
        <v>8030</v>
      </c>
      <c r="D119">
        <v>750</v>
      </c>
      <c r="E119">
        <v>61</v>
      </c>
      <c r="F119">
        <v>8</v>
      </c>
      <c r="G119" t="s">
        <v>8220</v>
      </c>
      <c r="H119" t="s">
        <v>8223</v>
      </c>
      <c r="I119" t="s">
        <v>8245</v>
      </c>
      <c r="J119">
        <v>1425337200</v>
      </c>
      <c r="K119">
        <v>1421432810</v>
      </c>
      <c r="L119" t="b">
        <v>0</v>
      </c>
      <c r="M119">
        <v>6</v>
      </c>
      <c r="N119" t="b">
        <v>0</v>
      </c>
      <c r="O119" t="s">
        <v>8269</v>
      </c>
      <c r="P119">
        <v>10.17</v>
      </c>
      <c r="Q119" t="s">
        <v>8315</v>
      </c>
      <c r="R119" t="s">
        <v>8316</v>
      </c>
      <c r="S119">
        <v>42020.768634259264</v>
      </c>
      <c r="T119">
        <v>42065.958333333328</v>
      </c>
    </row>
    <row r="120" spans="1:20" x14ac:dyDescent="0.3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>
        <v>15</v>
      </c>
      <c r="G120" t="s">
        <v>8220</v>
      </c>
      <c r="H120" t="s">
        <v>8223</v>
      </c>
      <c r="I120" t="s">
        <v>8245</v>
      </c>
      <c r="J120">
        <v>1403823722</v>
      </c>
      <c r="K120">
        <v>1401231722</v>
      </c>
      <c r="L120" t="b">
        <v>0</v>
      </c>
      <c r="M120">
        <v>40</v>
      </c>
      <c r="N120" t="b">
        <v>0</v>
      </c>
      <c r="O120" t="s">
        <v>8269</v>
      </c>
      <c r="P120">
        <v>57.25</v>
      </c>
      <c r="Q120" t="s">
        <v>8315</v>
      </c>
      <c r="R120" t="s">
        <v>8316</v>
      </c>
      <c r="S120">
        <v>41786.959745370368</v>
      </c>
      <c r="T120">
        <v>41816.959745370368</v>
      </c>
    </row>
    <row r="121" spans="1:20" x14ac:dyDescent="0.3">
      <c r="A121">
        <v>3925</v>
      </c>
      <c r="B121" t="s">
        <v>3922</v>
      </c>
      <c r="C121" t="s">
        <v>8033</v>
      </c>
      <c r="D121">
        <v>150</v>
      </c>
      <c r="E121">
        <v>15</v>
      </c>
      <c r="F121">
        <v>10</v>
      </c>
      <c r="G121" t="s">
        <v>8220</v>
      </c>
      <c r="H121" t="s">
        <v>8223</v>
      </c>
      <c r="I121" t="s">
        <v>8245</v>
      </c>
      <c r="J121">
        <v>1406753639</v>
      </c>
      <c r="K121">
        <v>1404161639</v>
      </c>
      <c r="L121" t="b">
        <v>0</v>
      </c>
      <c r="M121">
        <v>3</v>
      </c>
      <c r="N121" t="b">
        <v>0</v>
      </c>
      <c r="O121" t="s">
        <v>8269</v>
      </c>
      <c r="P121">
        <v>5</v>
      </c>
      <c r="Q121" t="s">
        <v>8315</v>
      </c>
      <c r="R121" t="s">
        <v>8316</v>
      </c>
      <c r="S121">
        <v>41820.870821759258</v>
      </c>
      <c r="T121">
        <v>41850.870821759258</v>
      </c>
    </row>
    <row r="122" spans="1:20" x14ac:dyDescent="0.3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>
        <v>13</v>
      </c>
      <c r="G122" t="s">
        <v>8220</v>
      </c>
      <c r="H122" t="s">
        <v>8223</v>
      </c>
      <c r="I122" t="s">
        <v>8245</v>
      </c>
      <c r="J122">
        <v>1444971540</v>
      </c>
      <c r="K122">
        <v>1442593427</v>
      </c>
      <c r="L122" t="b">
        <v>0</v>
      </c>
      <c r="M122">
        <v>7</v>
      </c>
      <c r="N122" t="b">
        <v>0</v>
      </c>
      <c r="O122" t="s">
        <v>8269</v>
      </c>
      <c r="P122">
        <v>93</v>
      </c>
      <c r="Q122" t="s">
        <v>8315</v>
      </c>
      <c r="R122" t="s">
        <v>8316</v>
      </c>
      <c r="S122">
        <v>42265.683182870373</v>
      </c>
      <c r="T122">
        <v>42293.207638888889</v>
      </c>
    </row>
    <row r="123" spans="1:20" x14ac:dyDescent="0.3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>
        <v>2</v>
      </c>
      <c r="G123" t="s">
        <v>8220</v>
      </c>
      <c r="H123" t="s">
        <v>8223</v>
      </c>
      <c r="I123" t="s">
        <v>8245</v>
      </c>
      <c r="J123">
        <v>1474228265</v>
      </c>
      <c r="K123">
        <v>1471636265</v>
      </c>
      <c r="L123" t="b">
        <v>0</v>
      </c>
      <c r="M123">
        <v>14</v>
      </c>
      <c r="N123" t="b">
        <v>0</v>
      </c>
      <c r="O123" t="s">
        <v>8269</v>
      </c>
      <c r="P123">
        <v>32.36</v>
      </c>
      <c r="Q123" t="s">
        <v>8315</v>
      </c>
      <c r="R123" t="s">
        <v>8316</v>
      </c>
      <c r="S123">
        <v>42601.827141203699</v>
      </c>
      <c r="T123">
        <v>42631.827141203699</v>
      </c>
    </row>
    <row r="124" spans="1:20" x14ac:dyDescent="0.3">
      <c r="A124">
        <v>3931</v>
      </c>
      <c r="B124" t="s">
        <v>3928</v>
      </c>
      <c r="C124" t="s">
        <v>8039</v>
      </c>
      <c r="D124">
        <v>8000</v>
      </c>
      <c r="E124">
        <v>0</v>
      </c>
      <c r="F124">
        <v>0</v>
      </c>
      <c r="G124" t="s">
        <v>8220</v>
      </c>
      <c r="H124" t="s">
        <v>8223</v>
      </c>
      <c r="I124" t="s">
        <v>8245</v>
      </c>
      <c r="J124">
        <v>1441510707</v>
      </c>
      <c r="K124">
        <v>1439350707</v>
      </c>
      <c r="L124" t="b">
        <v>0</v>
      </c>
      <c r="M124">
        <v>0</v>
      </c>
      <c r="N124" t="b">
        <v>0</v>
      </c>
      <c r="O124" t="s">
        <v>8269</v>
      </c>
      <c r="P124">
        <v>0</v>
      </c>
      <c r="Q124" t="s">
        <v>8315</v>
      </c>
      <c r="R124" t="s">
        <v>8316</v>
      </c>
      <c r="S124">
        <v>42228.151701388888</v>
      </c>
      <c r="T124">
        <v>42253.151701388888</v>
      </c>
    </row>
    <row r="125" spans="1:20" x14ac:dyDescent="0.3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>
        <v>0</v>
      </c>
      <c r="G125" t="s">
        <v>8220</v>
      </c>
      <c r="H125" t="s">
        <v>8223</v>
      </c>
      <c r="I125" t="s">
        <v>8245</v>
      </c>
      <c r="J125">
        <v>1458097364</v>
      </c>
      <c r="K125">
        <v>1455508964</v>
      </c>
      <c r="L125" t="b">
        <v>0</v>
      </c>
      <c r="M125">
        <v>1</v>
      </c>
      <c r="N125" t="b">
        <v>0</v>
      </c>
      <c r="O125" t="s">
        <v>8269</v>
      </c>
      <c r="P125">
        <v>1</v>
      </c>
      <c r="Q125" t="s">
        <v>8315</v>
      </c>
      <c r="R125" t="s">
        <v>8316</v>
      </c>
      <c r="S125">
        <v>42415.168564814812</v>
      </c>
      <c r="T125">
        <v>42445.126898148148</v>
      </c>
    </row>
    <row r="126" spans="1:20" x14ac:dyDescent="0.3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>
        <v>16</v>
      </c>
      <c r="G126" t="s">
        <v>8220</v>
      </c>
      <c r="H126" t="s">
        <v>8223</v>
      </c>
      <c r="I126" t="s">
        <v>8245</v>
      </c>
      <c r="J126">
        <v>1468716180</v>
      </c>
      <c r="K126">
        <v>1466205262</v>
      </c>
      <c r="L126" t="b">
        <v>0</v>
      </c>
      <c r="M126">
        <v>12</v>
      </c>
      <c r="N126" t="b">
        <v>0</v>
      </c>
      <c r="O126" t="s">
        <v>8269</v>
      </c>
      <c r="P126">
        <v>91.83</v>
      </c>
      <c r="Q126" t="s">
        <v>8315</v>
      </c>
      <c r="R126" t="s">
        <v>8316</v>
      </c>
      <c r="S126">
        <v>42538.968310185184</v>
      </c>
      <c r="T126">
        <v>42568.029861111107</v>
      </c>
    </row>
    <row r="127" spans="1:20" x14ac:dyDescent="0.3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>
        <v>11</v>
      </c>
      <c r="G127" t="s">
        <v>8220</v>
      </c>
      <c r="H127" t="s">
        <v>8223</v>
      </c>
      <c r="I127" t="s">
        <v>8245</v>
      </c>
      <c r="J127">
        <v>1443704400</v>
      </c>
      <c r="K127">
        <v>1439827639</v>
      </c>
      <c r="L127" t="b">
        <v>0</v>
      </c>
      <c r="M127">
        <v>12</v>
      </c>
      <c r="N127" t="b">
        <v>0</v>
      </c>
      <c r="O127" t="s">
        <v>8269</v>
      </c>
      <c r="P127">
        <v>45.83</v>
      </c>
      <c r="Q127" t="s">
        <v>8315</v>
      </c>
      <c r="R127" t="s">
        <v>8316</v>
      </c>
      <c r="S127">
        <v>42233.671747685185</v>
      </c>
      <c r="T127">
        <v>42278.541666666672</v>
      </c>
    </row>
    <row r="128" spans="1:20" x14ac:dyDescent="0.3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>
        <v>0</v>
      </c>
      <c r="G128" t="s">
        <v>8220</v>
      </c>
      <c r="H128" t="s">
        <v>8223</v>
      </c>
      <c r="I128" t="s">
        <v>8245</v>
      </c>
      <c r="J128">
        <v>1480576720</v>
      </c>
      <c r="K128">
        <v>1477981120</v>
      </c>
      <c r="L128" t="b">
        <v>0</v>
      </c>
      <c r="M128">
        <v>0</v>
      </c>
      <c r="N128" t="b">
        <v>0</v>
      </c>
      <c r="O128" t="s">
        <v>8269</v>
      </c>
      <c r="P128">
        <v>0</v>
      </c>
      <c r="Q128" t="s">
        <v>8315</v>
      </c>
      <c r="R128" t="s">
        <v>8316</v>
      </c>
      <c r="S128">
        <v>42675.262962962966</v>
      </c>
      <c r="T128">
        <v>42705.304629629631</v>
      </c>
    </row>
    <row r="129" spans="1:20" x14ac:dyDescent="0.3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>
        <v>86</v>
      </c>
      <c r="G129" t="s">
        <v>8220</v>
      </c>
      <c r="H129" t="s">
        <v>8223</v>
      </c>
      <c r="I129" t="s">
        <v>8245</v>
      </c>
      <c r="J129">
        <v>1468249760</v>
      </c>
      <c r="K129">
        <v>1465830560</v>
      </c>
      <c r="L129" t="b">
        <v>0</v>
      </c>
      <c r="M129">
        <v>10</v>
      </c>
      <c r="N129" t="b">
        <v>0</v>
      </c>
      <c r="O129" t="s">
        <v>8269</v>
      </c>
      <c r="P129">
        <v>248.5</v>
      </c>
      <c r="Q129" t="s">
        <v>8315</v>
      </c>
      <c r="R129" t="s">
        <v>8316</v>
      </c>
      <c r="S129">
        <v>42534.631481481483</v>
      </c>
      <c r="T129">
        <v>42562.631481481483</v>
      </c>
    </row>
    <row r="130" spans="1:20" x14ac:dyDescent="0.3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>
        <v>12</v>
      </c>
      <c r="G130" t="s">
        <v>8220</v>
      </c>
      <c r="H130" t="s">
        <v>8223</v>
      </c>
      <c r="I130" t="s">
        <v>8245</v>
      </c>
      <c r="J130">
        <v>1435441454</v>
      </c>
      <c r="K130">
        <v>1432763054</v>
      </c>
      <c r="L130" t="b">
        <v>0</v>
      </c>
      <c r="M130">
        <v>5</v>
      </c>
      <c r="N130" t="b">
        <v>0</v>
      </c>
      <c r="O130" t="s">
        <v>8269</v>
      </c>
      <c r="P130">
        <v>79.400000000000006</v>
      </c>
      <c r="Q130" t="s">
        <v>8315</v>
      </c>
      <c r="R130" t="s">
        <v>8316</v>
      </c>
      <c r="S130">
        <v>42151.905717592599</v>
      </c>
      <c r="T130">
        <v>42182.905717592599</v>
      </c>
    </row>
    <row r="131" spans="1:20" x14ac:dyDescent="0.3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>
        <v>0</v>
      </c>
      <c r="G131" t="s">
        <v>8220</v>
      </c>
      <c r="H131" t="s">
        <v>8223</v>
      </c>
      <c r="I131" t="s">
        <v>8245</v>
      </c>
      <c r="J131">
        <v>1420199351</v>
      </c>
      <c r="K131">
        <v>1416311351</v>
      </c>
      <c r="L131" t="b">
        <v>0</v>
      </c>
      <c r="M131">
        <v>2</v>
      </c>
      <c r="N131" t="b">
        <v>0</v>
      </c>
      <c r="O131" t="s">
        <v>8269</v>
      </c>
      <c r="P131">
        <v>5.5</v>
      </c>
      <c r="Q131" t="s">
        <v>8315</v>
      </c>
      <c r="R131" t="s">
        <v>8316</v>
      </c>
      <c r="S131">
        <v>41961.492488425924</v>
      </c>
      <c r="T131">
        <v>42006.492488425924</v>
      </c>
    </row>
    <row r="132" spans="1:20" x14ac:dyDescent="0.3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>
        <v>1</v>
      </c>
      <c r="G132" t="s">
        <v>8220</v>
      </c>
      <c r="H132" t="s">
        <v>8223</v>
      </c>
      <c r="I132" t="s">
        <v>8245</v>
      </c>
      <c r="J132">
        <v>1416877200</v>
      </c>
      <c r="K132">
        <v>1414505137</v>
      </c>
      <c r="L132" t="b">
        <v>0</v>
      </c>
      <c r="M132">
        <v>2</v>
      </c>
      <c r="N132" t="b">
        <v>0</v>
      </c>
      <c r="O132" t="s">
        <v>8269</v>
      </c>
      <c r="P132">
        <v>25</v>
      </c>
      <c r="Q132" t="s">
        <v>8315</v>
      </c>
      <c r="R132" t="s">
        <v>8316</v>
      </c>
      <c r="S132">
        <v>41940.587233796294</v>
      </c>
      <c r="T132">
        <v>41968.041666666672</v>
      </c>
    </row>
    <row r="133" spans="1:20" x14ac:dyDescent="0.3">
      <c r="A133">
        <v>3942</v>
      </c>
      <c r="B133" t="s">
        <v>3939</v>
      </c>
      <c r="C133" t="s">
        <v>8050</v>
      </c>
      <c r="D133">
        <v>1200</v>
      </c>
      <c r="E133">
        <v>0</v>
      </c>
      <c r="F133">
        <v>0</v>
      </c>
      <c r="G133" t="s">
        <v>8220</v>
      </c>
      <c r="H133" t="s">
        <v>8223</v>
      </c>
      <c r="I133" t="s">
        <v>8245</v>
      </c>
      <c r="J133">
        <v>1434490914</v>
      </c>
      <c r="K133">
        <v>1429306914</v>
      </c>
      <c r="L133" t="b">
        <v>0</v>
      </c>
      <c r="M133">
        <v>0</v>
      </c>
      <c r="N133" t="b">
        <v>0</v>
      </c>
      <c r="O133" t="s">
        <v>8269</v>
      </c>
      <c r="P133">
        <v>0</v>
      </c>
      <c r="Q133" t="s">
        <v>8315</v>
      </c>
      <c r="R133" t="s">
        <v>8316</v>
      </c>
      <c r="S133">
        <v>42111.904097222221</v>
      </c>
      <c r="T133">
        <v>42171.904097222221</v>
      </c>
    </row>
    <row r="134" spans="1:20" x14ac:dyDescent="0.3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>
        <v>36</v>
      </c>
      <c r="G134" t="s">
        <v>8220</v>
      </c>
      <c r="H134" t="s">
        <v>8223</v>
      </c>
      <c r="I134" t="s">
        <v>8245</v>
      </c>
      <c r="J134">
        <v>1446483000</v>
      </c>
      <c r="K134">
        <v>1443811268</v>
      </c>
      <c r="L134" t="b">
        <v>0</v>
      </c>
      <c r="M134">
        <v>13</v>
      </c>
      <c r="N134" t="b">
        <v>0</v>
      </c>
      <c r="O134" t="s">
        <v>8269</v>
      </c>
      <c r="P134">
        <v>137.08000000000001</v>
      </c>
      <c r="Q134" t="s">
        <v>8315</v>
      </c>
      <c r="R134" t="s">
        <v>8316</v>
      </c>
      <c r="S134">
        <v>42279.778564814813</v>
      </c>
      <c r="T134">
        <v>42310.701388888891</v>
      </c>
    </row>
    <row r="135" spans="1:20" x14ac:dyDescent="0.3">
      <c r="A135">
        <v>3944</v>
      </c>
      <c r="B135" t="s">
        <v>3941</v>
      </c>
      <c r="C135" t="s">
        <v>8052</v>
      </c>
      <c r="D135">
        <v>5000</v>
      </c>
      <c r="E135">
        <v>0</v>
      </c>
      <c r="F135">
        <v>0</v>
      </c>
      <c r="G135" t="s">
        <v>8220</v>
      </c>
      <c r="H135" t="s">
        <v>8223</v>
      </c>
      <c r="I135" t="s">
        <v>8245</v>
      </c>
      <c r="J135">
        <v>1440690875</v>
      </c>
      <c r="K135">
        <v>1438098875</v>
      </c>
      <c r="L135" t="b">
        <v>0</v>
      </c>
      <c r="M135">
        <v>0</v>
      </c>
      <c r="N135" t="b">
        <v>0</v>
      </c>
      <c r="O135" t="s">
        <v>8269</v>
      </c>
      <c r="P135">
        <v>0</v>
      </c>
      <c r="Q135" t="s">
        <v>8315</v>
      </c>
      <c r="R135" t="s">
        <v>8316</v>
      </c>
      <c r="S135">
        <v>42213.662905092591</v>
      </c>
      <c r="T135">
        <v>42243.662905092591</v>
      </c>
    </row>
    <row r="136" spans="1:20" x14ac:dyDescent="0.3">
      <c r="A136">
        <v>3945</v>
      </c>
      <c r="B136" t="s">
        <v>3942</v>
      </c>
      <c r="C136" t="s">
        <v>8053</v>
      </c>
      <c r="D136">
        <v>2000</v>
      </c>
      <c r="E136">
        <v>5</v>
      </c>
      <c r="F136">
        <v>0</v>
      </c>
      <c r="G136" t="s">
        <v>8220</v>
      </c>
      <c r="H136" t="s">
        <v>8223</v>
      </c>
      <c r="I136" t="s">
        <v>8245</v>
      </c>
      <c r="J136">
        <v>1431717268</v>
      </c>
      <c r="K136">
        <v>1429125268</v>
      </c>
      <c r="L136" t="b">
        <v>0</v>
      </c>
      <c r="M136">
        <v>1</v>
      </c>
      <c r="N136" t="b">
        <v>0</v>
      </c>
      <c r="O136" t="s">
        <v>8269</v>
      </c>
      <c r="P136">
        <v>5</v>
      </c>
      <c r="Q136" t="s">
        <v>8315</v>
      </c>
      <c r="R136" t="s">
        <v>8316</v>
      </c>
      <c r="S136">
        <v>42109.801712962959</v>
      </c>
      <c r="T136">
        <v>42139.801712962959</v>
      </c>
    </row>
    <row r="137" spans="1:20" x14ac:dyDescent="0.3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>
        <v>3</v>
      </c>
      <c r="G137" t="s">
        <v>8220</v>
      </c>
      <c r="H137" t="s">
        <v>8223</v>
      </c>
      <c r="I137" t="s">
        <v>8245</v>
      </c>
      <c r="J137">
        <v>1425110400</v>
      </c>
      <c r="K137">
        <v>1422388822</v>
      </c>
      <c r="L137" t="b">
        <v>0</v>
      </c>
      <c r="M137">
        <v>5</v>
      </c>
      <c r="N137" t="b">
        <v>0</v>
      </c>
      <c r="O137" t="s">
        <v>8269</v>
      </c>
      <c r="P137">
        <v>39</v>
      </c>
      <c r="Q137" t="s">
        <v>8315</v>
      </c>
      <c r="R137" t="s">
        <v>8316</v>
      </c>
      <c r="S137">
        <v>42031.833587962959</v>
      </c>
      <c r="T137">
        <v>42063.333333333328</v>
      </c>
    </row>
    <row r="138" spans="1:20" x14ac:dyDescent="0.3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>
        <v>3</v>
      </c>
      <c r="G138" t="s">
        <v>8220</v>
      </c>
      <c r="H138" t="s">
        <v>8223</v>
      </c>
      <c r="I138" t="s">
        <v>8245</v>
      </c>
      <c r="J138">
        <v>1475378744</v>
      </c>
      <c r="K138">
        <v>1472786744</v>
      </c>
      <c r="L138" t="b">
        <v>0</v>
      </c>
      <c r="M138">
        <v>2</v>
      </c>
      <c r="N138" t="b">
        <v>0</v>
      </c>
      <c r="O138" t="s">
        <v>8269</v>
      </c>
      <c r="P138">
        <v>50.5</v>
      </c>
      <c r="Q138" t="s">
        <v>8315</v>
      </c>
      <c r="R138" t="s">
        <v>8316</v>
      </c>
      <c r="S138">
        <v>42615.142870370371</v>
      </c>
      <c r="T138">
        <v>42645.142870370371</v>
      </c>
    </row>
    <row r="139" spans="1:20" x14ac:dyDescent="0.3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>
        <v>1</v>
      </c>
      <c r="G139" t="s">
        <v>8220</v>
      </c>
      <c r="H139" t="s">
        <v>8223</v>
      </c>
      <c r="I139" t="s">
        <v>8245</v>
      </c>
      <c r="J139">
        <v>1460140500</v>
      </c>
      <c r="K139">
        <v>1457628680</v>
      </c>
      <c r="L139" t="b">
        <v>0</v>
      </c>
      <c r="M139">
        <v>1</v>
      </c>
      <c r="N139" t="b">
        <v>0</v>
      </c>
      <c r="O139" t="s">
        <v>8269</v>
      </c>
      <c r="P139">
        <v>25</v>
      </c>
      <c r="Q139" t="s">
        <v>8315</v>
      </c>
      <c r="R139" t="s">
        <v>8316</v>
      </c>
      <c r="S139">
        <v>42439.702314814815</v>
      </c>
      <c r="T139">
        <v>42468.774305555555</v>
      </c>
    </row>
    <row r="140" spans="1:20" x14ac:dyDescent="0.3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>
        <v>0</v>
      </c>
      <c r="G140" t="s">
        <v>8220</v>
      </c>
      <c r="H140" t="s">
        <v>8223</v>
      </c>
      <c r="I140" t="s">
        <v>8245</v>
      </c>
      <c r="J140">
        <v>1445885890</v>
      </c>
      <c r="K140">
        <v>1440701890</v>
      </c>
      <c r="L140" t="b">
        <v>0</v>
      </c>
      <c r="M140">
        <v>1</v>
      </c>
      <c r="N140" t="b">
        <v>0</v>
      </c>
      <c r="O140" t="s">
        <v>8269</v>
      </c>
      <c r="P140">
        <v>25</v>
      </c>
      <c r="Q140" t="s">
        <v>8315</v>
      </c>
      <c r="R140" t="s">
        <v>8316</v>
      </c>
      <c r="S140">
        <v>42243.790393518517</v>
      </c>
      <c r="T140">
        <v>42303.790393518517</v>
      </c>
    </row>
    <row r="141" spans="1:20" x14ac:dyDescent="0.3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>
        <v>0</v>
      </c>
      <c r="G141" t="s">
        <v>8220</v>
      </c>
      <c r="H141" t="s">
        <v>8223</v>
      </c>
      <c r="I141" t="s">
        <v>8245</v>
      </c>
      <c r="J141">
        <v>1469834940</v>
      </c>
      <c r="K141">
        <v>1467162586</v>
      </c>
      <c r="L141" t="b">
        <v>0</v>
      </c>
      <c r="M141">
        <v>0</v>
      </c>
      <c r="N141" t="b">
        <v>0</v>
      </c>
      <c r="O141" t="s">
        <v>8269</v>
      </c>
      <c r="P141">
        <v>0</v>
      </c>
      <c r="Q141" t="s">
        <v>8315</v>
      </c>
      <c r="R141" t="s">
        <v>8316</v>
      </c>
      <c r="S141">
        <v>42550.048449074078</v>
      </c>
      <c r="T141">
        <v>42580.978472222225</v>
      </c>
    </row>
    <row r="142" spans="1:20" x14ac:dyDescent="0.3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>
        <v>24</v>
      </c>
      <c r="G142" t="s">
        <v>8220</v>
      </c>
      <c r="H142" t="s">
        <v>8223</v>
      </c>
      <c r="I142" t="s">
        <v>8245</v>
      </c>
      <c r="J142">
        <v>1448745741</v>
      </c>
      <c r="K142">
        <v>1446150141</v>
      </c>
      <c r="L142" t="b">
        <v>0</v>
      </c>
      <c r="M142">
        <v>8</v>
      </c>
      <c r="N142" t="b">
        <v>0</v>
      </c>
      <c r="O142" t="s">
        <v>8269</v>
      </c>
      <c r="P142">
        <v>53.13</v>
      </c>
      <c r="Q142" t="s">
        <v>8315</v>
      </c>
      <c r="R142" t="s">
        <v>8316</v>
      </c>
      <c r="S142">
        <v>42306.848854166667</v>
      </c>
      <c r="T142">
        <v>42336.890520833331</v>
      </c>
    </row>
    <row r="143" spans="1:20" x14ac:dyDescent="0.3">
      <c r="A143">
        <v>3956</v>
      </c>
      <c r="B143" t="s">
        <v>3953</v>
      </c>
      <c r="C143" t="s">
        <v>8063</v>
      </c>
      <c r="D143">
        <v>5500</v>
      </c>
      <c r="E143">
        <v>0</v>
      </c>
      <c r="F143">
        <v>0</v>
      </c>
      <c r="G143" t="s">
        <v>8220</v>
      </c>
      <c r="H143" t="s">
        <v>8223</v>
      </c>
      <c r="I143" t="s">
        <v>8245</v>
      </c>
      <c r="J143">
        <v>1461543600</v>
      </c>
      <c r="K143">
        <v>1459203727</v>
      </c>
      <c r="L143" t="b">
        <v>0</v>
      </c>
      <c r="M143">
        <v>0</v>
      </c>
      <c r="N143" t="b">
        <v>0</v>
      </c>
      <c r="O143" t="s">
        <v>8269</v>
      </c>
      <c r="P143">
        <v>0</v>
      </c>
      <c r="Q143" t="s">
        <v>8315</v>
      </c>
      <c r="R143" t="s">
        <v>8316</v>
      </c>
      <c r="S143">
        <v>42457.932025462964</v>
      </c>
      <c r="T143">
        <v>42485.013888888891</v>
      </c>
    </row>
    <row r="144" spans="1:20" x14ac:dyDescent="0.3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>
        <v>0</v>
      </c>
      <c r="G144" t="s">
        <v>8220</v>
      </c>
      <c r="H144" t="s">
        <v>8223</v>
      </c>
      <c r="I144" t="s">
        <v>8245</v>
      </c>
      <c r="J144">
        <v>1468020354</v>
      </c>
      <c r="K144">
        <v>1464045954</v>
      </c>
      <c r="L144" t="b">
        <v>0</v>
      </c>
      <c r="M144">
        <v>1</v>
      </c>
      <c r="N144" t="b">
        <v>0</v>
      </c>
      <c r="O144" t="s">
        <v>8269</v>
      </c>
      <c r="P144">
        <v>7</v>
      </c>
      <c r="Q144" t="s">
        <v>8315</v>
      </c>
      <c r="R144" t="s">
        <v>8316</v>
      </c>
      <c r="S144">
        <v>42513.976319444439</v>
      </c>
      <c r="T144">
        <v>42559.976319444439</v>
      </c>
    </row>
    <row r="145" spans="1:20" x14ac:dyDescent="0.3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>
        <v>32</v>
      </c>
      <c r="G145" t="s">
        <v>8220</v>
      </c>
      <c r="H145" t="s">
        <v>8223</v>
      </c>
      <c r="I145" t="s">
        <v>8245</v>
      </c>
      <c r="J145">
        <v>1406988000</v>
      </c>
      <c r="K145">
        <v>1403822912</v>
      </c>
      <c r="L145" t="b">
        <v>0</v>
      </c>
      <c r="M145">
        <v>16</v>
      </c>
      <c r="N145" t="b">
        <v>0</v>
      </c>
      <c r="O145" t="s">
        <v>8269</v>
      </c>
      <c r="P145">
        <v>40.06</v>
      </c>
      <c r="Q145" t="s">
        <v>8315</v>
      </c>
      <c r="R145" t="s">
        <v>8316</v>
      </c>
      <c r="S145">
        <v>41816.950370370374</v>
      </c>
      <c r="T145">
        <v>41853.583333333336</v>
      </c>
    </row>
    <row r="146" spans="1:20" x14ac:dyDescent="0.3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>
        <v>24</v>
      </c>
      <c r="G146" t="s">
        <v>8220</v>
      </c>
      <c r="H146" t="s">
        <v>8223</v>
      </c>
      <c r="I146" t="s">
        <v>8245</v>
      </c>
      <c r="J146">
        <v>1411930556</v>
      </c>
      <c r="K146">
        <v>1409338556</v>
      </c>
      <c r="L146" t="b">
        <v>0</v>
      </c>
      <c r="M146">
        <v>12</v>
      </c>
      <c r="N146" t="b">
        <v>0</v>
      </c>
      <c r="O146" t="s">
        <v>8269</v>
      </c>
      <c r="P146">
        <v>24.33</v>
      </c>
      <c r="Q146" t="s">
        <v>8315</v>
      </c>
      <c r="R146" t="s">
        <v>8316</v>
      </c>
      <c r="S146">
        <v>41880.788842592592</v>
      </c>
      <c r="T146">
        <v>41910.788842592592</v>
      </c>
    </row>
    <row r="147" spans="1:20" x14ac:dyDescent="0.3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>
        <v>2</v>
      </c>
      <c r="G147" t="s">
        <v>8220</v>
      </c>
      <c r="H147" t="s">
        <v>8223</v>
      </c>
      <c r="I147" t="s">
        <v>8245</v>
      </c>
      <c r="J147">
        <v>1451852256</v>
      </c>
      <c r="K147">
        <v>1449260256</v>
      </c>
      <c r="L147" t="b">
        <v>0</v>
      </c>
      <c r="M147">
        <v>4</v>
      </c>
      <c r="N147" t="b">
        <v>0</v>
      </c>
      <c r="O147" t="s">
        <v>8269</v>
      </c>
      <c r="P147">
        <v>11.25</v>
      </c>
      <c r="Q147" t="s">
        <v>8315</v>
      </c>
      <c r="R147" t="s">
        <v>8316</v>
      </c>
      <c r="S147">
        <v>42342.845555555556</v>
      </c>
      <c r="T147">
        <v>42372.845555555556</v>
      </c>
    </row>
    <row r="148" spans="1:20" x14ac:dyDescent="0.3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>
        <v>6</v>
      </c>
      <c r="G148" t="s">
        <v>8220</v>
      </c>
      <c r="H148" t="s">
        <v>8223</v>
      </c>
      <c r="I148" t="s">
        <v>8245</v>
      </c>
      <c r="J148">
        <v>1429460386</v>
      </c>
      <c r="K148">
        <v>1424279986</v>
      </c>
      <c r="L148" t="b">
        <v>0</v>
      </c>
      <c r="M148">
        <v>3</v>
      </c>
      <c r="N148" t="b">
        <v>0</v>
      </c>
      <c r="O148" t="s">
        <v>8269</v>
      </c>
      <c r="P148">
        <v>42</v>
      </c>
      <c r="Q148" t="s">
        <v>8315</v>
      </c>
      <c r="R148" t="s">
        <v>8316</v>
      </c>
      <c r="S148">
        <v>42053.722060185188</v>
      </c>
      <c r="T148">
        <v>42113.680393518516</v>
      </c>
    </row>
    <row r="149" spans="1:20" x14ac:dyDescent="0.3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>
        <v>14</v>
      </c>
      <c r="G149" t="s">
        <v>8220</v>
      </c>
      <c r="H149" t="s">
        <v>8223</v>
      </c>
      <c r="I149" t="s">
        <v>8245</v>
      </c>
      <c r="J149">
        <v>1460608780</v>
      </c>
      <c r="K149">
        <v>1455428380</v>
      </c>
      <c r="L149" t="b">
        <v>0</v>
      </c>
      <c r="M149">
        <v>4</v>
      </c>
      <c r="N149" t="b">
        <v>0</v>
      </c>
      <c r="O149" t="s">
        <v>8269</v>
      </c>
      <c r="P149">
        <v>71.25</v>
      </c>
      <c r="Q149" t="s">
        <v>8315</v>
      </c>
      <c r="R149" t="s">
        <v>8316</v>
      </c>
      <c r="S149">
        <v>42414.235879629632</v>
      </c>
      <c r="T149">
        <v>42474.194212962961</v>
      </c>
    </row>
    <row r="150" spans="1:20" x14ac:dyDescent="0.3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>
        <v>1</v>
      </c>
      <c r="G150" t="s">
        <v>8220</v>
      </c>
      <c r="H150" t="s">
        <v>8223</v>
      </c>
      <c r="I150" t="s">
        <v>8245</v>
      </c>
      <c r="J150">
        <v>1406170740</v>
      </c>
      <c r="K150">
        <v>1402506278</v>
      </c>
      <c r="L150" t="b">
        <v>0</v>
      </c>
      <c r="M150">
        <v>2</v>
      </c>
      <c r="N150" t="b">
        <v>0</v>
      </c>
      <c r="O150" t="s">
        <v>8269</v>
      </c>
      <c r="P150">
        <v>22.5</v>
      </c>
      <c r="Q150" t="s">
        <v>8315</v>
      </c>
      <c r="R150" t="s">
        <v>8316</v>
      </c>
      <c r="S150">
        <v>41801.711550925924</v>
      </c>
      <c r="T150">
        <v>41844.124305555553</v>
      </c>
    </row>
    <row r="151" spans="1:20" x14ac:dyDescent="0.3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>
        <v>24</v>
      </c>
      <c r="G151" t="s">
        <v>8220</v>
      </c>
      <c r="H151" t="s">
        <v>8223</v>
      </c>
      <c r="I151" t="s">
        <v>8245</v>
      </c>
      <c r="J151">
        <v>1488783507</v>
      </c>
      <c r="K151">
        <v>1486191507</v>
      </c>
      <c r="L151" t="b">
        <v>0</v>
      </c>
      <c r="M151">
        <v>10</v>
      </c>
      <c r="N151" t="b">
        <v>0</v>
      </c>
      <c r="O151" t="s">
        <v>8269</v>
      </c>
      <c r="P151">
        <v>41</v>
      </c>
      <c r="Q151" t="s">
        <v>8315</v>
      </c>
      <c r="R151" t="s">
        <v>8316</v>
      </c>
      <c r="S151">
        <v>42770.290590277778</v>
      </c>
      <c r="T151">
        <v>42800.290590277778</v>
      </c>
    </row>
    <row r="152" spans="1:20" x14ac:dyDescent="0.3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>
        <v>11</v>
      </c>
      <c r="G152" t="s">
        <v>8220</v>
      </c>
      <c r="H152" t="s">
        <v>8223</v>
      </c>
      <c r="I152" t="s">
        <v>8245</v>
      </c>
      <c r="J152">
        <v>1463945673</v>
      </c>
      <c r="K152">
        <v>1458761673</v>
      </c>
      <c r="L152" t="b">
        <v>0</v>
      </c>
      <c r="M152">
        <v>11</v>
      </c>
      <c r="N152" t="b">
        <v>0</v>
      </c>
      <c r="O152" t="s">
        <v>8269</v>
      </c>
      <c r="P152">
        <v>47.91</v>
      </c>
      <c r="Q152" t="s">
        <v>8315</v>
      </c>
      <c r="R152" t="s">
        <v>8316</v>
      </c>
      <c r="S152">
        <v>42452.815659722226</v>
      </c>
      <c r="T152">
        <v>42512.815659722226</v>
      </c>
    </row>
    <row r="153" spans="1:20" x14ac:dyDescent="0.3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>
        <v>7</v>
      </c>
      <c r="G153" t="s">
        <v>8220</v>
      </c>
      <c r="H153" t="s">
        <v>8223</v>
      </c>
      <c r="I153" t="s">
        <v>8245</v>
      </c>
      <c r="J153">
        <v>1472442900</v>
      </c>
      <c r="K153">
        <v>1471638646</v>
      </c>
      <c r="L153" t="b">
        <v>0</v>
      </c>
      <c r="M153">
        <v>6</v>
      </c>
      <c r="N153" t="b">
        <v>0</v>
      </c>
      <c r="O153" t="s">
        <v>8269</v>
      </c>
      <c r="P153">
        <v>35.17</v>
      </c>
      <c r="Q153" t="s">
        <v>8315</v>
      </c>
      <c r="R153" t="s">
        <v>8316</v>
      </c>
      <c r="S153">
        <v>42601.854699074072</v>
      </c>
      <c r="T153">
        <v>42611.163194444445</v>
      </c>
    </row>
    <row r="154" spans="1:20" x14ac:dyDescent="0.3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>
        <v>0</v>
      </c>
      <c r="G154" t="s">
        <v>8220</v>
      </c>
      <c r="H154" t="s">
        <v>8223</v>
      </c>
      <c r="I154" t="s">
        <v>8245</v>
      </c>
      <c r="J154">
        <v>1460925811</v>
      </c>
      <c r="K154">
        <v>1458333811</v>
      </c>
      <c r="L154" t="b">
        <v>0</v>
      </c>
      <c r="M154">
        <v>2</v>
      </c>
      <c r="N154" t="b">
        <v>0</v>
      </c>
      <c r="O154" t="s">
        <v>8269</v>
      </c>
      <c r="P154">
        <v>5.5</v>
      </c>
      <c r="Q154" t="s">
        <v>8315</v>
      </c>
      <c r="R154" t="s">
        <v>8316</v>
      </c>
      <c r="S154">
        <v>42447.863553240735</v>
      </c>
      <c r="T154">
        <v>42477.863553240735</v>
      </c>
    </row>
    <row r="155" spans="1:20" x14ac:dyDescent="0.3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>
        <v>1</v>
      </c>
      <c r="G155" t="s">
        <v>8220</v>
      </c>
      <c r="H155" t="s">
        <v>8223</v>
      </c>
      <c r="I155" t="s">
        <v>8245</v>
      </c>
      <c r="J155">
        <v>1405947126</v>
      </c>
      <c r="K155">
        <v>1403355126</v>
      </c>
      <c r="L155" t="b">
        <v>0</v>
      </c>
      <c r="M155">
        <v>6</v>
      </c>
      <c r="N155" t="b">
        <v>0</v>
      </c>
      <c r="O155" t="s">
        <v>8269</v>
      </c>
      <c r="P155">
        <v>22.67</v>
      </c>
      <c r="Q155" t="s">
        <v>8315</v>
      </c>
      <c r="R155" t="s">
        <v>8316</v>
      </c>
      <c r="S155">
        <v>41811.536180555559</v>
      </c>
      <c r="T155">
        <v>41841.536180555559</v>
      </c>
    </row>
    <row r="156" spans="1:20" x14ac:dyDescent="0.3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>
        <v>21</v>
      </c>
      <c r="G156" t="s">
        <v>8220</v>
      </c>
      <c r="H156" t="s">
        <v>8223</v>
      </c>
      <c r="I156" t="s">
        <v>8245</v>
      </c>
      <c r="J156">
        <v>1423186634</v>
      </c>
      <c r="K156">
        <v>1418002634</v>
      </c>
      <c r="L156" t="b">
        <v>0</v>
      </c>
      <c r="M156">
        <v>8</v>
      </c>
      <c r="N156" t="b">
        <v>0</v>
      </c>
      <c r="O156" t="s">
        <v>8269</v>
      </c>
      <c r="P156">
        <v>26.38</v>
      </c>
      <c r="Q156" t="s">
        <v>8315</v>
      </c>
      <c r="R156" t="s">
        <v>8316</v>
      </c>
      <c r="S156">
        <v>41981.067523148144</v>
      </c>
      <c r="T156">
        <v>42041.067523148144</v>
      </c>
    </row>
    <row r="157" spans="1:20" x14ac:dyDescent="0.3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>
        <v>78</v>
      </c>
      <c r="G157" t="s">
        <v>8220</v>
      </c>
      <c r="H157" t="s">
        <v>8223</v>
      </c>
      <c r="I157" t="s">
        <v>8245</v>
      </c>
      <c r="J157">
        <v>1462766400</v>
      </c>
      <c r="K157">
        <v>1460219110</v>
      </c>
      <c r="L157" t="b">
        <v>0</v>
      </c>
      <c r="M157">
        <v>37</v>
      </c>
      <c r="N157" t="b">
        <v>0</v>
      </c>
      <c r="O157" t="s">
        <v>8269</v>
      </c>
      <c r="P157">
        <v>105.54</v>
      </c>
      <c r="Q157" t="s">
        <v>8315</v>
      </c>
      <c r="R157" t="s">
        <v>8316</v>
      </c>
      <c r="S157">
        <v>42469.68414351852</v>
      </c>
      <c r="T157">
        <v>42499.166666666672</v>
      </c>
    </row>
    <row r="158" spans="1:20" x14ac:dyDescent="0.3">
      <c r="A158">
        <v>3975</v>
      </c>
      <c r="B158" t="s">
        <v>3972</v>
      </c>
      <c r="C158" t="s">
        <v>8082</v>
      </c>
      <c r="D158">
        <v>678</v>
      </c>
      <c r="E158">
        <v>0</v>
      </c>
      <c r="F158">
        <v>0</v>
      </c>
      <c r="G158" t="s">
        <v>8220</v>
      </c>
      <c r="H158" t="s">
        <v>8223</v>
      </c>
      <c r="I158" t="s">
        <v>8245</v>
      </c>
      <c r="J158">
        <v>1468442898</v>
      </c>
      <c r="K158">
        <v>1465850898</v>
      </c>
      <c r="L158" t="b">
        <v>0</v>
      </c>
      <c r="M158">
        <v>0</v>
      </c>
      <c r="N158" t="b">
        <v>0</v>
      </c>
      <c r="O158" t="s">
        <v>8269</v>
      </c>
      <c r="P158">
        <v>0</v>
      </c>
      <c r="Q158" t="s">
        <v>8315</v>
      </c>
      <c r="R158" t="s">
        <v>8316</v>
      </c>
      <c r="S158">
        <v>42534.866875</v>
      </c>
      <c r="T158">
        <v>42564.866875</v>
      </c>
    </row>
    <row r="159" spans="1:20" x14ac:dyDescent="0.3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>
        <v>48</v>
      </c>
      <c r="G159" t="s">
        <v>8220</v>
      </c>
      <c r="H159" t="s">
        <v>8223</v>
      </c>
      <c r="I159" t="s">
        <v>8245</v>
      </c>
      <c r="J159">
        <v>1406876400</v>
      </c>
      <c r="K159">
        <v>1405024561</v>
      </c>
      <c r="L159" t="b">
        <v>0</v>
      </c>
      <c r="M159">
        <v>10</v>
      </c>
      <c r="N159" t="b">
        <v>0</v>
      </c>
      <c r="O159" t="s">
        <v>8269</v>
      </c>
      <c r="P159">
        <v>62</v>
      </c>
      <c r="Q159" t="s">
        <v>8315</v>
      </c>
      <c r="R159" t="s">
        <v>8316</v>
      </c>
      <c r="S159">
        <v>41830.858344907407</v>
      </c>
      <c r="T159">
        <v>41852.291666666664</v>
      </c>
    </row>
    <row r="160" spans="1:20" x14ac:dyDescent="0.3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>
        <v>1</v>
      </c>
      <c r="G160" t="s">
        <v>8220</v>
      </c>
      <c r="H160" t="s">
        <v>8223</v>
      </c>
      <c r="I160" t="s">
        <v>8245</v>
      </c>
      <c r="J160">
        <v>1469213732</v>
      </c>
      <c r="K160">
        <v>1466621732</v>
      </c>
      <c r="L160" t="b">
        <v>0</v>
      </c>
      <c r="M160">
        <v>6</v>
      </c>
      <c r="N160" t="b">
        <v>0</v>
      </c>
      <c r="O160" t="s">
        <v>8269</v>
      </c>
      <c r="P160">
        <v>217.5</v>
      </c>
      <c r="Q160" t="s">
        <v>8315</v>
      </c>
      <c r="R160" t="s">
        <v>8316</v>
      </c>
      <c r="S160">
        <v>42543.788564814815</v>
      </c>
      <c r="T160">
        <v>42573.788564814815</v>
      </c>
    </row>
    <row r="161" spans="1:20" x14ac:dyDescent="0.3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>
        <v>11</v>
      </c>
      <c r="G161" t="s">
        <v>8220</v>
      </c>
      <c r="H161" t="s">
        <v>8223</v>
      </c>
      <c r="I161" t="s">
        <v>8245</v>
      </c>
      <c r="J161">
        <v>1422717953</v>
      </c>
      <c r="K161">
        <v>1417533953</v>
      </c>
      <c r="L161" t="b">
        <v>0</v>
      </c>
      <c r="M161">
        <v>8</v>
      </c>
      <c r="N161" t="b">
        <v>0</v>
      </c>
      <c r="O161" t="s">
        <v>8269</v>
      </c>
      <c r="P161">
        <v>26.75</v>
      </c>
      <c r="Q161" t="s">
        <v>8315</v>
      </c>
      <c r="R161" t="s">
        <v>8316</v>
      </c>
      <c r="S161">
        <v>41975.642974537041</v>
      </c>
      <c r="T161">
        <v>42035.642974537041</v>
      </c>
    </row>
    <row r="162" spans="1:20" x14ac:dyDescent="0.3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>
        <v>18</v>
      </c>
      <c r="G162" t="s">
        <v>8220</v>
      </c>
      <c r="H162" t="s">
        <v>8223</v>
      </c>
      <c r="I162" t="s">
        <v>8245</v>
      </c>
      <c r="J162">
        <v>1404570147</v>
      </c>
      <c r="K162">
        <v>1401978147</v>
      </c>
      <c r="L162" t="b">
        <v>0</v>
      </c>
      <c r="M162">
        <v>7</v>
      </c>
      <c r="N162" t="b">
        <v>0</v>
      </c>
      <c r="O162" t="s">
        <v>8269</v>
      </c>
      <c r="P162">
        <v>64.290000000000006</v>
      </c>
      <c r="Q162" t="s">
        <v>8315</v>
      </c>
      <c r="R162" t="s">
        <v>8316</v>
      </c>
      <c r="S162">
        <v>41795.598923611113</v>
      </c>
      <c r="T162">
        <v>41825.598923611113</v>
      </c>
    </row>
    <row r="163" spans="1:20" x14ac:dyDescent="0.3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>
        <v>4</v>
      </c>
      <c r="G163" t="s">
        <v>8220</v>
      </c>
      <c r="H163" t="s">
        <v>8223</v>
      </c>
      <c r="I163" t="s">
        <v>8245</v>
      </c>
      <c r="J163">
        <v>1468729149</v>
      </c>
      <c r="K163">
        <v>1463545149</v>
      </c>
      <c r="L163" t="b">
        <v>0</v>
      </c>
      <c r="M163">
        <v>7</v>
      </c>
      <c r="N163" t="b">
        <v>0</v>
      </c>
      <c r="O163" t="s">
        <v>8269</v>
      </c>
      <c r="P163">
        <v>175</v>
      </c>
      <c r="Q163" t="s">
        <v>8315</v>
      </c>
      <c r="R163" t="s">
        <v>8316</v>
      </c>
      <c r="S163">
        <v>42508.179965277777</v>
      </c>
      <c r="T163">
        <v>42568.179965277777</v>
      </c>
    </row>
    <row r="164" spans="1:20" x14ac:dyDescent="0.3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>
        <v>35</v>
      </c>
      <c r="G164" t="s">
        <v>8220</v>
      </c>
      <c r="H164" t="s">
        <v>8223</v>
      </c>
      <c r="I164" t="s">
        <v>8245</v>
      </c>
      <c r="J164">
        <v>1400569140</v>
      </c>
      <c r="K164">
        <v>1397854356</v>
      </c>
      <c r="L164" t="b">
        <v>0</v>
      </c>
      <c r="M164">
        <v>46</v>
      </c>
      <c r="N164" t="b">
        <v>0</v>
      </c>
      <c r="O164" t="s">
        <v>8269</v>
      </c>
      <c r="P164">
        <v>84.28</v>
      </c>
      <c r="Q164" t="s">
        <v>8315</v>
      </c>
      <c r="R164" t="s">
        <v>8316</v>
      </c>
      <c r="S164">
        <v>41747.86986111111</v>
      </c>
      <c r="T164">
        <v>41779.290972222225</v>
      </c>
    </row>
    <row r="165" spans="1:20" x14ac:dyDescent="0.3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>
        <v>32</v>
      </c>
      <c r="G165" t="s">
        <v>8220</v>
      </c>
      <c r="H165" t="s">
        <v>8223</v>
      </c>
      <c r="I165" t="s">
        <v>8245</v>
      </c>
      <c r="J165">
        <v>1456002300</v>
      </c>
      <c r="K165">
        <v>1454173120</v>
      </c>
      <c r="L165" t="b">
        <v>0</v>
      </c>
      <c r="M165">
        <v>19</v>
      </c>
      <c r="N165" t="b">
        <v>0</v>
      </c>
      <c r="O165" t="s">
        <v>8269</v>
      </c>
      <c r="P165">
        <v>33.74</v>
      </c>
      <c r="Q165" t="s">
        <v>8315</v>
      </c>
      <c r="R165" t="s">
        <v>8316</v>
      </c>
      <c r="S165">
        <v>42399.707407407404</v>
      </c>
      <c r="T165">
        <v>42420.878472222219</v>
      </c>
    </row>
    <row r="166" spans="1:20" x14ac:dyDescent="0.3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>
        <v>2</v>
      </c>
      <c r="G166" t="s">
        <v>8220</v>
      </c>
      <c r="H166" t="s">
        <v>8223</v>
      </c>
      <c r="I166" t="s">
        <v>8245</v>
      </c>
      <c r="J166">
        <v>1440813413</v>
      </c>
      <c r="K166">
        <v>1439517413</v>
      </c>
      <c r="L166" t="b">
        <v>0</v>
      </c>
      <c r="M166">
        <v>4</v>
      </c>
      <c r="N166" t="b">
        <v>0</v>
      </c>
      <c r="O166" t="s">
        <v>8269</v>
      </c>
      <c r="P166">
        <v>8</v>
      </c>
      <c r="Q166" t="s">
        <v>8315</v>
      </c>
      <c r="R166" t="s">
        <v>8316</v>
      </c>
      <c r="S166">
        <v>42230.08116898148</v>
      </c>
      <c r="T166">
        <v>42245.08116898148</v>
      </c>
    </row>
    <row r="167" spans="1:20" x14ac:dyDescent="0.3">
      <c r="A167">
        <v>3989</v>
      </c>
      <c r="B167" t="s">
        <v>3985</v>
      </c>
      <c r="C167" t="s">
        <v>8095</v>
      </c>
      <c r="D167">
        <v>3000</v>
      </c>
      <c r="E167">
        <v>0</v>
      </c>
      <c r="F167">
        <v>0</v>
      </c>
      <c r="G167" t="s">
        <v>8220</v>
      </c>
      <c r="H167" t="s">
        <v>8223</v>
      </c>
      <c r="I167" t="s">
        <v>8245</v>
      </c>
      <c r="J167">
        <v>1447009181</v>
      </c>
      <c r="K167">
        <v>1444413581</v>
      </c>
      <c r="L167" t="b">
        <v>0</v>
      </c>
      <c r="M167">
        <v>0</v>
      </c>
      <c r="N167" t="b">
        <v>0</v>
      </c>
      <c r="O167" t="s">
        <v>8269</v>
      </c>
      <c r="P167">
        <v>0</v>
      </c>
      <c r="Q167" t="s">
        <v>8315</v>
      </c>
      <c r="R167" t="s">
        <v>8316</v>
      </c>
      <c r="S167">
        <v>42286.749780092592</v>
      </c>
      <c r="T167">
        <v>42316.791446759264</v>
      </c>
    </row>
    <row r="168" spans="1:20" x14ac:dyDescent="0.3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>
        <v>20</v>
      </c>
      <c r="G168" t="s">
        <v>8220</v>
      </c>
      <c r="H168" t="s">
        <v>8223</v>
      </c>
      <c r="I168" t="s">
        <v>8245</v>
      </c>
      <c r="J168">
        <v>1433086082</v>
      </c>
      <c r="K168">
        <v>1430494082</v>
      </c>
      <c r="L168" t="b">
        <v>0</v>
      </c>
      <c r="M168">
        <v>1</v>
      </c>
      <c r="N168" t="b">
        <v>0</v>
      </c>
      <c r="O168" t="s">
        <v>8269</v>
      </c>
      <c r="P168">
        <v>100</v>
      </c>
      <c r="Q168" t="s">
        <v>8315</v>
      </c>
      <c r="R168" t="s">
        <v>8316</v>
      </c>
      <c r="S168">
        <v>42125.644467592589</v>
      </c>
      <c r="T168">
        <v>42155.644467592589</v>
      </c>
    </row>
    <row r="169" spans="1:20" x14ac:dyDescent="0.3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>
        <v>5</v>
      </c>
      <c r="G169" t="s">
        <v>8220</v>
      </c>
      <c r="H169" t="s">
        <v>8223</v>
      </c>
      <c r="I169" t="s">
        <v>8245</v>
      </c>
      <c r="J169">
        <v>1449876859</v>
      </c>
      <c r="K169">
        <v>1444689259</v>
      </c>
      <c r="L169" t="b">
        <v>0</v>
      </c>
      <c r="M169">
        <v>9</v>
      </c>
      <c r="N169" t="b">
        <v>0</v>
      </c>
      <c r="O169" t="s">
        <v>8269</v>
      </c>
      <c r="P169">
        <v>60.11</v>
      </c>
      <c r="Q169" t="s">
        <v>8315</v>
      </c>
      <c r="R169" t="s">
        <v>8316</v>
      </c>
      <c r="S169">
        <v>42289.94049768518</v>
      </c>
      <c r="T169">
        <v>42349.982164351852</v>
      </c>
    </row>
    <row r="170" spans="1:20" x14ac:dyDescent="0.3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>
        <v>0</v>
      </c>
      <c r="G170" t="s">
        <v>8220</v>
      </c>
      <c r="H170" t="s">
        <v>8223</v>
      </c>
      <c r="I170" t="s">
        <v>8245</v>
      </c>
      <c r="J170">
        <v>1431549912</v>
      </c>
      <c r="K170">
        <v>1428957912</v>
      </c>
      <c r="L170" t="b">
        <v>0</v>
      </c>
      <c r="M170">
        <v>1</v>
      </c>
      <c r="N170" t="b">
        <v>0</v>
      </c>
      <c r="O170" t="s">
        <v>8269</v>
      </c>
      <c r="P170">
        <v>3</v>
      </c>
      <c r="Q170" t="s">
        <v>8315</v>
      </c>
      <c r="R170" t="s">
        <v>8316</v>
      </c>
      <c r="S170">
        <v>42107.864722222221</v>
      </c>
      <c r="T170">
        <v>42137.864722222221</v>
      </c>
    </row>
    <row r="171" spans="1:20" x14ac:dyDescent="0.3">
      <c r="A171">
        <v>3994</v>
      </c>
      <c r="B171" t="s">
        <v>3990</v>
      </c>
      <c r="C171" t="s">
        <v>8100</v>
      </c>
      <c r="D171">
        <v>2000</v>
      </c>
      <c r="E171">
        <v>5</v>
      </c>
      <c r="F171">
        <v>0</v>
      </c>
      <c r="G171" t="s">
        <v>8220</v>
      </c>
      <c r="H171" t="s">
        <v>8223</v>
      </c>
      <c r="I171" t="s">
        <v>8245</v>
      </c>
      <c r="J171">
        <v>1405761690</v>
      </c>
      <c r="K171">
        <v>1403169690</v>
      </c>
      <c r="L171" t="b">
        <v>0</v>
      </c>
      <c r="M171">
        <v>1</v>
      </c>
      <c r="N171" t="b">
        <v>0</v>
      </c>
      <c r="O171" t="s">
        <v>8269</v>
      </c>
      <c r="P171">
        <v>5</v>
      </c>
      <c r="Q171" t="s">
        <v>8315</v>
      </c>
      <c r="R171" t="s">
        <v>8316</v>
      </c>
      <c r="S171">
        <v>41809.389930555553</v>
      </c>
      <c r="T171">
        <v>41839.389930555553</v>
      </c>
    </row>
    <row r="172" spans="1:20" x14ac:dyDescent="0.3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>
        <v>17</v>
      </c>
      <c r="G172" t="s">
        <v>8220</v>
      </c>
      <c r="H172" t="s">
        <v>8223</v>
      </c>
      <c r="I172" t="s">
        <v>8245</v>
      </c>
      <c r="J172">
        <v>1416499440</v>
      </c>
      <c r="K172">
        <v>1415341464</v>
      </c>
      <c r="L172" t="b">
        <v>0</v>
      </c>
      <c r="M172">
        <v>17</v>
      </c>
      <c r="N172" t="b">
        <v>0</v>
      </c>
      <c r="O172" t="s">
        <v>8269</v>
      </c>
      <c r="P172">
        <v>29.24</v>
      </c>
      <c r="Q172" t="s">
        <v>8315</v>
      </c>
      <c r="R172" t="s">
        <v>8316</v>
      </c>
      <c r="S172">
        <v>41950.26694444444</v>
      </c>
      <c r="T172">
        <v>41963.669444444444</v>
      </c>
    </row>
    <row r="173" spans="1:20" x14ac:dyDescent="0.3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>
        <v>57</v>
      </c>
      <c r="G173" t="s">
        <v>8220</v>
      </c>
      <c r="H173" t="s">
        <v>8223</v>
      </c>
      <c r="I173" t="s">
        <v>8245</v>
      </c>
      <c r="J173">
        <v>1427580426</v>
      </c>
      <c r="K173">
        <v>1424992026</v>
      </c>
      <c r="L173" t="b">
        <v>0</v>
      </c>
      <c r="M173">
        <v>12</v>
      </c>
      <c r="N173" t="b">
        <v>0</v>
      </c>
      <c r="O173" t="s">
        <v>8269</v>
      </c>
      <c r="P173">
        <v>59.58</v>
      </c>
      <c r="Q173" t="s">
        <v>8315</v>
      </c>
      <c r="R173" t="s">
        <v>8316</v>
      </c>
      <c r="S173">
        <v>42061.963263888887</v>
      </c>
      <c r="T173">
        <v>42091.921597222223</v>
      </c>
    </row>
    <row r="174" spans="1:20" x14ac:dyDescent="0.3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>
        <v>17</v>
      </c>
      <c r="G174" t="s">
        <v>8220</v>
      </c>
      <c r="H174" t="s">
        <v>8223</v>
      </c>
      <c r="I174" t="s">
        <v>8245</v>
      </c>
      <c r="J174">
        <v>1409514709</v>
      </c>
      <c r="K174">
        <v>1406058798</v>
      </c>
      <c r="L174" t="b">
        <v>0</v>
      </c>
      <c r="M174">
        <v>14</v>
      </c>
      <c r="N174" t="b">
        <v>0</v>
      </c>
      <c r="O174" t="s">
        <v>8269</v>
      </c>
      <c r="P174">
        <v>82.57</v>
      </c>
      <c r="Q174" t="s">
        <v>8315</v>
      </c>
      <c r="R174" t="s">
        <v>8316</v>
      </c>
      <c r="S174">
        <v>41842.828680555554</v>
      </c>
      <c r="T174">
        <v>41882.827650462961</v>
      </c>
    </row>
    <row r="175" spans="1:20" x14ac:dyDescent="0.3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>
        <v>0</v>
      </c>
      <c r="G175" t="s">
        <v>8220</v>
      </c>
      <c r="H175" t="s">
        <v>8223</v>
      </c>
      <c r="I175" t="s">
        <v>8245</v>
      </c>
      <c r="J175">
        <v>1462631358</v>
      </c>
      <c r="K175">
        <v>1457450958</v>
      </c>
      <c r="L175" t="b">
        <v>0</v>
      </c>
      <c r="M175">
        <v>1</v>
      </c>
      <c r="N175" t="b">
        <v>0</v>
      </c>
      <c r="O175" t="s">
        <v>8269</v>
      </c>
      <c r="P175">
        <v>10</v>
      </c>
      <c r="Q175" t="s">
        <v>8315</v>
      </c>
      <c r="R175" t="s">
        <v>8316</v>
      </c>
      <c r="S175">
        <v>42437.64534722222</v>
      </c>
      <c r="T175">
        <v>42497.603680555556</v>
      </c>
    </row>
    <row r="176" spans="1:20" x14ac:dyDescent="0.3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>
        <v>2</v>
      </c>
      <c r="G176" t="s">
        <v>8220</v>
      </c>
      <c r="H176" t="s">
        <v>8223</v>
      </c>
      <c r="I176" t="s">
        <v>8245</v>
      </c>
      <c r="J176">
        <v>1411779761</v>
      </c>
      <c r="K176">
        <v>1409187761</v>
      </c>
      <c r="L176" t="b">
        <v>0</v>
      </c>
      <c r="M176">
        <v>4</v>
      </c>
      <c r="N176" t="b">
        <v>0</v>
      </c>
      <c r="O176" t="s">
        <v>8269</v>
      </c>
      <c r="P176">
        <v>5.75</v>
      </c>
      <c r="Q176" t="s">
        <v>8315</v>
      </c>
      <c r="R176" t="s">
        <v>8316</v>
      </c>
      <c r="S176">
        <v>41879.043530092589</v>
      </c>
      <c r="T176">
        <v>41909.043530092589</v>
      </c>
    </row>
    <row r="177" spans="1:20" x14ac:dyDescent="0.3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>
        <v>10</v>
      </c>
      <c r="G177" t="s">
        <v>8220</v>
      </c>
      <c r="H177" t="s">
        <v>8223</v>
      </c>
      <c r="I177" t="s">
        <v>8245</v>
      </c>
      <c r="J177">
        <v>1424009147</v>
      </c>
      <c r="K177">
        <v>1421417147</v>
      </c>
      <c r="L177" t="b">
        <v>0</v>
      </c>
      <c r="M177">
        <v>2</v>
      </c>
      <c r="N177" t="b">
        <v>0</v>
      </c>
      <c r="O177" t="s">
        <v>8269</v>
      </c>
      <c r="P177">
        <v>100.5</v>
      </c>
      <c r="Q177" t="s">
        <v>8315</v>
      </c>
      <c r="R177" t="s">
        <v>8316</v>
      </c>
      <c r="S177">
        <v>42020.587349537032</v>
      </c>
      <c r="T177">
        <v>42050.587349537032</v>
      </c>
    </row>
    <row r="178" spans="1:20" x14ac:dyDescent="0.3">
      <c r="A178">
        <v>4004</v>
      </c>
      <c r="B178" t="s">
        <v>4000</v>
      </c>
      <c r="C178" t="s">
        <v>8109</v>
      </c>
      <c r="D178">
        <v>500</v>
      </c>
      <c r="E178">
        <v>1</v>
      </c>
      <c r="F178">
        <v>0</v>
      </c>
      <c r="G178" t="s">
        <v>8220</v>
      </c>
      <c r="H178" t="s">
        <v>8223</v>
      </c>
      <c r="I178" t="s">
        <v>8245</v>
      </c>
      <c r="J178">
        <v>1412740457</v>
      </c>
      <c r="K178">
        <v>1410148457</v>
      </c>
      <c r="L178" t="b">
        <v>0</v>
      </c>
      <c r="M178">
        <v>1</v>
      </c>
      <c r="N178" t="b">
        <v>0</v>
      </c>
      <c r="O178" t="s">
        <v>8269</v>
      </c>
      <c r="P178">
        <v>1</v>
      </c>
      <c r="Q178" t="s">
        <v>8315</v>
      </c>
      <c r="R178" t="s">
        <v>8316</v>
      </c>
      <c r="S178">
        <v>41890.16269675926</v>
      </c>
      <c r="T178">
        <v>41920.16269675926</v>
      </c>
    </row>
    <row r="179" spans="1:20" x14ac:dyDescent="0.3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>
        <v>1</v>
      </c>
      <c r="G179" t="s">
        <v>8220</v>
      </c>
      <c r="H179" t="s">
        <v>8223</v>
      </c>
      <c r="I179" t="s">
        <v>8245</v>
      </c>
      <c r="J179">
        <v>1413832985</v>
      </c>
      <c r="K179">
        <v>1408648985</v>
      </c>
      <c r="L179" t="b">
        <v>0</v>
      </c>
      <c r="M179">
        <v>2</v>
      </c>
      <c r="N179" t="b">
        <v>0</v>
      </c>
      <c r="O179" t="s">
        <v>8269</v>
      </c>
      <c r="P179">
        <v>20</v>
      </c>
      <c r="Q179" t="s">
        <v>8315</v>
      </c>
      <c r="R179" t="s">
        <v>8316</v>
      </c>
      <c r="S179">
        <v>41872.807696759257</v>
      </c>
      <c r="T179">
        <v>41932.807696759257</v>
      </c>
    </row>
    <row r="180" spans="1:20" x14ac:dyDescent="0.3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>
        <v>0</v>
      </c>
      <c r="G180" t="s">
        <v>8220</v>
      </c>
      <c r="H180" t="s">
        <v>8223</v>
      </c>
      <c r="I180" t="s">
        <v>8245</v>
      </c>
      <c r="J180">
        <v>1455647587</v>
      </c>
      <c r="K180">
        <v>1453487587</v>
      </c>
      <c r="L180" t="b">
        <v>0</v>
      </c>
      <c r="M180">
        <v>1</v>
      </c>
      <c r="N180" t="b">
        <v>0</v>
      </c>
      <c r="O180" t="s">
        <v>8269</v>
      </c>
      <c r="P180">
        <v>2</v>
      </c>
      <c r="Q180" t="s">
        <v>8315</v>
      </c>
      <c r="R180" t="s">
        <v>8316</v>
      </c>
      <c r="S180">
        <v>42391.772997685184</v>
      </c>
      <c r="T180">
        <v>42416.772997685184</v>
      </c>
    </row>
    <row r="181" spans="1:20" x14ac:dyDescent="0.3">
      <c r="A181">
        <v>4007</v>
      </c>
      <c r="B181" t="s">
        <v>4003</v>
      </c>
      <c r="C181" t="s">
        <v>8112</v>
      </c>
      <c r="D181">
        <v>2000</v>
      </c>
      <c r="E181">
        <v>5</v>
      </c>
      <c r="F181">
        <v>0</v>
      </c>
      <c r="G181" t="s">
        <v>8220</v>
      </c>
      <c r="H181" t="s">
        <v>8223</v>
      </c>
      <c r="I181" t="s">
        <v>8245</v>
      </c>
      <c r="J181">
        <v>1409070480</v>
      </c>
      <c r="K181">
        <v>1406572381</v>
      </c>
      <c r="L181" t="b">
        <v>0</v>
      </c>
      <c r="M181">
        <v>1</v>
      </c>
      <c r="N181" t="b">
        <v>0</v>
      </c>
      <c r="O181" t="s">
        <v>8269</v>
      </c>
      <c r="P181">
        <v>5</v>
      </c>
      <c r="Q181" t="s">
        <v>8315</v>
      </c>
      <c r="R181" t="s">
        <v>8316</v>
      </c>
      <c r="S181">
        <v>41848.772928240738</v>
      </c>
      <c r="T181">
        <v>41877.686111111114</v>
      </c>
    </row>
    <row r="182" spans="1:20" x14ac:dyDescent="0.3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>
        <v>24</v>
      </c>
      <c r="G182" t="s">
        <v>8220</v>
      </c>
      <c r="H182" t="s">
        <v>8223</v>
      </c>
      <c r="I182" t="s">
        <v>8245</v>
      </c>
      <c r="J182">
        <v>1414348166</v>
      </c>
      <c r="K182">
        <v>1412879366</v>
      </c>
      <c r="L182" t="b">
        <v>0</v>
      </c>
      <c r="M182">
        <v>38</v>
      </c>
      <c r="N182" t="b">
        <v>0</v>
      </c>
      <c r="O182" t="s">
        <v>8269</v>
      </c>
      <c r="P182">
        <v>45.84</v>
      </c>
      <c r="Q182" t="s">
        <v>8315</v>
      </c>
      <c r="R182" t="s">
        <v>8316</v>
      </c>
      <c r="S182">
        <v>41921.770439814813</v>
      </c>
      <c r="T182">
        <v>41938.770439814813</v>
      </c>
    </row>
    <row r="183" spans="1:20" x14ac:dyDescent="0.3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>
        <v>1</v>
      </c>
      <c r="G183" t="s">
        <v>8220</v>
      </c>
      <c r="H183" t="s">
        <v>8223</v>
      </c>
      <c r="I183" t="s">
        <v>8245</v>
      </c>
      <c r="J183">
        <v>1424070823</v>
      </c>
      <c r="K183">
        <v>1421478823</v>
      </c>
      <c r="L183" t="b">
        <v>0</v>
      </c>
      <c r="M183">
        <v>2</v>
      </c>
      <c r="N183" t="b">
        <v>0</v>
      </c>
      <c r="O183" t="s">
        <v>8269</v>
      </c>
      <c r="P183">
        <v>13</v>
      </c>
      <c r="Q183" t="s">
        <v>8315</v>
      </c>
      <c r="R183" t="s">
        <v>8316</v>
      </c>
      <c r="S183">
        <v>42021.301192129627</v>
      </c>
      <c r="T183">
        <v>42051.301192129627</v>
      </c>
    </row>
    <row r="184" spans="1:20" x14ac:dyDescent="0.3">
      <c r="A184">
        <v>4014</v>
      </c>
      <c r="B184" t="s">
        <v>4010</v>
      </c>
      <c r="C184" t="s">
        <v>8119</v>
      </c>
      <c r="D184">
        <v>9000</v>
      </c>
      <c r="E184">
        <v>0</v>
      </c>
      <c r="F184">
        <v>0</v>
      </c>
      <c r="G184" t="s">
        <v>8220</v>
      </c>
      <c r="H184" t="s">
        <v>8223</v>
      </c>
      <c r="I184" t="s">
        <v>8245</v>
      </c>
      <c r="J184">
        <v>1457157269</v>
      </c>
      <c r="K184">
        <v>1455861269</v>
      </c>
      <c r="L184" t="b">
        <v>0</v>
      </c>
      <c r="M184">
        <v>0</v>
      </c>
      <c r="N184" t="b">
        <v>0</v>
      </c>
      <c r="O184" t="s">
        <v>8269</v>
      </c>
      <c r="P184">
        <v>0</v>
      </c>
      <c r="Q184" t="s">
        <v>8315</v>
      </c>
      <c r="R184" t="s">
        <v>8316</v>
      </c>
      <c r="S184">
        <v>42419.246168981481</v>
      </c>
      <c r="T184">
        <v>42434.246168981481</v>
      </c>
    </row>
    <row r="185" spans="1:20" x14ac:dyDescent="0.3">
      <c r="A185">
        <v>4015</v>
      </c>
      <c r="B185" t="s">
        <v>4011</v>
      </c>
      <c r="C185" t="s">
        <v>8120</v>
      </c>
      <c r="D185">
        <v>7000</v>
      </c>
      <c r="E185">
        <v>1</v>
      </c>
      <c r="F185">
        <v>0</v>
      </c>
      <c r="G185" t="s">
        <v>8220</v>
      </c>
      <c r="H185" t="s">
        <v>8223</v>
      </c>
      <c r="I185" t="s">
        <v>8245</v>
      </c>
      <c r="J185">
        <v>1437331463</v>
      </c>
      <c r="K185">
        <v>1434739463</v>
      </c>
      <c r="L185" t="b">
        <v>0</v>
      </c>
      <c r="M185">
        <v>1</v>
      </c>
      <c r="N185" t="b">
        <v>0</v>
      </c>
      <c r="O185" t="s">
        <v>8269</v>
      </c>
      <c r="P185">
        <v>1</v>
      </c>
      <c r="Q185" t="s">
        <v>8315</v>
      </c>
      <c r="R185" t="s">
        <v>8316</v>
      </c>
      <c r="S185">
        <v>42174.780821759254</v>
      </c>
      <c r="T185">
        <v>42204.780821759254</v>
      </c>
    </row>
    <row r="186" spans="1:20" x14ac:dyDescent="0.3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>
        <v>1</v>
      </c>
      <c r="G186" t="s">
        <v>8220</v>
      </c>
      <c r="H186" t="s">
        <v>8223</v>
      </c>
      <c r="I186" t="s">
        <v>8245</v>
      </c>
      <c r="J186">
        <v>1409846874</v>
      </c>
      <c r="K186">
        <v>1407254874</v>
      </c>
      <c r="L186" t="b">
        <v>0</v>
      </c>
      <c r="M186">
        <v>2</v>
      </c>
      <c r="N186" t="b">
        <v>0</v>
      </c>
      <c r="O186" t="s">
        <v>8269</v>
      </c>
      <c r="P186">
        <v>52.5</v>
      </c>
      <c r="Q186" t="s">
        <v>8315</v>
      </c>
      <c r="R186" t="s">
        <v>8316</v>
      </c>
      <c r="S186">
        <v>41856.672152777777</v>
      </c>
      <c r="T186">
        <v>41886.672152777777</v>
      </c>
    </row>
    <row r="187" spans="1:20" x14ac:dyDescent="0.3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>
        <v>1</v>
      </c>
      <c r="G187" t="s">
        <v>8220</v>
      </c>
      <c r="H187" t="s">
        <v>8223</v>
      </c>
      <c r="I187" t="s">
        <v>8245</v>
      </c>
      <c r="J187">
        <v>1460737680</v>
      </c>
      <c r="K187">
        <v>1455725596</v>
      </c>
      <c r="L187" t="b">
        <v>0</v>
      </c>
      <c r="M187">
        <v>4</v>
      </c>
      <c r="N187" t="b">
        <v>0</v>
      </c>
      <c r="O187" t="s">
        <v>8269</v>
      </c>
      <c r="P187">
        <v>7.25</v>
      </c>
      <c r="Q187" t="s">
        <v>8315</v>
      </c>
      <c r="R187" t="s">
        <v>8316</v>
      </c>
      <c r="S187">
        <v>42417.675879629634</v>
      </c>
      <c r="T187">
        <v>42475.686111111107</v>
      </c>
    </row>
    <row r="188" spans="1:20" x14ac:dyDescent="0.3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>
        <v>17</v>
      </c>
      <c r="G188" t="s">
        <v>8220</v>
      </c>
      <c r="H188" t="s">
        <v>8223</v>
      </c>
      <c r="I188" t="s">
        <v>8245</v>
      </c>
      <c r="J188">
        <v>1427168099</v>
      </c>
      <c r="K188">
        <v>1424579699</v>
      </c>
      <c r="L188" t="b">
        <v>0</v>
      </c>
      <c r="M188">
        <v>3</v>
      </c>
      <c r="N188" t="b">
        <v>0</v>
      </c>
      <c r="O188" t="s">
        <v>8269</v>
      </c>
      <c r="P188">
        <v>33.33</v>
      </c>
      <c r="Q188" t="s">
        <v>8315</v>
      </c>
      <c r="R188" t="s">
        <v>8316</v>
      </c>
      <c r="S188">
        <v>42057.190960648149</v>
      </c>
      <c r="T188">
        <v>42087.149293981478</v>
      </c>
    </row>
    <row r="189" spans="1:20" x14ac:dyDescent="0.3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>
        <v>1</v>
      </c>
      <c r="G189" t="s">
        <v>8220</v>
      </c>
      <c r="H189" t="s">
        <v>8223</v>
      </c>
      <c r="I189" t="s">
        <v>8245</v>
      </c>
      <c r="J189">
        <v>1414360358</v>
      </c>
      <c r="K189">
        <v>1409176358</v>
      </c>
      <c r="L189" t="b">
        <v>0</v>
      </c>
      <c r="M189">
        <v>2</v>
      </c>
      <c r="N189" t="b">
        <v>0</v>
      </c>
      <c r="O189" t="s">
        <v>8269</v>
      </c>
      <c r="P189">
        <v>62.5</v>
      </c>
      <c r="Q189" t="s">
        <v>8315</v>
      </c>
      <c r="R189" t="s">
        <v>8316</v>
      </c>
      <c r="S189">
        <v>41878.911550925928</v>
      </c>
      <c r="T189">
        <v>41938.911550925928</v>
      </c>
    </row>
    <row r="190" spans="1:20" x14ac:dyDescent="0.3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>
        <v>70</v>
      </c>
      <c r="G190" t="s">
        <v>8220</v>
      </c>
      <c r="H190" t="s">
        <v>8223</v>
      </c>
      <c r="I190" t="s">
        <v>8245</v>
      </c>
      <c r="J190">
        <v>1422759240</v>
      </c>
      <c r="K190">
        <v>1418824867</v>
      </c>
      <c r="L190" t="b">
        <v>0</v>
      </c>
      <c r="M190">
        <v>197</v>
      </c>
      <c r="N190" t="b">
        <v>0</v>
      </c>
      <c r="O190" t="s">
        <v>8269</v>
      </c>
      <c r="P190">
        <v>63.56</v>
      </c>
      <c r="Q190" t="s">
        <v>8315</v>
      </c>
      <c r="R190" t="s">
        <v>8316</v>
      </c>
      <c r="S190">
        <v>41990.584108796291</v>
      </c>
      <c r="T190">
        <v>42036.120833333334</v>
      </c>
    </row>
    <row r="191" spans="1:20" x14ac:dyDescent="0.3">
      <c r="A191">
        <v>4023</v>
      </c>
      <c r="B191" t="s">
        <v>4019</v>
      </c>
      <c r="C191" t="s">
        <v>8128</v>
      </c>
      <c r="D191">
        <v>7000</v>
      </c>
      <c r="E191">
        <v>0</v>
      </c>
      <c r="F191">
        <v>0</v>
      </c>
      <c r="G191" t="s">
        <v>8220</v>
      </c>
      <c r="H191" t="s">
        <v>8223</v>
      </c>
      <c r="I191" t="s">
        <v>8245</v>
      </c>
      <c r="J191">
        <v>1458860363</v>
      </c>
      <c r="K191">
        <v>1454975963</v>
      </c>
      <c r="L191" t="b">
        <v>0</v>
      </c>
      <c r="M191">
        <v>0</v>
      </c>
      <c r="N191" t="b">
        <v>0</v>
      </c>
      <c r="O191" t="s">
        <v>8269</v>
      </c>
      <c r="P191">
        <v>0</v>
      </c>
      <c r="Q191" t="s">
        <v>8315</v>
      </c>
      <c r="R191" t="s">
        <v>8316</v>
      </c>
      <c r="S191">
        <v>42408.999571759254</v>
      </c>
      <c r="T191">
        <v>42453.957905092597</v>
      </c>
    </row>
    <row r="192" spans="1:20" x14ac:dyDescent="0.3">
      <c r="A192">
        <v>4024</v>
      </c>
      <c r="B192" t="s">
        <v>4020</v>
      </c>
      <c r="C192" t="s">
        <v>8129</v>
      </c>
      <c r="D192">
        <v>800</v>
      </c>
      <c r="E192">
        <v>10</v>
      </c>
      <c r="F192">
        <v>1</v>
      </c>
      <c r="G192" t="s">
        <v>8220</v>
      </c>
      <c r="H192" t="s">
        <v>8223</v>
      </c>
      <c r="I192" t="s">
        <v>8245</v>
      </c>
      <c r="J192">
        <v>1441037097</v>
      </c>
      <c r="K192">
        <v>1438445097</v>
      </c>
      <c r="L192" t="b">
        <v>0</v>
      </c>
      <c r="M192">
        <v>1</v>
      </c>
      <c r="N192" t="b">
        <v>0</v>
      </c>
      <c r="O192" t="s">
        <v>8269</v>
      </c>
      <c r="P192">
        <v>10</v>
      </c>
      <c r="Q192" t="s">
        <v>8315</v>
      </c>
      <c r="R192" t="s">
        <v>8316</v>
      </c>
      <c r="S192">
        <v>42217.670104166667</v>
      </c>
      <c r="T192">
        <v>42247.670104166667</v>
      </c>
    </row>
    <row r="193" spans="1:20" x14ac:dyDescent="0.3">
      <c r="A193">
        <v>4026</v>
      </c>
      <c r="B193" t="s">
        <v>4022</v>
      </c>
      <c r="C193" t="s">
        <v>8131</v>
      </c>
      <c r="D193">
        <v>4000</v>
      </c>
      <c r="E193">
        <v>0</v>
      </c>
      <c r="F193">
        <v>0</v>
      </c>
      <c r="G193" t="s">
        <v>8220</v>
      </c>
      <c r="H193" t="s">
        <v>8223</v>
      </c>
      <c r="I193" t="s">
        <v>8245</v>
      </c>
      <c r="J193">
        <v>1449247439</v>
      </c>
      <c r="K193">
        <v>1444059839</v>
      </c>
      <c r="L193" t="b">
        <v>0</v>
      </c>
      <c r="M193">
        <v>0</v>
      </c>
      <c r="N193" t="b">
        <v>0</v>
      </c>
      <c r="O193" t="s">
        <v>8269</v>
      </c>
      <c r="P193">
        <v>0</v>
      </c>
      <c r="Q193" t="s">
        <v>8315</v>
      </c>
      <c r="R193" t="s">
        <v>8316</v>
      </c>
      <c r="S193">
        <v>42282.655543981484</v>
      </c>
      <c r="T193">
        <v>42342.697210648148</v>
      </c>
    </row>
    <row r="194" spans="1:20" x14ac:dyDescent="0.3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>
        <v>7</v>
      </c>
      <c r="G194" t="s">
        <v>8220</v>
      </c>
      <c r="H194" t="s">
        <v>8223</v>
      </c>
      <c r="I194" t="s">
        <v>8245</v>
      </c>
      <c r="J194">
        <v>1487811600</v>
      </c>
      <c r="K194">
        <v>1486077481</v>
      </c>
      <c r="L194" t="b">
        <v>0</v>
      </c>
      <c r="M194">
        <v>7</v>
      </c>
      <c r="N194" t="b">
        <v>0</v>
      </c>
      <c r="O194" t="s">
        <v>8269</v>
      </c>
      <c r="P194">
        <v>30.71</v>
      </c>
      <c r="Q194" t="s">
        <v>8315</v>
      </c>
      <c r="R194" t="s">
        <v>8316</v>
      </c>
      <c r="S194">
        <v>42768.97084490741</v>
      </c>
      <c r="T194">
        <v>42789.041666666672</v>
      </c>
    </row>
    <row r="195" spans="1:20" x14ac:dyDescent="0.3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>
        <v>28</v>
      </c>
      <c r="G195" t="s">
        <v>8220</v>
      </c>
      <c r="H195" t="s">
        <v>8223</v>
      </c>
      <c r="I195" t="s">
        <v>8245</v>
      </c>
      <c r="J195">
        <v>1402007500</v>
      </c>
      <c r="K195">
        <v>1399415500</v>
      </c>
      <c r="L195" t="b">
        <v>0</v>
      </c>
      <c r="M195">
        <v>11</v>
      </c>
      <c r="N195" t="b">
        <v>0</v>
      </c>
      <c r="O195" t="s">
        <v>8269</v>
      </c>
      <c r="P195">
        <v>51</v>
      </c>
      <c r="Q195" t="s">
        <v>8315</v>
      </c>
      <c r="R195" t="s">
        <v>8316</v>
      </c>
      <c r="S195">
        <v>41765.938657407409</v>
      </c>
      <c r="T195">
        <v>41795.938657407409</v>
      </c>
    </row>
    <row r="196" spans="1:20" x14ac:dyDescent="0.3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>
        <v>0</v>
      </c>
      <c r="G196" t="s">
        <v>8220</v>
      </c>
      <c r="H196" t="s">
        <v>8223</v>
      </c>
      <c r="I196" t="s">
        <v>8245</v>
      </c>
      <c r="J196">
        <v>1450053370</v>
      </c>
      <c r="K196">
        <v>1447461370</v>
      </c>
      <c r="L196" t="b">
        <v>0</v>
      </c>
      <c r="M196">
        <v>0</v>
      </c>
      <c r="N196" t="b">
        <v>0</v>
      </c>
      <c r="O196" t="s">
        <v>8269</v>
      </c>
      <c r="P196">
        <v>0</v>
      </c>
      <c r="Q196" t="s">
        <v>8315</v>
      </c>
      <c r="R196" t="s">
        <v>8316</v>
      </c>
      <c r="S196">
        <v>42322.025115740747</v>
      </c>
      <c r="T196">
        <v>42352.025115740747</v>
      </c>
    </row>
    <row r="197" spans="1:20" x14ac:dyDescent="0.3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>
        <v>16</v>
      </c>
      <c r="G197" t="s">
        <v>8220</v>
      </c>
      <c r="H197" t="s">
        <v>8223</v>
      </c>
      <c r="I197" t="s">
        <v>8245</v>
      </c>
      <c r="J197">
        <v>1454525340</v>
      </c>
      <c r="K197">
        <v>1452008599</v>
      </c>
      <c r="L197" t="b">
        <v>0</v>
      </c>
      <c r="M197">
        <v>6</v>
      </c>
      <c r="N197" t="b">
        <v>0</v>
      </c>
      <c r="O197" t="s">
        <v>8269</v>
      </c>
      <c r="P197">
        <v>66.67</v>
      </c>
      <c r="Q197" t="s">
        <v>8315</v>
      </c>
      <c r="R197" t="s">
        <v>8316</v>
      </c>
      <c r="S197">
        <v>42374.655081018514</v>
      </c>
      <c r="T197">
        <v>42403.784027777772</v>
      </c>
    </row>
    <row r="198" spans="1:20" x14ac:dyDescent="0.3">
      <c r="A198">
        <v>4031</v>
      </c>
      <c r="B198" t="s">
        <v>4027</v>
      </c>
      <c r="C198" t="s">
        <v>8136</v>
      </c>
      <c r="D198">
        <v>5000</v>
      </c>
      <c r="E198">
        <v>0</v>
      </c>
      <c r="F198">
        <v>0</v>
      </c>
      <c r="G198" t="s">
        <v>8220</v>
      </c>
      <c r="H198" t="s">
        <v>8223</v>
      </c>
      <c r="I198" t="s">
        <v>8245</v>
      </c>
      <c r="J198">
        <v>1418914964</v>
      </c>
      <c r="K198">
        <v>1414591364</v>
      </c>
      <c r="L198" t="b">
        <v>0</v>
      </c>
      <c r="M198">
        <v>0</v>
      </c>
      <c r="N198" t="b">
        <v>0</v>
      </c>
      <c r="O198" t="s">
        <v>8269</v>
      </c>
      <c r="P198">
        <v>0</v>
      </c>
      <c r="Q198" t="s">
        <v>8315</v>
      </c>
      <c r="R198" t="s">
        <v>8316</v>
      </c>
      <c r="S198">
        <v>41941.585231481484</v>
      </c>
      <c r="T198">
        <v>41991.626898148148</v>
      </c>
    </row>
    <row r="199" spans="1:20" x14ac:dyDescent="0.3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>
        <v>7</v>
      </c>
      <c r="G199" t="s">
        <v>8220</v>
      </c>
      <c r="H199" t="s">
        <v>8223</v>
      </c>
      <c r="I199" t="s">
        <v>8245</v>
      </c>
      <c r="J199">
        <v>1450211116</v>
      </c>
      <c r="K199">
        <v>1445023516</v>
      </c>
      <c r="L199" t="b">
        <v>0</v>
      </c>
      <c r="M199">
        <v>7</v>
      </c>
      <c r="N199" t="b">
        <v>0</v>
      </c>
      <c r="O199" t="s">
        <v>8269</v>
      </c>
      <c r="P199">
        <v>59</v>
      </c>
      <c r="Q199" t="s">
        <v>8315</v>
      </c>
      <c r="R199" t="s">
        <v>8316</v>
      </c>
      <c r="S199">
        <v>42293.809212962966</v>
      </c>
      <c r="T199">
        <v>42353.85087962963</v>
      </c>
    </row>
    <row r="200" spans="1:20" x14ac:dyDescent="0.3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>
        <v>1</v>
      </c>
      <c r="G200" t="s">
        <v>8220</v>
      </c>
      <c r="H200" t="s">
        <v>8223</v>
      </c>
      <c r="I200" t="s">
        <v>8245</v>
      </c>
      <c r="J200">
        <v>1428097450</v>
      </c>
      <c r="K200">
        <v>1425509050</v>
      </c>
      <c r="L200" t="b">
        <v>0</v>
      </c>
      <c r="M200">
        <v>2</v>
      </c>
      <c r="N200" t="b">
        <v>0</v>
      </c>
      <c r="O200" t="s">
        <v>8269</v>
      </c>
      <c r="P200">
        <v>100</v>
      </c>
      <c r="Q200" t="s">
        <v>8315</v>
      </c>
      <c r="R200" t="s">
        <v>8316</v>
      </c>
      <c r="S200">
        <v>42067.947337962964</v>
      </c>
      <c r="T200">
        <v>42097.905671296292</v>
      </c>
    </row>
    <row r="201" spans="1:20" x14ac:dyDescent="0.3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>
        <v>37</v>
      </c>
      <c r="G201" t="s">
        <v>8220</v>
      </c>
      <c r="H201" t="s">
        <v>8223</v>
      </c>
      <c r="I201" t="s">
        <v>8245</v>
      </c>
      <c r="J201">
        <v>1413925887</v>
      </c>
      <c r="K201">
        <v>1411333887</v>
      </c>
      <c r="L201" t="b">
        <v>0</v>
      </c>
      <c r="M201">
        <v>25</v>
      </c>
      <c r="N201" t="b">
        <v>0</v>
      </c>
      <c r="O201" t="s">
        <v>8269</v>
      </c>
      <c r="P201">
        <v>147.4</v>
      </c>
      <c r="Q201" t="s">
        <v>8315</v>
      </c>
      <c r="R201" t="s">
        <v>8316</v>
      </c>
      <c r="S201">
        <v>41903.882951388885</v>
      </c>
      <c r="T201">
        <v>41933.882951388885</v>
      </c>
    </row>
    <row r="202" spans="1:20" x14ac:dyDescent="0.3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>
        <v>47</v>
      </c>
      <c r="G202" t="s">
        <v>8220</v>
      </c>
      <c r="H202" t="s">
        <v>8223</v>
      </c>
      <c r="I202" t="s">
        <v>8245</v>
      </c>
      <c r="J202">
        <v>1404253800</v>
      </c>
      <c r="K202">
        <v>1402784964</v>
      </c>
      <c r="L202" t="b">
        <v>0</v>
      </c>
      <c r="M202">
        <v>17</v>
      </c>
      <c r="N202" t="b">
        <v>0</v>
      </c>
      <c r="O202" t="s">
        <v>8269</v>
      </c>
      <c r="P202">
        <v>166.06</v>
      </c>
      <c r="Q202" t="s">
        <v>8315</v>
      </c>
      <c r="R202" t="s">
        <v>8316</v>
      </c>
      <c r="S202">
        <v>41804.937083333331</v>
      </c>
      <c r="T202">
        <v>41821.9375</v>
      </c>
    </row>
    <row r="203" spans="1:20" x14ac:dyDescent="0.3">
      <c r="A203">
        <v>4037</v>
      </c>
      <c r="B203" t="s">
        <v>4033</v>
      </c>
      <c r="C203" t="s">
        <v>8141</v>
      </c>
      <c r="D203">
        <v>700</v>
      </c>
      <c r="E203">
        <v>80</v>
      </c>
      <c r="F203">
        <v>11</v>
      </c>
      <c r="G203" t="s">
        <v>8220</v>
      </c>
      <c r="H203" t="s">
        <v>8223</v>
      </c>
      <c r="I203" t="s">
        <v>8245</v>
      </c>
      <c r="J203">
        <v>1464099900</v>
      </c>
      <c r="K203">
        <v>1462585315</v>
      </c>
      <c r="L203" t="b">
        <v>0</v>
      </c>
      <c r="M203">
        <v>2</v>
      </c>
      <c r="N203" t="b">
        <v>0</v>
      </c>
      <c r="O203" t="s">
        <v>8269</v>
      </c>
      <c r="P203">
        <v>40</v>
      </c>
      <c r="Q203" t="s">
        <v>8315</v>
      </c>
      <c r="R203" t="s">
        <v>8316</v>
      </c>
      <c r="S203">
        <v>42497.070775462969</v>
      </c>
      <c r="T203">
        <v>42514.600694444445</v>
      </c>
    </row>
    <row r="204" spans="1:20" x14ac:dyDescent="0.3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>
        <v>12</v>
      </c>
      <c r="G204" t="s">
        <v>8220</v>
      </c>
      <c r="H204" t="s">
        <v>8223</v>
      </c>
      <c r="I204" t="s">
        <v>8245</v>
      </c>
      <c r="J204">
        <v>1413573010</v>
      </c>
      <c r="K204">
        <v>1408389010</v>
      </c>
      <c r="L204" t="b">
        <v>0</v>
      </c>
      <c r="M204">
        <v>4</v>
      </c>
      <c r="N204" t="b">
        <v>0</v>
      </c>
      <c r="O204" t="s">
        <v>8269</v>
      </c>
      <c r="P204">
        <v>75.25</v>
      </c>
      <c r="Q204" t="s">
        <v>8315</v>
      </c>
      <c r="R204" t="s">
        <v>8316</v>
      </c>
      <c r="S204">
        <v>41869.798726851855</v>
      </c>
      <c r="T204">
        <v>41929.798726851855</v>
      </c>
    </row>
    <row r="205" spans="1:20" x14ac:dyDescent="0.3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>
        <v>60</v>
      </c>
      <c r="G205" t="s">
        <v>8220</v>
      </c>
      <c r="H205" t="s">
        <v>8223</v>
      </c>
      <c r="I205" t="s">
        <v>8245</v>
      </c>
      <c r="J205">
        <v>1448949540</v>
      </c>
      <c r="K205">
        <v>1446048367</v>
      </c>
      <c r="L205" t="b">
        <v>0</v>
      </c>
      <c r="M205">
        <v>5</v>
      </c>
      <c r="N205" t="b">
        <v>0</v>
      </c>
      <c r="O205" t="s">
        <v>8269</v>
      </c>
      <c r="P205">
        <v>60</v>
      </c>
      <c r="Q205" t="s">
        <v>8315</v>
      </c>
      <c r="R205" t="s">
        <v>8316</v>
      </c>
      <c r="S205">
        <v>42305.670914351853</v>
      </c>
      <c r="T205">
        <v>42339.249305555553</v>
      </c>
    </row>
    <row r="206" spans="1:20" x14ac:dyDescent="0.3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>
        <v>31</v>
      </c>
      <c r="G206" t="s">
        <v>8220</v>
      </c>
      <c r="H206" t="s">
        <v>8223</v>
      </c>
      <c r="I206" t="s">
        <v>8245</v>
      </c>
      <c r="J206">
        <v>1437188400</v>
      </c>
      <c r="K206">
        <v>1432100004</v>
      </c>
      <c r="L206" t="b">
        <v>0</v>
      </c>
      <c r="M206">
        <v>2</v>
      </c>
      <c r="N206" t="b">
        <v>0</v>
      </c>
      <c r="O206" t="s">
        <v>8269</v>
      </c>
      <c r="P206">
        <v>1250</v>
      </c>
      <c r="Q206" t="s">
        <v>8315</v>
      </c>
      <c r="R206" t="s">
        <v>8316</v>
      </c>
      <c r="S206">
        <v>42144.231527777782</v>
      </c>
      <c r="T206">
        <v>42203.125</v>
      </c>
    </row>
    <row r="207" spans="1:20" x14ac:dyDescent="0.3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>
        <v>0</v>
      </c>
      <c r="G207" t="s">
        <v>8220</v>
      </c>
      <c r="H207" t="s">
        <v>8223</v>
      </c>
      <c r="I207" t="s">
        <v>8245</v>
      </c>
      <c r="J207">
        <v>1421781360</v>
      </c>
      <c r="K207">
        <v>1419213664</v>
      </c>
      <c r="L207" t="b">
        <v>0</v>
      </c>
      <c r="M207">
        <v>3</v>
      </c>
      <c r="N207" t="b">
        <v>0</v>
      </c>
      <c r="O207" t="s">
        <v>8269</v>
      </c>
      <c r="P207">
        <v>7</v>
      </c>
      <c r="Q207" t="s">
        <v>8315</v>
      </c>
      <c r="R207" t="s">
        <v>8316</v>
      </c>
      <c r="S207">
        <v>41995.084074074075</v>
      </c>
      <c r="T207">
        <v>42024.802777777775</v>
      </c>
    </row>
    <row r="208" spans="1:20" x14ac:dyDescent="0.3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>
        <v>38</v>
      </c>
      <c r="G208" t="s">
        <v>8220</v>
      </c>
      <c r="H208" t="s">
        <v>8223</v>
      </c>
      <c r="I208" t="s">
        <v>8245</v>
      </c>
      <c r="J208">
        <v>1428642000</v>
      </c>
      <c r="K208">
        <v>1426050982</v>
      </c>
      <c r="L208" t="b">
        <v>0</v>
      </c>
      <c r="M208">
        <v>4</v>
      </c>
      <c r="N208" t="b">
        <v>0</v>
      </c>
      <c r="O208" t="s">
        <v>8269</v>
      </c>
      <c r="P208">
        <v>56.25</v>
      </c>
      <c r="Q208" t="s">
        <v>8315</v>
      </c>
      <c r="R208" t="s">
        <v>8316</v>
      </c>
      <c r="S208">
        <v>42074.219699074078</v>
      </c>
      <c r="T208">
        <v>42104.208333333328</v>
      </c>
    </row>
    <row r="209" spans="1:20" x14ac:dyDescent="0.3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>
        <v>8</v>
      </c>
      <c r="G209" t="s">
        <v>8220</v>
      </c>
      <c r="H209" t="s">
        <v>8223</v>
      </c>
      <c r="I209" t="s">
        <v>8245</v>
      </c>
      <c r="J209">
        <v>1413992210</v>
      </c>
      <c r="K209">
        <v>1411400210</v>
      </c>
      <c r="L209" t="b">
        <v>0</v>
      </c>
      <c r="M209">
        <v>12</v>
      </c>
      <c r="N209" t="b">
        <v>0</v>
      </c>
      <c r="O209" t="s">
        <v>8269</v>
      </c>
      <c r="P209">
        <v>38.33</v>
      </c>
      <c r="Q209" t="s">
        <v>8315</v>
      </c>
      <c r="R209" t="s">
        <v>8316</v>
      </c>
      <c r="S209">
        <v>41904.650578703702</v>
      </c>
      <c r="T209">
        <v>41934.650578703702</v>
      </c>
    </row>
    <row r="210" spans="1:20" x14ac:dyDescent="0.3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>
        <v>2</v>
      </c>
      <c r="G210" t="s">
        <v>8220</v>
      </c>
      <c r="H210" t="s">
        <v>8223</v>
      </c>
      <c r="I210" t="s">
        <v>8245</v>
      </c>
      <c r="J210">
        <v>1420938000</v>
      </c>
      <c r="K210">
        <v>1418862743</v>
      </c>
      <c r="L210" t="b">
        <v>0</v>
      </c>
      <c r="M210">
        <v>4</v>
      </c>
      <c r="N210" t="b">
        <v>0</v>
      </c>
      <c r="O210" t="s">
        <v>8269</v>
      </c>
      <c r="P210">
        <v>27.5</v>
      </c>
      <c r="Q210" t="s">
        <v>8315</v>
      </c>
      <c r="R210" t="s">
        <v>8316</v>
      </c>
      <c r="S210">
        <v>41991.022488425922</v>
      </c>
      <c r="T210">
        <v>42015.041666666672</v>
      </c>
    </row>
    <row r="211" spans="1:20" x14ac:dyDescent="0.3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>
        <v>0</v>
      </c>
      <c r="G211" t="s">
        <v>8220</v>
      </c>
      <c r="H211" t="s">
        <v>8223</v>
      </c>
      <c r="I211" t="s">
        <v>8245</v>
      </c>
      <c r="J211">
        <v>1436914815</v>
      </c>
      <c r="K211">
        <v>1434322815</v>
      </c>
      <c r="L211" t="b">
        <v>0</v>
      </c>
      <c r="M211">
        <v>1</v>
      </c>
      <c r="N211" t="b">
        <v>0</v>
      </c>
      <c r="O211" t="s">
        <v>8269</v>
      </c>
      <c r="P211">
        <v>16</v>
      </c>
      <c r="Q211" t="s">
        <v>8315</v>
      </c>
      <c r="R211" t="s">
        <v>8316</v>
      </c>
      <c r="S211">
        <v>42169.958506944444</v>
      </c>
      <c r="T211">
        <v>42199.958506944444</v>
      </c>
    </row>
    <row r="212" spans="1:20" x14ac:dyDescent="0.3">
      <c r="A212">
        <v>4050</v>
      </c>
      <c r="B212" t="s">
        <v>4046</v>
      </c>
      <c r="C212" t="s">
        <v>8154</v>
      </c>
      <c r="D212">
        <v>1500</v>
      </c>
      <c r="E212">
        <v>1</v>
      </c>
      <c r="F212">
        <v>0</v>
      </c>
      <c r="G212" t="s">
        <v>8220</v>
      </c>
      <c r="H212" t="s">
        <v>8223</v>
      </c>
      <c r="I212" t="s">
        <v>8245</v>
      </c>
      <c r="J212">
        <v>1414077391</v>
      </c>
      <c r="K212">
        <v>1411485391</v>
      </c>
      <c r="L212" t="b">
        <v>0</v>
      </c>
      <c r="M212">
        <v>1</v>
      </c>
      <c r="N212" t="b">
        <v>0</v>
      </c>
      <c r="O212" t="s">
        <v>8269</v>
      </c>
      <c r="P212">
        <v>1</v>
      </c>
      <c r="Q212" t="s">
        <v>8315</v>
      </c>
      <c r="R212" t="s">
        <v>8316</v>
      </c>
      <c r="S212">
        <v>41905.636469907404</v>
      </c>
      <c r="T212">
        <v>41935.636469907404</v>
      </c>
    </row>
    <row r="213" spans="1:20" x14ac:dyDescent="0.3">
      <c r="A213">
        <v>4051</v>
      </c>
      <c r="B213" t="s">
        <v>4047</v>
      </c>
      <c r="C213" t="s">
        <v>8155</v>
      </c>
      <c r="D213">
        <v>500</v>
      </c>
      <c r="E213">
        <v>0</v>
      </c>
      <c r="F213">
        <v>0</v>
      </c>
      <c r="G213" t="s">
        <v>8220</v>
      </c>
      <c r="H213" t="s">
        <v>8223</v>
      </c>
      <c r="I213" t="s">
        <v>8245</v>
      </c>
      <c r="J213">
        <v>1399618380</v>
      </c>
      <c r="K213">
        <v>1399058797</v>
      </c>
      <c r="L213" t="b">
        <v>0</v>
      </c>
      <c r="M213">
        <v>0</v>
      </c>
      <c r="N213" t="b">
        <v>0</v>
      </c>
      <c r="O213" t="s">
        <v>8269</v>
      </c>
      <c r="P213">
        <v>0</v>
      </c>
      <c r="Q213" t="s">
        <v>8315</v>
      </c>
      <c r="R213" t="s">
        <v>8316</v>
      </c>
      <c r="S213">
        <v>41761.810150462967</v>
      </c>
      <c r="T213">
        <v>41768.286805555559</v>
      </c>
    </row>
    <row r="214" spans="1:20" x14ac:dyDescent="0.3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>
        <v>38</v>
      </c>
      <c r="G214" t="s">
        <v>8220</v>
      </c>
      <c r="H214" t="s">
        <v>8223</v>
      </c>
      <c r="I214" t="s">
        <v>8245</v>
      </c>
      <c r="J214">
        <v>1413234316</v>
      </c>
      <c r="K214">
        <v>1408050316</v>
      </c>
      <c r="L214" t="b">
        <v>0</v>
      </c>
      <c r="M214">
        <v>13</v>
      </c>
      <c r="N214" t="b">
        <v>0</v>
      </c>
      <c r="O214" t="s">
        <v>8269</v>
      </c>
      <c r="P214">
        <v>86.62</v>
      </c>
      <c r="Q214" t="s">
        <v>8315</v>
      </c>
      <c r="R214" t="s">
        <v>8316</v>
      </c>
      <c r="S214">
        <v>41865.878657407404</v>
      </c>
      <c r="T214">
        <v>41925.878657407404</v>
      </c>
    </row>
    <row r="215" spans="1:20" x14ac:dyDescent="0.3">
      <c r="A215">
        <v>4054</v>
      </c>
      <c r="B215" t="s">
        <v>4050</v>
      </c>
      <c r="C215" t="s">
        <v>8158</v>
      </c>
      <c r="D215">
        <v>8880</v>
      </c>
      <c r="E215">
        <v>0</v>
      </c>
      <c r="F215">
        <v>0</v>
      </c>
      <c r="G215" t="s">
        <v>8220</v>
      </c>
      <c r="H215" t="s">
        <v>8223</v>
      </c>
      <c r="I215" t="s">
        <v>8245</v>
      </c>
      <c r="J215">
        <v>1475294400</v>
      </c>
      <c r="K215">
        <v>1472674285</v>
      </c>
      <c r="L215" t="b">
        <v>0</v>
      </c>
      <c r="M215">
        <v>0</v>
      </c>
      <c r="N215" t="b">
        <v>0</v>
      </c>
      <c r="O215" t="s">
        <v>8269</v>
      </c>
      <c r="P215">
        <v>0</v>
      </c>
      <c r="Q215" t="s">
        <v>8315</v>
      </c>
      <c r="R215" t="s">
        <v>8316</v>
      </c>
      <c r="S215">
        <v>42613.841261574074</v>
      </c>
      <c r="T215">
        <v>42644.166666666672</v>
      </c>
    </row>
    <row r="216" spans="1:20" x14ac:dyDescent="0.3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>
        <v>53</v>
      </c>
      <c r="G216" t="s">
        <v>8220</v>
      </c>
      <c r="H216" t="s">
        <v>8223</v>
      </c>
      <c r="I216" t="s">
        <v>8245</v>
      </c>
      <c r="J216">
        <v>1467575940</v>
      </c>
      <c r="K216">
        <v>1465856639</v>
      </c>
      <c r="L216" t="b">
        <v>0</v>
      </c>
      <c r="M216">
        <v>9</v>
      </c>
      <c r="N216" t="b">
        <v>0</v>
      </c>
      <c r="O216" t="s">
        <v>8269</v>
      </c>
      <c r="P216">
        <v>88.33</v>
      </c>
      <c r="Q216" t="s">
        <v>8315</v>
      </c>
      <c r="R216" t="s">
        <v>8316</v>
      </c>
      <c r="S216">
        <v>42534.933321759265</v>
      </c>
      <c r="T216">
        <v>42554.832638888889</v>
      </c>
    </row>
    <row r="217" spans="1:20" x14ac:dyDescent="0.3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>
        <v>3</v>
      </c>
      <c r="G217" t="s">
        <v>8220</v>
      </c>
      <c r="H217" t="s">
        <v>8223</v>
      </c>
      <c r="I217" t="s">
        <v>8245</v>
      </c>
      <c r="J217">
        <v>1459483140</v>
      </c>
      <c r="K217">
        <v>1458178044</v>
      </c>
      <c r="L217" t="b">
        <v>0</v>
      </c>
      <c r="M217">
        <v>4</v>
      </c>
      <c r="N217" t="b">
        <v>0</v>
      </c>
      <c r="O217" t="s">
        <v>8269</v>
      </c>
      <c r="P217">
        <v>23.75</v>
      </c>
      <c r="Q217" t="s">
        <v>8315</v>
      </c>
      <c r="R217" t="s">
        <v>8316</v>
      </c>
      <c r="S217">
        <v>42446.060694444444</v>
      </c>
      <c r="T217">
        <v>42461.165972222225</v>
      </c>
    </row>
    <row r="218" spans="1:20" x14ac:dyDescent="0.3">
      <c r="A218">
        <v>4061</v>
      </c>
      <c r="B218" t="s">
        <v>4057</v>
      </c>
      <c r="C218" t="s">
        <v>8165</v>
      </c>
      <c r="D218">
        <v>525</v>
      </c>
      <c r="E218">
        <v>0</v>
      </c>
      <c r="F218">
        <v>0</v>
      </c>
      <c r="G218" t="s">
        <v>8220</v>
      </c>
      <c r="H218" t="s">
        <v>8223</v>
      </c>
      <c r="I218" t="s">
        <v>8245</v>
      </c>
      <c r="J218">
        <v>1461205423</v>
      </c>
      <c r="K218">
        <v>1456025023</v>
      </c>
      <c r="L218" t="b">
        <v>0</v>
      </c>
      <c r="M218">
        <v>0</v>
      </c>
      <c r="N218" t="b">
        <v>0</v>
      </c>
      <c r="O218" t="s">
        <v>8269</v>
      </c>
      <c r="P218">
        <v>0</v>
      </c>
      <c r="Q218" t="s">
        <v>8315</v>
      </c>
      <c r="R218" t="s">
        <v>8316</v>
      </c>
      <c r="S218">
        <v>42421.141469907408</v>
      </c>
      <c r="T218">
        <v>42481.099803240737</v>
      </c>
    </row>
    <row r="219" spans="1:20" x14ac:dyDescent="0.3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>
        <v>2</v>
      </c>
      <c r="G219" t="s">
        <v>8220</v>
      </c>
      <c r="H219" t="s">
        <v>8223</v>
      </c>
      <c r="I219" t="s">
        <v>8245</v>
      </c>
      <c r="J219">
        <v>1467481468</v>
      </c>
      <c r="K219">
        <v>1464889468</v>
      </c>
      <c r="L219" t="b">
        <v>0</v>
      </c>
      <c r="M219">
        <v>3</v>
      </c>
      <c r="N219" t="b">
        <v>0</v>
      </c>
      <c r="O219" t="s">
        <v>8269</v>
      </c>
      <c r="P219">
        <v>163.33000000000001</v>
      </c>
      <c r="Q219" t="s">
        <v>8315</v>
      </c>
      <c r="R219" t="s">
        <v>8316</v>
      </c>
      <c r="S219">
        <v>42523.739212962959</v>
      </c>
      <c r="T219">
        <v>42553.739212962959</v>
      </c>
    </row>
    <row r="220" spans="1:20" x14ac:dyDescent="0.3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>
        <v>1</v>
      </c>
      <c r="G220" t="s">
        <v>8220</v>
      </c>
      <c r="H220" t="s">
        <v>8223</v>
      </c>
      <c r="I220" t="s">
        <v>8245</v>
      </c>
      <c r="J220">
        <v>1407883811</v>
      </c>
      <c r="K220">
        <v>1405291811</v>
      </c>
      <c r="L220" t="b">
        <v>0</v>
      </c>
      <c r="M220">
        <v>4</v>
      </c>
      <c r="N220" t="b">
        <v>0</v>
      </c>
      <c r="O220" t="s">
        <v>8269</v>
      </c>
      <c r="P220">
        <v>6.75</v>
      </c>
      <c r="Q220" t="s">
        <v>8315</v>
      </c>
      <c r="R220" t="s">
        <v>8316</v>
      </c>
      <c r="S220">
        <v>41833.951516203706</v>
      </c>
      <c r="T220">
        <v>41863.951516203706</v>
      </c>
    </row>
    <row r="221" spans="1:20" x14ac:dyDescent="0.3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>
        <v>0</v>
      </c>
      <c r="G221" t="s">
        <v>8220</v>
      </c>
      <c r="H221" t="s">
        <v>8223</v>
      </c>
      <c r="I221" t="s">
        <v>8245</v>
      </c>
      <c r="J221">
        <v>1463619388</v>
      </c>
      <c r="K221">
        <v>1461027388</v>
      </c>
      <c r="L221" t="b">
        <v>0</v>
      </c>
      <c r="M221">
        <v>1</v>
      </c>
      <c r="N221" t="b">
        <v>0</v>
      </c>
      <c r="O221" t="s">
        <v>8269</v>
      </c>
      <c r="P221">
        <v>25</v>
      </c>
      <c r="Q221" t="s">
        <v>8315</v>
      </c>
      <c r="R221" t="s">
        <v>8316</v>
      </c>
      <c r="S221">
        <v>42479.039212962962</v>
      </c>
      <c r="T221">
        <v>42509.039212962962</v>
      </c>
    </row>
    <row r="222" spans="1:20" x14ac:dyDescent="0.3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>
        <v>61</v>
      </c>
      <c r="G222" t="s">
        <v>8220</v>
      </c>
      <c r="H222" t="s">
        <v>8223</v>
      </c>
      <c r="I222" t="s">
        <v>8245</v>
      </c>
      <c r="J222">
        <v>1443408550</v>
      </c>
      <c r="K222">
        <v>1439952550</v>
      </c>
      <c r="L222" t="b">
        <v>0</v>
      </c>
      <c r="M222">
        <v>17</v>
      </c>
      <c r="N222" t="b">
        <v>0</v>
      </c>
      <c r="O222" t="s">
        <v>8269</v>
      </c>
      <c r="P222">
        <v>179.12</v>
      </c>
      <c r="Q222" t="s">
        <v>8315</v>
      </c>
      <c r="R222" t="s">
        <v>8316</v>
      </c>
      <c r="S222">
        <v>42235.117476851854</v>
      </c>
      <c r="T222">
        <v>42275.117476851854</v>
      </c>
    </row>
    <row r="223" spans="1:20" x14ac:dyDescent="0.3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>
        <v>1</v>
      </c>
      <c r="G223" t="s">
        <v>8220</v>
      </c>
      <c r="H223" t="s">
        <v>8223</v>
      </c>
      <c r="I223" t="s">
        <v>8245</v>
      </c>
      <c r="J223">
        <v>1484348700</v>
      </c>
      <c r="K223">
        <v>1481756855</v>
      </c>
      <c r="L223" t="b">
        <v>0</v>
      </c>
      <c r="M223">
        <v>1</v>
      </c>
      <c r="N223" t="b">
        <v>0</v>
      </c>
      <c r="O223" t="s">
        <v>8269</v>
      </c>
      <c r="P223">
        <v>34.950000000000003</v>
      </c>
      <c r="Q223" t="s">
        <v>8315</v>
      </c>
      <c r="R223" t="s">
        <v>8316</v>
      </c>
      <c r="S223">
        <v>42718.963599537034</v>
      </c>
      <c r="T223">
        <v>42748.961805555555</v>
      </c>
    </row>
    <row r="224" spans="1:20" x14ac:dyDescent="0.3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>
        <v>17</v>
      </c>
      <c r="G224" t="s">
        <v>8220</v>
      </c>
      <c r="H224" t="s">
        <v>8223</v>
      </c>
      <c r="I224" t="s">
        <v>8245</v>
      </c>
      <c r="J224">
        <v>1425178800</v>
      </c>
      <c r="K224">
        <v>1422374420</v>
      </c>
      <c r="L224" t="b">
        <v>0</v>
      </c>
      <c r="M224">
        <v>6</v>
      </c>
      <c r="N224" t="b">
        <v>0</v>
      </c>
      <c r="O224" t="s">
        <v>8269</v>
      </c>
      <c r="P224">
        <v>27.5</v>
      </c>
      <c r="Q224" t="s">
        <v>8315</v>
      </c>
      <c r="R224" t="s">
        <v>8316</v>
      </c>
      <c r="S224">
        <v>42031.666898148149</v>
      </c>
      <c r="T224">
        <v>42064.125</v>
      </c>
    </row>
    <row r="225" spans="1:20" x14ac:dyDescent="0.3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>
        <v>1</v>
      </c>
      <c r="G225" t="s">
        <v>8220</v>
      </c>
      <c r="H225" t="s">
        <v>8223</v>
      </c>
      <c r="I225" t="s">
        <v>8245</v>
      </c>
      <c r="J225">
        <v>1431144000</v>
      </c>
      <c r="K225">
        <v>1426407426</v>
      </c>
      <c r="L225" t="b">
        <v>0</v>
      </c>
      <c r="M225">
        <v>2</v>
      </c>
      <c r="N225" t="b">
        <v>0</v>
      </c>
      <c r="O225" t="s">
        <v>8269</v>
      </c>
      <c r="P225">
        <v>18.5</v>
      </c>
      <c r="Q225" t="s">
        <v>8315</v>
      </c>
      <c r="R225" t="s">
        <v>8316</v>
      </c>
      <c r="S225">
        <v>42078.34520833334</v>
      </c>
      <c r="T225">
        <v>42133.166666666672</v>
      </c>
    </row>
    <row r="226" spans="1:20" x14ac:dyDescent="0.3">
      <c r="A226">
        <v>4076</v>
      </c>
      <c r="B226" t="s">
        <v>4072</v>
      </c>
      <c r="C226" t="s">
        <v>8179</v>
      </c>
      <c r="D226">
        <v>700</v>
      </c>
      <c r="E226">
        <v>0</v>
      </c>
      <c r="F226">
        <v>0</v>
      </c>
      <c r="G226" t="s">
        <v>8220</v>
      </c>
      <c r="H226" t="s">
        <v>8223</v>
      </c>
      <c r="I226" t="s">
        <v>8245</v>
      </c>
      <c r="J226">
        <v>1413921060</v>
      </c>
      <c r="K226">
        <v>1411499149</v>
      </c>
      <c r="L226" t="b">
        <v>0</v>
      </c>
      <c r="M226">
        <v>0</v>
      </c>
      <c r="N226" t="b">
        <v>0</v>
      </c>
      <c r="O226" t="s">
        <v>8269</v>
      </c>
      <c r="P226">
        <v>0</v>
      </c>
      <c r="Q226" t="s">
        <v>8315</v>
      </c>
      <c r="R226" t="s">
        <v>8316</v>
      </c>
      <c r="S226">
        <v>41905.795706018522</v>
      </c>
      <c r="T226">
        <v>41933.82708333333</v>
      </c>
    </row>
    <row r="227" spans="1:20" x14ac:dyDescent="0.3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>
        <v>9</v>
      </c>
      <c r="G227" t="s">
        <v>8220</v>
      </c>
      <c r="H227" t="s">
        <v>8223</v>
      </c>
      <c r="I227" t="s">
        <v>8245</v>
      </c>
      <c r="J227">
        <v>1482339794</v>
      </c>
      <c r="K227">
        <v>1479747794</v>
      </c>
      <c r="L227" t="b">
        <v>0</v>
      </c>
      <c r="M227">
        <v>6</v>
      </c>
      <c r="N227" t="b">
        <v>0</v>
      </c>
      <c r="O227" t="s">
        <v>8269</v>
      </c>
      <c r="P227">
        <v>222.5</v>
      </c>
      <c r="Q227" t="s">
        <v>8315</v>
      </c>
      <c r="R227" t="s">
        <v>8316</v>
      </c>
      <c r="S227">
        <v>42695.7105787037</v>
      </c>
      <c r="T227">
        <v>42725.7105787037</v>
      </c>
    </row>
    <row r="228" spans="1:20" x14ac:dyDescent="0.3">
      <c r="A228">
        <v>4079</v>
      </c>
      <c r="B228" t="s">
        <v>4075</v>
      </c>
      <c r="C228" t="s">
        <v>8182</v>
      </c>
      <c r="D228">
        <v>3000</v>
      </c>
      <c r="E228">
        <v>5</v>
      </c>
      <c r="F228">
        <v>0</v>
      </c>
      <c r="G228" t="s">
        <v>8220</v>
      </c>
      <c r="H228" t="s">
        <v>8223</v>
      </c>
      <c r="I228" t="s">
        <v>8245</v>
      </c>
      <c r="J228">
        <v>1466375521</v>
      </c>
      <c r="K228">
        <v>1463783521</v>
      </c>
      <c r="L228" t="b">
        <v>0</v>
      </c>
      <c r="M228">
        <v>1</v>
      </c>
      <c r="N228" t="b">
        <v>0</v>
      </c>
      <c r="O228" t="s">
        <v>8269</v>
      </c>
      <c r="P228">
        <v>5</v>
      </c>
      <c r="Q228" t="s">
        <v>8315</v>
      </c>
      <c r="R228" t="s">
        <v>8316</v>
      </c>
      <c r="S228">
        <v>42510.938900462963</v>
      </c>
      <c r="T228">
        <v>42540.938900462963</v>
      </c>
    </row>
    <row r="229" spans="1:20" x14ac:dyDescent="0.3">
      <c r="A229">
        <v>4080</v>
      </c>
      <c r="B229" t="s">
        <v>4076</v>
      </c>
      <c r="C229" t="s">
        <v>8183</v>
      </c>
      <c r="D229">
        <v>3000</v>
      </c>
      <c r="E229">
        <v>0</v>
      </c>
      <c r="F229">
        <v>0</v>
      </c>
      <c r="G229" t="s">
        <v>8220</v>
      </c>
      <c r="H229" t="s">
        <v>8223</v>
      </c>
      <c r="I229" t="s">
        <v>8245</v>
      </c>
      <c r="J229">
        <v>1465930440</v>
      </c>
      <c r="K229">
        <v>1463849116</v>
      </c>
      <c r="L229" t="b">
        <v>0</v>
      </c>
      <c r="M229">
        <v>0</v>
      </c>
      <c r="N229" t="b">
        <v>0</v>
      </c>
      <c r="O229" t="s">
        <v>8269</v>
      </c>
      <c r="P229">
        <v>0</v>
      </c>
      <c r="Q229" t="s">
        <v>8315</v>
      </c>
      <c r="R229" t="s">
        <v>8316</v>
      </c>
      <c r="S229">
        <v>42511.698101851856</v>
      </c>
      <c r="T229">
        <v>42535.787500000006</v>
      </c>
    </row>
    <row r="230" spans="1:20" x14ac:dyDescent="0.3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>
        <v>16</v>
      </c>
      <c r="G230" t="s">
        <v>8220</v>
      </c>
      <c r="H230" t="s">
        <v>8223</v>
      </c>
      <c r="I230" t="s">
        <v>8245</v>
      </c>
      <c r="J230">
        <v>1425819425</v>
      </c>
      <c r="K230">
        <v>1423231025</v>
      </c>
      <c r="L230" t="b">
        <v>0</v>
      </c>
      <c r="M230">
        <v>12</v>
      </c>
      <c r="N230" t="b">
        <v>0</v>
      </c>
      <c r="O230" t="s">
        <v>8269</v>
      </c>
      <c r="P230">
        <v>29.17</v>
      </c>
      <c r="Q230" t="s">
        <v>8315</v>
      </c>
      <c r="R230" t="s">
        <v>8316</v>
      </c>
      <c r="S230">
        <v>42041.581307870365</v>
      </c>
      <c r="T230">
        <v>42071.539641203708</v>
      </c>
    </row>
    <row r="231" spans="1:20" x14ac:dyDescent="0.3">
      <c r="A231">
        <v>4082</v>
      </c>
      <c r="B231" t="s">
        <v>4078</v>
      </c>
      <c r="C231" t="s">
        <v>8185</v>
      </c>
      <c r="D231">
        <v>150</v>
      </c>
      <c r="E231">
        <v>3</v>
      </c>
      <c r="F231">
        <v>2</v>
      </c>
      <c r="G231" t="s">
        <v>8220</v>
      </c>
      <c r="H231" t="s">
        <v>8223</v>
      </c>
      <c r="I231" t="s">
        <v>8245</v>
      </c>
      <c r="J231">
        <v>1447542000</v>
      </c>
      <c r="K231">
        <v>1446179553</v>
      </c>
      <c r="L231" t="b">
        <v>0</v>
      </c>
      <c r="M231">
        <v>2</v>
      </c>
      <c r="N231" t="b">
        <v>0</v>
      </c>
      <c r="O231" t="s">
        <v>8269</v>
      </c>
      <c r="P231">
        <v>1.5</v>
      </c>
      <c r="Q231" t="s">
        <v>8315</v>
      </c>
      <c r="R231" t="s">
        <v>8316</v>
      </c>
      <c r="S231">
        <v>42307.189270833333</v>
      </c>
      <c r="T231">
        <v>42322.958333333328</v>
      </c>
    </row>
    <row r="232" spans="1:20" x14ac:dyDescent="0.3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>
        <v>22</v>
      </c>
      <c r="G232" t="s">
        <v>8220</v>
      </c>
      <c r="H232" t="s">
        <v>8223</v>
      </c>
      <c r="I232" t="s">
        <v>8245</v>
      </c>
      <c r="J232">
        <v>1452795416</v>
      </c>
      <c r="K232">
        <v>1450203416</v>
      </c>
      <c r="L232" t="b">
        <v>0</v>
      </c>
      <c r="M232">
        <v>6</v>
      </c>
      <c r="N232" t="b">
        <v>0</v>
      </c>
      <c r="O232" t="s">
        <v>8269</v>
      </c>
      <c r="P232">
        <v>126.5</v>
      </c>
      <c r="Q232" t="s">
        <v>8315</v>
      </c>
      <c r="R232" t="s">
        <v>8316</v>
      </c>
      <c r="S232">
        <v>42353.761759259258</v>
      </c>
      <c r="T232">
        <v>42383.761759259258</v>
      </c>
    </row>
    <row r="233" spans="1:20" x14ac:dyDescent="0.3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>
        <v>0</v>
      </c>
      <c r="G233" t="s">
        <v>8220</v>
      </c>
      <c r="H233" t="s">
        <v>8223</v>
      </c>
      <c r="I233" t="s">
        <v>8245</v>
      </c>
      <c r="J233">
        <v>1427169540</v>
      </c>
      <c r="K233">
        <v>1424701775</v>
      </c>
      <c r="L233" t="b">
        <v>0</v>
      </c>
      <c r="M233">
        <v>1</v>
      </c>
      <c r="N233" t="b">
        <v>0</v>
      </c>
      <c r="O233" t="s">
        <v>8269</v>
      </c>
      <c r="P233">
        <v>10</v>
      </c>
      <c r="Q233" t="s">
        <v>8315</v>
      </c>
      <c r="R233" t="s">
        <v>8316</v>
      </c>
      <c r="S233">
        <v>42058.603877314818</v>
      </c>
      <c r="T233">
        <v>42087.165972222225</v>
      </c>
    </row>
    <row r="234" spans="1:20" x14ac:dyDescent="0.3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>
        <v>5</v>
      </c>
      <c r="G234" t="s">
        <v>8220</v>
      </c>
      <c r="H234" t="s">
        <v>8223</v>
      </c>
      <c r="I234" t="s">
        <v>8245</v>
      </c>
      <c r="J234">
        <v>1448078400</v>
      </c>
      <c r="K234">
        <v>1445985299</v>
      </c>
      <c r="L234" t="b">
        <v>0</v>
      </c>
      <c r="M234">
        <v>5</v>
      </c>
      <c r="N234" t="b">
        <v>0</v>
      </c>
      <c r="O234" t="s">
        <v>8269</v>
      </c>
      <c r="P234">
        <v>9.4</v>
      </c>
      <c r="Q234" t="s">
        <v>8315</v>
      </c>
      <c r="R234" t="s">
        <v>8316</v>
      </c>
      <c r="S234">
        <v>42304.940960648149</v>
      </c>
      <c r="T234">
        <v>42329.166666666672</v>
      </c>
    </row>
    <row r="235" spans="1:20" x14ac:dyDescent="0.3">
      <c r="A235">
        <v>4087</v>
      </c>
      <c r="B235" t="s">
        <v>4083</v>
      </c>
      <c r="C235" t="s">
        <v>8190</v>
      </c>
      <c r="D235">
        <v>9600</v>
      </c>
      <c r="E235">
        <v>0</v>
      </c>
      <c r="F235">
        <v>0</v>
      </c>
      <c r="G235" t="s">
        <v>8220</v>
      </c>
      <c r="H235" t="s">
        <v>8223</v>
      </c>
      <c r="I235" t="s">
        <v>8245</v>
      </c>
      <c r="J235">
        <v>1468777786</v>
      </c>
      <c r="K235">
        <v>1466185786</v>
      </c>
      <c r="L235" t="b">
        <v>0</v>
      </c>
      <c r="M235">
        <v>0</v>
      </c>
      <c r="N235" t="b">
        <v>0</v>
      </c>
      <c r="O235" t="s">
        <v>8269</v>
      </c>
      <c r="P235">
        <v>0</v>
      </c>
      <c r="Q235" t="s">
        <v>8315</v>
      </c>
      <c r="R235" t="s">
        <v>8316</v>
      </c>
      <c r="S235">
        <v>42538.742893518516</v>
      </c>
      <c r="T235">
        <v>42568.742893518516</v>
      </c>
    </row>
    <row r="236" spans="1:20" x14ac:dyDescent="0.3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>
        <v>5</v>
      </c>
      <c r="G236" t="s">
        <v>8220</v>
      </c>
      <c r="H236" t="s">
        <v>8223</v>
      </c>
      <c r="I236" t="s">
        <v>8245</v>
      </c>
      <c r="J236">
        <v>1433093700</v>
      </c>
      <c r="K236">
        <v>1430242488</v>
      </c>
      <c r="L236" t="b">
        <v>0</v>
      </c>
      <c r="M236">
        <v>8</v>
      </c>
      <c r="N236" t="b">
        <v>0</v>
      </c>
      <c r="O236" t="s">
        <v>8269</v>
      </c>
      <c r="P236">
        <v>30</v>
      </c>
      <c r="Q236" t="s">
        <v>8315</v>
      </c>
      <c r="R236" t="s">
        <v>8316</v>
      </c>
      <c r="S236">
        <v>42122.732499999998</v>
      </c>
      <c r="T236">
        <v>42155.732638888891</v>
      </c>
    </row>
    <row r="237" spans="1:20" x14ac:dyDescent="0.3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>
        <v>3</v>
      </c>
      <c r="G237" t="s">
        <v>8220</v>
      </c>
      <c r="H237" t="s">
        <v>8223</v>
      </c>
      <c r="I237" t="s">
        <v>8245</v>
      </c>
      <c r="J237">
        <v>1438959600</v>
      </c>
      <c r="K237">
        <v>1437754137</v>
      </c>
      <c r="L237" t="b">
        <v>0</v>
      </c>
      <c r="M237">
        <v>3</v>
      </c>
      <c r="N237" t="b">
        <v>0</v>
      </c>
      <c r="O237" t="s">
        <v>8269</v>
      </c>
      <c r="P237">
        <v>10.67</v>
      </c>
      <c r="Q237" t="s">
        <v>8315</v>
      </c>
      <c r="R237" t="s">
        <v>8316</v>
      </c>
      <c r="S237">
        <v>42209.67288194444</v>
      </c>
      <c r="T237">
        <v>42223.625</v>
      </c>
    </row>
    <row r="238" spans="1:20" x14ac:dyDescent="0.3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>
        <v>13</v>
      </c>
      <c r="G238" t="s">
        <v>8220</v>
      </c>
      <c r="H238" t="s">
        <v>8223</v>
      </c>
      <c r="I238" t="s">
        <v>8245</v>
      </c>
      <c r="J238">
        <v>1421410151</v>
      </c>
      <c r="K238">
        <v>1418818151</v>
      </c>
      <c r="L238" t="b">
        <v>0</v>
      </c>
      <c r="M238">
        <v>8</v>
      </c>
      <c r="N238" t="b">
        <v>0</v>
      </c>
      <c r="O238" t="s">
        <v>8269</v>
      </c>
      <c r="P238">
        <v>25.5</v>
      </c>
      <c r="Q238" t="s">
        <v>8315</v>
      </c>
      <c r="R238" t="s">
        <v>8316</v>
      </c>
      <c r="S238">
        <v>41990.506377314814</v>
      </c>
      <c r="T238">
        <v>42020.506377314814</v>
      </c>
    </row>
    <row r="239" spans="1:20" x14ac:dyDescent="0.3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>
        <v>0</v>
      </c>
      <c r="G239" t="s">
        <v>8220</v>
      </c>
      <c r="H239" t="s">
        <v>8223</v>
      </c>
      <c r="I239" t="s">
        <v>8245</v>
      </c>
      <c r="J239">
        <v>1428205247</v>
      </c>
      <c r="K239">
        <v>1423024847</v>
      </c>
      <c r="L239" t="b">
        <v>0</v>
      </c>
      <c r="M239">
        <v>1</v>
      </c>
      <c r="N239" t="b">
        <v>0</v>
      </c>
      <c r="O239" t="s">
        <v>8269</v>
      </c>
      <c r="P239">
        <v>20</v>
      </c>
      <c r="Q239" t="s">
        <v>8315</v>
      </c>
      <c r="R239" t="s">
        <v>8316</v>
      </c>
      <c r="S239">
        <v>42039.194988425923</v>
      </c>
      <c r="T239">
        <v>42099.153321759266</v>
      </c>
    </row>
    <row r="240" spans="1:20" x14ac:dyDescent="0.3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>
        <v>37</v>
      </c>
      <c r="G240" t="s">
        <v>8220</v>
      </c>
      <c r="H240" t="s">
        <v>8223</v>
      </c>
      <c r="I240" t="s">
        <v>8245</v>
      </c>
      <c r="J240">
        <v>1413953940</v>
      </c>
      <c r="K240">
        <v>1410141900</v>
      </c>
      <c r="L240" t="b">
        <v>0</v>
      </c>
      <c r="M240">
        <v>8</v>
      </c>
      <c r="N240" t="b">
        <v>0</v>
      </c>
      <c r="O240" t="s">
        <v>8269</v>
      </c>
      <c r="P240">
        <v>91.25</v>
      </c>
      <c r="Q240" t="s">
        <v>8315</v>
      </c>
      <c r="R240" t="s">
        <v>8316</v>
      </c>
      <c r="S240">
        <v>41890.086805555555</v>
      </c>
      <c r="T240">
        <v>41934.207638888889</v>
      </c>
    </row>
    <row r="241" spans="1:20" x14ac:dyDescent="0.3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>
        <v>0</v>
      </c>
      <c r="G241" t="s">
        <v>8220</v>
      </c>
      <c r="H241" t="s">
        <v>8223</v>
      </c>
      <c r="I241" t="s">
        <v>8245</v>
      </c>
      <c r="J241">
        <v>1465060797</v>
      </c>
      <c r="K241">
        <v>1462468797</v>
      </c>
      <c r="L241" t="b">
        <v>0</v>
      </c>
      <c r="M241">
        <v>0</v>
      </c>
      <c r="N241" t="b">
        <v>0</v>
      </c>
      <c r="O241" t="s">
        <v>8269</v>
      </c>
      <c r="P241">
        <v>0</v>
      </c>
      <c r="Q241" t="s">
        <v>8315</v>
      </c>
      <c r="R241" t="s">
        <v>8316</v>
      </c>
      <c r="S241">
        <v>42495.722187499996</v>
      </c>
      <c r="T241">
        <v>42525.722187499996</v>
      </c>
    </row>
    <row r="242" spans="1:20" x14ac:dyDescent="0.3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>
        <v>1</v>
      </c>
      <c r="G242" t="s">
        <v>8220</v>
      </c>
      <c r="H242" t="s">
        <v>8223</v>
      </c>
      <c r="I242" t="s">
        <v>8245</v>
      </c>
      <c r="J242">
        <v>1472847873</v>
      </c>
      <c r="K242">
        <v>1468959873</v>
      </c>
      <c r="L242" t="b">
        <v>0</v>
      </c>
      <c r="M242">
        <v>1</v>
      </c>
      <c r="N242" t="b">
        <v>0</v>
      </c>
      <c r="O242" t="s">
        <v>8269</v>
      </c>
      <c r="P242">
        <v>50</v>
      </c>
      <c r="Q242" t="s">
        <v>8315</v>
      </c>
      <c r="R242" t="s">
        <v>8316</v>
      </c>
      <c r="S242">
        <v>42570.850381944445</v>
      </c>
      <c r="T242">
        <v>42615.850381944445</v>
      </c>
    </row>
    <row r="243" spans="1:20" x14ac:dyDescent="0.3">
      <c r="A243">
        <v>4100</v>
      </c>
      <c r="B243" t="s">
        <v>4096</v>
      </c>
      <c r="C243" t="s">
        <v>8203</v>
      </c>
      <c r="D243">
        <v>270</v>
      </c>
      <c r="E243">
        <v>0</v>
      </c>
      <c r="F243">
        <v>0</v>
      </c>
      <c r="G243" t="s">
        <v>8220</v>
      </c>
      <c r="H243" t="s">
        <v>8223</v>
      </c>
      <c r="I243" t="s">
        <v>8245</v>
      </c>
      <c r="J243">
        <v>1414205990</v>
      </c>
      <c r="K243">
        <v>1413341990</v>
      </c>
      <c r="L243" t="b">
        <v>0</v>
      </c>
      <c r="M243">
        <v>0</v>
      </c>
      <c r="N243" t="b">
        <v>0</v>
      </c>
      <c r="O243" t="s">
        <v>8269</v>
      </c>
      <c r="P243">
        <v>0</v>
      </c>
      <c r="Q243" t="s">
        <v>8315</v>
      </c>
      <c r="R243" t="s">
        <v>8316</v>
      </c>
      <c r="S243">
        <v>41927.124884259261</v>
      </c>
      <c r="T243">
        <v>41937.124884259261</v>
      </c>
    </row>
    <row r="244" spans="1:20" x14ac:dyDescent="0.3">
      <c r="A244">
        <v>4101</v>
      </c>
      <c r="B244" t="s">
        <v>4097</v>
      </c>
      <c r="C244" t="s">
        <v>8204</v>
      </c>
      <c r="D244">
        <v>600</v>
      </c>
      <c r="E244">
        <v>0</v>
      </c>
      <c r="F244">
        <v>0</v>
      </c>
      <c r="G244" t="s">
        <v>8220</v>
      </c>
      <c r="H244" t="s">
        <v>8223</v>
      </c>
      <c r="I244" t="s">
        <v>8245</v>
      </c>
      <c r="J244">
        <v>1485380482</v>
      </c>
      <c r="K244">
        <v>1482788482</v>
      </c>
      <c r="L244" t="b">
        <v>0</v>
      </c>
      <c r="M244">
        <v>0</v>
      </c>
      <c r="N244" t="b">
        <v>0</v>
      </c>
      <c r="O244" t="s">
        <v>8269</v>
      </c>
      <c r="P244">
        <v>0</v>
      </c>
      <c r="Q244" t="s">
        <v>8315</v>
      </c>
      <c r="R244" t="s">
        <v>8316</v>
      </c>
      <c r="S244">
        <v>42730.903726851851</v>
      </c>
      <c r="T244">
        <v>42760.903726851851</v>
      </c>
    </row>
    <row r="245" spans="1:20" x14ac:dyDescent="0.3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>
        <v>27</v>
      </c>
      <c r="G245" t="s">
        <v>8220</v>
      </c>
      <c r="H245" t="s">
        <v>8223</v>
      </c>
      <c r="I245" t="s">
        <v>8245</v>
      </c>
      <c r="J245">
        <v>1463343673</v>
      </c>
      <c r="K245">
        <v>1460751673</v>
      </c>
      <c r="L245" t="b">
        <v>0</v>
      </c>
      <c r="M245">
        <v>6</v>
      </c>
      <c r="N245" t="b">
        <v>0</v>
      </c>
      <c r="O245" t="s">
        <v>8269</v>
      </c>
      <c r="P245">
        <v>22.83</v>
      </c>
      <c r="Q245" t="s">
        <v>8315</v>
      </c>
      <c r="R245" t="s">
        <v>8316</v>
      </c>
      <c r="S245">
        <v>42475.848067129627</v>
      </c>
      <c r="T245">
        <v>42505.848067129627</v>
      </c>
    </row>
    <row r="246" spans="1:20" x14ac:dyDescent="0.3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>
        <v>10</v>
      </c>
      <c r="G246" t="s">
        <v>8220</v>
      </c>
      <c r="H246" t="s">
        <v>8223</v>
      </c>
      <c r="I246" t="s">
        <v>8245</v>
      </c>
      <c r="J246">
        <v>1440613920</v>
      </c>
      <c r="K246">
        <v>1435953566</v>
      </c>
      <c r="L246" t="b">
        <v>0</v>
      </c>
      <c r="M246">
        <v>6</v>
      </c>
      <c r="N246" t="b">
        <v>0</v>
      </c>
      <c r="O246" t="s">
        <v>8269</v>
      </c>
      <c r="P246">
        <v>16.670000000000002</v>
      </c>
      <c r="Q246" t="s">
        <v>8315</v>
      </c>
      <c r="R246" t="s">
        <v>8316</v>
      </c>
      <c r="S246">
        <v>42188.83293981482</v>
      </c>
      <c r="T246">
        <v>42242.772222222222</v>
      </c>
    </row>
    <row r="247" spans="1:20" x14ac:dyDescent="0.3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>
        <v>71</v>
      </c>
      <c r="G247" t="s">
        <v>8220</v>
      </c>
      <c r="H247" t="s">
        <v>8223</v>
      </c>
      <c r="I247" t="s">
        <v>8245</v>
      </c>
      <c r="J247">
        <v>1427936400</v>
      </c>
      <c r="K247">
        <v>1424221866</v>
      </c>
      <c r="L247" t="b">
        <v>0</v>
      </c>
      <c r="M247">
        <v>33</v>
      </c>
      <c r="N247" t="b">
        <v>0</v>
      </c>
      <c r="O247" t="s">
        <v>8269</v>
      </c>
      <c r="P247">
        <v>106.97</v>
      </c>
      <c r="Q247" t="s">
        <v>8315</v>
      </c>
      <c r="R247" t="s">
        <v>8316</v>
      </c>
      <c r="S247">
        <v>42053.049375000002</v>
      </c>
      <c r="T247">
        <v>42096.041666666672</v>
      </c>
    </row>
    <row r="248" spans="1:20" x14ac:dyDescent="0.3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>
        <v>2</v>
      </c>
      <c r="G248" t="s">
        <v>8220</v>
      </c>
      <c r="H248" t="s">
        <v>8223</v>
      </c>
      <c r="I248" t="s">
        <v>8245</v>
      </c>
      <c r="J248">
        <v>1411596001</v>
      </c>
      <c r="K248">
        <v>1409608801</v>
      </c>
      <c r="L248" t="b">
        <v>0</v>
      </c>
      <c r="M248">
        <v>4</v>
      </c>
      <c r="N248" t="b">
        <v>0</v>
      </c>
      <c r="O248" t="s">
        <v>8269</v>
      </c>
      <c r="P248">
        <v>10.25</v>
      </c>
      <c r="Q248" t="s">
        <v>8315</v>
      </c>
      <c r="R248" t="s">
        <v>8316</v>
      </c>
      <c r="S248">
        <v>41883.916678240741</v>
      </c>
      <c r="T248">
        <v>41906.916678240741</v>
      </c>
    </row>
    <row r="249" spans="1:20" x14ac:dyDescent="0.3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>
        <v>2</v>
      </c>
      <c r="G249" t="s">
        <v>8220</v>
      </c>
      <c r="H249" t="s">
        <v>8223</v>
      </c>
      <c r="I249" t="s">
        <v>8245</v>
      </c>
      <c r="J249">
        <v>1488517200</v>
      </c>
      <c r="K249">
        <v>1485909937</v>
      </c>
      <c r="L249" t="b">
        <v>0</v>
      </c>
      <c r="M249">
        <v>1</v>
      </c>
      <c r="N249" t="b">
        <v>0</v>
      </c>
      <c r="O249" t="s">
        <v>8269</v>
      </c>
      <c r="P249">
        <v>59</v>
      </c>
      <c r="Q249" t="s">
        <v>8315</v>
      </c>
      <c r="R249" t="s">
        <v>8316</v>
      </c>
      <c r="S249">
        <v>42767.031678240746</v>
      </c>
      <c r="T249">
        <v>42797.208333333328</v>
      </c>
    </row>
    <row r="250" spans="1:20" x14ac:dyDescent="0.3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>
        <v>3</v>
      </c>
      <c r="G250" t="s">
        <v>8220</v>
      </c>
      <c r="H250" t="s">
        <v>8223</v>
      </c>
      <c r="I250" t="s">
        <v>8245</v>
      </c>
      <c r="J250">
        <v>1424747740</v>
      </c>
      <c r="K250">
        <v>1422155740</v>
      </c>
      <c r="L250" t="b">
        <v>0</v>
      </c>
      <c r="M250">
        <v>6</v>
      </c>
      <c r="N250" t="b">
        <v>0</v>
      </c>
      <c r="O250" t="s">
        <v>8269</v>
      </c>
      <c r="P250">
        <v>15.67</v>
      </c>
      <c r="Q250" t="s">
        <v>8315</v>
      </c>
      <c r="R250" t="s">
        <v>8316</v>
      </c>
      <c r="S250">
        <v>42029.135879629626</v>
      </c>
      <c r="T250">
        <v>42059.135879629626</v>
      </c>
    </row>
    <row r="251" spans="1:20" x14ac:dyDescent="0.3">
      <c r="A251">
        <v>4113</v>
      </c>
      <c r="B251" t="s">
        <v>4109</v>
      </c>
      <c r="C251" t="s">
        <v>8215</v>
      </c>
      <c r="D251">
        <v>1500</v>
      </c>
      <c r="E251">
        <v>3</v>
      </c>
      <c r="F251">
        <v>0</v>
      </c>
      <c r="G251" t="s">
        <v>8220</v>
      </c>
      <c r="H251" t="s">
        <v>8223</v>
      </c>
      <c r="I251" t="s">
        <v>8245</v>
      </c>
      <c r="J251">
        <v>1452234840</v>
      </c>
      <c r="K251">
        <v>1450619123</v>
      </c>
      <c r="L251" t="b">
        <v>0</v>
      </c>
      <c r="M251">
        <v>3</v>
      </c>
      <c r="N251" t="b">
        <v>0</v>
      </c>
      <c r="O251" t="s">
        <v>8269</v>
      </c>
      <c r="P251">
        <v>1</v>
      </c>
      <c r="Q251" t="s">
        <v>8315</v>
      </c>
      <c r="R251" t="s">
        <v>8316</v>
      </c>
      <c r="S251">
        <v>42358.573182870372</v>
      </c>
      <c r="T251">
        <v>42377.273611111115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EE7F-F3BF-460E-B845-4778A901E8AD}">
  <dimension ref="A1:C14"/>
  <sheetViews>
    <sheetView workbookViewId="0">
      <selection activeCell="E16" sqref="E16"/>
    </sheetView>
  </sheetViews>
  <sheetFormatPr defaultRowHeight="14.4" x14ac:dyDescent="0.3"/>
  <cols>
    <col min="1" max="1" width="28.21875" style="18" customWidth="1"/>
    <col min="2" max="2" width="10.21875" bestFit="1" customWidth="1"/>
    <col min="3" max="3" width="11.21875" bestFit="1" customWidth="1"/>
  </cols>
  <sheetData>
    <row r="1" spans="1:3" s="2" customFormat="1" x14ac:dyDescent="0.3">
      <c r="A1" s="18"/>
      <c r="B1" s="2" t="s">
        <v>8381</v>
      </c>
      <c r="C1" s="2" t="s">
        <v>8382</v>
      </c>
    </row>
    <row r="2" spans="1:3" x14ac:dyDescent="0.3">
      <c r="A2" s="18" t="s">
        <v>8383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3">
      <c r="A3" s="18" t="s">
        <v>8384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3">
      <c r="A4" s="18" t="s">
        <v>8387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3">
      <c r="A5" s="18" t="s">
        <v>8388</v>
      </c>
      <c r="B5" s="19">
        <f>_xlfn.QUARTILE.EXC('Successful US Kickstarters'!D:D,3)</f>
        <v>5000</v>
      </c>
      <c r="C5" s="19">
        <f>_xlfn.QUARTILE.EXC('Failed US Kickstarters'!D:D, 3)</f>
        <v>10000</v>
      </c>
    </row>
    <row r="6" spans="1:3" x14ac:dyDescent="0.3">
      <c r="A6" s="18" t="s">
        <v>8389</v>
      </c>
      <c r="B6" s="19">
        <f>_xlfn.QUARTILE.EXC('Successful US Kickstarters'!D:D,1)</f>
        <v>1500</v>
      </c>
      <c r="C6" s="19">
        <f>_xlfn.QUARTILE.EXC('Failed US Kickstarters'!D:D, 1)</f>
        <v>2000</v>
      </c>
    </row>
    <row r="7" spans="1:3" x14ac:dyDescent="0.3">
      <c r="A7" s="18" t="s">
        <v>8390</v>
      </c>
      <c r="B7" s="19">
        <f>B5-B6</f>
        <v>3500</v>
      </c>
      <c r="C7" s="19">
        <f>C5-C6</f>
        <v>8000</v>
      </c>
    </row>
    <row r="8" spans="1:3" x14ac:dyDescent="0.3">
      <c r="B8" s="19"/>
      <c r="C8" s="19"/>
    </row>
    <row r="9" spans="1:3" x14ac:dyDescent="0.3">
      <c r="A9" s="18" t="s">
        <v>8385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s="18" t="s">
        <v>8386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s="18" t="s">
        <v>8391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s="18" t="s">
        <v>8392</v>
      </c>
      <c r="B12" s="19">
        <f>_xlfn.QUARTILE.EXC('Successful US Kickstarters'!E:E,3)</f>
        <v>5699</v>
      </c>
      <c r="C12" s="19">
        <f>_xlfn.QUARTILE.EXC('Failed US Kickstarters'!E:E, 3)</f>
        <v>501</v>
      </c>
    </row>
    <row r="13" spans="1:3" x14ac:dyDescent="0.3">
      <c r="A13" s="18" t="s">
        <v>8393</v>
      </c>
      <c r="B13" s="19">
        <f>_xlfn.QUARTILE.EXC('Successful US Kickstarters'!E:E,1)</f>
        <v>1716.5074999999999</v>
      </c>
      <c r="C13" s="19">
        <f>_xlfn.QUARTILE.EXC('Failed US Kickstarters'!E:E, 1)</f>
        <v>9.25</v>
      </c>
    </row>
    <row r="14" spans="1:3" x14ac:dyDescent="0.3">
      <c r="A14" s="18" t="s">
        <v>8394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10BDC-2C81-49B3-8FC8-E6E5CE79E685}">
  <dimension ref="A1:F6"/>
  <sheetViews>
    <sheetView workbookViewId="0">
      <selection activeCell="B14" sqref="B14"/>
    </sheetView>
  </sheetViews>
  <sheetFormatPr defaultRowHeight="14.4" x14ac:dyDescent="0.3"/>
  <cols>
    <col min="1" max="1" width="30.5546875" bestFit="1" customWidth="1"/>
    <col min="2" max="2" width="37.5546875" bestFit="1" customWidth="1"/>
    <col min="3" max="4" width="10.109375" style="10" bestFit="1" customWidth="1"/>
    <col min="5" max="5" width="15.88671875" bestFit="1" customWidth="1"/>
    <col min="6" max="6" width="16.88671875" bestFit="1" customWidth="1"/>
  </cols>
  <sheetData>
    <row r="1" spans="1:6" s="1" customFormat="1" x14ac:dyDescent="0.3">
      <c r="A1" s="1" t="s">
        <v>1</v>
      </c>
      <c r="B1" s="1" t="s">
        <v>4110</v>
      </c>
      <c r="C1" s="9" t="s">
        <v>8216</v>
      </c>
      <c r="D1" s="9" t="s">
        <v>8217</v>
      </c>
      <c r="E1" s="1" t="s">
        <v>8307</v>
      </c>
      <c r="F1" s="1" t="s">
        <v>8380</v>
      </c>
    </row>
    <row r="2" spans="1:6" ht="43.2" x14ac:dyDescent="0.3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 s="10">
        <f>VLOOKUP(A2, Kickstarter!B:E,3,FALSE)</f>
        <v>2000</v>
      </c>
      <c r="D2" s="10">
        <f>VLOOKUP(A2,Kickstarter!B:E,4,FALSE)</f>
        <v>2020</v>
      </c>
      <c r="E2">
        <f>VLOOKUP(A2,Kickstarter!B:T,15,FALSE)</f>
        <v>51.79</v>
      </c>
      <c r="F2">
        <f>VLOOKUP(A2,Kickstarter!B:T,12,FALSE)</f>
        <v>39</v>
      </c>
    </row>
    <row r="3" spans="1:6" ht="57.6" x14ac:dyDescent="0.3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 s="10">
        <f>VLOOKUP(A3, Kickstarter!B:E,3,FALSE)</f>
        <v>2000</v>
      </c>
      <c r="D3" s="10">
        <f>VLOOKUP(A3,Kickstarter!B:E,4,FALSE)</f>
        <v>2020</v>
      </c>
      <c r="E3">
        <f>VLOOKUP(A3,Kickstarter!B:T,15,FALSE)</f>
        <v>36.07</v>
      </c>
      <c r="F3">
        <f>VLOOKUP(A3,Kickstarter!B:T,12,FALSE)</f>
        <v>56</v>
      </c>
    </row>
    <row r="4" spans="1:6" ht="57.6" x14ac:dyDescent="0.3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 s="10">
        <f>VLOOKUP(A4, Kickstarter!B:E,3,FALSE)</f>
        <v>1500</v>
      </c>
      <c r="D4" s="10">
        <f>VLOOKUP(A4,Kickstarter!B:E,4,FALSE)</f>
        <v>2576</v>
      </c>
      <c r="E4">
        <f>VLOOKUP(A4,Kickstarter!B:T,15,FALSE)</f>
        <v>33.03</v>
      </c>
      <c r="F4">
        <f>VLOOKUP(A4,Kickstarter!B:T,12,FALSE)</f>
        <v>78</v>
      </c>
    </row>
    <row r="5" spans="1:6" ht="43.2" x14ac:dyDescent="0.3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 s="10">
        <f>VLOOKUP(A5, Kickstarter!B:E,3,FALSE)</f>
        <v>1000</v>
      </c>
      <c r="D5" s="10">
        <f>VLOOKUP(A5,Kickstarter!B:E,4,FALSE)</f>
        <v>1168</v>
      </c>
      <c r="E5">
        <f>VLOOKUP(A5,Kickstarter!B:T,15,FALSE)</f>
        <v>44.92</v>
      </c>
      <c r="F5">
        <f>VLOOKUP(A5,Kickstarter!B:T,12,FALSE)</f>
        <v>26</v>
      </c>
    </row>
    <row r="6" spans="1:6" ht="57.6" x14ac:dyDescent="0.3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 s="10">
        <f>VLOOKUP(A6, Kickstarter!B:E,3,FALSE)</f>
        <v>4000</v>
      </c>
      <c r="D6" s="10">
        <f>VLOOKUP(A6,Kickstarter!B:E,4,FALSE)</f>
        <v>4137</v>
      </c>
      <c r="E6">
        <f>VLOOKUP(A6,Kickstarter!B:T,15,FALSE)</f>
        <v>36.61</v>
      </c>
      <c r="F6">
        <f>VLOOKUP(A6,Kickstarter!B:T,12,FALSE)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3CEAE-D851-482B-81CB-2F5ECDAAB588}">
  <dimension ref="A1:F6"/>
  <sheetViews>
    <sheetView workbookViewId="0">
      <selection activeCell="C34" sqref="C3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3.33203125" bestFit="1" customWidth="1"/>
    <col min="9" max="10" width="3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7" bestFit="1" customWidth="1"/>
    <col min="24" max="24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8361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11E99-18D9-4CE7-B92B-78D9B42A9869}">
  <dimension ref="A1:E7"/>
  <sheetViews>
    <sheetView workbookViewId="0">
      <selection activeCell="F50" sqref="F5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 x14ac:dyDescent="0.3">
      <c r="A1" s="13" t="s">
        <v>8222</v>
      </c>
      <c r="B1" t="s">
        <v>8223</v>
      </c>
    </row>
    <row r="2" spans="1:5" x14ac:dyDescent="0.3">
      <c r="A2" s="13" t="s">
        <v>8358</v>
      </c>
      <c r="B2" t="s">
        <v>8364</v>
      </c>
    </row>
    <row r="4" spans="1:5" x14ac:dyDescent="0.3">
      <c r="A4" s="13" t="s">
        <v>8363</v>
      </c>
      <c r="B4" s="13" t="s">
        <v>8360</v>
      </c>
    </row>
    <row r="5" spans="1:5" x14ac:dyDescent="0.3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3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31D980-B792-47F4-82F8-B1CA005D33D2}">
  <dimension ref="A1:F18"/>
  <sheetViews>
    <sheetView topLeftCell="A21" workbookViewId="0">
      <selection activeCell="K35" sqref="K3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3" t="s">
        <v>8358</v>
      </c>
      <c r="B1" t="s">
        <v>8315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8363</v>
      </c>
      <c r="B4" s="13" t="s">
        <v>8360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4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4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4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4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4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4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4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4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4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4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4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4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Box Plot GB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Jack Schulte</cp:lastModifiedBy>
  <dcterms:created xsi:type="dcterms:W3CDTF">2017-04-20T15:17:24Z</dcterms:created>
  <dcterms:modified xsi:type="dcterms:W3CDTF">2021-09-07T17:54:40Z</dcterms:modified>
</cp:coreProperties>
</file>