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khynix-my.sharepoint.com/personal/2067609_skhynix_com/Documents/바탕 화면/jinhoon/developer/stockTrading/"/>
    </mc:Choice>
  </mc:AlternateContent>
  <xr:revisionPtr revIDLastSave="43" documentId="11_B42BC6B30FF76FFC05FC9890E2AC9AB43B19DB2A" xr6:coauthVersionLast="47" xr6:coauthVersionMax="47" xr10:uidLastSave="{26587A25-18DA-314F-AF08-AEA0F86E1819}"/>
  <bookViews>
    <workbookView xWindow="0" yWindow="2180" windowWidth="38400" windowHeight="19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1" l="1"/>
  <c r="H17" i="1" l="1"/>
  <c r="G17" i="1"/>
  <c r="F17" i="1"/>
  <c r="E17" i="1"/>
  <c r="H16" i="1"/>
  <c r="G16" i="1"/>
  <c r="F16" i="1"/>
  <c r="E16" i="1"/>
  <c r="S11" i="1"/>
  <c r="S12" i="1"/>
  <c r="S13" i="1"/>
  <c r="T14" i="1"/>
  <c r="S14" i="1"/>
  <c r="R14" i="1"/>
  <c r="Q14" i="1"/>
  <c r="P14" i="1"/>
  <c r="O14" i="1"/>
  <c r="N14" i="1"/>
  <c r="M14" i="1"/>
  <c r="T13" i="1"/>
  <c r="R13" i="1"/>
  <c r="Q13" i="1"/>
  <c r="P13" i="1"/>
  <c r="O13" i="1"/>
  <c r="N13" i="1"/>
  <c r="M13" i="1"/>
  <c r="T12" i="1"/>
  <c r="R12" i="1"/>
  <c r="Q12" i="1"/>
  <c r="P12" i="1"/>
  <c r="O12" i="1"/>
  <c r="N12" i="1"/>
  <c r="M12" i="1"/>
  <c r="T11" i="1"/>
  <c r="R11" i="1"/>
  <c r="Q11" i="1"/>
  <c r="P11" i="1"/>
  <c r="O11" i="1"/>
  <c r="N11" i="1"/>
  <c r="M11" i="1"/>
  <c r="T10" i="1"/>
  <c r="S10" i="1"/>
  <c r="R10" i="1"/>
  <c r="Q10" i="1"/>
  <c r="P10" i="1"/>
  <c r="O10" i="1"/>
  <c r="N10" i="1"/>
  <c r="M10" i="1"/>
  <c r="T9" i="1"/>
  <c r="S9" i="1"/>
  <c r="R9" i="1"/>
  <c r="Q9" i="1"/>
  <c r="P9" i="1"/>
  <c r="O9" i="1"/>
  <c r="N9" i="1"/>
  <c r="M9" i="1"/>
  <c r="T8" i="1"/>
  <c r="S8" i="1"/>
  <c r="R8" i="1"/>
  <c r="Q8" i="1"/>
  <c r="P8" i="1"/>
  <c r="O8" i="1"/>
  <c r="N8" i="1"/>
  <c r="M8" i="1"/>
  <c r="T7" i="1"/>
  <c r="S7" i="1"/>
  <c r="R7" i="1"/>
  <c r="Q7" i="1"/>
  <c r="P7" i="1"/>
  <c r="O7" i="1"/>
  <c r="N7" i="1"/>
  <c r="M7" i="1"/>
  <c r="T6" i="1"/>
  <c r="S6" i="1"/>
  <c r="R6" i="1"/>
  <c r="Q6" i="1"/>
  <c r="P6" i="1"/>
  <c r="O6" i="1"/>
  <c r="N6" i="1"/>
  <c r="M6" i="1"/>
  <c r="T5" i="1"/>
  <c r="S5" i="1"/>
  <c r="R5" i="1"/>
  <c r="Q5" i="1"/>
  <c r="P5" i="1"/>
  <c r="O5" i="1"/>
  <c r="N5" i="1"/>
  <c r="M5" i="1"/>
  <c r="T4" i="1"/>
  <c r="S4" i="1"/>
  <c r="R4" i="1"/>
  <c r="Q4" i="1"/>
  <c r="P4" i="1"/>
  <c r="O4" i="1"/>
  <c r="N4" i="1"/>
  <c r="M4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<sst xmlns="http://schemas.openxmlformats.org/spreadsheetml/2006/main" count="19" uniqueCount="11">
  <si>
    <t>Date_ko</t>
  </si>
  <si>
    <t>Date_USD</t>
  </si>
  <si>
    <t>month_start</t>
  </si>
  <si>
    <t>KOSPI</t>
  </si>
  <si>
    <t>USDKRW</t>
  </si>
  <si>
    <t>S&amp;P500</t>
  </si>
  <si>
    <t>NASDAQ100</t>
  </si>
  <si>
    <t>SCHD</t>
  </si>
  <si>
    <t>O</t>
  </si>
  <si>
    <t>SBUX</t>
  </si>
  <si>
    <t>GOOG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</si>
</sst>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\ hh:mm:ss"/>
    <numFmt numFmtId="181" formatCode="0.0"/>
    <numFmt numFmtId="182" formatCode="0.0%"/>
  </numFmts>
  <fonts count="4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81" fontId="0" fillId="0" borderId="0" xfId="0" applyNumberFormat="1"/>
    <xf numFmtId="182" fontId="0" fillId="0" borderId="0" xfId="1" applyNumberFormat="1" applyFont="1" applyAlignment="1"/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KOSPI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Sheet1!$D$4:$D$14</c:f>
              <c:numCache>
                <c:formatCode>yyyy\-mm\-dd\ hh:mm:ss</c:formatCode>
                <c:ptCount val="11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</c:numCache>
            </c:numRef>
          </c:cat>
          <c:val>
            <c:numRef>
              <c:f>Sheet1!$M$4:$M$14</c:f>
              <c:numCache>
                <c:formatCode>0.0</c:formatCode>
                <c:ptCount val="11"/>
                <c:pt idx="0">
                  <c:v>6.0000000000000053</c:v>
                </c:pt>
                <c:pt idx="1">
                  <c:v>-4.2481075584679733</c:v>
                </c:pt>
                <c:pt idx="2">
                  <c:v>3.929203539823023</c:v>
                </c:pt>
                <c:pt idx="3">
                  <c:v>3.9925825007568916</c:v>
                </c:pt>
                <c:pt idx="4">
                  <c:v>-2.0306415808435618</c:v>
                </c:pt>
                <c:pt idx="5">
                  <c:v>-2.0653021804539207</c:v>
                </c:pt>
                <c:pt idx="6">
                  <c:v>6.3644983880144279</c:v>
                </c:pt>
                <c:pt idx="7">
                  <c:v>-0.94854330849054591</c:v>
                </c:pt>
                <c:pt idx="8">
                  <c:v>-3.7225042301184286</c:v>
                </c:pt>
                <c:pt idx="9">
                  <c:v>-3.0288299741988545</c:v>
                </c:pt>
                <c:pt idx="10">
                  <c:v>4.2416997647776178E-2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9-264D-A6E7-9C2A49E86154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USDKRW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Sheet1!$D$4:$D$14</c:f>
              <c:numCache>
                <c:formatCode>yyyy\-mm\-dd\ hh:mm:ss</c:formatCode>
                <c:ptCount val="11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</c:numCache>
            </c:numRef>
          </c:cat>
          <c:val>
            <c:numRef>
              <c:f>Sheet1!$N$4:$N$14</c:f>
              <c:numCache>
                <c:formatCode>0.0</c:formatCode>
                <c:ptCount val="11"/>
                <c:pt idx="0">
                  <c:v>-0.14652579625202833</c:v>
                </c:pt>
                <c:pt idx="1">
                  <c:v>3.0197713932653691</c:v>
                </c:pt>
                <c:pt idx="2">
                  <c:v>-3.7484069270554699E-2</c:v>
                </c:pt>
                <c:pt idx="3">
                  <c:v>0.89245537723112722</c:v>
                </c:pt>
                <c:pt idx="4">
                  <c:v>2.1779528729651387</c:v>
                </c:pt>
                <c:pt idx="5">
                  <c:v>7.274843590863167E-2</c:v>
                </c:pt>
                <c:pt idx="6">
                  <c:v>0.34166908985171496</c:v>
                </c:pt>
                <c:pt idx="7">
                  <c:v>-0.89835542997898088</c:v>
                </c:pt>
                <c:pt idx="8">
                  <c:v>-2.5586665691936572</c:v>
                </c:pt>
                <c:pt idx="9">
                  <c:v>-1.7705754370170412</c:v>
                </c:pt>
                <c:pt idx="10">
                  <c:v>2.5280684335140968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64D-A6E7-9C2A49E86154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S&amp;P500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Sheet1!$D$4:$D$14</c:f>
              <c:numCache>
                <c:formatCode>yyyy\-mm\-dd\ hh:mm:ss</c:formatCode>
                <c:ptCount val="11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</c:numCache>
            </c:numRef>
          </c:cat>
          <c:val>
            <c:numRef>
              <c:f>Sheet1!$O$4:$O$14</c:f>
              <c:numCache>
                <c:formatCode>0.0</c:formatCode>
                <c:ptCount val="11"/>
                <c:pt idx="0">
                  <c:v>4.4222601690091512</c:v>
                </c:pt>
                <c:pt idx="1">
                  <c:v>1.5891651641578353</c:v>
                </c:pt>
                <c:pt idx="2">
                  <c:v>5.1737658907049733</c:v>
                </c:pt>
                <c:pt idx="3">
                  <c:v>3.102250652434102</c:v>
                </c:pt>
                <c:pt idx="4">
                  <c:v>-4.1622259439707658</c:v>
                </c:pt>
                <c:pt idx="5">
                  <c:v>4.8017157495482188</c:v>
                </c:pt>
                <c:pt idx="6">
                  <c:v>3.4675509237328317</c:v>
                </c:pt>
                <c:pt idx="7">
                  <c:v>1.1317644904312862</c:v>
                </c:pt>
                <c:pt idx="8">
                  <c:v>2.2834688445031892</c:v>
                </c:pt>
                <c:pt idx="9">
                  <c:v>2.0200410735783603</c:v>
                </c:pt>
                <c:pt idx="10">
                  <c:v>-1.1557483731019613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64D-A6E7-9C2A49E86154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NASDAQ100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Sheet1!$D$4:$D$14</c:f>
              <c:numCache>
                <c:formatCode>yyyy\-mm\-dd\ hh:mm:ss</c:formatCode>
                <c:ptCount val="11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</c:numCache>
            </c:numRef>
          </c:cat>
          <c:val>
            <c:numRef>
              <c:f>Sheet1!$P$4:$P$14</c:f>
              <c:numCache>
                <c:formatCode>0.0</c:formatCode>
                <c:ptCount val="11"/>
                <c:pt idx="0">
                  <c:v>5.5054270468212207</c:v>
                </c:pt>
                <c:pt idx="1">
                  <c:v>1.8501239161055283</c:v>
                </c:pt>
                <c:pt idx="2">
                  <c:v>5.2902457811077497</c:v>
                </c:pt>
                <c:pt idx="3">
                  <c:v>1.1688225318392087</c:v>
                </c:pt>
                <c:pt idx="4">
                  <c:v>-4.4591255950522379</c:v>
                </c:pt>
                <c:pt idx="5">
                  <c:v>6.2841514388757291</c:v>
                </c:pt>
                <c:pt idx="6">
                  <c:v>6.1834091289172388</c:v>
                </c:pt>
                <c:pt idx="7">
                  <c:v>-1.6283169654878082</c:v>
                </c:pt>
                <c:pt idx="8">
                  <c:v>1.0959385200181693</c:v>
                </c:pt>
                <c:pt idx="9">
                  <c:v>2.4833202211028693</c:v>
                </c:pt>
                <c:pt idx="10">
                  <c:v>-1.2960664383595777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09-264D-A6E7-9C2A49E86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93296"/>
        <c:axId val="2031175999"/>
      </c:lineChart>
      <c:dateAx>
        <c:axId val="54193296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1175999"/>
        <c:crosses val="autoZero"/>
        <c:auto val="1"/>
        <c:lblOffset val="100"/>
        <c:baseTimeUnit val="months"/>
      </c:dateAx>
      <c:valAx>
        <c:axId val="203117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19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622300</xdr:colOff>
      <xdr:row>32</xdr:row>
      <xdr:rowOff>57150</xdr:rowOff>
    </xdr:from>
    <xdr:to>
      <xdr:col>18</xdr:col>
      <xdr:colOff>469900</xdr:colOff>
      <xdr:row>61</xdr:row>
      <xdr:rowOff>127000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7F01AB1-CD57-D603-70B7-51D75FE9E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"/>
  <sheetViews>
    <sheetView tabSelected="1" workbookViewId="0">
      <selection activeCell="Q13" sqref="Q4:Q13"/>
    </sheetView>
  </sheetViews>
  <sheetFormatPr baseColWidth="10" defaultColWidth="8.83203125" defaultRowHeight="17"/>
  <cols>
    <col min="2" max="4" width="19.6640625" bestFit="1" customWidth="1"/>
    <col min="13" max="13" width="9.5" bestFit="1" customWidth="1"/>
    <col min="14" max="15" width="9.1640625" bestFit="1" customWidth="1"/>
    <col min="16" max="16" width="9.33203125" bestFit="1" customWidth="1"/>
    <col min="17" max="17" width="9.1640625" bestFit="1" customWidth="1"/>
    <col min="18" max="19" width="9.33203125" bestFit="1" customWidth="1"/>
    <col min="20" max="20" width="9.1640625" bestFit="1" customWidth="1"/>
  </cols>
  <sheetData>
    <row r="1" spans="1:2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</row>
    <row r="2" spans="1:22">
      <c r="A2" s="1">
        <v>0</v>
      </c>
      <c r="B2" s="2">
        <v>45231</v>
      </c>
      <c r="C2" s="2">
        <v>45230</v>
      </c>
      <c r="D2" s="2">
        <v>45231</v>
      </c>
      <c r="E2">
        <v>2301.6</v>
      </c>
      <c r="F2">
        <v>1350.2</v>
      </c>
      <c r="G2">
        <v>4193.8</v>
      </c>
      <c r="H2">
        <v>14409.8</v>
      </c>
      <c r="I2">
        <v>68.099999999999994</v>
      </c>
      <c r="J2">
        <v>47.4</v>
      </c>
      <c r="K2">
        <v>92.2</v>
      </c>
      <c r="L2">
        <v>125.3</v>
      </c>
    </row>
    <row r="3" spans="1:22">
      <c r="A3" s="1">
        <v>1</v>
      </c>
      <c r="B3" s="2">
        <v>45261</v>
      </c>
      <c r="C3" s="2">
        <v>45260</v>
      </c>
      <c r="D3" s="2">
        <v>45261</v>
      </c>
      <c r="E3">
        <v>2505</v>
      </c>
      <c r="F3">
        <v>1296.7</v>
      </c>
      <c r="G3">
        <v>4567.8</v>
      </c>
      <c r="H3">
        <v>15947.9</v>
      </c>
      <c r="I3">
        <v>72.3</v>
      </c>
      <c r="J3">
        <v>54</v>
      </c>
      <c r="K3">
        <v>99.3</v>
      </c>
      <c r="L3">
        <v>133.9</v>
      </c>
      <c r="M3" s="3">
        <f>+(E3/E2-1)*100</f>
        <v>8.8373305526590293</v>
      </c>
      <c r="N3" s="3">
        <f t="shared" ref="N3:N14" si="0">+(F3/F2-1)*100</f>
        <v>-3.9623759443045525</v>
      </c>
      <c r="O3" s="3">
        <f t="shared" ref="O3:O14" si="1">+(G3/G2-1)*100</f>
        <v>8.9179264628737709</v>
      </c>
      <c r="P3" s="3">
        <f t="shared" ref="P3:P14" si="2">+(H3/H2-1)*100</f>
        <v>10.673985759691318</v>
      </c>
      <c r="Q3" s="3">
        <f t="shared" ref="Q3:Q14" si="3">+(I3/I2-1)*100</f>
        <v>6.1674008810572722</v>
      </c>
      <c r="R3" s="3">
        <f t="shared" ref="R3:R14" si="4">+(J3/J2-1)*100</f>
        <v>13.924050632911399</v>
      </c>
      <c r="S3" s="3">
        <f t="shared" ref="S3:S14" si="5">+(K3/K2-1)*100</f>
        <v>7.7006507592190854</v>
      </c>
      <c r="T3" s="3">
        <f t="shared" ref="T3:T14" si="6">+(L3/L2-1)*100</f>
        <v>6.8635275339186119</v>
      </c>
    </row>
    <row r="4" spans="1:22">
      <c r="A4" s="1">
        <v>2</v>
      </c>
      <c r="B4" s="2">
        <v>45288</v>
      </c>
      <c r="C4" s="2">
        <v>45289</v>
      </c>
      <c r="D4" s="2">
        <v>45292</v>
      </c>
      <c r="E4">
        <v>2655.3</v>
      </c>
      <c r="F4">
        <v>1294.8</v>
      </c>
      <c r="G4">
        <v>4769.8</v>
      </c>
      <c r="H4">
        <v>16825.900000000001</v>
      </c>
      <c r="I4">
        <v>76.099999999999994</v>
      </c>
      <c r="J4">
        <v>57.4</v>
      </c>
      <c r="K4">
        <v>96</v>
      </c>
      <c r="L4">
        <v>140.9</v>
      </c>
      <c r="M4" s="3">
        <f t="shared" ref="M4:M14" si="7">+(E4/E3-1)*100</f>
        <v>6.0000000000000053</v>
      </c>
      <c r="N4" s="3">
        <f t="shared" si="0"/>
        <v>-0.14652579625202833</v>
      </c>
      <c r="O4" s="3">
        <f t="shared" si="1"/>
        <v>4.4222601690091512</v>
      </c>
      <c r="P4" s="3">
        <f t="shared" si="2"/>
        <v>5.5054270468212207</v>
      </c>
      <c r="Q4" s="3">
        <f t="shared" si="3"/>
        <v>5.2558782849239316</v>
      </c>
      <c r="R4" s="3">
        <f t="shared" si="4"/>
        <v>6.2962962962962887</v>
      </c>
      <c r="S4" s="3">
        <f t="shared" si="5"/>
        <v>-3.3232628398791486</v>
      </c>
      <c r="T4" s="3">
        <f t="shared" si="6"/>
        <v>5.2277819268110592</v>
      </c>
    </row>
    <row r="5" spans="1:22">
      <c r="A5" s="1">
        <v>3</v>
      </c>
      <c r="B5" s="2">
        <v>45323</v>
      </c>
      <c r="C5" s="2">
        <v>45322</v>
      </c>
      <c r="D5" s="2">
        <v>45323</v>
      </c>
      <c r="E5">
        <v>2542.5</v>
      </c>
      <c r="F5">
        <v>1333.9</v>
      </c>
      <c r="G5">
        <v>4845.6000000000004</v>
      </c>
      <c r="H5">
        <v>17137.2</v>
      </c>
      <c r="I5">
        <v>76.2</v>
      </c>
      <c r="J5">
        <v>54.4</v>
      </c>
      <c r="K5">
        <v>93</v>
      </c>
      <c r="L5">
        <v>141.80000000000001</v>
      </c>
      <c r="M5" s="3">
        <f t="shared" si="7"/>
        <v>-4.2481075584679733</v>
      </c>
      <c r="N5" s="3">
        <f t="shared" si="0"/>
        <v>3.0197713932653691</v>
      </c>
      <c r="O5" s="3">
        <f t="shared" si="1"/>
        <v>1.5891651641578353</v>
      </c>
      <c r="P5" s="3">
        <f t="shared" si="2"/>
        <v>1.8501239161055283</v>
      </c>
      <c r="Q5" s="3">
        <f t="shared" si="3"/>
        <v>0.13140604467807293</v>
      </c>
      <c r="R5" s="3">
        <f t="shared" si="4"/>
        <v>-5.2264808362369353</v>
      </c>
      <c r="S5" s="3">
        <f t="shared" si="5"/>
        <v>-3.125</v>
      </c>
      <c r="T5" s="3">
        <f t="shared" si="6"/>
        <v>0.63875088715401596</v>
      </c>
      <c r="V5">
        <v>1.06</v>
      </c>
    </row>
    <row r="6" spans="1:22">
      <c r="A6" s="1">
        <v>4</v>
      </c>
      <c r="B6" s="2">
        <v>45351</v>
      </c>
      <c r="C6" s="2">
        <v>45351</v>
      </c>
      <c r="D6" s="2">
        <v>45352</v>
      </c>
      <c r="E6">
        <v>2642.4</v>
      </c>
      <c r="F6">
        <v>1333.4</v>
      </c>
      <c r="G6">
        <v>5096.3</v>
      </c>
      <c r="H6">
        <v>18043.8</v>
      </c>
      <c r="I6">
        <v>77.599999999999994</v>
      </c>
      <c r="J6">
        <v>52.1</v>
      </c>
      <c r="K6">
        <v>94.9</v>
      </c>
      <c r="L6">
        <v>139.80000000000001</v>
      </c>
      <c r="M6" s="3">
        <f t="shared" si="7"/>
        <v>3.929203539823023</v>
      </c>
      <c r="N6" s="3">
        <f t="shared" si="0"/>
        <v>-3.7484069270554699E-2</v>
      </c>
      <c r="O6" s="3">
        <f t="shared" si="1"/>
        <v>5.1737658907049733</v>
      </c>
      <c r="P6" s="3">
        <f t="shared" si="2"/>
        <v>5.2902457811077497</v>
      </c>
      <c r="Q6" s="3">
        <f t="shared" si="3"/>
        <v>1.837270341207331</v>
      </c>
      <c r="R6" s="3">
        <f t="shared" si="4"/>
        <v>-4.2279411764705843</v>
      </c>
      <c r="S6" s="3">
        <f t="shared" si="5"/>
        <v>2.0430107526881791</v>
      </c>
      <c r="T6" s="3">
        <f t="shared" si="6"/>
        <v>-1.4104372355430161</v>
      </c>
      <c r="V6">
        <v>1</v>
      </c>
    </row>
    <row r="7" spans="1:22">
      <c r="A7" s="1">
        <v>5</v>
      </c>
      <c r="B7" s="2">
        <v>45383</v>
      </c>
      <c r="C7" s="2">
        <v>45379</v>
      </c>
      <c r="D7" s="2">
        <v>45383</v>
      </c>
      <c r="E7">
        <v>2747.9</v>
      </c>
      <c r="F7">
        <v>1345.3</v>
      </c>
      <c r="G7">
        <v>5254.4</v>
      </c>
      <c r="H7">
        <v>18254.7</v>
      </c>
      <c r="I7">
        <v>80.599999999999994</v>
      </c>
      <c r="J7">
        <v>54.1</v>
      </c>
      <c r="K7">
        <v>91.4</v>
      </c>
      <c r="L7">
        <v>152.30000000000001</v>
      </c>
      <c r="M7" s="3">
        <f t="shared" si="7"/>
        <v>3.9925825007568916</v>
      </c>
      <c r="N7" s="3">
        <f t="shared" si="0"/>
        <v>0.89245537723112722</v>
      </c>
      <c r="O7" s="3">
        <f t="shared" si="1"/>
        <v>3.102250652434102</v>
      </c>
      <c r="P7" s="3">
        <f t="shared" si="2"/>
        <v>1.1688225318392087</v>
      </c>
      <c r="Q7" s="3">
        <f t="shared" si="3"/>
        <v>3.8659793814433074</v>
      </c>
      <c r="R7" s="3">
        <f t="shared" si="4"/>
        <v>3.8387715930902067</v>
      </c>
      <c r="S7" s="3">
        <f t="shared" si="5"/>
        <v>-3.688092729188619</v>
      </c>
      <c r="T7" s="3">
        <f t="shared" si="6"/>
        <v>8.9413447782546562</v>
      </c>
      <c r="V7" s="3">
        <f>+(V5-V6)*100</f>
        <v>6.0000000000000053</v>
      </c>
    </row>
    <row r="8" spans="1:22">
      <c r="A8" s="1">
        <v>6</v>
      </c>
      <c r="B8" s="2">
        <v>45412</v>
      </c>
      <c r="C8" s="2">
        <v>45412</v>
      </c>
      <c r="D8" s="2">
        <v>45413</v>
      </c>
      <c r="E8">
        <v>2692.1</v>
      </c>
      <c r="F8">
        <v>1374.6</v>
      </c>
      <c r="G8">
        <v>5035.7</v>
      </c>
      <c r="H8">
        <v>17440.7</v>
      </c>
      <c r="I8">
        <v>77</v>
      </c>
      <c r="J8">
        <v>53.5</v>
      </c>
      <c r="K8">
        <v>88.5</v>
      </c>
      <c r="L8">
        <v>164.6</v>
      </c>
      <c r="M8" s="3">
        <f t="shared" si="7"/>
        <v>-2.0306415808435618</v>
      </c>
      <c r="N8" s="3">
        <f t="shared" si="0"/>
        <v>2.1779528729651387</v>
      </c>
      <c r="O8" s="3">
        <f t="shared" si="1"/>
        <v>-4.1622259439707658</v>
      </c>
      <c r="P8" s="3">
        <f t="shared" si="2"/>
        <v>-4.4591255950522379</v>
      </c>
      <c r="Q8" s="3">
        <f t="shared" si="3"/>
        <v>-4.4665012406947868</v>
      </c>
      <c r="R8" s="3">
        <f t="shared" si="4"/>
        <v>-1.1090573012939031</v>
      </c>
      <c r="S8" s="3">
        <f t="shared" si="5"/>
        <v>-3.1728665207877538</v>
      </c>
      <c r="T8" s="3">
        <f t="shared" si="6"/>
        <v>8.0761654629021518</v>
      </c>
    </row>
    <row r="9" spans="1:22">
      <c r="A9" s="1">
        <v>7</v>
      </c>
      <c r="B9" s="2">
        <v>45443</v>
      </c>
      <c r="C9" s="2">
        <v>45443</v>
      </c>
      <c r="D9" s="2">
        <v>45444</v>
      </c>
      <c r="E9">
        <v>2636.5</v>
      </c>
      <c r="F9">
        <v>1375.6</v>
      </c>
      <c r="G9">
        <v>5277.5</v>
      </c>
      <c r="H9">
        <v>18536.7</v>
      </c>
      <c r="I9">
        <v>78.599999999999994</v>
      </c>
      <c r="J9">
        <v>53.1</v>
      </c>
      <c r="K9">
        <v>80.2</v>
      </c>
      <c r="L9">
        <v>174</v>
      </c>
      <c r="M9" s="3">
        <f t="shared" si="7"/>
        <v>-2.0653021804539207</v>
      </c>
      <c r="N9" s="3">
        <f t="shared" si="0"/>
        <v>7.274843590863167E-2</v>
      </c>
      <c r="O9" s="3">
        <f t="shared" si="1"/>
        <v>4.8017157495482188</v>
      </c>
      <c r="P9" s="3">
        <f t="shared" si="2"/>
        <v>6.2841514388757291</v>
      </c>
      <c r="Q9" s="3">
        <f t="shared" si="3"/>
        <v>2.0779220779220786</v>
      </c>
      <c r="R9" s="3">
        <f t="shared" si="4"/>
        <v>-0.74766355140186702</v>
      </c>
      <c r="S9" s="3">
        <f t="shared" si="5"/>
        <v>-9.3785310734463287</v>
      </c>
      <c r="T9" s="3">
        <f t="shared" si="6"/>
        <v>5.7108140947752073</v>
      </c>
    </row>
    <row r="10" spans="1:22">
      <c r="A10" s="1">
        <v>8</v>
      </c>
      <c r="B10" s="2">
        <v>45474</v>
      </c>
      <c r="C10" s="2">
        <v>45471</v>
      </c>
      <c r="D10" s="2">
        <v>45474</v>
      </c>
      <c r="E10">
        <v>2804.3</v>
      </c>
      <c r="F10">
        <v>1380.3</v>
      </c>
      <c r="G10">
        <v>5460.5</v>
      </c>
      <c r="H10">
        <v>19682.900000000001</v>
      </c>
      <c r="I10">
        <v>77.8</v>
      </c>
      <c r="J10">
        <v>52.8</v>
      </c>
      <c r="K10">
        <v>77.8</v>
      </c>
      <c r="L10">
        <v>183.4</v>
      </c>
      <c r="M10" s="3">
        <f t="shared" si="7"/>
        <v>6.3644983880144279</v>
      </c>
      <c r="N10" s="3">
        <f t="shared" si="0"/>
        <v>0.34166908985171496</v>
      </c>
      <c r="O10" s="3">
        <f t="shared" si="1"/>
        <v>3.4675509237328317</v>
      </c>
      <c r="P10" s="3">
        <f t="shared" si="2"/>
        <v>6.1834091289172388</v>
      </c>
      <c r="Q10" s="3">
        <f t="shared" si="3"/>
        <v>-1.0178117048346036</v>
      </c>
      <c r="R10" s="3">
        <f t="shared" si="4"/>
        <v>-0.56497175141243527</v>
      </c>
      <c r="S10" s="3">
        <f t="shared" si="5"/>
        <v>-2.9925187032418976</v>
      </c>
      <c r="T10" s="3">
        <f t="shared" si="6"/>
        <v>5.4022988505747049</v>
      </c>
    </row>
    <row r="11" spans="1:22">
      <c r="A11" s="1">
        <v>9</v>
      </c>
      <c r="B11" s="2">
        <v>45505</v>
      </c>
      <c r="C11" s="2">
        <v>45504</v>
      </c>
      <c r="D11" s="2">
        <v>45505</v>
      </c>
      <c r="E11">
        <v>2777.7</v>
      </c>
      <c r="F11">
        <v>1367.9</v>
      </c>
      <c r="G11">
        <v>5522.3</v>
      </c>
      <c r="H11">
        <v>19362.400000000001</v>
      </c>
      <c r="I11">
        <v>82.6</v>
      </c>
      <c r="J11">
        <v>57.4</v>
      </c>
      <c r="K11">
        <v>77.900000000000006</v>
      </c>
      <c r="L11">
        <v>173.1</v>
      </c>
      <c r="M11" s="3">
        <f t="shared" si="7"/>
        <v>-0.94854330849054591</v>
      </c>
      <c r="N11" s="3">
        <f t="shared" si="0"/>
        <v>-0.89835542997898088</v>
      </c>
      <c r="O11" s="3">
        <f t="shared" si="1"/>
        <v>1.1317644904312862</v>
      </c>
      <c r="P11" s="3">
        <f t="shared" si="2"/>
        <v>-1.6283169654878082</v>
      </c>
      <c r="Q11" s="3">
        <f t="shared" si="3"/>
        <v>6.1696658097686319</v>
      </c>
      <c r="R11" s="3">
        <f t="shared" si="4"/>
        <v>8.7121212121212146</v>
      </c>
      <c r="S11" s="3">
        <f>+(K11/K10-1)*100</f>
        <v>0.12853470437019787</v>
      </c>
      <c r="T11" s="3">
        <f t="shared" si="6"/>
        <v>-5.6161395856052394</v>
      </c>
    </row>
    <row r="12" spans="1:22">
      <c r="A12" s="1">
        <v>10</v>
      </c>
      <c r="B12" s="2">
        <v>45534</v>
      </c>
      <c r="C12" s="2">
        <v>45534</v>
      </c>
      <c r="D12" s="2">
        <v>45536</v>
      </c>
      <c r="E12">
        <v>2674.3</v>
      </c>
      <c r="F12">
        <v>1332.9</v>
      </c>
      <c r="G12">
        <v>5648.4</v>
      </c>
      <c r="H12">
        <v>19574.599999999999</v>
      </c>
      <c r="I12">
        <v>84.5</v>
      </c>
      <c r="J12">
        <v>62.1</v>
      </c>
      <c r="K12">
        <v>94.6</v>
      </c>
      <c r="L12">
        <v>165.1</v>
      </c>
      <c r="M12" s="3">
        <f t="shared" si="7"/>
        <v>-3.7225042301184286</v>
      </c>
      <c r="N12" s="3">
        <f t="shared" si="0"/>
        <v>-2.5586665691936572</v>
      </c>
      <c r="O12" s="3">
        <f t="shared" si="1"/>
        <v>2.2834688445031892</v>
      </c>
      <c r="P12" s="3">
        <f t="shared" si="2"/>
        <v>1.0959385200181693</v>
      </c>
      <c r="Q12" s="3">
        <f t="shared" si="3"/>
        <v>2.3002421307506182</v>
      </c>
      <c r="R12" s="3">
        <f t="shared" si="4"/>
        <v>8.1881533101045392</v>
      </c>
      <c r="S12" s="3">
        <f>+(K12/K11-1)*100</f>
        <v>21.437740693196396</v>
      </c>
      <c r="T12" s="3">
        <f t="shared" si="6"/>
        <v>-4.6216060080878085</v>
      </c>
    </row>
    <row r="13" spans="1:22">
      <c r="A13" s="1">
        <v>11</v>
      </c>
      <c r="B13" s="2">
        <v>45565</v>
      </c>
      <c r="C13" s="2">
        <v>45565</v>
      </c>
      <c r="D13" s="2">
        <v>45566</v>
      </c>
      <c r="E13">
        <v>2593.3000000000002</v>
      </c>
      <c r="F13">
        <v>1309.3</v>
      </c>
      <c r="G13">
        <v>5762.5</v>
      </c>
      <c r="H13">
        <v>20060.7</v>
      </c>
      <c r="I13">
        <v>84.5</v>
      </c>
      <c r="J13">
        <v>63.4</v>
      </c>
      <c r="K13">
        <v>97.5</v>
      </c>
      <c r="L13">
        <v>167.2</v>
      </c>
      <c r="M13" s="3">
        <f t="shared" si="7"/>
        <v>-3.0288299741988545</v>
      </c>
      <c r="N13" s="3">
        <f t="shared" si="0"/>
        <v>-1.7705754370170412</v>
      </c>
      <c r="O13" s="3">
        <f t="shared" si="1"/>
        <v>2.0200410735783603</v>
      </c>
      <c r="P13" s="3">
        <f t="shared" si="2"/>
        <v>2.4833202211028693</v>
      </c>
      <c r="Q13" s="3">
        <f t="shared" si="3"/>
        <v>0</v>
      </c>
      <c r="R13" s="3">
        <f t="shared" si="4"/>
        <v>2.0933977455716457</v>
      </c>
      <c r="S13" s="3">
        <f>+(K13/K12-1)*100</f>
        <v>3.0655391120507414</v>
      </c>
      <c r="T13" s="3">
        <f t="shared" si="6"/>
        <v>1.2719563900666309</v>
      </c>
    </row>
    <row r="14" spans="1:22">
      <c r="A14" s="1">
        <v>12</v>
      </c>
      <c r="B14" s="2">
        <v>45573</v>
      </c>
      <c r="C14" s="2">
        <v>45572</v>
      </c>
      <c r="D14" s="2">
        <v>45597</v>
      </c>
      <c r="E14">
        <v>2594.4</v>
      </c>
      <c r="F14">
        <v>1342.4</v>
      </c>
      <c r="G14">
        <v>5695.9</v>
      </c>
      <c r="H14">
        <v>19800.7</v>
      </c>
      <c r="I14">
        <v>84.3</v>
      </c>
      <c r="J14">
        <v>61.7</v>
      </c>
      <c r="K14">
        <v>96.1</v>
      </c>
      <c r="L14">
        <v>164.4</v>
      </c>
      <c r="M14" s="3">
        <f t="shared" si="7"/>
        <v>4.2416997647776178E-2</v>
      </c>
      <c r="N14" s="3">
        <f t="shared" si="0"/>
        <v>2.5280684335140968</v>
      </c>
      <c r="O14" s="3">
        <f t="shared" si="1"/>
        <v>-1.1557483731019613</v>
      </c>
      <c r="P14" s="3">
        <f t="shared" si="2"/>
        <v>-1.2960664383595777</v>
      </c>
      <c r="Q14" s="3">
        <f t="shared" si="3"/>
        <v>-0.23668639053254781</v>
      </c>
      <c r="R14" s="3">
        <f t="shared" si="4"/>
        <v>-2.681388012618291</v>
      </c>
      <c r="S14" s="3">
        <f t="shared" si="5"/>
        <v>-1.4358974358974375</v>
      </c>
      <c r="T14" s="3">
        <f t="shared" si="6"/>
        <v>-1.6746411483253509</v>
      </c>
    </row>
    <row r="16" spans="1:22">
      <c r="E16" s="4">
        <f>+E12/E$4-1</f>
        <v>7.1555003201144718E-3</v>
      </c>
      <c r="F16" s="4">
        <f t="shared" ref="F16:H16" si="8">+F12/F$4-1</f>
        <v>2.9425393883225404E-2</v>
      </c>
      <c r="G16" s="4">
        <f t="shared" si="8"/>
        <v>0.18420059541280542</v>
      </c>
      <c r="H16" s="4">
        <f t="shared" si="8"/>
        <v>0.16336124664951046</v>
      </c>
    </row>
    <row r="17" spans="5:8">
      <c r="E17" s="4">
        <f>+E13/E$4-1</f>
        <v>-2.3349527360373545E-2</v>
      </c>
      <c r="F17" s="4">
        <f t="shared" ref="F17:H17" si="9">+F13/F$4-1</f>
        <v>1.119864071671306E-2</v>
      </c>
      <c r="G17" s="4">
        <f t="shared" si="9"/>
        <v>0.2081219338337037</v>
      </c>
      <c r="H17" s="4">
        <f t="shared" si="9"/>
        <v>0.19225123173203218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김진훈</cp:lastModifiedBy>
  <dcterms:created xsi:type="dcterms:W3CDTF">2024-10-09T16:29:19Z</dcterms:created>
  <dcterms:modified xsi:type="dcterms:W3CDTF">2024-10-15T16:31:52Z</dcterms:modified>
</cp:coreProperties>
</file>