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_CS\Y3\COMP0029 Individual Project\Individual Project (90%)\UCL-FYP\src\models\"/>
    </mc:Choice>
  </mc:AlternateContent>
  <xr:revisionPtr revIDLastSave="0" documentId="13_ncr:1_{D5BF9C3B-9965-4CFC-9572-1A9FFDD8A0AB}" xr6:coauthVersionLast="47" xr6:coauthVersionMax="47" xr10:uidLastSave="{00000000-0000-0000-0000-000000000000}"/>
  <bookViews>
    <workbookView xWindow="-15675" yWindow="2835" windowWidth="14385" windowHeight="12255" activeTab="1" xr2:uid="{8F14163F-E633-4BD5-ABD0-DA53CD420175}"/>
  </bookViews>
  <sheets>
    <sheet name="MLP 6c" sheetId="1" r:id="rId1"/>
    <sheet name="MLP 7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2" l="1"/>
  <c r="K19" i="2"/>
  <c r="K17" i="2"/>
  <c r="K12" i="2"/>
  <c r="K13" i="2"/>
  <c r="K11" i="2"/>
  <c r="K6" i="2"/>
  <c r="K7" i="2"/>
  <c r="K5" i="2"/>
  <c r="F20" i="2"/>
  <c r="G20" i="2"/>
  <c r="H20" i="2"/>
  <c r="I20" i="2"/>
  <c r="J20" i="2"/>
  <c r="G14" i="2"/>
  <c r="H14" i="2"/>
  <c r="I14" i="2"/>
  <c r="J14" i="2"/>
  <c r="F14" i="2"/>
  <c r="G8" i="2"/>
  <c r="H8" i="2"/>
  <c r="I8" i="2"/>
  <c r="J8" i="2"/>
  <c r="F8" i="2"/>
  <c r="H4" i="1"/>
  <c r="H5" i="1"/>
  <c r="H6" i="1"/>
  <c r="H7" i="1"/>
  <c r="D32" i="1"/>
  <c r="D8" i="1" s="1"/>
  <c r="E32" i="1"/>
  <c r="E8" i="1" s="1"/>
  <c r="F32" i="1"/>
  <c r="F8" i="1" s="1"/>
  <c r="G32" i="1"/>
  <c r="G8" i="1" s="1"/>
  <c r="C32" i="1"/>
  <c r="C8" i="1" s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11" i="1"/>
  <c r="H22" i="2" l="1"/>
  <c r="J22" i="2"/>
  <c r="I22" i="2"/>
  <c r="G22" i="2"/>
  <c r="F22" i="2"/>
  <c r="H8" i="1"/>
  <c r="H32" i="1"/>
</calcChain>
</file>

<file path=xl/sharedStrings.xml><?xml version="1.0" encoding="utf-8"?>
<sst xmlns="http://schemas.openxmlformats.org/spreadsheetml/2006/main" count="73" uniqueCount="36">
  <si>
    <t>Trial 1</t>
  </si>
  <si>
    <t>Trial 2</t>
  </si>
  <si>
    <t>AVG</t>
  </si>
  <si>
    <t>All+CNN+PCA</t>
  </si>
  <si>
    <t>All+CNN</t>
  </si>
  <si>
    <t>Visual+CNN</t>
  </si>
  <si>
    <t>Both+CNN</t>
  </si>
  <si>
    <t>Tactile+CNN</t>
  </si>
  <si>
    <t>Trial 3</t>
  </si>
  <si>
    <t>Trial 4</t>
  </si>
  <si>
    <t>Trial 5</t>
  </si>
  <si>
    <t>Max</t>
  </si>
  <si>
    <t>PCA k value</t>
  </si>
  <si>
    <t>Combinations</t>
  </si>
  <si>
    <t>avg best k (discrete)</t>
  </si>
  <si>
    <t>avg best k (continuous)</t>
  </si>
  <si>
    <t>Block 1</t>
  </si>
  <si>
    <t>Block 2</t>
  </si>
  <si>
    <t>Block 3</t>
  </si>
  <si>
    <t>T</t>
  </si>
  <si>
    <t>V</t>
  </si>
  <si>
    <t>Bottle1</t>
  </si>
  <si>
    <t>Bottle2</t>
  </si>
  <si>
    <t>Bottle3</t>
  </si>
  <si>
    <t>Cylinder1</t>
  </si>
  <si>
    <t>Cylinder2</t>
  </si>
  <si>
    <t>Cylinder3</t>
  </si>
  <si>
    <t>k=11</t>
  </si>
  <si>
    <t>k=1</t>
  </si>
  <si>
    <t>k=5</t>
  </si>
  <si>
    <t>k=16</t>
  </si>
  <si>
    <t>k=20</t>
  </si>
  <si>
    <t>avg</t>
  </si>
  <si>
    <t>overall</t>
  </si>
  <si>
    <t>*T=Train, V=Validate</t>
  </si>
  <si>
    <t>Accuracy (5 trials) with varying k components for 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</si>
</sst>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2" fontId="0" fillId="0" borderId="2" xfId="0" applyNumberFormat="1" applyBorder="1"/>
    <xf numFmtId="2" fontId="0" fillId="0" borderId="1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D205"/>
      <color rgb="FFFFE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PCA</a:t>
            </a:r>
            <a:r>
              <a:rPr lang="en-US" baseline="0"/>
              <a:t> k components v.s. accuracy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'MLP 6c'!$H$3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'MLP 6c'!$H$11:$H$30</c:f>
              <c:numCache>
                <c:formatCode>0.00</c:formatCode>
                <c:ptCount val="20"/>
                <c:pt idx="0">
                  <c:v>66.387999999999991</c:v>
                </c:pt>
                <c:pt idx="1">
                  <c:v>66.597999999999985</c:v>
                </c:pt>
                <c:pt idx="2">
                  <c:v>72.957999999999998</c:v>
                </c:pt>
                <c:pt idx="3">
                  <c:v>70.415999999999997</c:v>
                </c:pt>
                <c:pt idx="4">
                  <c:v>70.626000000000005</c:v>
                </c:pt>
                <c:pt idx="5">
                  <c:v>74.021999999999991</c:v>
                </c:pt>
                <c:pt idx="6">
                  <c:v>73.261999999999986</c:v>
                </c:pt>
                <c:pt idx="7">
                  <c:v>72.5</c:v>
                </c:pt>
                <c:pt idx="8">
                  <c:v>71.11</c:v>
                </c:pt>
                <c:pt idx="9">
                  <c:v>73.89</c:v>
                </c:pt>
                <c:pt idx="10">
                  <c:v>74.097999999999999</c:v>
                </c:pt>
                <c:pt idx="11">
                  <c:v>72.917999999999992</c:v>
                </c:pt>
                <c:pt idx="12">
                  <c:v>70.558000000000007</c:v>
                </c:pt>
                <c:pt idx="13">
                  <c:v>72.429999999999993</c:v>
                </c:pt>
                <c:pt idx="14">
                  <c:v>72.292000000000002</c:v>
                </c:pt>
                <c:pt idx="15">
                  <c:v>71.11</c:v>
                </c:pt>
                <c:pt idx="16">
                  <c:v>70.140000000000015</c:v>
                </c:pt>
                <c:pt idx="17">
                  <c:v>71.042000000000002</c:v>
                </c:pt>
                <c:pt idx="18">
                  <c:v>71.597999999999999</c:v>
                </c:pt>
                <c:pt idx="19">
                  <c:v>71.873999999999995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66-4F6B-A7E8-7F29C282D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4469967"/>
        <c:axId val="384470447"/>
      </c:barChart>
      <c:catAx>
        <c:axId val="3844699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470447"/>
        <c:crosses val="autoZero"/>
        <c:auto val="1"/>
        <c:lblAlgn val="ctr"/>
        <c:lblOffset val="100"/>
        <c:noMultiLvlLbl val="0"/>
      </c:catAx>
      <c:valAx>
        <c:axId val="38447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469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604837</xdr:colOff>
      <xdr:row>10</xdr:row>
      <xdr:rowOff>4762</xdr:rowOff>
    </xdr:from>
    <xdr:to>
      <xdr:col>17</xdr:col>
      <xdr:colOff>300037</xdr:colOff>
      <xdr:row>24</xdr:row>
      <xdr:rowOff>80962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3FCF749-D1A4-48E2-E8B5-8457D3498B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B94C-E1CE-4D59-ADA5-49270B9C5680}">
  <dimension ref="B3:H35"/>
  <sheetViews>
    <sheetView workbookViewId="0">
      <selection activeCell="H21" sqref="H21"/>
    </sheetView>
  </sheetViews>
  <sheetFormatPr defaultRowHeight="15" x14ac:dyDescent="0.25"/>
  <cols>
    <col min="2" max="2" width="13.7109375" customWidth="1"/>
    <col min="3" max="8" width="12.85546875" customWidth="1"/>
  </cols>
  <sheetData>
    <row r="3" spans="2:8" x14ac:dyDescent="0.25">
      <c r="B3" s="2" t="s">
        <v>13</v>
      </c>
      <c r="C3" s="2" t="s">
        <v>0</v>
      </c>
      <c r="D3" s="2" t="s">
        <v>1</v>
      </c>
      <c r="E3" s="2" t="s">
        <v>8</v>
      </c>
      <c r="F3" s="2" t="s">
        <v>9</v>
      </c>
      <c r="G3" s="2" t="s">
        <v>10</v>
      </c>
      <c r="H3" s="2" t="s">
        <v>2</v>
      </c>
    </row>
    <row r="4" spans="2:8" x14ac:dyDescent="0.25">
      <c r="B4" t="s">
        <v>7</v>
      </c>
      <c r="C4">
        <v>73.959999999999994</v>
      </c>
      <c r="D4">
        <v>70.489999999999995</v>
      </c>
      <c r="E4">
        <v>69.790000000000006</v>
      </c>
      <c r="F4">
        <v>69.44</v>
      </c>
      <c r="G4">
        <v>72.22</v>
      </c>
      <c r="H4" s="1">
        <f>AVERAGE(C4:G4)</f>
        <v>71.179999999999993</v>
      </c>
    </row>
    <row r="5" spans="2:8" x14ac:dyDescent="0.25">
      <c r="B5" t="s">
        <v>5</v>
      </c>
      <c r="C5">
        <v>56.6</v>
      </c>
      <c r="D5">
        <v>53.82</v>
      </c>
      <c r="E5">
        <v>51.39</v>
      </c>
      <c r="F5">
        <v>45.49</v>
      </c>
      <c r="G5">
        <v>52.43</v>
      </c>
      <c r="H5" s="1">
        <f t="shared" ref="H5:H8" si="0">AVERAGE(C5:G5)</f>
        <v>51.946000000000005</v>
      </c>
    </row>
    <row r="6" spans="2:8" x14ac:dyDescent="0.25">
      <c r="B6" t="s">
        <v>6</v>
      </c>
      <c r="C6">
        <v>75.69</v>
      </c>
      <c r="D6">
        <v>71.180000000000007</v>
      </c>
      <c r="E6">
        <v>75.69</v>
      </c>
      <c r="F6">
        <v>73.260000000000005</v>
      </c>
      <c r="G6">
        <v>72.22</v>
      </c>
      <c r="H6" s="1">
        <f t="shared" si="0"/>
        <v>73.60799999999999</v>
      </c>
    </row>
    <row r="7" spans="2:8" x14ac:dyDescent="0.25">
      <c r="B7" t="s">
        <v>4</v>
      </c>
      <c r="C7">
        <v>73.61</v>
      </c>
      <c r="D7">
        <v>77.08</v>
      </c>
      <c r="E7">
        <v>76.040000000000006</v>
      </c>
      <c r="F7">
        <v>73.61</v>
      </c>
      <c r="G7">
        <v>72.569999999999993</v>
      </c>
      <c r="H7" s="1">
        <f t="shared" si="0"/>
        <v>74.582000000000008</v>
      </c>
    </row>
    <row r="8" spans="2:8" x14ac:dyDescent="0.25">
      <c r="B8" t="s">
        <v>3</v>
      </c>
      <c r="C8">
        <f>C32</f>
        <v>77.430000000000007</v>
      </c>
      <c r="D8">
        <f t="shared" ref="D8:G8" si="1">D32</f>
        <v>76.040000000000006</v>
      </c>
      <c r="E8">
        <f t="shared" si="1"/>
        <v>77.08</v>
      </c>
      <c r="F8">
        <f t="shared" si="1"/>
        <v>76.040000000000006</v>
      </c>
      <c r="G8">
        <f t="shared" si="1"/>
        <v>77.430000000000007</v>
      </c>
      <c r="H8" s="1">
        <f t="shared" si="0"/>
        <v>76.804000000000002</v>
      </c>
    </row>
    <row r="10" spans="2:8" x14ac:dyDescent="0.25">
      <c r="B10" s="2" t="s">
        <v>12</v>
      </c>
      <c r="C10" s="2"/>
      <c r="D10" s="2"/>
      <c r="E10" s="2"/>
      <c r="F10" s="2"/>
      <c r="G10" s="2"/>
      <c r="H10" s="2"/>
    </row>
    <row r="11" spans="2:8" x14ac:dyDescent="0.25">
      <c r="B11">
        <v>1</v>
      </c>
      <c r="C11">
        <v>67.709999999999994</v>
      </c>
      <c r="D11">
        <v>66.319999999999993</v>
      </c>
      <c r="E11">
        <v>60.76</v>
      </c>
      <c r="F11">
        <v>73.260000000000005</v>
      </c>
      <c r="G11">
        <v>63.89</v>
      </c>
      <c r="H11" s="1">
        <f>AVERAGE(C11:G11)</f>
        <v>66.387999999999991</v>
      </c>
    </row>
    <row r="12" spans="2:8" x14ac:dyDescent="0.25">
      <c r="B12">
        <v>2</v>
      </c>
      <c r="C12">
        <v>67.010000000000005</v>
      </c>
      <c r="D12">
        <v>68.06</v>
      </c>
      <c r="E12">
        <v>67.709999999999994</v>
      </c>
      <c r="F12">
        <v>67.709999999999994</v>
      </c>
      <c r="G12">
        <v>62.5</v>
      </c>
      <c r="H12" s="1">
        <f t="shared" ref="H12:H30" si="2">AVERAGE(C12:G12)</f>
        <v>66.597999999999985</v>
      </c>
    </row>
    <row r="13" spans="2:8" x14ac:dyDescent="0.25">
      <c r="B13">
        <v>3</v>
      </c>
      <c r="C13">
        <v>73.959999999999994</v>
      </c>
      <c r="D13">
        <v>70</v>
      </c>
      <c r="E13">
        <v>77.08</v>
      </c>
      <c r="F13">
        <v>71.180000000000007</v>
      </c>
      <c r="G13">
        <v>72.569999999999993</v>
      </c>
      <c r="H13" s="1">
        <f t="shared" si="2"/>
        <v>72.957999999999998</v>
      </c>
    </row>
    <row r="14" spans="2:8" x14ac:dyDescent="0.25">
      <c r="B14">
        <v>4</v>
      </c>
      <c r="C14">
        <v>70.14</v>
      </c>
      <c r="D14">
        <v>70.489999999999995</v>
      </c>
      <c r="E14">
        <v>65.97</v>
      </c>
      <c r="F14">
        <v>76.040000000000006</v>
      </c>
      <c r="G14">
        <v>69.44</v>
      </c>
      <c r="H14" s="1">
        <f t="shared" si="2"/>
        <v>70.415999999999997</v>
      </c>
    </row>
    <row r="15" spans="2:8" x14ac:dyDescent="0.25">
      <c r="B15">
        <v>5</v>
      </c>
      <c r="C15">
        <v>73.61</v>
      </c>
      <c r="D15">
        <v>72.569999999999993</v>
      </c>
      <c r="E15">
        <v>67.36</v>
      </c>
      <c r="F15">
        <v>69.099999999999994</v>
      </c>
      <c r="G15">
        <v>70.489999999999995</v>
      </c>
      <c r="H15" s="1">
        <f t="shared" si="2"/>
        <v>70.626000000000005</v>
      </c>
    </row>
    <row r="16" spans="2:8" x14ac:dyDescent="0.25">
      <c r="B16">
        <v>6</v>
      </c>
      <c r="C16">
        <v>73.260000000000005</v>
      </c>
      <c r="D16">
        <v>70.489999999999995</v>
      </c>
      <c r="E16">
        <v>77.08</v>
      </c>
      <c r="F16">
        <v>72.2</v>
      </c>
      <c r="G16">
        <v>77.08</v>
      </c>
      <c r="H16" s="1">
        <f t="shared" si="2"/>
        <v>74.021999999999991</v>
      </c>
    </row>
    <row r="17" spans="2:8" x14ac:dyDescent="0.25">
      <c r="B17">
        <v>7</v>
      </c>
      <c r="C17">
        <v>70.83</v>
      </c>
      <c r="D17">
        <v>75.69</v>
      </c>
      <c r="E17">
        <v>70.14</v>
      </c>
      <c r="F17">
        <v>75</v>
      </c>
      <c r="G17">
        <v>74.650000000000006</v>
      </c>
      <c r="H17" s="1">
        <f t="shared" si="2"/>
        <v>73.261999999999986</v>
      </c>
    </row>
    <row r="18" spans="2:8" x14ac:dyDescent="0.25">
      <c r="B18">
        <v>8</v>
      </c>
      <c r="C18">
        <v>71.180000000000007</v>
      </c>
      <c r="D18">
        <v>73.260000000000005</v>
      </c>
      <c r="E18">
        <v>72.569999999999993</v>
      </c>
      <c r="F18">
        <v>71.88</v>
      </c>
      <c r="G18">
        <v>73.61</v>
      </c>
      <c r="H18" s="1">
        <f t="shared" si="2"/>
        <v>72.5</v>
      </c>
    </row>
    <row r="19" spans="2:8" x14ac:dyDescent="0.25">
      <c r="B19">
        <v>9</v>
      </c>
      <c r="C19">
        <v>69.44</v>
      </c>
      <c r="D19">
        <v>69.790000000000006</v>
      </c>
      <c r="E19">
        <v>73.959999999999994</v>
      </c>
      <c r="F19">
        <v>72.92</v>
      </c>
      <c r="G19">
        <v>69.44</v>
      </c>
      <c r="H19" s="1">
        <f t="shared" si="2"/>
        <v>71.11</v>
      </c>
    </row>
    <row r="20" spans="2:8" x14ac:dyDescent="0.25">
      <c r="B20">
        <v>10</v>
      </c>
      <c r="C20">
        <v>69.790000000000006</v>
      </c>
      <c r="D20">
        <v>72.92</v>
      </c>
      <c r="E20">
        <v>73.959999999999994</v>
      </c>
      <c r="F20">
        <v>75.349999999999994</v>
      </c>
      <c r="G20">
        <v>77.430000000000007</v>
      </c>
      <c r="H20" s="1">
        <f t="shared" si="2"/>
        <v>73.89</v>
      </c>
    </row>
    <row r="21" spans="2:8" x14ac:dyDescent="0.25">
      <c r="B21">
        <v>11</v>
      </c>
      <c r="C21">
        <v>76.040000000000006</v>
      </c>
      <c r="D21">
        <v>75</v>
      </c>
      <c r="E21">
        <v>71.53</v>
      </c>
      <c r="F21">
        <v>72.569999999999993</v>
      </c>
      <c r="G21">
        <v>75.349999999999994</v>
      </c>
      <c r="H21" s="1">
        <f t="shared" si="2"/>
        <v>74.097999999999999</v>
      </c>
    </row>
    <row r="22" spans="2:8" x14ac:dyDescent="0.25">
      <c r="B22">
        <v>12</v>
      </c>
      <c r="C22">
        <v>73.959999999999994</v>
      </c>
      <c r="D22">
        <v>72.569999999999993</v>
      </c>
      <c r="E22">
        <v>74.650000000000006</v>
      </c>
      <c r="F22">
        <v>69.099999999999994</v>
      </c>
      <c r="G22">
        <v>74.31</v>
      </c>
      <c r="H22" s="1">
        <f t="shared" si="2"/>
        <v>72.917999999999992</v>
      </c>
    </row>
    <row r="23" spans="2:8" x14ac:dyDescent="0.25">
      <c r="B23">
        <v>13</v>
      </c>
      <c r="C23">
        <v>72.569999999999993</v>
      </c>
      <c r="D23">
        <v>72.92</v>
      </c>
      <c r="E23">
        <v>70.489999999999995</v>
      </c>
      <c r="F23">
        <v>72.569999999999993</v>
      </c>
      <c r="G23">
        <v>64.239999999999995</v>
      </c>
      <c r="H23" s="1">
        <f t="shared" si="2"/>
        <v>70.558000000000007</v>
      </c>
    </row>
    <row r="24" spans="2:8" x14ac:dyDescent="0.25">
      <c r="B24">
        <v>14</v>
      </c>
      <c r="C24">
        <v>67.36</v>
      </c>
      <c r="D24">
        <v>75.349999999999994</v>
      </c>
      <c r="E24">
        <v>72.22</v>
      </c>
      <c r="F24">
        <v>72.569999999999993</v>
      </c>
      <c r="G24">
        <v>74.650000000000006</v>
      </c>
      <c r="H24" s="1">
        <f t="shared" si="2"/>
        <v>72.429999999999993</v>
      </c>
    </row>
    <row r="25" spans="2:8" x14ac:dyDescent="0.25">
      <c r="B25">
        <v>15</v>
      </c>
      <c r="C25">
        <v>71.53</v>
      </c>
      <c r="D25">
        <v>73.959999999999994</v>
      </c>
      <c r="E25">
        <v>71.88</v>
      </c>
      <c r="F25">
        <v>73.260000000000005</v>
      </c>
      <c r="G25">
        <v>70.83</v>
      </c>
      <c r="H25" s="1">
        <f t="shared" si="2"/>
        <v>72.292000000000002</v>
      </c>
    </row>
    <row r="26" spans="2:8" x14ac:dyDescent="0.25">
      <c r="B26">
        <v>16</v>
      </c>
      <c r="C26">
        <v>77.430000000000007</v>
      </c>
      <c r="D26">
        <v>72.92</v>
      </c>
      <c r="E26">
        <v>69.44</v>
      </c>
      <c r="F26">
        <v>69.44</v>
      </c>
      <c r="G26">
        <v>66.319999999999993</v>
      </c>
      <c r="H26" s="1">
        <f t="shared" si="2"/>
        <v>71.11</v>
      </c>
    </row>
    <row r="27" spans="2:8" x14ac:dyDescent="0.25">
      <c r="B27">
        <v>17</v>
      </c>
      <c r="C27">
        <v>71.180000000000007</v>
      </c>
      <c r="D27">
        <v>67.36</v>
      </c>
      <c r="E27">
        <v>72.92</v>
      </c>
      <c r="F27">
        <v>68.75</v>
      </c>
      <c r="G27">
        <v>70.489999999999995</v>
      </c>
      <c r="H27" s="1">
        <f t="shared" si="2"/>
        <v>70.140000000000015</v>
      </c>
    </row>
    <row r="28" spans="2:8" x14ac:dyDescent="0.25">
      <c r="B28">
        <v>18</v>
      </c>
      <c r="C28">
        <v>69.790000000000006</v>
      </c>
      <c r="D28">
        <v>76.040000000000006</v>
      </c>
      <c r="E28">
        <v>72.22</v>
      </c>
      <c r="F28">
        <v>69.099999999999994</v>
      </c>
      <c r="G28">
        <v>68.06</v>
      </c>
      <c r="H28" s="1">
        <f t="shared" si="2"/>
        <v>71.042000000000002</v>
      </c>
    </row>
    <row r="29" spans="2:8" x14ac:dyDescent="0.25">
      <c r="B29">
        <v>19</v>
      </c>
      <c r="C29">
        <v>70.489999999999995</v>
      </c>
      <c r="D29">
        <v>72.22</v>
      </c>
      <c r="E29">
        <v>68.75</v>
      </c>
      <c r="F29">
        <v>74.650000000000006</v>
      </c>
      <c r="G29">
        <v>71.88</v>
      </c>
      <c r="H29" s="1">
        <f t="shared" si="2"/>
        <v>71.597999999999999</v>
      </c>
    </row>
    <row r="30" spans="2:8" x14ac:dyDescent="0.25">
      <c r="B30">
        <v>20</v>
      </c>
      <c r="C30">
        <v>73.260000000000005</v>
      </c>
      <c r="D30">
        <v>72.22</v>
      </c>
      <c r="E30">
        <v>75.349999999999994</v>
      </c>
      <c r="F30">
        <v>69.790000000000006</v>
      </c>
      <c r="G30">
        <v>68.75</v>
      </c>
      <c r="H30" s="1">
        <f t="shared" si="2"/>
        <v>71.873999999999995</v>
      </c>
    </row>
    <row r="32" spans="2:8" x14ac:dyDescent="0.25">
      <c r="B32" t="s">
        <v>11</v>
      </c>
      <c r="C32">
        <f>MAX(C11:C30)</f>
        <v>77.430000000000007</v>
      </c>
      <c r="D32">
        <f t="shared" ref="D32:G32" si="3">MAX(D11:D30)</f>
        <v>76.040000000000006</v>
      </c>
      <c r="E32">
        <f t="shared" si="3"/>
        <v>77.08</v>
      </c>
      <c r="F32">
        <f t="shared" si="3"/>
        <v>76.040000000000006</v>
      </c>
      <c r="G32">
        <f t="shared" si="3"/>
        <v>77.430000000000007</v>
      </c>
      <c r="H32">
        <f>MAX(H11:H30)</f>
        <v>74.097999999999999</v>
      </c>
    </row>
    <row r="34" spans="2:8" x14ac:dyDescent="0.25">
      <c r="B34" t="s">
        <v>14</v>
      </c>
      <c r="C34">
        <v>16</v>
      </c>
      <c r="D34">
        <v>18</v>
      </c>
      <c r="E34">
        <v>6</v>
      </c>
      <c r="F34">
        <v>4</v>
      </c>
      <c r="G34">
        <v>10</v>
      </c>
      <c r="H34" s="1"/>
    </row>
    <row r="35" spans="2:8" x14ac:dyDescent="0.25">
      <c r="B35" t="s">
        <v>15</v>
      </c>
      <c r="C35">
        <v>16</v>
      </c>
      <c r="D35">
        <v>11</v>
      </c>
      <c r="E35">
        <v>11</v>
      </c>
      <c r="F35">
        <v>11</v>
      </c>
      <c r="G35">
        <v>11</v>
      </c>
      <c r="H35" s="1"/>
    </row>
  </sheetData>
  <conditionalFormatting sqref="C11:G30">
    <cfRule type="colorScale" priority="1">
      <colorScale>
        <cfvo type="min"/>
        <cfvo type="percentile" val="50"/>
        <cfvo type="max"/>
        <color rgb="FFFFE101"/>
        <color rgb="FFFFFF00"/>
        <color rgb="FF00D205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EC34-F14A-4548-8F33-C537A7FD0E32}">
  <dimension ref="C1:L22"/>
  <sheetViews>
    <sheetView tabSelected="1" workbookViewId="0">
      <selection activeCell="E5" sqref="E5"/>
    </sheetView>
  </sheetViews>
  <sheetFormatPr defaultRowHeight="15" x14ac:dyDescent="0.25"/>
  <cols>
    <col min="6" max="6" width="9.5703125" bestFit="1" customWidth="1"/>
    <col min="7" max="7" width="9.28515625" bestFit="1" customWidth="1"/>
    <col min="8" max="8" width="9.5703125" bestFit="1" customWidth="1"/>
    <col min="9" max="10" width="9.28515625" bestFit="1" customWidth="1"/>
  </cols>
  <sheetData>
    <row r="1" spans="3:12" x14ac:dyDescent="0.25">
      <c r="C1" t="s">
        <v>34</v>
      </c>
    </row>
    <row r="3" spans="3:12" x14ac:dyDescent="0.25">
      <c r="F3" s="6" t="s">
        <v>35</v>
      </c>
      <c r="G3" s="7"/>
      <c r="H3" s="7"/>
      <c r="I3" s="7"/>
      <c r="J3" s="8"/>
    </row>
    <row r="4" spans="3:12" x14ac:dyDescent="0.25">
      <c r="C4" t="s">
        <v>16</v>
      </c>
      <c r="D4" t="s">
        <v>17</v>
      </c>
      <c r="E4" t="s">
        <v>18</v>
      </c>
      <c r="F4" s="9" t="s">
        <v>28</v>
      </c>
      <c r="G4" t="s">
        <v>29</v>
      </c>
      <c r="H4" t="s">
        <v>27</v>
      </c>
      <c r="I4" t="s">
        <v>30</v>
      </c>
      <c r="J4" s="10" t="s">
        <v>31</v>
      </c>
    </row>
    <row r="5" spans="3:12" x14ac:dyDescent="0.25">
      <c r="C5" t="s">
        <v>19</v>
      </c>
      <c r="D5" t="s">
        <v>19</v>
      </c>
      <c r="E5" t="s">
        <v>20</v>
      </c>
      <c r="F5" s="11">
        <v>56.87</v>
      </c>
      <c r="G5" s="1">
        <v>52</v>
      </c>
      <c r="H5" s="1">
        <v>51.38</v>
      </c>
      <c r="I5" s="1">
        <v>51.62</v>
      </c>
      <c r="J5" s="12">
        <v>48.63</v>
      </c>
      <c r="K5" s="1">
        <f>AVERAGE(F5:J5)</f>
        <v>52.1</v>
      </c>
    </row>
    <row r="6" spans="3:12" x14ac:dyDescent="0.25">
      <c r="C6" t="s">
        <v>19</v>
      </c>
      <c r="D6" t="s">
        <v>20</v>
      </c>
      <c r="E6" t="s">
        <v>19</v>
      </c>
      <c r="F6" s="11">
        <v>52.25</v>
      </c>
      <c r="G6" s="1">
        <v>53.87</v>
      </c>
      <c r="H6" s="1">
        <v>57.5</v>
      </c>
      <c r="I6" s="1">
        <v>57.13</v>
      </c>
      <c r="J6" s="12">
        <v>55.25</v>
      </c>
      <c r="K6" s="1">
        <f t="shared" ref="K6:K7" si="0">AVERAGE(F6:J6)</f>
        <v>55.2</v>
      </c>
    </row>
    <row r="7" spans="3:12" x14ac:dyDescent="0.25">
      <c r="C7" s="2" t="s">
        <v>20</v>
      </c>
      <c r="D7" s="2" t="s">
        <v>19</v>
      </c>
      <c r="E7" s="2" t="s">
        <v>19</v>
      </c>
      <c r="F7" s="13">
        <v>52.5</v>
      </c>
      <c r="G7" s="5">
        <v>62.63</v>
      </c>
      <c r="H7" s="5">
        <v>56.25</v>
      </c>
      <c r="I7" s="5">
        <v>56.88</v>
      </c>
      <c r="J7" s="14">
        <v>55.12</v>
      </c>
      <c r="K7" s="1">
        <f t="shared" si="0"/>
        <v>56.676000000000002</v>
      </c>
    </row>
    <row r="8" spans="3:12" x14ac:dyDescent="0.25">
      <c r="C8" s="3" t="s">
        <v>32</v>
      </c>
      <c r="D8" s="3"/>
      <c r="E8" s="3"/>
      <c r="F8" s="15">
        <f>AVERAGE(F5:F7)</f>
        <v>53.873333333333335</v>
      </c>
      <c r="G8" s="4">
        <f t="shared" ref="G8:J8" si="1">AVERAGE(G5:G7)</f>
        <v>56.166666666666664</v>
      </c>
      <c r="H8" s="4">
        <f t="shared" si="1"/>
        <v>55.043333333333329</v>
      </c>
      <c r="I8" s="4">
        <f t="shared" si="1"/>
        <v>55.21</v>
      </c>
      <c r="J8" s="16">
        <f t="shared" si="1"/>
        <v>53</v>
      </c>
      <c r="L8" s="1"/>
    </row>
    <row r="9" spans="3:12" x14ac:dyDescent="0.25">
      <c r="F9" s="11"/>
      <c r="G9" s="1"/>
      <c r="H9" s="1"/>
      <c r="I9" s="1"/>
      <c r="J9" s="12"/>
      <c r="L9" s="1"/>
    </row>
    <row r="10" spans="3:12" x14ac:dyDescent="0.25">
      <c r="C10" t="s">
        <v>21</v>
      </c>
      <c r="D10" t="s">
        <v>22</v>
      </c>
      <c r="E10" t="s">
        <v>23</v>
      </c>
      <c r="F10" s="11" t="s">
        <v>28</v>
      </c>
      <c r="G10" s="1" t="s">
        <v>29</v>
      </c>
      <c r="H10" s="1" t="s">
        <v>27</v>
      </c>
      <c r="I10" s="1" t="s">
        <v>30</v>
      </c>
      <c r="J10" s="12" t="s">
        <v>31</v>
      </c>
    </row>
    <row r="11" spans="3:12" x14ac:dyDescent="0.25">
      <c r="C11" t="s">
        <v>19</v>
      </c>
      <c r="D11" t="s">
        <v>19</v>
      </c>
      <c r="E11" t="s">
        <v>20</v>
      </c>
      <c r="F11" s="11">
        <v>51</v>
      </c>
      <c r="G11" s="1">
        <v>54.25</v>
      </c>
      <c r="H11" s="1">
        <v>57.37</v>
      </c>
      <c r="I11" s="1">
        <v>65.13</v>
      </c>
      <c r="J11" s="12">
        <v>55.62</v>
      </c>
      <c r="K11" s="1">
        <f>AVERAGE(F11:J11)</f>
        <v>56.673999999999999</v>
      </c>
    </row>
    <row r="12" spans="3:12" x14ac:dyDescent="0.25">
      <c r="C12" t="s">
        <v>19</v>
      </c>
      <c r="D12" t="s">
        <v>20</v>
      </c>
      <c r="E12" t="s">
        <v>19</v>
      </c>
      <c r="F12" s="11">
        <v>54.75</v>
      </c>
      <c r="G12" s="1">
        <v>54.62</v>
      </c>
      <c r="H12" s="1">
        <v>49.375</v>
      </c>
      <c r="I12" s="1">
        <v>57.87</v>
      </c>
      <c r="J12" s="12">
        <v>44.13</v>
      </c>
      <c r="K12" s="1">
        <f t="shared" ref="K12:K13" si="2">AVERAGE(F12:J12)</f>
        <v>52.149000000000001</v>
      </c>
    </row>
    <row r="13" spans="3:12" x14ac:dyDescent="0.25">
      <c r="C13" s="2" t="s">
        <v>20</v>
      </c>
      <c r="D13" s="2" t="s">
        <v>19</v>
      </c>
      <c r="E13" s="2" t="s">
        <v>19</v>
      </c>
      <c r="F13" s="13">
        <v>51.25</v>
      </c>
      <c r="G13" s="5">
        <v>57.5</v>
      </c>
      <c r="H13" s="5">
        <v>61.75</v>
      </c>
      <c r="I13" s="5">
        <v>60.87</v>
      </c>
      <c r="J13" s="14">
        <v>59.13</v>
      </c>
      <c r="K13" s="1">
        <f t="shared" si="2"/>
        <v>58.1</v>
      </c>
    </row>
    <row r="14" spans="3:12" x14ac:dyDescent="0.25">
      <c r="C14" s="3" t="s">
        <v>32</v>
      </c>
      <c r="D14" s="3"/>
      <c r="E14" s="3"/>
      <c r="F14" s="15">
        <f>AVERAGE(F11:F13)</f>
        <v>52.333333333333336</v>
      </c>
      <c r="G14" s="4">
        <f t="shared" ref="G14:J14" si="3">AVERAGE(G11:G13)</f>
        <v>55.456666666666671</v>
      </c>
      <c r="H14" s="4">
        <f t="shared" si="3"/>
        <v>56.164999999999999</v>
      </c>
      <c r="I14" s="4">
        <f t="shared" si="3"/>
        <v>61.29</v>
      </c>
      <c r="J14" s="16">
        <f t="shared" si="3"/>
        <v>52.96</v>
      </c>
      <c r="L14" s="1"/>
    </row>
    <row r="15" spans="3:12" x14ac:dyDescent="0.25">
      <c r="F15" s="11"/>
      <c r="G15" s="1"/>
      <c r="H15" s="1"/>
      <c r="I15" s="1"/>
      <c r="J15" s="12"/>
      <c r="L15" s="1"/>
    </row>
    <row r="16" spans="3:12" x14ac:dyDescent="0.25">
      <c r="C16" t="s">
        <v>24</v>
      </c>
      <c r="D16" t="s">
        <v>25</v>
      </c>
      <c r="E16" t="s">
        <v>26</v>
      </c>
      <c r="F16" s="11" t="s">
        <v>28</v>
      </c>
      <c r="G16" s="1" t="s">
        <v>29</v>
      </c>
      <c r="H16" s="1" t="s">
        <v>27</v>
      </c>
      <c r="I16" s="1" t="s">
        <v>30</v>
      </c>
      <c r="J16" s="12" t="s">
        <v>31</v>
      </c>
    </row>
    <row r="17" spans="3:12" x14ac:dyDescent="0.25">
      <c r="C17" t="s">
        <v>19</v>
      </c>
      <c r="D17" t="s">
        <v>19</v>
      </c>
      <c r="E17" t="s">
        <v>20</v>
      </c>
      <c r="F17" s="11">
        <v>49.63</v>
      </c>
      <c r="G17" s="1">
        <v>42.5</v>
      </c>
      <c r="H17" s="1">
        <v>49.38</v>
      </c>
      <c r="I17" s="1">
        <v>52.87</v>
      </c>
      <c r="J17" s="12">
        <v>50.25</v>
      </c>
      <c r="K17" s="1">
        <f>AVERAGE(F17:J17)</f>
        <v>48.926000000000002</v>
      </c>
    </row>
    <row r="18" spans="3:12" x14ac:dyDescent="0.25">
      <c r="C18" t="s">
        <v>19</v>
      </c>
      <c r="D18" t="s">
        <v>20</v>
      </c>
      <c r="E18" t="s">
        <v>19</v>
      </c>
      <c r="F18" s="11">
        <v>49.25</v>
      </c>
      <c r="G18" s="1">
        <v>53.38</v>
      </c>
      <c r="H18" s="1">
        <v>53.63</v>
      </c>
      <c r="I18" s="1">
        <v>48.75</v>
      </c>
      <c r="J18" s="12">
        <v>45.87</v>
      </c>
      <c r="K18" s="1">
        <f t="shared" ref="K18:K19" si="4">AVERAGE(F18:J18)</f>
        <v>50.176000000000002</v>
      </c>
    </row>
    <row r="19" spans="3:12" x14ac:dyDescent="0.25">
      <c r="C19" s="2" t="s">
        <v>20</v>
      </c>
      <c r="D19" s="2" t="s">
        <v>19</v>
      </c>
      <c r="E19" s="2" t="s">
        <v>19</v>
      </c>
      <c r="F19" s="13">
        <v>51.75</v>
      </c>
      <c r="G19" s="5">
        <v>51</v>
      </c>
      <c r="H19" s="5">
        <v>46</v>
      </c>
      <c r="I19" s="5">
        <v>58.25</v>
      </c>
      <c r="J19" s="14">
        <v>44.13</v>
      </c>
      <c r="K19" s="1">
        <f t="shared" si="4"/>
        <v>50.225999999999999</v>
      </c>
    </row>
    <row r="20" spans="3:12" x14ac:dyDescent="0.25">
      <c r="C20" s="3" t="s">
        <v>32</v>
      </c>
      <c r="D20" s="3"/>
      <c r="E20" s="3"/>
      <c r="F20" s="15">
        <f>AVERAGE(F17:F19)</f>
        <v>50.21</v>
      </c>
      <c r="G20" s="4">
        <f t="shared" ref="G20:J20" si="5">AVERAGE(G17:G19)</f>
        <v>48.96</v>
      </c>
      <c r="H20" s="4">
        <f t="shared" si="5"/>
        <v>49.669999999999995</v>
      </c>
      <c r="I20" s="4">
        <f t="shared" si="5"/>
        <v>53.29</v>
      </c>
      <c r="J20" s="16">
        <f t="shared" si="5"/>
        <v>46.75</v>
      </c>
      <c r="L20" s="1"/>
    </row>
    <row r="21" spans="3:12" x14ac:dyDescent="0.25">
      <c r="F21" s="11"/>
      <c r="G21" s="1"/>
      <c r="H21" s="1"/>
      <c r="I21" s="1"/>
      <c r="J21" s="12"/>
    </row>
    <row r="22" spans="3:12" x14ac:dyDescent="0.25">
      <c r="C22" t="s">
        <v>33</v>
      </c>
      <c r="F22" s="13">
        <f>AVERAGE(F8,F14,F20)</f>
        <v>52.138888888888893</v>
      </c>
      <c r="G22" s="5">
        <f>AVERAGE(G8,G14,G20)</f>
        <v>53.527777777777779</v>
      </c>
      <c r="H22" s="5">
        <f t="shared" ref="H22:J22" si="6">AVERAGE(H8,H14,H20)</f>
        <v>53.626111111111108</v>
      </c>
      <c r="I22" s="5">
        <f t="shared" si="6"/>
        <v>56.596666666666664</v>
      </c>
      <c r="J22" s="14">
        <f t="shared" si="6"/>
        <v>50.903333333333336</v>
      </c>
      <c r="L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MLP 6c</vt:lpstr>
      <vt:lpstr>MLP 7a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2023-04-12T14:57:59Z</dcterms:created>
  <dcterms:modified xsi:type="dcterms:W3CDTF">2023-04-14T12:00:22Z</dcterms:modified>
</cp:coreProperties>
</file>