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32760" yWindow="-32760" windowWidth="29040" windowHeight="15840" tabRatio="941"/>
  </bookViews>
  <sheets>
    <sheet name="FPGA Rev 3" sheetId="42" r:id="rId1"/>
  </sheets>
  <definedNames>
    <definedName name="_xlnm.Print_Area" localSheetId="0">'FPGA Rev 3'!$A$4:$J$93</definedName>
  </definedNames>
  <calcPr calcId="162913"/>
</workbook>
</file>

<file path=xl/calcChain.xml><?xml version="1.0" encoding="utf-8"?>
<calcChain xmlns="http://schemas.openxmlformats.org/spreadsheetml/2006/main">
  <c r="A44" i="42" l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43" i="42"/>
  <c r="A8" i="42" l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M69" i="42"/>
  <c r="M34" i="42"/>
  <c r="M26" i="42"/>
  <c r="M71" i="42"/>
  <c r="M70" i="42"/>
  <c r="M68" i="42"/>
  <c r="M67" i="42"/>
  <c r="M25" i="42"/>
  <c r="M12" i="42"/>
  <c r="M21" i="42"/>
  <c r="M14" i="42"/>
  <c r="M13" i="42"/>
  <c r="M89" i="42"/>
  <c r="M82" i="42"/>
  <c r="M78" i="42"/>
  <c r="M83" i="42"/>
  <c r="M92" i="42"/>
  <c r="M31" i="42"/>
  <c r="M36" i="42"/>
  <c r="M35" i="42"/>
  <c r="M44" i="42"/>
  <c r="M43" i="42"/>
  <c r="M41" i="42"/>
  <c r="M40" i="42"/>
  <c r="M39" i="42"/>
  <c r="M38" i="42"/>
  <c r="M37" i="42"/>
  <c r="M73" i="42"/>
  <c r="M47" i="42"/>
  <c r="M90" i="42"/>
  <c r="M88" i="42"/>
  <c r="M87" i="42"/>
  <c r="M84" i="42"/>
  <c r="M77" i="42"/>
  <c r="M76" i="42"/>
  <c r="B94" i="42"/>
  <c r="M15" i="42"/>
  <c r="M16" i="42"/>
  <c r="M17" i="42"/>
  <c r="M20" i="42"/>
  <c r="M19" i="42"/>
  <c r="M18" i="42"/>
  <c r="M72" i="42"/>
  <c r="M42" i="42"/>
  <c r="M48" i="42"/>
  <c r="M46" i="42"/>
  <c r="M45" i="42"/>
  <c r="M32" i="42"/>
  <c r="M30" i="42"/>
  <c r="M29" i="42"/>
  <c r="M28" i="42"/>
  <c r="M27" i="42"/>
  <c r="M91" i="42"/>
  <c r="M81" i="42"/>
  <c r="M79" i="42"/>
  <c r="M85" i="42"/>
  <c r="M80" i="42"/>
  <c r="M86" i="42"/>
  <c r="M74" i="42"/>
  <c r="M75" i="42"/>
  <c r="M8" i="42"/>
  <c r="M93" i="42"/>
  <c r="M94" i="42" l="1"/>
</calcChain>
</file>

<file path=xl/sharedStrings.xml><?xml version="1.0" encoding="utf-8"?>
<sst xmlns="http://schemas.openxmlformats.org/spreadsheetml/2006/main" count="571" uniqueCount="420">
  <si>
    <t>Do Not Install</t>
  </si>
  <si>
    <t>Tyco</t>
  </si>
  <si>
    <t>AVX</t>
  </si>
  <si>
    <t>Notes:</t>
  </si>
  <si>
    <t>399-1066-1-ND</t>
  </si>
  <si>
    <t>C0603C221J5GACTU</t>
  </si>
  <si>
    <t>CAP, 220pF, 5%, 50V, NPO, 0603</t>
  </si>
  <si>
    <t>399-4065-1-ND</t>
  </si>
  <si>
    <t>T520D687M2R5ATE015</t>
  </si>
  <si>
    <t>T520D477M006ATE025</t>
  </si>
  <si>
    <t>399-4985-1-ND</t>
  </si>
  <si>
    <t>NS</t>
  </si>
  <si>
    <t>CAP, 680uF 10%, 2.5V, Conductive Polymer "KO Cap"</t>
  </si>
  <si>
    <t>CAP, 470uF 10%, 6.3V, Conductive Polymer "KO Cap"</t>
  </si>
  <si>
    <t>3M9423-ND</t>
  </si>
  <si>
    <t>3E106-2230KV</t>
  </si>
  <si>
    <t>3M</t>
  </si>
  <si>
    <t xml:space="preserve">CONN, IEEE-1394, 6-Pin, R/A </t>
  </si>
  <si>
    <t>LED, Green, RA, 0805</t>
  </si>
  <si>
    <t>SI7108DN-T1-GE3</t>
  </si>
  <si>
    <t>MOSFET, N-Chan, 20V, Si7108</t>
  </si>
  <si>
    <t>SI7108DN-T1-GE3CT-ND</t>
  </si>
  <si>
    <t>CONN, Header, 2 Pos, Vertical 0.100</t>
  </si>
  <si>
    <t>A1921-ND</t>
  </si>
  <si>
    <t>640456-2</t>
  </si>
  <si>
    <t>296-11076-ND</t>
  </si>
  <si>
    <t>TSB41AB2PAP</t>
  </si>
  <si>
    <t>IC, IEEE-1394 Physical Layer, TSB41AB2</t>
  </si>
  <si>
    <t>IC, Hot Swap Controller with retry, LTC4210-1</t>
  </si>
  <si>
    <t>LTC4210-1CS6#PBF</t>
  </si>
  <si>
    <t>GH7255-ND</t>
  </si>
  <si>
    <t>94HAB16T</t>
  </si>
  <si>
    <t>SWITCH, Rotary, Hex</t>
  </si>
  <si>
    <t>Avcon Part #</t>
  </si>
  <si>
    <t>Extended Cost</t>
  </si>
  <si>
    <t>Est.
Unit $</t>
  </si>
  <si>
    <t>Unless specified otherwise, the only substitutions allowed are substituting identical part number parts from a different manufacturer.</t>
  </si>
  <si>
    <t>026-0080-00</t>
  </si>
  <si>
    <t>022-2216-61/603</t>
  </si>
  <si>
    <t>Revision:</t>
  </si>
  <si>
    <t>Seq</t>
  </si>
  <si>
    <t>Qty.</t>
  </si>
  <si>
    <t>Description</t>
  </si>
  <si>
    <t>Manufacturer</t>
  </si>
  <si>
    <t>Notes</t>
  </si>
  <si>
    <t>Manufacturer Part #</t>
  </si>
  <si>
    <t>Distributor</t>
  </si>
  <si>
    <t>Distributor Part #</t>
  </si>
  <si>
    <t>Ref Des</t>
  </si>
  <si>
    <t>Package</t>
  </si>
  <si>
    <t xml:space="preserve">U1 </t>
  </si>
  <si>
    <t>0603</t>
  </si>
  <si>
    <t>Digikey</t>
  </si>
  <si>
    <t>Generic</t>
  </si>
  <si>
    <t>0805</t>
  </si>
  <si>
    <t xml:space="preserve">L1 </t>
  </si>
  <si>
    <t xml:space="preserve">J1-2 </t>
  </si>
  <si>
    <t xml:space="preserve">J3-4 </t>
  </si>
  <si>
    <t>Firewire6-RA</t>
  </si>
  <si>
    <t xml:space="preserve">Q1-2 </t>
  </si>
  <si>
    <t xml:space="preserve">SW1 </t>
  </si>
  <si>
    <t>SO-8</t>
  </si>
  <si>
    <t>PQFP-65</t>
  </si>
  <si>
    <t>SOT-23-6</t>
  </si>
  <si>
    <t xml:space="preserve">U7 </t>
  </si>
  <si>
    <t>OSC-3x5MM</t>
  </si>
  <si>
    <t>RR0816Q-560-D</t>
  </si>
  <si>
    <t>RR08Q56DCT-ND</t>
  </si>
  <si>
    <t>Susumu</t>
  </si>
  <si>
    <t>1206</t>
  </si>
  <si>
    <t>Samtec</t>
  </si>
  <si>
    <t>TH</t>
  </si>
  <si>
    <t>Grayhill</t>
  </si>
  <si>
    <t>R-SM-8/32</t>
  </si>
  <si>
    <t>CAP-D</t>
  </si>
  <si>
    <t xml:space="preserve">CTS         </t>
  </si>
  <si>
    <t>TI</t>
  </si>
  <si>
    <t>Linear Tech</t>
  </si>
  <si>
    <t>Kemet</t>
  </si>
  <si>
    <t>Xilinx</t>
  </si>
  <si>
    <t xml:space="preserve">Diodes Inc. </t>
  </si>
  <si>
    <t>Vishay</t>
  </si>
  <si>
    <t>ESQT-122-02-L-D-560</t>
  </si>
  <si>
    <t>CONN, Socket, 2x22 Pos, Vertical, 2MM</t>
  </si>
  <si>
    <t>020-5607-41/603</t>
  </si>
  <si>
    <t>022-4770-71SMD</t>
  </si>
  <si>
    <t>022-6870-81SMD</t>
  </si>
  <si>
    <t>024-2189-SM</t>
  </si>
  <si>
    <t>024-2190-SM</t>
  </si>
  <si>
    <t>024-3782-SM</t>
  </si>
  <si>
    <t>024-6176-805</t>
  </si>
  <si>
    <t>029-0459-SM</t>
  </si>
  <si>
    <t>029-0458-00</t>
  </si>
  <si>
    <t>026-0844-00</t>
  </si>
  <si>
    <t>●</t>
  </si>
  <si>
    <t>No substitutions of any kind are allowed.</t>
  </si>
  <si>
    <t>Other than as specified above, no other substitutions are allowed.</t>
  </si>
  <si>
    <r>
      <t xml:space="preserve">RES, 56.0, </t>
    </r>
    <r>
      <rPr>
        <b/>
        <sz val="10"/>
        <color indexed="10"/>
        <rFont val="Arial"/>
        <family val="2"/>
      </rPr>
      <t>0.5%</t>
    </r>
    <r>
      <rPr>
        <sz val="10"/>
        <rFont val="Arial"/>
        <family val="2"/>
      </rPr>
      <t>, 1/10W, 0603</t>
    </r>
  </si>
  <si>
    <t>026-1139-00</t>
  </si>
  <si>
    <t>024-9309-SM</t>
  </si>
  <si>
    <t>IC, Oscillator, 24.576MHz, 50PPM, 3.3V</t>
  </si>
  <si>
    <r>
      <t>Text</t>
    </r>
    <r>
      <rPr>
        <b/>
        <sz val="10"/>
        <color indexed="10"/>
        <rFont val="Arial"/>
        <family val="2"/>
      </rPr>
      <t xml:space="preserve"> highlighted in red</t>
    </r>
    <r>
      <rPr>
        <sz val="10"/>
        <rFont val="Arial"/>
        <family val="2"/>
      </rPr>
      <t xml:space="preserve"> is highlighted to draw attention to the value/parameter and does not carry any special meaning.</t>
    </r>
  </si>
  <si>
    <r>
      <t xml:space="preserve">For Linear Tech parts, it is acceptable to substitute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(industrial temp),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(extended temp) or </t>
    </r>
    <r>
      <rPr>
        <b/>
        <sz val="10"/>
        <rFont val="Arial"/>
        <family val="2"/>
      </rPr>
      <t>H</t>
    </r>
    <r>
      <rPr>
        <sz val="10"/>
        <rFont val="Arial"/>
        <family val="2"/>
      </rPr>
      <t xml:space="preserve"> (high temp) rated parts.</t>
    </r>
  </si>
  <si>
    <t>The suffixes "TRM" and "TR" signify tape and reel styles. Parts with suffix TRM, suffix TR can be substituted as needed.</t>
  </si>
  <si>
    <t>Any component in an identical package that meets or exceeds all the parameters specified in the description can be substituted.</t>
  </si>
  <si>
    <t>Estimated Total Cost:</t>
  </si>
  <si>
    <t>KC5032A24.5760CM0E00</t>
  </si>
  <si>
    <t>1253-1042-1-ND</t>
  </si>
  <si>
    <t>SC70-6</t>
  </si>
  <si>
    <t>SOT-89</t>
  </si>
  <si>
    <t>SOT-523</t>
  </si>
  <si>
    <t>BAV99T-7-F</t>
  </si>
  <si>
    <t>BAV99T-FDICT-ND</t>
  </si>
  <si>
    <t>DIODE, BAV99T, Dual/Serial, 70V,  85mA</t>
  </si>
  <si>
    <t>DCX69-16DICT-ND</t>
  </si>
  <si>
    <t>DCX69-16-13</t>
  </si>
  <si>
    <t>TRANSISTOR, PNP, 1A, 20V, DCX69-16</t>
  </si>
  <si>
    <t>IC, Shunt Regulator, 1.24V, 70mA, TLVH431</t>
  </si>
  <si>
    <t>TLVH431ACDCKT</t>
  </si>
  <si>
    <t>296-32425-1</t>
  </si>
  <si>
    <t xml:space="preserve">D1 </t>
  </si>
  <si>
    <t>DIODE-SMC</t>
  </si>
  <si>
    <t xml:space="preserve">U4 </t>
  </si>
  <si>
    <t>OSC-2x2.5mm</t>
  </si>
  <si>
    <t>MSOP-10</t>
  </si>
  <si>
    <t>0402</t>
  </si>
  <si>
    <t>IC, 4 Phase Spread Spectrum Clock, LTC6902</t>
  </si>
  <si>
    <t>LTC6902CMS#TRPBFCT</t>
  </si>
  <si>
    <t>GRM155R71C104KA88D</t>
  </si>
  <si>
    <t>1210</t>
  </si>
  <si>
    <t>Samsung</t>
  </si>
  <si>
    <t>CL32A227MQVNNNE</t>
  </si>
  <si>
    <t>1276-3375-1-ND</t>
  </si>
  <si>
    <t>CL32A107MPVNNNE</t>
  </si>
  <si>
    <t>1276-3364-1-ND</t>
  </si>
  <si>
    <t>Coilcraft</t>
  </si>
  <si>
    <t>CAP, 100uF, 20%, 10V, X5R, 1210</t>
  </si>
  <si>
    <t>CAP, 220uF, 20%, 6.3V, X5R, 1210</t>
  </si>
  <si>
    <t>Laird</t>
  </si>
  <si>
    <t>RES ARRAY, 4.7K, 4 DIS, 5%, SM 0.032</t>
  </si>
  <si>
    <t>742C083472JPTR</t>
  </si>
  <si>
    <t>742C083472JPCT-ND</t>
  </si>
  <si>
    <t>399-10362-1-ND</t>
  </si>
  <si>
    <t>T520Y337M010ATE015</t>
  </si>
  <si>
    <t>CAP, 330uF 10%, 10V, Conductive Polymer "KO Cap"</t>
  </si>
  <si>
    <t xml:space="preserve">Q3 </t>
  </si>
  <si>
    <t>MOSFET, P-Chan, 40V, Si7611</t>
  </si>
  <si>
    <t>PowerPack-1212</t>
  </si>
  <si>
    <t>SI7611DN-T1-GE3CT-ND</t>
  </si>
  <si>
    <t>SI7611DN-T1-GE3</t>
  </si>
  <si>
    <t>CAP, 33uF 10%, 50V, Conductive Polymer "KO Cap"</t>
  </si>
  <si>
    <t>T521X336M050ATE075</t>
  </si>
  <si>
    <t>399-11721-1-ND</t>
  </si>
  <si>
    <t>240-2412-1-ND</t>
  </si>
  <si>
    <t>HI1206T500R-10</t>
  </si>
  <si>
    <t>FERRITE BEAD, 50 Ohm/10 mOhm, 6A</t>
  </si>
  <si>
    <t xml:space="preserve">L3 </t>
  </si>
  <si>
    <t xml:space="preserve">L4-5 </t>
  </si>
  <si>
    <t xml:space="preserve">RN1-2 </t>
  </si>
  <si>
    <t>BGA-400-08mm</t>
  </si>
  <si>
    <t xml:space="preserve">U2-3 </t>
  </si>
  <si>
    <t>BGA-96-14x8mm</t>
  </si>
  <si>
    <t>SOL-8</t>
  </si>
  <si>
    <t xml:space="preserve">U5 </t>
  </si>
  <si>
    <t xml:space="preserve">U6 </t>
  </si>
  <si>
    <t xml:space="preserve">U8 </t>
  </si>
  <si>
    <t xml:space="preserve">U9 </t>
  </si>
  <si>
    <t>QFN-40-5MM</t>
  </si>
  <si>
    <t xml:space="preserve">U17 </t>
  </si>
  <si>
    <t xml:space="preserve">U18 </t>
  </si>
  <si>
    <t>BGA-36-08mm</t>
  </si>
  <si>
    <t xml:space="preserve">U19 </t>
  </si>
  <si>
    <t>QFN-28-LTC3636</t>
  </si>
  <si>
    <t xml:space="preserve">U20 </t>
  </si>
  <si>
    <t>SOT-23-8</t>
  </si>
  <si>
    <t>CAP  22pF, 5%, 50V, NPO, 0402</t>
  </si>
  <si>
    <t>0201</t>
  </si>
  <si>
    <t>020-4701-61RA</t>
  </si>
  <si>
    <t>024-2754-SM</t>
  </si>
  <si>
    <t>024-2415-SM</t>
  </si>
  <si>
    <t>024-9372-SM</t>
  </si>
  <si>
    <t>024-0118-SM</t>
  </si>
  <si>
    <t>023-0431-1206</t>
  </si>
  <si>
    <t>024-2193-SM</t>
  </si>
  <si>
    <t>024-1036-SM</t>
  </si>
  <si>
    <t>161-LTC3644EY#PBF-ND</t>
  </si>
  <si>
    <t>LTC3636IUFD-1#PBF-ND</t>
  </si>
  <si>
    <t>296-49242-1-ND</t>
  </si>
  <si>
    <t>557-1792-ND</t>
  </si>
  <si>
    <t>MT41K256M16TW-107:P</t>
  </si>
  <si>
    <t>LTC3644EY#PBF</t>
  </si>
  <si>
    <t>LTC3636IUFD-1#PBF</t>
  </si>
  <si>
    <t>LP2998QMRX/NOPB</t>
  </si>
  <si>
    <t>Micron</t>
  </si>
  <si>
    <t>RTL8211F-CG</t>
  </si>
  <si>
    <t>Realtek</t>
  </si>
  <si>
    <t>IC, Ethernet PHY, RTL8211F</t>
  </si>
  <si>
    <t>IC, Quad Step-Down DC-DC Converter, LTC3644</t>
  </si>
  <si>
    <t>IC, DDR Termination Power Supply, LP2998</t>
  </si>
  <si>
    <t>Winbond</t>
  </si>
  <si>
    <t>IC, Bidirectional Voltage Translator, TXS0101</t>
  </si>
  <si>
    <t>LTC2908CTS8-B1#TRMPBF</t>
  </si>
  <si>
    <t>LTC2908CTS8-B1#TRMPBFCT-ND</t>
  </si>
  <si>
    <t>IC, Quad Voltage Monitor, LTC2908-B1</t>
  </si>
  <si>
    <t>670-3034-1-ND</t>
  </si>
  <si>
    <t>SM</t>
  </si>
  <si>
    <t>ST12S010VBAR1800</t>
  </si>
  <si>
    <t>CONN, MicroSDCARD, ST12S010</t>
  </si>
  <si>
    <t>1727-6878-1-ND</t>
  </si>
  <si>
    <t>74AUP2G17GW,125</t>
  </si>
  <si>
    <t>NXP</t>
  </si>
  <si>
    <t>IC, Dual Buffer, 74AUP2G17</t>
  </si>
  <si>
    <t>ASDDV-33.3333MHZ-LC-T</t>
  </si>
  <si>
    <t>535-ASDDV-33.3333MHZ-LC-TCT</t>
  </si>
  <si>
    <t>Abracon</t>
  </si>
  <si>
    <t>IS, SOC, XC7Z020-CLG400</t>
  </si>
  <si>
    <t>IC, DRAM, 256M x 16, MT41K256M16</t>
  </si>
  <si>
    <t xml:space="preserve">U16 </t>
  </si>
  <si>
    <r>
      <t xml:space="preserve">RES, 200K,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</si>
  <si>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</si>
  <si>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150K,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</si>
  <si>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22.1K,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</si>
  <si>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RES, 49.9 Ohm, 1%, 1/20W, 0201</t>
  </si>
  <si>
    <t xml:space="preserve">L2 </t>
  </si>
  <si>
    <t>EPL2014</t>
  </si>
  <si>
    <t>XGL4040</t>
  </si>
  <si>
    <t>022-1071-81/121</t>
  </si>
  <si>
    <t>022-2270-81/121</t>
  </si>
  <si>
    <t>022-3371-81SM</t>
  </si>
  <si>
    <t>022-3366-81SM</t>
  </si>
  <si>
    <t>CAP, 1000uF, 20%, 2.5V, 5mOhm</t>
  </si>
  <si>
    <t>GRM31CC80G227ME11L</t>
  </si>
  <si>
    <t>Murata</t>
  </si>
  <si>
    <t>490-13250-6-ND</t>
  </si>
  <si>
    <t>CAP, 220uF, 20%, 4V, X6S, 1206</t>
  </si>
  <si>
    <t>490-14536-6-ND</t>
  </si>
  <si>
    <t>CAP, 10uF, 20%, 50V, X7S, 1210</t>
  </si>
  <si>
    <t>GCM32EC71H106KA03L</t>
  </si>
  <si>
    <t>ETPF1000M5H</t>
  </si>
  <si>
    <t>P16642DKR-ND</t>
  </si>
  <si>
    <t>Panasonic</t>
  </si>
  <si>
    <t xml:space="preserve">CAP, 22uF, 20%, 25V, X5R, 0805 </t>
  </si>
  <si>
    <t>GRM21BR61E226ME44L</t>
  </si>
  <si>
    <t>490-10749-6-ND</t>
  </si>
  <si>
    <t>490-7198-6-ND</t>
  </si>
  <si>
    <t>CAP, 10uF, 20%, 16V, X6S, 0603</t>
  </si>
  <si>
    <t>GRM188C81C106MA73D</t>
  </si>
  <si>
    <t>GCM155C71A105KE38D</t>
  </si>
  <si>
    <t>CAP, 1.0uF, 10%, 10V, X7S, 0402</t>
  </si>
  <si>
    <t>490-13409-1-ND</t>
  </si>
  <si>
    <t>CAP, 0.1uF, 10%, 16V, X7R, 0402</t>
  </si>
  <si>
    <t>CAP, 0.1uF, 20%, 6.3V, X6S, 0201</t>
  </si>
  <si>
    <t xml:space="preserve">GRM033C80J104KE15D </t>
  </si>
  <si>
    <t>490-10390-6-ND</t>
  </si>
  <si>
    <t>CAP, 0.01uF, 10%, 16V, X7R, 0402</t>
  </si>
  <si>
    <t>CPF-A-0402B22K1E</t>
  </si>
  <si>
    <t>1712-CPF-A-0402B22K1ECT-ND</t>
  </si>
  <si>
    <t>A119916CT-ND</t>
  </si>
  <si>
    <t>CPF0402B100KE</t>
  </si>
  <si>
    <t>CPF0402B150KE</t>
  </si>
  <si>
    <t>A119924CT-ND</t>
  </si>
  <si>
    <t>CPF0402B200KE</t>
  </si>
  <si>
    <t>A119933CT-ND</t>
  </si>
  <si>
    <t>RES, 4.99, 1% 1/16W</t>
  </si>
  <si>
    <t>RES, 40.2, 1% 1/16W</t>
  </si>
  <si>
    <t>RES, 80.6, 1% 1/16W</t>
  </si>
  <si>
    <t>RES, 100, 1% 1/16W</t>
  </si>
  <si>
    <t>RES, 240, 1% 1/16W</t>
  </si>
  <si>
    <t>RES, 499, 1% 1/16W</t>
  </si>
  <si>
    <t>RES, 1.00K, 1% 1/16W</t>
  </si>
  <si>
    <t>RES, 1.50K, 1% 1/16W</t>
  </si>
  <si>
    <t>RES, 2.49K, 1% 1/16W</t>
  </si>
  <si>
    <t>RES, 4.99K, 1% 1/16W</t>
  </si>
  <si>
    <t>RES, 6.34K, 1% 1/16W</t>
  </si>
  <si>
    <t>RES, 13.3K, 1% 1/16W</t>
  </si>
  <si>
    <t>RES, 20.0K, 1% 1/16W</t>
  </si>
  <si>
    <t>RES, 31.6K, 1% 1/16W</t>
  </si>
  <si>
    <t>RES, 301K, 1% 1/16W</t>
  </si>
  <si>
    <t>CAP, 0.47uF, 20%, 16V, X7R, 0402</t>
  </si>
  <si>
    <t>GCM155C71A474KE36D</t>
  </si>
  <si>
    <t>490-14427-1-ND</t>
  </si>
  <si>
    <t>XGL5050-122MEC</t>
  </si>
  <si>
    <t>XGL5050</t>
  </si>
  <si>
    <t>XGL5050-152MEC</t>
  </si>
  <si>
    <t>INDUCTOR, 1.2uH, 15A, XGL5050</t>
  </si>
  <si>
    <t>INDUCTOR, 1.5uH, 13A, XGL5050</t>
  </si>
  <si>
    <t>XGL4040-152MEC</t>
  </si>
  <si>
    <t>INDUCTOR, 1.5uH, 8A, XGL4040</t>
  </si>
  <si>
    <t xml:space="preserve"> EPL2014-332MLC</t>
  </si>
  <si>
    <t>INDUCTOR, 3.3uH, 0.9A, EPL2014</t>
  </si>
  <si>
    <t>XGL4040-681MEC</t>
  </si>
  <si>
    <t>INDUCTOR, 0.68uH, 10A, XGL4040</t>
  </si>
  <si>
    <t>SMCJ16CA</t>
  </si>
  <si>
    <t>TVS, 16V Bidirectional, SMCJ16C</t>
  </si>
  <si>
    <t>SMCJ16CALFCT-ND</t>
  </si>
  <si>
    <t>HSME-C170</t>
  </si>
  <si>
    <t>Broadcom</t>
  </si>
  <si>
    <t>516-3542-1-ND</t>
  </si>
  <si>
    <t>JAE</t>
  </si>
  <si>
    <t>FERRITE BEAD, 2A, 50mOhm, 120 Ohm @ 100MHz</t>
  </si>
  <si>
    <t>BLM15PX121SN1D</t>
  </si>
  <si>
    <t>490-9656-1-ND</t>
  </si>
  <si>
    <t>FERRITE, 500mA, 150mOhm, 600 Ohm @ 100MHz</t>
  </si>
  <si>
    <t>BLM18KG601BH1D</t>
  </si>
  <si>
    <t>490-14032-1-ND</t>
  </si>
  <si>
    <t>J5</t>
  </si>
  <si>
    <t>J6</t>
  </si>
  <si>
    <t>J7</t>
  </si>
  <si>
    <t>J10</t>
  </si>
  <si>
    <t>MOSFET, Dual N-Chan, 20V 250mA</t>
  </si>
  <si>
    <t>Bill Of Materials</t>
  </si>
  <si>
    <t>ECS-2520MVQ-250-BP-TR</t>
  </si>
  <si>
    <t>50-ECS-2520MVQ-250-BP-CT-ND</t>
  </si>
  <si>
    <t>ECS</t>
  </si>
  <si>
    <t>PMG370XN,115</t>
  </si>
  <si>
    <t>RES, 162K, 1% 1/16W</t>
  </si>
  <si>
    <t>Another approved part is TE Connectivity AMP 5787956-1 (Digikey P/N A114040-ND)</t>
  </si>
  <si>
    <t>Component prices shown are the best guess at the time of updating this BOM, assuming Qty ~100 boards. Actual prices may be higher or lower depending upon a number of factors.</t>
  </si>
  <si>
    <t xml:space="preserve">C1-5 </t>
  </si>
  <si>
    <t xml:space="preserve">C6-7 </t>
  </si>
  <si>
    <t xml:space="preserve">C8-9 </t>
  </si>
  <si>
    <t xml:space="preserve">C10-30 </t>
  </si>
  <si>
    <t xml:space="preserve">C31-40 </t>
  </si>
  <si>
    <t xml:space="preserve">C41-45 </t>
  </si>
  <si>
    <t xml:space="preserve">C46-58 </t>
  </si>
  <si>
    <t xml:space="preserve">C59-60 </t>
  </si>
  <si>
    <t xml:space="preserve">C61-65 </t>
  </si>
  <si>
    <t xml:space="preserve">C66-67 </t>
  </si>
  <si>
    <t xml:space="preserve">C68-69 </t>
  </si>
  <si>
    <t xml:space="preserve">C70-71 </t>
  </si>
  <si>
    <t xml:space="preserve">C72-73 </t>
  </si>
  <si>
    <t xml:space="preserve">C74 </t>
  </si>
  <si>
    <t xml:space="preserve">C75-76 </t>
  </si>
  <si>
    <t xml:space="preserve">CB1-75 </t>
  </si>
  <si>
    <t xml:space="preserve">CB76-115 </t>
  </si>
  <si>
    <t xml:space="preserve">CB116-140 </t>
  </si>
  <si>
    <t xml:space="preserve">D2-4 </t>
  </si>
  <si>
    <t xml:space="preserve">D5-12 </t>
  </si>
  <si>
    <t>J8</t>
  </si>
  <si>
    <t>J9</t>
  </si>
  <si>
    <t xml:space="preserve">L6-7 </t>
  </si>
  <si>
    <t xml:space="preserve">L11-14 </t>
  </si>
  <si>
    <t xml:space="preserve">L15-16 </t>
  </si>
  <si>
    <t xml:space="preserve">Q4-5 </t>
  </si>
  <si>
    <t xml:space="preserve">Q6 </t>
  </si>
  <si>
    <t xml:space="preserve">U10-11 </t>
  </si>
  <si>
    <t xml:space="preserve">U12-13 </t>
  </si>
  <si>
    <t xml:space="preserve">U14 </t>
  </si>
  <si>
    <t xml:space="preserve">U15 </t>
  </si>
  <si>
    <r>
      <t xml:space="preserve">RES, 115K,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</si>
  <si>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RP73PF1E115KBTD</t>
  </si>
  <si>
    <t>A127517CT-ND</t>
  </si>
  <si>
    <t xml:space="preserve">R1-8 </t>
  </si>
  <si>
    <t xml:space="preserve">R9 </t>
  </si>
  <si>
    <t xml:space="preserve">R10-32 </t>
  </si>
  <si>
    <t xml:space="preserve">R33-35 </t>
  </si>
  <si>
    <t xml:space="preserve">R36-39 </t>
  </si>
  <si>
    <t xml:space="preserve">R61-64 </t>
  </si>
  <si>
    <t xml:space="preserve">R65-66 </t>
  </si>
  <si>
    <t xml:space="preserve">R67-77 </t>
  </si>
  <si>
    <t xml:space="preserve">R78-79 </t>
  </si>
  <si>
    <t xml:space="preserve">R80-81 </t>
  </si>
  <si>
    <t xml:space="preserve">R82-92 </t>
  </si>
  <si>
    <t xml:space="preserve">R93 </t>
  </si>
  <si>
    <t xml:space="preserve">R94 </t>
  </si>
  <si>
    <t xml:space="preserve">R95-96 </t>
  </si>
  <si>
    <t xml:space="preserve">R97 </t>
  </si>
  <si>
    <t xml:space="preserve">R106-107 </t>
  </si>
  <si>
    <t xml:space="preserve">R108 </t>
  </si>
  <si>
    <t xml:space="preserve">R109-116 </t>
  </si>
  <si>
    <t>R105</t>
  </si>
  <si>
    <t>R98-104</t>
  </si>
  <si>
    <t>CONN, Header, 2x7 Pos, Vertical, Polarized, 2MM</t>
  </si>
  <si>
    <t>FCI</t>
  </si>
  <si>
    <t>98414-G06-14LF</t>
  </si>
  <si>
    <t>609-2576-ND</t>
  </si>
  <si>
    <t>026-0847-00</t>
  </si>
  <si>
    <t>Pulse</t>
  </si>
  <si>
    <t>JXD0-2015NL</t>
  </si>
  <si>
    <t>1840-1011-ND</t>
  </si>
  <si>
    <t>H10245-ND</t>
  </si>
  <si>
    <t>Hirose</t>
  </si>
  <si>
    <t>DF-11-6-RA</t>
  </si>
  <si>
    <t>DF11-6DP-2DS(24)</t>
  </si>
  <si>
    <t>CONN, RA, DF-11, 6-pin</t>
  </si>
  <si>
    <t>W25Q128JVSIQ</t>
  </si>
  <si>
    <t>W25Q128JVSIQ-ND</t>
  </si>
  <si>
    <r>
      <t>IC, 128MBit Quad SPI Flash PROM, W25Q128JVSI</t>
    </r>
    <r>
      <rPr>
        <b/>
        <sz val="10"/>
        <color indexed="10"/>
        <rFont val="Arial"/>
        <family val="2"/>
      </rPr>
      <t>Q</t>
    </r>
  </si>
  <si>
    <t>A121372-ND</t>
  </si>
  <si>
    <t>5-146280-6</t>
  </si>
  <si>
    <t>AMP</t>
  </si>
  <si>
    <t>029-0507-06</t>
  </si>
  <si>
    <t>CONN, Header, 6 Pos, Vert 0.1" pitch, 0.23" - 0.318" ht</t>
  </si>
  <si>
    <t>HDR-6x1-100</t>
  </si>
  <si>
    <t>HDR-7x2-2MM</t>
  </si>
  <si>
    <t>HDR-2x1-100</t>
  </si>
  <si>
    <r>
      <t xml:space="preserve">NS, </t>
    </r>
    <r>
      <rPr>
        <b/>
        <sz val="10"/>
        <rFont val="Arial"/>
        <family val="2"/>
      </rPr>
      <t>4</t>
    </r>
  </si>
  <si>
    <t xml:space="preserve">R60A </t>
  </si>
  <si>
    <t>Either R60 or R60A can be installed.</t>
  </si>
  <si>
    <t>CONN, Dual RJ-45 With Transformer 10/100/1000</t>
  </si>
  <si>
    <t xml:space="preserve">R56-60 </t>
  </si>
  <si>
    <t>R40-45</t>
  </si>
  <si>
    <t>R46-55</t>
  </si>
  <si>
    <t xml:space="preserve">R117-118 </t>
  </si>
  <si>
    <t>RES, 0.015, 1%, 1/2W, 1206</t>
  </si>
  <si>
    <t>CSR1206FK15L0CT-ND</t>
  </si>
  <si>
    <t>CSR1206FK15L0</t>
  </si>
  <si>
    <t>PCB, IEEE-1394/Ethernet FPGA Controller, Rev 3.1</t>
  </si>
  <si>
    <t>IC, Crystal Oscillator, 33.33MHz</t>
  </si>
  <si>
    <t>IC, Crystal Oscillator, 25.00MHz</t>
  </si>
  <si>
    <t>L8</t>
  </si>
  <si>
    <t>IEEE-1394/Ethernet FPGA Board, Rev 3.2</t>
  </si>
  <si>
    <t>C77-78</t>
  </si>
  <si>
    <t>IC, Dual Step-Down DC-DC Converter, LTC3636</t>
  </si>
  <si>
    <t>CAP, 4700pF, 10%, 16V, X7R, 0402</t>
  </si>
  <si>
    <t>XC7Z020-sCLG400t</t>
  </si>
  <si>
    <t>122-1848-ND</t>
  </si>
  <si>
    <t>XC7Z020-sCLG400t, where s (speed grade) can be 2 or 3 and t (temperature grade) can be C, I or E</t>
  </si>
  <si>
    <t>TXS0101DCK</t>
  </si>
  <si>
    <t>296-22864-1-ND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</si>
</sst>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0" fillId="0" borderId="1" xfId="0" quotePrefix="1" applyFill="1" applyBorder="1" applyAlignment="1">
      <alignment vertical="top"/>
    </xf>
    <xf numFmtId="4" fontId="0" fillId="0" borderId="1" xfId="0" applyNumberForma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/>
    </xf>
    <xf numFmtId="49" fontId="6" fillId="0" borderId="1" xfId="0" quotePrefix="1" applyNumberFormat="1" applyFont="1" applyFill="1" applyBorder="1" applyAlignment="1">
      <alignment horizontal="left" vertical="top"/>
    </xf>
    <xf numFmtId="14" fontId="4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0" fillId="0" borderId="3" xfId="0" quotePrefix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4" fontId="0" fillId="0" borderId="3" xfId="0" applyNumberFormat="1" applyFill="1" applyBorder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164" fontId="3" fillId="0" borderId="4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0" fontId="6" fillId="0" borderId="0" xfId="0" applyFont="1"/>
    <xf numFmtId="0" fontId="1" fillId="0" borderId="0" xfId="0" applyFont="1" applyFill="1"/>
    <xf numFmtId="0" fontId="0" fillId="2" borderId="1" xfId="0" applyFill="1" applyBorder="1" applyAlignment="1">
      <alignment vertical="top" wrapText="1"/>
    </xf>
    <xf numFmtId="0" fontId="0" fillId="2" borderId="1" xfId="0" quotePrefix="1" applyFill="1" applyBorder="1" applyAlignment="1">
      <alignment vertical="top" wrapText="1"/>
    </xf>
    <xf numFmtId="0" fontId="11" fillId="0" borderId="1" xfId="0" applyFont="1" applyBorder="1"/>
    <xf numFmtId="0" fontId="11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/>
    <xf numFmtId="0" fontId="1" fillId="0" borderId="3" xfId="0" applyFont="1" applyFill="1" applyBorder="1" applyAlignment="1">
      <alignment vertical="top" wrapText="1"/>
    </xf>
    <xf numFmtId="0" fontId="3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0" fontId="6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4" fontId="3" fillId="0" borderId="6" xfId="0" applyNumberFormat="1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  <xf numFmtId="2" fontId="0" fillId="0" borderId="1" xfId="0" applyNumberFormat="1" applyBorder="1"/>
    <xf numFmtId="0" fontId="0" fillId="0" borderId="0" xfId="0" applyFill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9"/>
  <sheetViews>
    <sheetView tabSelected="1" zoomScale="75" zoomScaleNormal="75" workbookViewId="0">
      <selection activeCell="E85" sqref="E85"/>
    </sheetView>
  </sheetViews>
  <sheetFormatPr defaultRowHeight="13.2" x14ac:dyDescent="0.25"/>
  <cols>
    <col min="1" max="1" width="5.44140625" style="6" customWidth="1"/>
    <col min="2" max="2" width="6.109375" customWidth="1"/>
    <col min="3" max="3" width="11.33203125" customWidth="1"/>
    <col min="4" max="4" width="47" customWidth="1"/>
    <col min="5" max="5" width="17.6640625" style="7" customWidth="1"/>
    <col min="6" max="6" width="13.88671875" customWidth="1"/>
    <col min="7" max="7" width="6.44140625" style="9" customWidth="1"/>
    <col min="8" max="8" width="25.44140625" customWidth="1"/>
    <col min="9" max="9" width="12.33203125" customWidth="1"/>
    <col min="10" max="10" width="32.109375" style="8" customWidth="1"/>
    <col min="11" max="11" width="16.33203125" style="27" customWidth="1"/>
    <col min="12" max="12" width="7.33203125" customWidth="1"/>
    <col min="13" max="13" width="10.6640625" customWidth="1"/>
  </cols>
  <sheetData>
    <row r="1" spans="1:13" ht="29.85" customHeight="1" x14ac:dyDescent="0.4">
      <c r="A1" s="1"/>
      <c r="B1" s="2" t="s">
        <v>411</v>
      </c>
      <c r="C1" s="1"/>
      <c r="D1" s="1"/>
      <c r="E1" s="1"/>
      <c r="F1" s="3"/>
      <c r="G1" s="4"/>
      <c r="H1" s="1"/>
      <c r="I1" s="1"/>
      <c r="J1" s="1"/>
      <c r="L1" s="5"/>
    </row>
    <row r="2" spans="1:13" ht="23.25" customHeight="1" x14ac:dyDescent="0.25">
      <c r="A2" s="1"/>
      <c r="B2" s="23" t="s">
        <v>310</v>
      </c>
      <c r="C2" s="1"/>
      <c r="D2" s="1"/>
      <c r="E2" s="1"/>
      <c r="F2" s="3"/>
      <c r="G2" s="4"/>
      <c r="H2" s="1"/>
      <c r="I2" s="1"/>
      <c r="J2" s="1"/>
      <c r="L2" s="5"/>
    </row>
    <row r="3" spans="1:13" ht="25.5" customHeight="1" x14ac:dyDescent="0.25">
      <c r="A3" s="1"/>
      <c r="B3" s="22">
        <v>45609</v>
      </c>
      <c r="C3" s="1"/>
      <c r="D3" s="1"/>
      <c r="E3" s="1"/>
      <c r="F3" s="3"/>
      <c r="G3" s="4"/>
      <c r="H3" s="1"/>
      <c r="I3" s="1"/>
      <c r="J3" s="1"/>
      <c r="L3" s="5"/>
    </row>
    <row r="4" spans="1:13" ht="29.7" customHeight="1" x14ac:dyDescent="0.25">
      <c r="A4" s="39" t="s">
        <v>39</v>
      </c>
      <c r="B4" s="40"/>
      <c r="C4" s="54">
        <v>3.2</v>
      </c>
      <c r="D4" s="24"/>
      <c r="E4" s="17"/>
      <c r="F4" s="41"/>
      <c r="G4" s="24"/>
      <c r="H4" s="24"/>
      <c r="I4" s="24"/>
      <c r="J4" s="42"/>
      <c r="K4" s="43"/>
      <c r="M4" s="74"/>
    </row>
    <row r="5" spans="1:13" ht="13.8" thickBot="1" x14ac:dyDescent="0.3">
      <c r="A5" s="40"/>
      <c r="B5" s="24"/>
      <c r="C5" s="24"/>
      <c r="D5" s="24"/>
      <c r="E5" s="41"/>
      <c r="F5" s="24"/>
      <c r="G5" s="44"/>
      <c r="H5" s="24"/>
      <c r="I5" s="24"/>
      <c r="J5" s="42"/>
      <c r="K5" s="43"/>
      <c r="L5" s="24"/>
      <c r="M5" s="44"/>
    </row>
    <row r="6" spans="1:13" s="35" customFormat="1" ht="27" thickBot="1" x14ac:dyDescent="0.3">
      <c r="A6" s="45" t="s">
        <v>40</v>
      </c>
      <c r="B6" s="46" t="s">
        <v>41</v>
      </c>
      <c r="C6" s="46" t="s">
        <v>48</v>
      </c>
      <c r="D6" s="46" t="s">
        <v>42</v>
      </c>
      <c r="E6" s="47" t="s">
        <v>49</v>
      </c>
      <c r="F6" s="46" t="s">
        <v>43</v>
      </c>
      <c r="G6" s="46" t="s">
        <v>44</v>
      </c>
      <c r="H6" s="46" t="s">
        <v>45</v>
      </c>
      <c r="I6" s="46" t="s">
        <v>46</v>
      </c>
      <c r="J6" s="46" t="s">
        <v>47</v>
      </c>
      <c r="K6" s="46" t="s">
        <v>33</v>
      </c>
      <c r="L6" s="46" t="s">
        <v>35</v>
      </c>
      <c r="M6" s="84" t="s">
        <v>34</v>
      </c>
    </row>
    <row r="7" spans="1:13" s="24" customFormat="1" x14ac:dyDescent="0.25">
      <c r="A7" s="12">
        <v>1</v>
      </c>
      <c r="B7" s="25">
        <v>5</v>
      </c>
      <c r="C7" s="16" t="s">
        <v>318</v>
      </c>
      <c r="D7" s="10" t="s">
        <v>175</v>
      </c>
      <c r="E7" s="15" t="s">
        <v>125</v>
      </c>
      <c r="F7" s="20" t="s">
        <v>53</v>
      </c>
      <c r="G7" s="13">
        <v>2</v>
      </c>
      <c r="H7" s="58"/>
      <c r="I7" s="10"/>
      <c r="J7" s="58"/>
      <c r="K7" s="51"/>
      <c r="L7" s="11"/>
      <c r="M7" s="85"/>
    </row>
    <row r="8" spans="1:13" s="24" customFormat="1" x14ac:dyDescent="0.25">
      <c r="A8" s="12">
        <f t="shared" ref="A8:A21" si="0">A7+1</f>
        <v>2</v>
      </c>
      <c r="B8" s="25">
        <v>2</v>
      </c>
      <c r="C8" s="16" t="s">
        <v>319</v>
      </c>
      <c r="D8" s="10" t="s">
        <v>6</v>
      </c>
      <c r="E8" s="10" t="s">
        <v>51</v>
      </c>
      <c r="F8" s="20" t="s">
        <v>53</v>
      </c>
      <c r="G8" s="13">
        <v>2</v>
      </c>
      <c r="H8" s="14" t="s">
        <v>5</v>
      </c>
      <c r="I8" s="10" t="s">
        <v>52</v>
      </c>
      <c r="J8" s="10" t="s">
        <v>4</v>
      </c>
      <c r="K8" s="50" t="s">
        <v>38</v>
      </c>
      <c r="L8" s="19">
        <v>2.4E-2</v>
      </c>
      <c r="M8" s="85">
        <f>B8*L8</f>
        <v>4.8000000000000001E-2</v>
      </c>
    </row>
    <row r="9" spans="1:13" s="24" customFormat="1" x14ac:dyDescent="0.25">
      <c r="A9" s="12">
        <f t="shared" si="0"/>
        <v>3</v>
      </c>
      <c r="B9" s="25">
        <v>2</v>
      </c>
      <c r="C9" s="16" t="s">
        <v>320</v>
      </c>
      <c r="D9" s="55" t="s">
        <v>254</v>
      </c>
      <c r="E9" s="15" t="s">
        <v>125</v>
      </c>
      <c r="F9" s="20" t="s">
        <v>53</v>
      </c>
      <c r="G9" s="13">
        <v>2</v>
      </c>
      <c r="H9" s="14"/>
      <c r="I9" s="10"/>
      <c r="J9" s="10"/>
      <c r="K9" s="50"/>
      <c r="L9" s="19"/>
      <c r="M9" s="85"/>
    </row>
    <row r="10" spans="1:13" s="24" customFormat="1" x14ac:dyDescent="0.25">
      <c r="A10" s="12">
        <f t="shared" si="0"/>
        <v>4</v>
      </c>
      <c r="B10" s="25">
        <v>21</v>
      </c>
      <c r="C10" s="16" t="s">
        <v>321</v>
      </c>
      <c r="D10" s="10" t="s">
        <v>250</v>
      </c>
      <c r="E10" s="15" t="s">
        <v>125</v>
      </c>
      <c r="F10" s="20" t="s">
        <v>53</v>
      </c>
      <c r="G10" s="13">
        <v>2</v>
      </c>
      <c r="H10" s="14" t="s">
        <v>128</v>
      </c>
      <c r="I10" s="10"/>
      <c r="J10" s="10"/>
      <c r="K10" s="50"/>
      <c r="L10" s="19"/>
      <c r="M10" s="85"/>
    </row>
    <row r="11" spans="1:13" s="24" customFormat="1" x14ac:dyDescent="0.25">
      <c r="A11" s="12">
        <f t="shared" si="0"/>
        <v>5</v>
      </c>
      <c r="B11" s="25">
        <v>10</v>
      </c>
      <c r="C11" s="16" t="s">
        <v>322</v>
      </c>
      <c r="D11" s="55" t="s">
        <v>248</v>
      </c>
      <c r="E11" s="15" t="s">
        <v>125</v>
      </c>
      <c r="F11" s="20" t="s">
        <v>53</v>
      </c>
      <c r="G11" s="13">
        <v>2</v>
      </c>
      <c r="H11" s="14" t="s">
        <v>247</v>
      </c>
      <c r="I11" s="10"/>
      <c r="J11" s="10" t="s">
        <v>249</v>
      </c>
      <c r="K11" s="50"/>
      <c r="L11" s="19"/>
      <c r="M11" s="85"/>
    </row>
    <row r="12" spans="1:13" s="24" customFormat="1" x14ac:dyDescent="0.25">
      <c r="A12" s="12">
        <f t="shared" si="0"/>
        <v>6</v>
      </c>
      <c r="B12" s="25">
        <v>5</v>
      </c>
      <c r="C12" s="16" t="s">
        <v>323</v>
      </c>
      <c r="D12" s="55" t="s">
        <v>241</v>
      </c>
      <c r="E12" s="15" t="s">
        <v>54</v>
      </c>
      <c r="F12" s="20" t="s">
        <v>232</v>
      </c>
      <c r="G12" s="13">
        <v>2</v>
      </c>
      <c r="H12" s="14" t="s">
        <v>242</v>
      </c>
      <c r="I12" s="10"/>
      <c r="J12" s="10" t="s">
        <v>243</v>
      </c>
      <c r="K12" s="50"/>
      <c r="L12" s="77">
        <v>0.13611999999999999</v>
      </c>
      <c r="M12" s="85">
        <f t="shared" ref="M12:M21" si="1">B12*L12</f>
        <v>0.68059999999999998</v>
      </c>
    </row>
    <row r="13" spans="1:13" s="24" customFormat="1" x14ac:dyDescent="0.25">
      <c r="A13" s="12">
        <f t="shared" si="0"/>
        <v>7</v>
      </c>
      <c r="B13" s="78">
        <v>13</v>
      </c>
      <c r="C13" s="63" t="s">
        <v>324</v>
      </c>
      <c r="D13" s="55" t="s">
        <v>234</v>
      </c>
      <c r="E13" s="15" t="s">
        <v>69</v>
      </c>
      <c r="F13" s="20" t="s">
        <v>232</v>
      </c>
      <c r="G13" s="13">
        <v>2</v>
      </c>
      <c r="H13" s="14" t="s">
        <v>231</v>
      </c>
      <c r="I13" s="10"/>
      <c r="J13" s="10" t="s">
        <v>233</v>
      </c>
      <c r="K13" s="50"/>
      <c r="L13" s="19">
        <v>0.43258999999999997</v>
      </c>
      <c r="M13" s="85">
        <f t="shared" si="1"/>
        <v>5.6236699999999997</v>
      </c>
    </row>
    <row r="14" spans="1:13" s="24" customFormat="1" x14ac:dyDescent="0.25">
      <c r="A14" s="12">
        <f t="shared" si="0"/>
        <v>8</v>
      </c>
      <c r="B14" s="78">
        <v>2</v>
      </c>
      <c r="C14" s="63" t="s">
        <v>325</v>
      </c>
      <c r="D14" s="55" t="s">
        <v>236</v>
      </c>
      <c r="E14" s="15" t="s">
        <v>129</v>
      </c>
      <c r="F14" s="20" t="s">
        <v>232</v>
      </c>
      <c r="G14" s="13">
        <v>2</v>
      </c>
      <c r="H14" s="14" t="s">
        <v>237</v>
      </c>
      <c r="I14" s="10"/>
      <c r="J14" s="10" t="s">
        <v>235</v>
      </c>
      <c r="K14" s="50"/>
      <c r="L14" s="77">
        <v>0.59299999999999997</v>
      </c>
      <c r="M14" s="85">
        <f t="shared" si="1"/>
        <v>1.1859999999999999</v>
      </c>
    </row>
    <row r="15" spans="1:13" s="24" customFormat="1" x14ac:dyDescent="0.25">
      <c r="A15" s="12">
        <f t="shared" si="0"/>
        <v>9</v>
      </c>
      <c r="B15" s="78">
        <v>5</v>
      </c>
      <c r="C15" s="63" t="s">
        <v>326</v>
      </c>
      <c r="D15" s="10" t="s">
        <v>136</v>
      </c>
      <c r="E15" s="15" t="s">
        <v>129</v>
      </c>
      <c r="F15" s="10" t="s">
        <v>130</v>
      </c>
      <c r="G15" s="13">
        <v>2</v>
      </c>
      <c r="H15" s="10" t="s">
        <v>133</v>
      </c>
      <c r="I15" s="10" t="s">
        <v>52</v>
      </c>
      <c r="J15" s="10" t="s">
        <v>134</v>
      </c>
      <c r="K15" s="51" t="s">
        <v>226</v>
      </c>
      <c r="L15" s="11">
        <v>0.64890000000000003</v>
      </c>
      <c r="M15" s="85">
        <f t="shared" si="1"/>
        <v>3.2445000000000004</v>
      </c>
    </row>
    <row r="16" spans="1:13" s="24" customFormat="1" x14ac:dyDescent="0.25">
      <c r="A16" s="12">
        <f t="shared" si="0"/>
        <v>10</v>
      </c>
      <c r="B16" s="78">
        <v>2</v>
      </c>
      <c r="C16" s="63" t="s">
        <v>327</v>
      </c>
      <c r="D16" s="10" t="s">
        <v>137</v>
      </c>
      <c r="E16" s="59" t="s">
        <v>129</v>
      </c>
      <c r="F16" s="10" t="s">
        <v>130</v>
      </c>
      <c r="G16" s="13">
        <v>2</v>
      </c>
      <c r="H16" s="58" t="s">
        <v>131</v>
      </c>
      <c r="I16" s="10" t="s">
        <v>52</v>
      </c>
      <c r="J16" s="58" t="s">
        <v>132</v>
      </c>
      <c r="K16" s="51" t="s">
        <v>227</v>
      </c>
      <c r="L16" s="11">
        <v>1.2175</v>
      </c>
      <c r="M16" s="85">
        <f t="shared" si="1"/>
        <v>2.4350000000000001</v>
      </c>
    </row>
    <row r="17" spans="1:13" s="24" customFormat="1" x14ac:dyDescent="0.25">
      <c r="A17" s="12">
        <f t="shared" si="0"/>
        <v>11</v>
      </c>
      <c r="B17" s="78">
        <v>2</v>
      </c>
      <c r="C17" s="63" t="s">
        <v>328</v>
      </c>
      <c r="D17" s="10" t="s">
        <v>150</v>
      </c>
      <c r="E17" s="10" t="s">
        <v>74</v>
      </c>
      <c r="F17" s="10" t="s">
        <v>78</v>
      </c>
      <c r="G17" s="37" t="s">
        <v>11</v>
      </c>
      <c r="H17" s="14" t="s">
        <v>151</v>
      </c>
      <c r="I17" s="10" t="s">
        <v>52</v>
      </c>
      <c r="J17" s="10" t="s">
        <v>152</v>
      </c>
      <c r="K17" s="50" t="s">
        <v>229</v>
      </c>
      <c r="L17" s="11">
        <v>4.8</v>
      </c>
      <c r="M17" s="85">
        <f t="shared" si="1"/>
        <v>9.6</v>
      </c>
    </row>
    <row r="18" spans="1:13" s="24" customFormat="1" x14ac:dyDescent="0.25">
      <c r="A18" s="12">
        <f t="shared" si="0"/>
        <v>12</v>
      </c>
      <c r="B18" s="78">
        <v>2</v>
      </c>
      <c r="C18" s="63" t="s">
        <v>329</v>
      </c>
      <c r="D18" s="10" t="s">
        <v>144</v>
      </c>
      <c r="E18" s="10" t="s">
        <v>74</v>
      </c>
      <c r="F18" s="10" t="s">
        <v>78</v>
      </c>
      <c r="G18" s="37" t="s">
        <v>11</v>
      </c>
      <c r="H18" s="16" t="s">
        <v>143</v>
      </c>
      <c r="I18" s="10" t="s">
        <v>52</v>
      </c>
      <c r="J18" s="10" t="s">
        <v>142</v>
      </c>
      <c r="K18" s="50" t="s">
        <v>228</v>
      </c>
      <c r="L18" s="19">
        <v>3.2381700000000002</v>
      </c>
      <c r="M18" s="85">
        <f t="shared" si="1"/>
        <v>6.4763400000000004</v>
      </c>
    </row>
    <row r="19" spans="1:13" s="24" customFormat="1" x14ac:dyDescent="0.25">
      <c r="A19" s="12">
        <f t="shared" si="0"/>
        <v>13</v>
      </c>
      <c r="B19" s="78">
        <v>2</v>
      </c>
      <c r="C19" s="63" t="s">
        <v>330</v>
      </c>
      <c r="D19" s="10" t="s">
        <v>13</v>
      </c>
      <c r="E19" s="10" t="s">
        <v>74</v>
      </c>
      <c r="F19" s="10" t="s">
        <v>78</v>
      </c>
      <c r="G19" s="48" t="s">
        <v>11</v>
      </c>
      <c r="H19" s="14" t="s">
        <v>9</v>
      </c>
      <c r="I19" s="10" t="s">
        <v>52</v>
      </c>
      <c r="J19" s="10" t="s">
        <v>10</v>
      </c>
      <c r="K19" s="50" t="s">
        <v>85</v>
      </c>
      <c r="L19" s="11">
        <v>1.35</v>
      </c>
      <c r="M19" s="85">
        <f t="shared" si="1"/>
        <v>2.7</v>
      </c>
    </row>
    <row r="20" spans="1:13" s="24" customFormat="1" x14ac:dyDescent="0.25">
      <c r="A20" s="12">
        <f t="shared" si="0"/>
        <v>14</v>
      </c>
      <c r="B20" s="78">
        <v>1</v>
      </c>
      <c r="C20" s="63" t="s">
        <v>331</v>
      </c>
      <c r="D20" s="10" t="s">
        <v>12</v>
      </c>
      <c r="E20" s="10" t="s">
        <v>74</v>
      </c>
      <c r="F20" s="10" t="s">
        <v>78</v>
      </c>
      <c r="G20" s="37" t="s">
        <v>11</v>
      </c>
      <c r="H20" s="16" t="s">
        <v>8</v>
      </c>
      <c r="I20" s="10" t="s">
        <v>52</v>
      </c>
      <c r="J20" s="10" t="s">
        <v>7</v>
      </c>
      <c r="K20" s="50" t="s">
        <v>86</v>
      </c>
      <c r="L20" s="19">
        <v>1.3098000000000001</v>
      </c>
      <c r="M20" s="85">
        <f t="shared" si="1"/>
        <v>1.3098000000000001</v>
      </c>
    </row>
    <row r="21" spans="1:13" s="24" customFormat="1" x14ac:dyDescent="0.25">
      <c r="A21" s="12">
        <f t="shared" si="0"/>
        <v>15</v>
      </c>
      <c r="B21" s="78">
        <v>2</v>
      </c>
      <c r="C21" s="63" t="s">
        <v>332</v>
      </c>
      <c r="D21" s="55" t="s">
        <v>230</v>
      </c>
      <c r="E21" s="10" t="s">
        <v>74</v>
      </c>
      <c r="F21" s="20" t="s">
        <v>240</v>
      </c>
      <c r="G21" s="13">
        <v>2</v>
      </c>
      <c r="H21" s="14" t="s">
        <v>238</v>
      </c>
      <c r="I21" s="10"/>
      <c r="J21" s="10" t="s">
        <v>239</v>
      </c>
      <c r="K21" s="50"/>
      <c r="L21" s="87">
        <v>2.3774600000000001</v>
      </c>
      <c r="M21" s="85">
        <f t="shared" si="1"/>
        <v>4.7549200000000003</v>
      </c>
    </row>
    <row r="22" spans="1:13" s="24" customFormat="1" x14ac:dyDescent="0.25">
      <c r="A22" s="12">
        <f>A21+1</f>
        <v>16</v>
      </c>
      <c r="B22" s="78">
        <v>2</v>
      </c>
      <c r="C22" s="83" t="s">
        <v>412</v>
      </c>
      <c r="D22" s="66" t="s">
        <v>414</v>
      </c>
      <c r="E22" s="15" t="s">
        <v>125</v>
      </c>
      <c r="F22" s="81" t="s">
        <v>53</v>
      </c>
      <c r="G22" s="13">
        <v>2</v>
      </c>
      <c r="H22" s="14"/>
      <c r="I22" s="10"/>
      <c r="J22" s="10"/>
      <c r="K22" s="50"/>
      <c r="L22" s="77"/>
      <c r="M22" s="85"/>
    </row>
    <row r="23" spans="1:13" s="24" customFormat="1" x14ac:dyDescent="0.25">
      <c r="A23" s="12">
        <f t="shared" ref="A23:A86" si="2">A22+1</f>
        <v>17</v>
      </c>
      <c r="B23" s="25">
        <v>75</v>
      </c>
      <c r="C23" s="16" t="s">
        <v>333</v>
      </c>
      <c r="D23" s="10" t="s">
        <v>251</v>
      </c>
      <c r="E23" s="15" t="s">
        <v>176</v>
      </c>
      <c r="F23" s="20" t="s">
        <v>53</v>
      </c>
      <c r="G23" s="13">
        <v>2</v>
      </c>
      <c r="H23" s="14" t="s">
        <v>252</v>
      </c>
      <c r="I23" s="10"/>
      <c r="J23" s="10" t="s">
        <v>253</v>
      </c>
      <c r="K23" s="50"/>
      <c r="L23" s="19"/>
      <c r="M23" s="85"/>
    </row>
    <row r="24" spans="1:13" s="24" customFormat="1" x14ac:dyDescent="0.25">
      <c r="A24" s="12">
        <f t="shared" si="2"/>
        <v>18</v>
      </c>
      <c r="B24" s="25">
        <v>40</v>
      </c>
      <c r="C24" s="16" t="s">
        <v>334</v>
      </c>
      <c r="D24" s="55" t="s">
        <v>278</v>
      </c>
      <c r="E24" s="15" t="s">
        <v>125</v>
      </c>
      <c r="F24" s="20" t="s">
        <v>53</v>
      </c>
      <c r="G24" s="13">
        <v>2</v>
      </c>
      <c r="H24" s="14" t="s">
        <v>279</v>
      </c>
      <c r="I24" s="10"/>
      <c r="J24" s="10" t="s">
        <v>280</v>
      </c>
      <c r="K24" s="50"/>
      <c r="L24" s="19"/>
      <c r="M24" s="85"/>
    </row>
    <row r="25" spans="1:13" s="24" customFormat="1" x14ac:dyDescent="0.25">
      <c r="A25" s="12">
        <f t="shared" si="2"/>
        <v>19</v>
      </c>
      <c r="B25" s="78">
        <v>25</v>
      </c>
      <c r="C25" s="63" t="s">
        <v>335</v>
      </c>
      <c r="D25" s="55" t="s">
        <v>245</v>
      </c>
      <c r="E25" s="15" t="s">
        <v>51</v>
      </c>
      <c r="F25" s="20"/>
      <c r="G25" s="13">
        <v>2</v>
      </c>
      <c r="H25" s="14" t="s">
        <v>246</v>
      </c>
      <c r="I25" s="10"/>
      <c r="J25" s="10" t="s">
        <v>244</v>
      </c>
      <c r="K25" s="50"/>
      <c r="L25" s="19">
        <v>7.2650000000000006E-2</v>
      </c>
      <c r="M25" s="85">
        <f t="shared" ref="M25:M32" si="3">B25*L25</f>
        <v>1.8162500000000001</v>
      </c>
    </row>
    <row r="26" spans="1:13" s="24" customFormat="1" x14ac:dyDescent="0.25">
      <c r="A26" s="12">
        <f t="shared" si="2"/>
        <v>20</v>
      </c>
      <c r="B26" s="25">
        <v>1</v>
      </c>
      <c r="C26" s="16" t="s">
        <v>120</v>
      </c>
      <c r="D26" s="55" t="s">
        <v>293</v>
      </c>
      <c r="E26" s="10" t="s">
        <v>121</v>
      </c>
      <c r="F26" s="20"/>
      <c r="G26" s="13">
        <v>2</v>
      </c>
      <c r="H26" s="14" t="s">
        <v>292</v>
      </c>
      <c r="I26" s="10"/>
      <c r="J26" s="10" t="s">
        <v>294</v>
      </c>
      <c r="K26" s="50"/>
      <c r="L26" s="19">
        <v>0.41160000000000002</v>
      </c>
      <c r="M26" s="85">
        <f t="shared" si="3"/>
        <v>0.41160000000000002</v>
      </c>
    </row>
    <row r="27" spans="1:13" s="24" customFormat="1" x14ac:dyDescent="0.25">
      <c r="A27" s="12">
        <f t="shared" si="2"/>
        <v>21</v>
      </c>
      <c r="B27" s="78">
        <v>3</v>
      </c>
      <c r="C27" s="63" t="s">
        <v>336</v>
      </c>
      <c r="D27" s="10" t="s">
        <v>18</v>
      </c>
      <c r="E27" s="18" t="s">
        <v>54</v>
      </c>
      <c r="F27" s="55" t="s">
        <v>296</v>
      </c>
      <c r="G27" s="13">
        <v>2</v>
      </c>
      <c r="H27" s="14" t="s">
        <v>295</v>
      </c>
      <c r="I27" s="10" t="s">
        <v>52</v>
      </c>
      <c r="J27" s="14" t="s">
        <v>297</v>
      </c>
      <c r="K27" s="51" t="s">
        <v>90</v>
      </c>
      <c r="L27" s="77">
        <v>0.31574999999999998</v>
      </c>
      <c r="M27" s="85">
        <f t="shared" si="3"/>
        <v>0.94724999999999993</v>
      </c>
    </row>
    <row r="28" spans="1:13" s="24" customFormat="1" x14ac:dyDescent="0.25">
      <c r="A28" s="12">
        <f t="shared" si="2"/>
        <v>22</v>
      </c>
      <c r="B28" s="78">
        <v>8</v>
      </c>
      <c r="C28" s="63" t="s">
        <v>337</v>
      </c>
      <c r="D28" s="10" t="s">
        <v>113</v>
      </c>
      <c r="E28" s="10" t="s">
        <v>110</v>
      </c>
      <c r="F28" s="10" t="s">
        <v>80</v>
      </c>
      <c r="G28" s="13">
        <v>2</v>
      </c>
      <c r="H28" s="16" t="s">
        <v>111</v>
      </c>
      <c r="I28" s="10" t="s">
        <v>52</v>
      </c>
      <c r="J28" s="10" t="s">
        <v>112</v>
      </c>
      <c r="K28" s="51" t="s">
        <v>181</v>
      </c>
      <c r="L28" s="19">
        <v>4.31034482758621E-2</v>
      </c>
      <c r="M28" s="85">
        <f t="shared" si="3"/>
        <v>0.3448275862068968</v>
      </c>
    </row>
    <row r="29" spans="1:13" s="24" customFormat="1" x14ac:dyDescent="0.25">
      <c r="A29" s="12">
        <f t="shared" si="2"/>
        <v>23</v>
      </c>
      <c r="B29" s="25">
        <v>2</v>
      </c>
      <c r="C29" s="16" t="s">
        <v>56</v>
      </c>
      <c r="D29" s="14" t="s">
        <v>83</v>
      </c>
      <c r="E29" s="14" t="s">
        <v>71</v>
      </c>
      <c r="F29" s="14" t="s">
        <v>70</v>
      </c>
      <c r="G29" s="49">
        <v>2</v>
      </c>
      <c r="H29" s="14" t="s">
        <v>82</v>
      </c>
      <c r="I29" s="10" t="s">
        <v>70</v>
      </c>
      <c r="J29" s="14" t="s">
        <v>82</v>
      </c>
      <c r="K29" s="57" t="s">
        <v>93</v>
      </c>
      <c r="L29" s="11">
        <v>5.72</v>
      </c>
      <c r="M29" s="85">
        <f t="shared" si="3"/>
        <v>11.44</v>
      </c>
    </row>
    <row r="30" spans="1:13" s="24" customFormat="1" x14ac:dyDescent="0.25">
      <c r="A30" s="12">
        <f t="shared" si="2"/>
        <v>24</v>
      </c>
      <c r="B30" s="25">
        <v>2</v>
      </c>
      <c r="C30" s="16" t="s">
        <v>57</v>
      </c>
      <c r="D30" s="20" t="s">
        <v>17</v>
      </c>
      <c r="E30" s="21" t="s">
        <v>58</v>
      </c>
      <c r="F30" s="20" t="s">
        <v>16</v>
      </c>
      <c r="G30" s="37" t="s">
        <v>396</v>
      </c>
      <c r="H30" s="14" t="s">
        <v>15</v>
      </c>
      <c r="I30" s="10" t="s">
        <v>52</v>
      </c>
      <c r="J30" s="10" t="s">
        <v>14</v>
      </c>
      <c r="K30" s="51" t="s">
        <v>98</v>
      </c>
      <c r="L30" s="19">
        <v>3.3448000000000002</v>
      </c>
      <c r="M30" s="85">
        <f t="shared" si="3"/>
        <v>6.6896000000000004</v>
      </c>
    </row>
    <row r="31" spans="1:13" s="24" customFormat="1" x14ac:dyDescent="0.25">
      <c r="A31" s="12">
        <f t="shared" si="2"/>
        <v>25</v>
      </c>
      <c r="B31" s="25">
        <v>1</v>
      </c>
      <c r="C31" s="16" t="s">
        <v>305</v>
      </c>
      <c r="D31" s="55" t="s">
        <v>207</v>
      </c>
      <c r="E31" s="55" t="s">
        <v>205</v>
      </c>
      <c r="F31" s="20" t="s">
        <v>298</v>
      </c>
      <c r="G31" s="37" t="s">
        <v>11</v>
      </c>
      <c r="H31" s="14" t="s">
        <v>206</v>
      </c>
      <c r="I31" s="10"/>
      <c r="J31" s="10" t="s">
        <v>204</v>
      </c>
      <c r="K31" s="50"/>
      <c r="L31" s="77">
        <v>2.1168</v>
      </c>
      <c r="M31" s="85">
        <f t="shared" si="3"/>
        <v>2.1168</v>
      </c>
    </row>
    <row r="32" spans="1:13" s="24" customFormat="1" x14ac:dyDescent="0.25">
      <c r="A32" s="12">
        <f t="shared" si="2"/>
        <v>26</v>
      </c>
      <c r="B32" s="25">
        <v>1</v>
      </c>
      <c r="C32" s="16" t="s">
        <v>306</v>
      </c>
      <c r="D32" s="10" t="s">
        <v>22</v>
      </c>
      <c r="E32" s="10" t="s">
        <v>395</v>
      </c>
      <c r="F32" s="10" t="s">
        <v>1</v>
      </c>
      <c r="G32" s="13">
        <v>2</v>
      </c>
      <c r="H32" s="16" t="s">
        <v>24</v>
      </c>
      <c r="I32" s="10" t="s">
        <v>52</v>
      </c>
      <c r="J32" s="10" t="s">
        <v>23</v>
      </c>
      <c r="K32" s="51" t="s">
        <v>37</v>
      </c>
      <c r="L32" s="19">
        <v>0.09</v>
      </c>
      <c r="M32" s="85">
        <f t="shared" si="3"/>
        <v>0.09</v>
      </c>
    </row>
    <row r="33" spans="1:13" s="24" customFormat="1" x14ac:dyDescent="0.25">
      <c r="A33" s="12">
        <f t="shared" si="2"/>
        <v>27</v>
      </c>
      <c r="B33" s="25">
        <v>1</v>
      </c>
      <c r="C33" s="16" t="s">
        <v>307</v>
      </c>
      <c r="D33" s="55" t="s">
        <v>372</v>
      </c>
      <c r="E33" s="10" t="s">
        <v>394</v>
      </c>
      <c r="F33" s="20" t="s">
        <v>373</v>
      </c>
      <c r="G33" s="13">
        <v>2</v>
      </c>
      <c r="H33" s="51" t="s">
        <v>374</v>
      </c>
      <c r="I33" s="55" t="s">
        <v>52</v>
      </c>
      <c r="J33" s="80" t="s">
        <v>375</v>
      </c>
      <c r="K33" s="51" t="s">
        <v>376</v>
      </c>
      <c r="L33" s="19"/>
      <c r="M33" s="85"/>
    </row>
    <row r="34" spans="1:13" s="24" customFormat="1" x14ac:dyDescent="0.25">
      <c r="A34" s="12">
        <f t="shared" si="2"/>
        <v>28</v>
      </c>
      <c r="B34" s="25">
        <v>1</v>
      </c>
      <c r="C34" s="16" t="s">
        <v>338</v>
      </c>
      <c r="D34" s="66" t="s">
        <v>399</v>
      </c>
      <c r="E34" s="66" t="s">
        <v>71</v>
      </c>
      <c r="F34" s="81" t="s">
        <v>377</v>
      </c>
      <c r="G34" s="37"/>
      <c r="H34" s="80" t="s">
        <v>378</v>
      </c>
      <c r="I34" s="55" t="s">
        <v>52</v>
      </c>
      <c r="J34" s="66" t="s">
        <v>379</v>
      </c>
      <c r="K34" s="80"/>
      <c r="L34" s="82">
        <v>11.4</v>
      </c>
      <c r="M34" s="85">
        <f t="shared" ref="M34:M48" si="4">B34*L34</f>
        <v>11.4</v>
      </c>
    </row>
    <row r="35" spans="1:13" s="24" customFormat="1" x14ac:dyDescent="0.25">
      <c r="A35" s="12">
        <f t="shared" si="2"/>
        <v>29</v>
      </c>
      <c r="B35" s="25">
        <v>1</v>
      </c>
      <c r="C35" s="16" t="s">
        <v>339</v>
      </c>
      <c r="D35" s="66" t="s">
        <v>384</v>
      </c>
      <c r="E35" s="66" t="s">
        <v>382</v>
      </c>
      <c r="F35" s="81" t="s">
        <v>381</v>
      </c>
      <c r="G35" s="37"/>
      <c r="H35" s="80" t="s">
        <v>383</v>
      </c>
      <c r="I35" s="55" t="s">
        <v>52</v>
      </c>
      <c r="J35" s="66" t="s">
        <v>380</v>
      </c>
      <c r="K35" s="80"/>
      <c r="L35" s="82">
        <v>0.43</v>
      </c>
      <c r="M35" s="85">
        <f t="shared" si="4"/>
        <v>0.43</v>
      </c>
    </row>
    <row r="36" spans="1:13" s="24" customFormat="1" x14ac:dyDescent="0.25">
      <c r="A36" s="12">
        <f t="shared" si="2"/>
        <v>30</v>
      </c>
      <c r="B36" s="25">
        <v>1</v>
      </c>
      <c r="C36" s="16" t="s">
        <v>308</v>
      </c>
      <c r="D36" s="66" t="s">
        <v>392</v>
      </c>
      <c r="E36" s="66" t="s">
        <v>393</v>
      </c>
      <c r="F36" s="81" t="s">
        <v>390</v>
      </c>
      <c r="G36" s="13">
        <v>2</v>
      </c>
      <c r="H36" s="80" t="s">
        <v>389</v>
      </c>
      <c r="I36" s="55" t="s">
        <v>52</v>
      </c>
      <c r="J36" s="66" t="s">
        <v>388</v>
      </c>
      <c r="K36" s="80" t="s">
        <v>391</v>
      </c>
      <c r="L36" s="82"/>
      <c r="M36" s="85">
        <f t="shared" si="4"/>
        <v>0</v>
      </c>
    </row>
    <row r="37" spans="1:13" s="24" customFormat="1" x14ac:dyDescent="0.25">
      <c r="A37" s="12">
        <f t="shared" si="2"/>
        <v>31</v>
      </c>
      <c r="B37" s="25">
        <v>1</v>
      </c>
      <c r="C37" s="16" t="s">
        <v>55</v>
      </c>
      <c r="D37" s="55" t="s">
        <v>285</v>
      </c>
      <c r="E37" s="66" t="s">
        <v>282</v>
      </c>
      <c r="F37" s="20" t="s">
        <v>135</v>
      </c>
      <c r="G37" s="37" t="s">
        <v>11</v>
      </c>
      <c r="H37" s="14" t="s">
        <v>283</v>
      </c>
      <c r="I37" s="10"/>
      <c r="J37" s="10"/>
      <c r="K37" s="50"/>
      <c r="L37" s="19">
        <v>2.2599999999999998</v>
      </c>
      <c r="M37" s="85">
        <f t="shared" si="4"/>
        <v>2.2599999999999998</v>
      </c>
    </row>
    <row r="38" spans="1:13" s="24" customFormat="1" x14ac:dyDescent="0.25">
      <c r="A38" s="12">
        <f t="shared" si="2"/>
        <v>32</v>
      </c>
      <c r="B38" s="25">
        <v>1</v>
      </c>
      <c r="C38" s="16" t="s">
        <v>223</v>
      </c>
      <c r="D38" s="55" t="s">
        <v>284</v>
      </c>
      <c r="E38" s="55" t="s">
        <v>282</v>
      </c>
      <c r="F38" s="20" t="s">
        <v>135</v>
      </c>
      <c r="G38" s="37" t="s">
        <v>11</v>
      </c>
      <c r="H38" s="14" t="s">
        <v>281</v>
      </c>
      <c r="I38" s="10"/>
      <c r="J38" s="10"/>
      <c r="K38" s="50"/>
      <c r="L38" s="19">
        <v>2.2599999999999998</v>
      </c>
      <c r="M38" s="85">
        <f t="shared" si="4"/>
        <v>2.2599999999999998</v>
      </c>
    </row>
    <row r="39" spans="1:13" s="24" customFormat="1" x14ac:dyDescent="0.25">
      <c r="A39" s="12">
        <f t="shared" si="2"/>
        <v>33</v>
      </c>
      <c r="B39" s="25">
        <v>1</v>
      </c>
      <c r="C39" s="16" t="s">
        <v>156</v>
      </c>
      <c r="D39" s="55" t="s">
        <v>291</v>
      </c>
      <c r="E39" s="55" t="s">
        <v>225</v>
      </c>
      <c r="F39" s="20" t="s">
        <v>135</v>
      </c>
      <c r="G39" s="37" t="s">
        <v>11</v>
      </c>
      <c r="H39" s="14" t="s">
        <v>290</v>
      </c>
      <c r="I39" s="10"/>
      <c r="J39" s="10"/>
      <c r="K39" s="50"/>
      <c r="L39" s="19">
        <v>1.79</v>
      </c>
      <c r="M39" s="85">
        <f t="shared" si="4"/>
        <v>1.79</v>
      </c>
    </row>
    <row r="40" spans="1:13" s="24" customFormat="1" x14ac:dyDescent="0.25">
      <c r="A40" s="12">
        <f t="shared" si="2"/>
        <v>34</v>
      </c>
      <c r="B40" s="25">
        <v>2</v>
      </c>
      <c r="C40" s="16" t="s">
        <v>157</v>
      </c>
      <c r="D40" s="55" t="s">
        <v>287</v>
      </c>
      <c r="E40" s="55" t="s">
        <v>225</v>
      </c>
      <c r="F40" s="20" t="s">
        <v>135</v>
      </c>
      <c r="G40" s="37" t="s">
        <v>11</v>
      </c>
      <c r="H40" s="14" t="s">
        <v>286</v>
      </c>
      <c r="I40" s="10"/>
      <c r="J40" s="10"/>
      <c r="K40" s="50"/>
      <c r="L40" s="19">
        <v>1.34</v>
      </c>
      <c r="M40" s="85">
        <f t="shared" si="4"/>
        <v>2.68</v>
      </c>
    </row>
    <row r="41" spans="1:13" s="24" customFormat="1" x14ac:dyDescent="0.25">
      <c r="A41" s="12">
        <f t="shared" si="2"/>
        <v>35</v>
      </c>
      <c r="B41" s="25">
        <v>2</v>
      </c>
      <c r="C41" s="16" t="s">
        <v>340</v>
      </c>
      <c r="D41" s="55" t="s">
        <v>289</v>
      </c>
      <c r="E41" s="10" t="s">
        <v>224</v>
      </c>
      <c r="F41" s="20" t="s">
        <v>135</v>
      </c>
      <c r="G41" s="37" t="s">
        <v>11</v>
      </c>
      <c r="H41" s="14" t="s">
        <v>288</v>
      </c>
      <c r="I41" s="10"/>
      <c r="J41" s="10"/>
      <c r="K41" s="50"/>
      <c r="L41" s="19">
        <v>0.26</v>
      </c>
      <c r="M41" s="85">
        <f t="shared" si="4"/>
        <v>0.52</v>
      </c>
    </row>
    <row r="42" spans="1:13" s="24" customFormat="1" x14ac:dyDescent="0.25">
      <c r="A42" s="12">
        <f t="shared" si="2"/>
        <v>36</v>
      </c>
      <c r="B42" s="25">
        <v>1</v>
      </c>
      <c r="C42" s="16" t="s">
        <v>410</v>
      </c>
      <c r="D42" s="10" t="s">
        <v>302</v>
      </c>
      <c r="E42" s="15" t="s">
        <v>51</v>
      </c>
      <c r="F42" s="10" t="s">
        <v>232</v>
      </c>
      <c r="G42" s="13">
        <v>2</v>
      </c>
      <c r="H42" s="10" t="s">
        <v>303</v>
      </c>
      <c r="I42" s="10" t="s">
        <v>52</v>
      </c>
      <c r="J42" s="10" t="s">
        <v>304</v>
      </c>
      <c r="K42" s="51"/>
      <c r="L42" s="19">
        <v>3.5520000000000003E-2</v>
      </c>
      <c r="M42" s="85">
        <f t="shared" si="4"/>
        <v>3.5520000000000003E-2</v>
      </c>
    </row>
    <row r="43" spans="1:13" s="24" customFormat="1" x14ac:dyDescent="0.25">
      <c r="A43" s="12">
        <f t="shared" si="2"/>
        <v>37</v>
      </c>
      <c r="B43" s="25">
        <v>4</v>
      </c>
      <c r="C43" s="16" t="s">
        <v>341</v>
      </c>
      <c r="D43" s="10" t="s">
        <v>299</v>
      </c>
      <c r="E43" s="64" t="s">
        <v>125</v>
      </c>
      <c r="F43" s="20" t="s">
        <v>232</v>
      </c>
      <c r="G43" s="13">
        <v>2</v>
      </c>
      <c r="H43" s="14" t="s">
        <v>300</v>
      </c>
      <c r="I43" s="10" t="s">
        <v>52</v>
      </c>
      <c r="J43" s="10" t="s">
        <v>301</v>
      </c>
      <c r="K43" s="51"/>
      <c r="L43" s="19">
        <v>2.8160000000000001E-2</v>
      </c>
      <c r="M43" s="85">
        <f t="shared" si="4"/>
        <v>0.11264</v>
      </c>
    </row>
    <row r="44" spans="1:13" s="24" customFormat="1" x14ac:dyDescent="0.25">
      <c r="A44" s="12">
        <f t="shared" si="2"/>
        <v>38</v>
      </c>
      <c r="B44" s="25">
        <v>2</v>
      </c>
      <c r="C44" s="16" t="s">
        <v>342</v>
      </c>
      <c r="D44" s="10" t="s">
        <v>155</v>
      </c>
      <c r="E44" s="59" t="s">
        <v>69</v>
      </c>
      <c r="F44" s="10" t="s">
        <v>138</v>
      </c>
      <c r="G44" s="13">
        <v>2</v>
      </c>
      <c r="H44" s="58" t="s">
        <v>154</v>
      </c>
      <c r="I44" s="10" t="s">
        <v>52</v>
      </c>
      <c r="J44" s="58" t="s">
        <v>153</v>
      </c>
      <c r="K44" s="50" t="s">
        <v>182</v>
      </c>
      <c r="L44" s="19">
        <v>5.7000000000000002E-2</v>
      </c>
      <c r="M44" s="85">
        <f t="shared" si="4"/>
        <v>0.114</v>
      </c>
    </row>
    <row r="45" spans="1:13" s="24" customFormat="1" x14ac:dyDescent="0.25">
      <c r="A45" s="12">
        <f t="shared" si="2"/>
        <v>39</v>
      </c>
      <c r="B45" s="25">
        <v>2</v>
      </c>
      <c r="C45" s="16" t="s">
        <v>59</v>
      </c>
      <c r="D45" s="10" t="s">
        <v>20</v>
      </c>
      <c r="E45" s="10" t="s">
        <v>147</v>
      </c>
      <c r="F45" s="10" t="s">
        <v>81</v>
      </c>
      <c r="G45" s="13">
        <v>2</v>
      </c>
      <c r="H45" s="14" t="s">
        <v>19</v>
      </c>
      <c r="I45" s="10" t="s">
        <v>52</v>
      </c>
      <c r="J45" s="14" t="s">
        <v>21</v>
      </c>
      <c r="K45" s="51" t="s">
        <v>87</v>
      </c>
      <c r="L45" s="19">
        <v>1.40408</v>
      </c>
      <c r="M45" s="85">
        <f t="shared" si="4"/>
        <v>2.80816</v>
      </c>
    </row>
    <row r="46" spans="1:13" s="24" customFormat="1" x14ac:dyDescent="0.25">
      <c r="A46" s="12">
        <f t="shared" si="2"/>
        <v>40</v>
      </c>
      <c r="B46" s="25">
        <v>1</v>
      </c>
      <c r="C46" s="16" t="s">
        <v>145</v>
      </c>
      <c r="D46" s="10" t="s">
        <v>146</v>
      </c>
      <c r="E46" s="10" t="s">
        <v>147</v>
      </c>
      <c r="F46" s="10" t="s">
        <v>81</v>
      </c>
      <c r="G46" s="13">
        <v>2</v>
      </c>
      <c r="H46" s="14" t="s">
        <v>149</v>
      </c>
      <c r="I46" s="10" t="s">
        <v>52</v>
      </c>
      <c r="J46" s="14" t="s">
        <v>148</v>
      </c>
      <c r="K46" s="51" t="s">
        <v>183</v>
      </c>
      <c r="L46" s="19">
        <v>0.7</v>
      </c>
      <c r="M46" s="85">
        <f t="shared" si="4"/>
        <v>0.7</v>
      </c>
    </row>
    <row r="47" spans="1:13" s="24" customFormat="1" x14ac:dyDescent="0.25">
      <c r="A47" s="12">
        <f t="shared" si="2"/>
        <v>41</v>
      </c>
      <c r="B47" s="25">
        <v>2</v>
      </c>
      <c r="C47" s="16" t="s">
        <v>343</v>
      </c>
      <c r="D47" s="55" t="s">
        <v>309</v>
      </c>
      <c r="E47" s="10" t="s">
        <v>108</v>
      </c>
      <c r="F47" s="67" t="s">
        <v>210</v>
      </c>
      <c r="G47" s="68">
        <v>2</v>
      </c>
      <c r="H47" s="69" t="s">
        <v>314</v>
      </c>
      <c r="I47" s="70"/>
      <c r="J47" s="71"/>
      <c r="K47" s="50" t="s">
        <v>88</v>
      </c>
      <c r="L47" s="19">
        <v>6.6299999999999998E-2</v>
      </c>
      <c r="M47" s="85">
        <f t="shared" si="4"/>
        <v>0.1326</v>
      </c>
    </row>
    <row r="48" spans="1:13" s="24" customFormat="1" x14ac:dyDescent="0.25">
      <c r="A48" s="12">
        <f t="shared" si="2"/>
        <v>42</v>
      </c>
      <c r="B48" s="25">
        <v>1</v>
      </c>
      <c r="C48" s="16" t="s">
        <v>344</v>
      </c>
      <c r="D48" s="10" t="s">
        <v>116</v>
      </c>
      <c r="E48" s="10" t="s">
        <v>109</v>
      </c>
      <c r="F48" s="10" t="s">
        <v>80</v>
      </c>
      <c r="G48" s="13">
        <v>2</v>
      </c>
      <c r="H48" s="16" t="s">
        <v>115</v>
      </c>
      <c r="I48" s="10" t="s">
        <v>52</v>
      </c>
      <c r="J48" s="10" t="s">
        <v>114</v>
      </c>
      <c r="K48" s="51" t="s">
        <v>184</v>
      </c>
      <c r="L48" s="19">
        <v>0.34899999999999998</v>
      </c>
      <c r="M48" s="85">
        <f t="shared" si="4"/>
        <v>0.34899999999999998</v>
      </c>
    </row>
    <row r="49" spans="1:13" s="24" customFormat="1" x14ac:dyDescent="0.25">
      <c r="A49" s="12">
        <f t="shared" si="2"/>
        <v>43</v>
      </c>
      <c r="B49" s="25">
        <v>8</v>
      </c>
      <c r="C49" s="16" t="s">
        <v>352</v>
      </c>
      <c r="D49" s="55" t="s">
        <v>222</v>
      </c>
      <c r="E49" s="64" t="s">
        <v>176</v>
      </c>
      <c r="F49" s="20" t="s">
        <v>53</v>
      </c>
      <c r="G49" s="13">
        <v>2</v>
      </c>
      <c r="H49" s="14"/>
      <c r="I49" s="10"/>
      <c r="J49" s="10"/>
      <c r="K49" s="50"/>
      <c r="L49" s="19"/>
      <c r="M49" s="85"/>
    </row>
    <row r="50" spans="1:13" s="24" customFormat="1" x14ac:dyDescent="0.25">
      <c r="A50" s="12">
        <f t="shared" si="2"/>
        <v>44</v>
      </c>
      <c r="B50" s="25">
        <v>1</v>
      </c>
      <c r="C50" s="16" t="s">
        <v>353</v>
      </c>
      <c r="D50" s="10" t="s">
        <v>263</v>
      </c>
      <c r="E50" s="64" t="s">
        <v>125</v>
      </c>
      <c r="F50" s="20" t="s">
        <v>53</v>
      </c>
      <c r="G50" s="13">
        <v>2</v>
      </c>
      <c r="H50" s="14"/>
      <c r="I50" s="10"/>
      <c r="J50" s="10"/>
      <c r="K50" s="50"/>
      <c r="L50" s="19"/>
      <c r="M50" s="85"/>
    </row>
    <row r="51" spans="1:13" s="24" customFormat="1" x14ac:dyDescent="0.25">
      <c r="A51" s="12">
        <f t="shared" si="2"/>
        <v>45</v>
      </c>
      <c r="B51" s="25">
        <v>23</v>
      </c>
      <c r="C51" s="16" t="s">
        <v>354</v>
      </c>
      <c r="D51" s="10" t="s">
        <v>264</v>
      </c>
      <c r="E51" s="64" t="s">
        <v>125</v>
      </c>
      <c r="F51" s="20" t="s">
        <v>53</v>
      </c>
      <c r="G51" s="13">
        <v>2</v>
      </c>
      <c r="H51" s="14"/>
      <c r="I51" s="10"/>
      <c r="J51" s="10"/>
      <c r="K51" s="50"/>
      <c r="L51" s="19"/>
      <c r="M51" s="85"/>
    </row>
    <row r="52" spans="1:13" s="24" customFormat="1" x14ac:dyDescent="0.25">
      <c r="A52" s="12">
        <f t="shared" si="2"/>
        <v>46</v>
      </c>
      <c r="B52" s="25">
        <v>3</v>
      </c>
      <c r="C52" s="16" t="s">
        <v>355</v>
      </c>
      <c r="D52" s="10" t="s">
        <v>265</v>
      </c>
      <c r="E52" s="64" t="s">
        <v>125</v>
      </c>
      <c r="F52" s="20" t="s">
        <v>53</v>
      </c>
      <c r="G52" s="13">
        <v>2</v>
      </c>
      <c r="H52" s="14"/>
      <c r="I52" s="10"/>
      <c r="J52" s="10"/>
      <c r="K52" s="50"/>
      <c r="L52" s="19"/>
      <c r="M52" s="85"/>
    </row>
    <row r="53" spans="1:13" s="24" customFormat="1" x14ac:dyDescent="0.25">
      <c r="A53" s="12">
        <f t="shared" si="2"/>
        <v>47</v>
      </c>
      <c r="B53" s="25">
        <v>4</v>
      </c>
      <c r="C53" s="16" t="s">
        <v>356</v>
      </c>
      <c r="D53" s="10" t="s">
        <v>266</v>
      </c>
      <c r="E53" s="64" t="s">
        <v>125</v>
      </c>
      <c r="F53" s="20" t="s">
        <v>53</v>
      </c>
      <c r="G53" s="13">
        <v>2</v>
      </c>
      <c r="H53" s="14"/>
      <c r="I53" s="10"/>
      <c r="J53" s="10"/>
      <c r="K53" s="50"/>
      <c r="L53" s="19"/>
      <c r="M53" s="85"/>
    </row>
    <row r="54" spans="1:13" s="24" customFormat="1" x14ac:dyDescent="0.25">
      <c r="A54" s="12">
        <f t="shared" si="2"/>
        <v>48</v>
      </c>
      <c r="B54" s="25">
        <v>6</v>
      </c>
      <c r="C54" s="16" t="s">
        <v>401</v>
      </c>
      <c r="D54" s="10" t="s">
        <v>267</v>
      </c>
      <c r="E54" s="64" t="s">
        <v>125</v>
      </c>
      <c r="F54" s="20" t="s">
        <v>53</v>
      </c>
      <c r="G54" s="13">
        <v>2</v>
      </c>
      <c r="H54" s="14"/>
      <c r="I54" s="10"/>
      <c r="J54" s="10"/>
      <c r="K54" s="50"/>
      <c r="L54" s="19"/>
      <c r="M54" s="85"/>
    </row>
    <row r="55" spans="1:13" s="24" customFormat="1" x14ac:dyDescent="0.25">
      <c r="A55" s="12">
        <f t="shared" si="2"/>
        <v>49</v>
      </c>
      <c r="B55" s="79">
        <v>10</v>
      </c>
      <c r="C55" s="83" t="s">
        <v>402</v>
      </c>
      <c r="D55" s="10" t="s">
        <v>268</v>
      </c>
      <c r="E55" s="64" t="s">
        <v>125</v>
      </c>
      <c r="F55" s="20" t="s">
        <v>53</v>
      </c>
      <c r="G55" s="13">
        <v>2</v>
      </c>
      <c r="H55" s="14"/>
      <c r="I55" s="10"/>
      <c r="J55" s="10"/>
      <c r="K55" s="50"/>
      <c r="L55" s="19"/>
      <c r="M55" s="85"/>
    </row>
    <row r="56" spans="1:13" s="24" customFormat="1" x14ac:dyDescent="0.25">
      <c r="A56" s="12">
        <f t="shared" si="2"/>
        <v>50</v>
      </c>
      <c r="B56" s="79">
        <v>5</v>
      </c>
      <c r="C56" s="83" t="s">
        <v>400</v>
      </c>
      <c r="D56" s="10" t="s">
        <v>269</v>
      </c>
      <c r="E56" s="64" t="s">
        <v>125</v>
      </c>
      <c r="F56" s="20" t="s">
        <v>53</v>
      </c>
      <c r="G56" s="13">
        <v>2</v>
      </c>
      <c r="H56" s="14"/>
      <c r="I56" s="10"/>
      <c r="J56" s="10"/>
      <c r="K56" s="50"/>
      <c r="L56" s="19"/>
      <c r="M56" s="85"/>
    </row>
    <row r="57" spans="1:13" s="24" customFormat="1" x14ac:dyDescent="0.25">
      <c r="A57" s="12">
        <f t="shared" si="2"/>
        <v>51</v>
      </c>
      <c r="B57" s="79">
        <v>0</v>
      </c>
      <c r="C57" s="83" t="s">
        <v>397</v>
      </c>
      <c r="D57" s="55" t="s">
        <v>0</v>
      </c>
      <c r="E57" s="64" t="s">
        <v>125</v>
      </c>
      <c r="F57" s="20"/>
      <c r="G57" s="13">
        <v>3</v>
      </c>
      <c r="H57" s="14"/>
      <c r="I57" s="10"/>
      <c r="J57" s="10"/>
      <c r="K57" s="50"/>
      <c r="L57" s="19"/>
      <c r="M57" s="85"/>
    </row>
    <row r="58" spans="1:13" s="24" customFormat="1" x14ac:dyDescent="0.25">
      <c r="A58" s="12">
        <f t="shared" si="2"/>
        <v>52</v>
      </c>
      <c r="B58" s="79">
        <v>4</v>
      </c>
      <c r="C58" s="83" t="s">
        <v>357</v>
      </c>
      <c r="D58" s="10" t="s">
        <v>270</v>
      </c>
      <c r="E58" s="64" t="s">
        <v>125</v>
      </c>
      <c r="F58" s="20" t="s">
        <v>53</v>
      </c>
      <c r="G58" s="13">
        <v>2</v>
      </c>
      <c r="H58" s="14"/>
      <c r="I58" s="10"/>
      <c r="J58" s="10"/>
      <c r="K58" s="50"/>
      <c r="L58" s="19"/>
      <c r="M58" s="85"/>
    </row>
    <row r="59" spans="1:13" s="24" customFormat="1" x14ac:dyDescent="0.25">
      <c r="A59" s="12">
        <f t="shared" si="2"/>
        <v>53</v>
      </c>
      <c r="B59" s="25">
        <v>2</v>
      </c>
      <c r="C59" s="16" t="s">
        <v>358</v>
      </c>
      <c r="D59" s="10" t="s">
        <v>271</v>
      </c>
      <c r="E59" s="64" t="s">
        <v>125</v>
      </c>
      <c r="F59" s="20" t="s">
        <v>53</v>
      </c>
      <c r="G59" s="13">
        <v>2</v>
      </c>
      <c r="H59" s="14"/>
      <c r="I59" s="10"/>
      <c r="J59" s="10"/>
      <c r="K59" s="50"/>
      <c r="L59" s="19"/>
      <c r="M59" s="85"/>
    </row>
    <row r="60" spans="1:13" s="24" customFormat="1" x14ac:dyDescent="0.25">
      <c r="A60" s="12">
        <f t="shared" si="2"/>
        <v>54</v>
      </c>
      <c r="B60" s="78">
        <v>11</v>
      </c>
      <c r="C60" s="63" t="s">
        <v>359</v>
      </c>
      <c r="D60" s="10" t="s">
        <v>272</v>
      </c>
      <c r="E60" s="64" t="s">
        <v>125</v>
      </c>
      <c r="F60" s="20" t="s">
        <v>53</v>
      </c>
      <c r="G60" s="13">
        <v>2</v>
      </c>
      <c r="H60" s="14"/>
      <c r="I60" s="10"/>
      <c r="J60" s="10"/>
      <c r="K60" s="50"/>
      <c r="L60" s="19"/>
      <c r="M60" s="85"/>
    </row>
    <row r="61" spans="1:13" s="24" customFormat="1" x14ac:dyDescent="0.25">
      <c r="A61" s="12">
        <f t="shared" si="2"/>
        <v>55</v>
      </c>
      <c r="B61" s="78">
        <v>2</v>
      </c>
      <c r="C61" s="63" t="s">
        <v>360</v>
      </c>
      <c r="D61" s="10" t="s">
        <v>273</v>
      </c>
      <c r="E61" s="64" t="s">
        <v>125</v>
      </c>
      <c r="F61" s="20" t="s">
        <v>53</v>
      </c>
      <c r="G61" s="13">
        <v>2</v>
      </c>
      <c r="H61" s="14"/>
      <c r="I61" s="10"/>
      <c r="J61" s="10"/>
      <c r="K61" s="50"/>
      <c r="L61" s="19"/>
      <c r="M61" s="85"/>
    </row>
    <row r="62" spans="1:13" s="24" customFormat="1" x14ac:dyDescent="0.25">
      <c r="A62" s="12">
        <f t="shared" si="2"/>
        <v>56</v>
      </c>
      <c r="B62" s="25">
        <v>2</v>
      </c>
      <c r="C62" s="16" t="s">
        <v>361</v>
      </c>
      <c r="D62" s="10" t="s">
        <v>274</v>
      </c>
      <c r="E62" s="64" t="s">
        <v>125</v>
      </c>
      <c r="F62" s="20" t="s">
        <v>53</v>
      </c>
      <c r="G62" s="13">
        <v>2</v>
      </c>
      <c r="H62" s="14"/>
      <c r="I62" s="10"/>
      <c r="J62" s="10"/>
      <c r="K62" s="50"/>
      <c r="L62" s="19"/>
      <c r="M62" s="85"/>
    </row>
    <row r="63" spans="1:13" s="24" customFormat="1" x14ac:dyDescent="0.25">
      <c r="A63" s="12">
        <f t="shared" si="2"/>
        <v>57</v>
      </c>
      <c r="B63" s="25">
        <v>11</v>
      </c>
      <c r="C63" s="16" t="s">
        <v>362</v>
      </c>
      <c r="D63" s="10" t="s">
        <v>275</v>
      </c>
      <c r="E63" s="64" t="s">
        <v>125</v>
      </c>
      <c r="F63" s="20" t="s">
        <v>53</v>
      </c>
      <c r="G63" s="13">
        <v>2</v>
      </c>
      <c r="H63" s="14"/>
      <c r="I63" s="10"/>
      <c r="J63" s="10"/>
      <c r="K63" s="50"/>
      <c r="L63" s="19"/>
      <c r="M63" s="85"/>
    </row>
    <row r="64" spans="1:13" s="24" customFormat="1" x14ac:dyDescent="0.25">
      <c r="A64" s="12">
        <f t="shared" si="2"/>
        <v>58</v>
      </c>
      <c r="B64" s="25">
        <v>1</v>
      </c>
      <c r="C64" s="16" t="s">
        <v>363</v>
      </c>
      <c r="D64" s="10" t="s">
        <v>276</v>
      </c>
      <c r="E64" s="64" t="s">
        <v>125</v>
      </c>
      <c r="F64" s="20" t="s">
        <v>53</v>
      </c>
      <c r="G64" s="13">
        <v>2</v>
      </c>
      <c r="H64" s="14"/>
      <c r="I64" s="10"/>
      <c r="J64" s="10"/>
      <c r="K64" s="50"/>
      <c r="L64" s="19"/>
      <c r="M64" s="85"/>
    </row>
    <row r="65" spans="1:13" s="24" customFormat="1" x14ac:dyDescent="0.25">
      <c r="A65" s="12">
        <f t="shared" si="2"/>
        <v>59</v>
      </c>
      <c r="B65" s="25">
        <v>1</v>
      </c>
      <c r="C65" s="16" t="s">
        <v>364</v>
      </c>
      <c r="D65" s="66" t="s">
        <v>315</v>
      </c>
      <c r="E65" s="64" t="s">
        <v>125</v>
      </c>
      <c r="F65" s="20" t="s">
        <v>53</v>
      </c>
      <c r="G65" s="13">
        <v>2</v>
      </c>
      <c r="H65" s="14"/>
      <c r="I65" s="10"/>
      <c r="J65" s="10"/>
      <c r="K65" s="50"/>
      <c r="L65" s="19"/>
      <c r="M65" s="85"/>
    </row>
    <row r="66" spans="1:13" s="24" customFormat="1" x14ac:dyDescent="0.25">
      <c r="A66" s="12">
        <f t="shared" si="2"/>
        <v>60</v>
      </c>
      <c r="B66" s="25">
        <v>2</v>
      </c>
      <c r="C66" s="16" t="s">
        <v>365</v>
      </c>
      <c r="D66" s="66" t="s">
        <v>277</v>
      </c>
      <c r="E66" s="64" t="s">
        <v>125</v>
      </c>
      <c r="F66" s="20" t="s">
        <v>53</v>
      </c>
      <c r="G66" s="13">
        <v>2</v>
      </c>
      <c r="H66" s="14"/>
      <c r="I66" s="10"/>
      <c r="J66" s="10"/>
      <c r="K66" s="50"/>
      <c r="L66" s="19"/>
      <c r="M66" s="85"/>
    </row>
    <row r="67" spans="1:13" s="24" customFormat="1" x14ac:dyDescent="0.25">
      <c r="A67" s="12">
        <f t="shared" si="2"/>
        <v>61</v>
      </c>
      <c r="B67" s="25">
        <v>1</v>
      </c>
      <c r="C67" s="16" t="s">
        <v>366</v>
      </c>
      <c r="D67" s="20" t="s">
        <v>221</v>
      </c>
      <c r="E67" s="64" t="s">
        <v>125</v>
      </c>
      <c r="F67" s="20"/>
      <c r="G67" s="13">
        <v>2</v>
      </c>
      <c r="H67" s="14" t="s">
        <v>255</v>
      </c>
      <c r="I67" s="10"/>
      <c r="J67" s="10" t="s">
        <v>256</v>
      </c>
      <c r="K67" s="50"/>
      <c r="L67" s="19">
        <v>0.2077</v>
      </c>
      <c r="M67" s="85">
        <f t="shared" ref="M67:M93" si="5">B67*L67</f>
        <v>0.2077</v>
      </c>
    </row>
    <row r="68" spans="1:13" s="24" customFormat="1" x14ac:dyDescent="0.25">
      <c r="A68" s="12">
        <f t="shared" si="2"/>
        <v>62</v>
      </c>
      <c r="B68" s="25">
        <v>7</v>
      </c>
      <c r="C68" s="16" t="s">
        <v>371</v>
      </c>
      <c r="D68" s="20" t="s">
        <v>219</v>
      </c>
      <c r="E68" s="64" t="s">
        <v>125</v>
      </c>
      <c r="F68" s="20"/>
      <c r="G68" s="13">
        <v>2</v>
      </c>
      <c r="H68" s="14" t="s">
        <v>258</v>
      </c>
      <c r="I68" s="10"/>
      <c r="J68" s="10" t="s">
        <v>257</v>
      </c>
      <c r="K68" s="50"/>
      <c r="L68" s="19">
        <v>0.11693000000000001</v>
      </c>
      <c r="M68" s="85">
        <f t="shared" si="5"/>
        <v>0.81851000000000007</v>
      </c>
    </row>
    <row r="69" spans="1:13" s="24" customFormat="1" x14ac:dyDescent="0.25">
      <c r="A69" s="12">
        <f t="shared" si="2"/>
        <v>63</v>
      </c>
      <c r="B69" s="25">
        <v>1</v>
      </c>
      <c r="C69" s="16" t="s">
        <v>370</v>
      </c>
      <c r="D69" s="20" t="s">
        <v>349</v>
      </c>
      <c r="E69" s="64" t="s">
        <v>125</v>
      </c>
      <c r="F69" s="20"/>
      <c r="G69" s="13">
        <v>2</v>
      </c>
      <c r="H69" s="14" t="s">
        <v>350</v>
      </c>
      <c r="I69" s="10"/>
      <c r="J69" s="10" t="s">
        <v>351</v>
      </c>
      <c r="K69" s="51"/>
      <c r="L69" s="19">
        <v>0.62</v>
      </c>
      <c r="M69" s="85">
        <f t="shared" si="5"/>
        <v>0.62</v>
      </c>
    </row>
    <row r="70" spans="1:13" s="24" customFormat="1" x14ac:dyDescent="0.25">
      <c r="A70" s="12">
        <f t="shared" si="2"/>
        <v>64</v>
      </c>
      <c r="B70" s="25">
        <v>2</v>
      </c>
      <c r="C70" s="16" t="s">
        <v>367</v>
      </c>
      <c r="D70" s="20" t="s">
        <v>220</v>
      </c>
      <c r="E70" s="64" t="s">
        <v>125</v>
      </c>
      <c r="F70" s="20"/>
      <c r="G70" s="13">
        <v>2</v>
      </c>
      <c r="H70" s="14" t="s">
        <v>259</v>
      </c>
      <c r="I70" s="10"/>
      <c r="J70" s="10" t="s">
        <v>260</v>
      </c>
      <c r="K70" s="50"/>
      <c r="L70" s="19">
        <v>0.2041</v>
      </c>
      <c r="M70" s="85">
        <f t="shared" si="5"/>
        <v>0.40820000000000001</v>
      </c>
    </row>
    <row r="71" spans="1:13" s="24" customFormat="1" x14ac:dyDescent="0.25">
      <c r="A71" s="12">
        <f t="shared" si="2"/>
        <v>65</v>
      </c>
      <c r="B71" s="25">
        <v>1</v>
      </c>
      <c r="C71" s="16" t="s">
        <v>368</v>
      </c>
      <c r="D71" s="20" t="s">
        <v>218</v>
      </c>
      <c r="E71" s="64" t="s">
        <v>125</v>
      </c>
      <c r="F71" s="20"/>
      <c r="G71" s="13">
        <v>2</v>
      </c>
      <c r="H71" s="14" t="s">
        <v>261</v>
      </c>
      <c r="I71" s="10"/>
      <c r="J71" s="10" t="s">
        <v>262</v>
      </c>
      <c r="K71" s="50"/>
      <c r="L71" s="77">
        <v>0.2041</v>
      </c>
      <c r="M71" s="85">
        <f t="shared" si="5"/>
        <v>0.2041</v>
      </c>
    </row>
    <row r="72" spans="1:13" s="24" customFormat="1" x14ac:dyDescent="0.25">
      <c r="A72" s="12">
        <f t="shared" si="2"/>
        <v>66</v>
      </c>
      <c r="B72" s="25">
        <v>8</v>
      </c>
      <c r="C72" s="16" t="s">
        <v>369</v>
      </c>
      <c r="D72" s="20" t="s">
        <v>97</v>
      </c>
      <c r="E72" s="21" t="s">
        <v>51</v>
      </c>
      <c r="F72" s="20" t="s">
        <v>68</v>
      </c>
      <c r="G72" s="13">
        <v>2</v>
      </c>
      <c r="H72" s="14" t="s">
        <v>66</v>
      </c>
      <c r="I72" s="10" t="s">
        <v>52</v>
      </c>
      <c r="J72" s="10" t="s">
        <v>67</v>
      </c>
      <c r="K72" s="51" t="s">
        <v>84</v>
      </c>
      <c r="L72" s="19">
        <v>2.4E-2</v>
      </c>
      <c r="M72" s="85">
        <f t="shared" si="5"/>
        <v>0.192</v>
      </c>
    </row>
    <row r="73" spans="1:13" s="24" customFormat="1" x14ac:dyDescent="0.25">
      <c r="A73" s="12">
        <f t="shared" si="2"/>
        <v>67</v>
      </c>
      <c r="B73" s="25">
        <v>2</v>
      </c>
      <c r="C73" s="16" t="s">
        <v>403</v>
      </c>
      <c r="D73" s="20" t="s">
        <v>404</v>
      </c>
      <c r="E73" s="21" t="s">
        <v>69</v>
      </c>
      <c r="F73" s="20"/>
      <c r="G73" s="13">
        <v>2</v>
      </c>
      <c r="H73" s="10" t="s">
        <v>406</v>
      </c>
      <c r="I73" s="10" t="s">
        <v>52</v>
      </c>
      <c r="J73" s="10" t="s">
        <v>405</v>
      </c>
      <c r="K73" s="51"/>
      <c r="L73" s="19">
        <v>0.23400000000000001</v>
      </c>
      <c r="M73" s="85">
        <f t="shared" si="5"/>
        <v>0.46800000000000003</v>
      </c>
    </row>
    <row r="74" spans="1:13" s="24" customFormat="1" x14ac:dyDescent="0.25">
      <c r="A74" s="12">
        <f t="shared" si="2"/>
        <v>68</v>
      </c>
      <c r="B74" s="25">
        <v>2</v>
      </c>
      <c r="C74" s="16" t="s">
        <v>158</v>
      </c>
      <c r="D74" s="10" t="s">
        <v>139</v>
      </c>
      <c r="E74" s="10" t="s">
        <v>73</v>
      </c>
      <c r="F74" s="10" t="s">
        <v>75</v>
      </c>
      <c r="G74" s="13">
        <v>2</v>
      </c>
      <c r="H74" s="10" t="s">
        <v>140</v>
      </c>
      <c r="I74" s="10" t="s">
        <v>52</v>
      </c>
      <c r="J74" s="10" t="s">
        <v>141</v>
      </c>
      <c r="K74" s="60" t="s">
        <v>177</v>
      </c>
      <c r="L74" s="11">
        <v>5.9400000000000001E-2</v>
      </c>
      <c r="M74" s="85">
        <f t="shared" si="5"/>
        <v>0.1188</v>
      </c>
    </row>
    <row r="75" spans="1:13" s="24" customFormat="1" x14ac:dyDescent="0.25">
      <c r="A75" s="12">
        <f t="shared" si="2"/>
        <v>69</v>
      </c>
      <c r="B75" s="25">
        <v>1</v>
      </c>
      <c r="C75" s="16" t="s">
        <v>60</v>
      </c>
      <c r="D75" s="10" t="s">
        <v>32</v>
      </c>
      <c r="E75" s="10" t="s">
        <v>71</v>
      </c>
      <c r="F75" s="10" t="s">
        <v>72</v>
      </c>
      <c r="G75" s="13">
        <v>2</v>
      </c>
      <c r="H75" s="16" t="s">
        <v>31</v>
      </c>
      <c r="I75" s="10" t="s">
        <v>52</v>
      </c>
      <c r="J75" s="10" t="s">
        <v>30</v>
      </c>
      <c r="K75" s="61" t="s">
        <v>92</v>
      </c>
      <c r="L75" s="19">
        <v>2.48</v>
      </c>
      <c r="M75" s="85">
        <f t="shared" si="5"/>
        <v>2.48</v>
      </c>
    </row>
    <row r="76" spans="1:13" s="24" customFormat="1" x14ac:dyDescent="0.25">
      <c r="A76" s="12">
        <f t="shared" si="2"/>
        <v>70</v>
      </c>
      <c r="B76" s="25">
        <v>1</v>
      </c>
      <c r="C76" s="16" t="s">
        <v>50</v>
      </c>
      <c r="D76" s="55" t="s">
        <v>215</v>
      </c>
      <c r="E76" s="10" t="s">
        <v>159</v>
      </c>
      <c r="F76" s="20" t="s">
        <v>79</v>
      </c>
      <c r="G76" s="13">
        <v>5</v>
      </c>
      <c r="H76" s="66" t="s">
        <v>415</v>
      </c>
      <c r="I76" s="10" t="s">
        <v>52</v>
      </c>
      <c r="J76" s="62" t="s">
        <v>416</v>
      </c>
      <c r="K76" s="62"/>
      <c r="L76" s="19">
        <v>180.7</v>
      </c>
      <c r="M76" s="85">
        <f t="shared" si="5"/>
        <v>180.7</v>
      </c>
    </row>
    <row r="77" spans="1:13" s="24" customFormat="1" x14ac:dyDescent="0.25">
      <c r="A77" s="12">
        <f t="shared" si="2"/>
        <v>71</v>
      </c>
      <c r="B77" s="25">
        <v>2</v>
      </c>
      <c r="C77" s="16" t="s">
        <v>160</v>
      </c>
      <c r="D77" s="55" t="s">
        <v>216</v>
      </c>
      <c r="E77" s="10" t="s">
        <v>161</v>
      </c>
      <c r="F77" s="20" t="s">
        <v>193</v>
      </c>
      <c r="G77" s="37" t="s">
        <v>11</v>
      </c>
      <c r="H77" s="14" t="s">
        <v>189</v>
      </c>
      <c r="I77" s="10" t="s">
        <v>52</v>
      </c>
      <c r="J77" s="10" t="s">
        <v>188</v>
      </c>
      <c r="K77" s="62"/>
      <c r="L77" s="19">
        <v>8.6430000000000007</v>
      </c>
      <c r="M77" s="85">
        <f t="shared" si="5"/>
        <v>17.286000000000001</v>
      </c>
    </row>
    <row r="78" spans="1:13" s="24" customFormat="1" x14ac:dyDescent="0.25">
      <c r="A78" s="12">
        <f t="shared" si="2"/>
        <v>72</v>
      </c>
      <c r="B78" s="25">
        <v>1</v>
      </c>
      <c r="C78" s="16" t="s">
        <v>122</v>
      </c>
      <c r="D78" s="55" t="s">
        <v>387</v>
      </c>
      <c r="E78" s="10" t="s">
        <v>162</v>
      </c>
      <c r="F78" s="20" t="s">
        <v>199</v>
      </c>
      <c r="G78" s="37" t="s">
        <v>11</v>
      </c>
      <c r="H78" s="51" t="s">
        <v>385</v>
      </c>
      <c r="I78" s="10"/>
      <c r="J78" s="51" t="s">
        <v>386</v>
      </c>
      <c r="K78" s="62"/>
      <c r="L78" s="77">
        <v>1.4827999999999999</v>
      </c>
      <c r="M78" s="85">
        <f t="shared" si="5"/>
        <v>1.4827999999999999</v>
      </c>
    </row>
    <row r="79" spans="1:13" s="24" customFormat="1" x14ac:dyDescent="0.25">
      <c r="A79" s="12">
        <f t="shared" si="2"/>
        <v>73</v>
      </c>
      <c r="B79" s="25">
        <v>1</v>
      </c>
      <c r="C79" s="16" t="s">
        <v>163</v>
      </c>
      <c r="D79" s="20" t="s">
        <v>27</v>
      </c>
      <c r="E79" s="21" t="s">
        <v>62</v>
      </c>
      <c r="F79" s="20" t="s">
        <v>76</v>
      </c>
      <c r="G79" s="37"/>
      <c r="H79" s="14" t="s">
        <v>26</v>
      </c>
      <c r="I79" s="10" t="s">
        <v>52</v>
      </c>
      <c r="J79" s="10" t="s">
        <v>25</v>
      </c>
      <c r="K79" s="61" t="s">
        <v>99</v>
      </c>
      <c r="L79" s="19">
        <v>5.5456000000000003</v>
      </c>
      <c r="M79" s="85">
        <f t="shared" si="5"/>
        <v>5.5456000000000003</v>
      </c>
    </row>
    <row r="80" spans="1:13" s="24" customFormat="1" x14ac:dyDescent="0.25">
      <c r="A80" s="12">
        <f t="shared" si="2"/>
        <v>74</v>
      </c>
      <c r="B80" s="25">
        <v>1</v>
      </c>
      <c r="C80" s="16" t="s">
        <v>164</v>
      </c>
      <c r="D80" s="55" t="s">
        <v>117</v>
      </c>
      <c r="E80" s="14" t="s">
        <v>108</v>
      </c>
      <c r="F80" s="20" t="s">
        <v>76</v>
      </c>
      <c r="G80" s="13"/>
      <c r="H80" s="55" t="s">
        <v>118</v>
      </c>
      <c r="I80" s="10" t="s">
        <v>52</v>
      </c>
      <c r="J80" s="55" t="s">
        <v>119</v>
      </c>
      <c r="K80" s="60" t="s">
        <v>179</v>
      </c>
      <c r="L80" s="11">
        <v>0.67900000000000005</v>
      </c>
      <c r="M80" s="85">
        <f t="shared" si="5"/>
        <v>0.67900000000000005</v>
      </c>
    </row>
    <row r="81" spans="1:13" s="24" customFormat="1" x14ac:dyDescent="0.25">
      <c r="A81" s="12">
        <f t="shared" si="2"/>
        <v>75</v>
      </c>
      <c r="B81" s="25">
        <v>1</v>
      </c>
      <c r="C81" s="16" t="s">
        <v>64</v>
      </c>
      <c r="D81" s="20" t="s">
        <v>100</v>
      </c>
      <c r="E81" s="21" t="s">
        <v>65</v>
      </c>
      <c r="F81" s="20" t="s">
        <v>2</v>
      </c>
      <c r="G81" s="13">
        <v>2</v>
      </c>
      <c r="H81" s="20" t="s">
        <v>106</v>
      </c>
      <c r="I81" s="10" t="s">
        <v>52</v>
      </c>
      <c r="J81" s="55" t="s">
        <v>107</v>
      </c>
      <c r="K81" s="61" t="s">
        <v>91</v>
      </c>
      <c r="L81" s="19">
        <v>1.3068</v>
      </c>
      <c r="M81" s="85">
        <f t="shared" si="5"/>
        <v>1.3068</v>
      </c>
    </row>
    <row r="82" spans="1:13" s="24" customFormat="1" x14ac:dyDescent="0.25">
      <c r="A82" s="12">
        <f t="shared" si="2"/>
        <v>76</v>
      </c>
      <c r="B82" s="25">
        <v>1</v>
      </c>
      <c r="C82" s="16" t="s">
        <v>165</v>
      </c>
      <c r="D82" s="55" t="s">
        <v>200</v>
      </c>
      <c r="E82" s="10" t="s">
        <v>108</v>
      </c>
      <c r="F82" s="20" t="s">
        <v>76</v>
      </c>
      <c r="G82" s="13">
        <v>2</v>
      </c>
      <c r="H82" s="14" t="s">
        <v>418</v>
      </c>
      <c r="I82" s="10" t="s">
        <v>52</v>
      </c>
      <c r="J82" s="10" t="s">
        <v>419</v>
      </c>
      <c r="K82" s="62"/>
      <c r="L82" s="19">
        <v>0.27329999999999999</v>
      </c>
      <c r="M82" s="85">
        <f t="shared" si="5"/>
        <v>0.27329999999999999</v>
      </c>
    </row>
    <row r="83" spans="1:13" s="24" customFormat="1" x14ac:dyDescent="0.25">
      <c r="A83" s="12">
        <f t="shared" si="2"/>
        <v>77</v>
      </c>
      <c r="B83" s="25">
        <v>1</v>
      </c>
      <c r="C83" s="16" t="s">
        <v>166</v>
      </c>
      <c r="D83" s="55" t="s">
        <v>211</v>
      </c>
      <c r="E83" s="10" t="s">
        <v>108</v>
      </c>
      <c r="F83" s="20" t="s">
        <v>210</v>
      </c>
      <c r="G83" s="13">
        <v>2</v>
      </c>
      <c r="H83" s="14" t="s">
        <v>209</v>
      </c>
      <c r="I83" s="10" t="s">
        <v>52</v>
      </c>
      <c r="J83" s="10" t="s">
        <v>208</v>
      </c>
      <c r="K83" s="62"/>
      <c r="L83" s="77">
        <v>0.21909999999999999</v>
      </c>
      <c r="M83" s="85">
        <f t="shared" si="5"/>
        <v>0.21909999999999999</v>
      </c>
    </row>
    <row r="84" spans="1:13" s="24" customFormat="1" x14ac:dyDescent="0.25">
      <c r="A84" s="12">
        <f t="shared" si="2"/>
        <v>78</v>
      </c>
      <c r="B84" s="25">
        <v>2</v>
      </c>
      <c r="C84" s="16" t="s">
        <v>345</v>
      </c>
      <c r="D84" s="10" t="s">
        <v>196</v>
      </c>
      <c r="E84" s="10" t="s">
        <v>167</v>
      </c>
      <c r="F84" s="20" t="s">
        <v>195</v>
      </c>
      <c r="G84" s="13"/>
      <c r="H84" s="14" t="s">
        <v>194</v>
      </c>
      <c r="I84" s="10"/>
      <c r="J84" s="10"/>
      <c r="K84" s="62"/>
      <c r="L84" s="19">
        <v>3.5903999999999998</v>
      </c>
      <c r="M84" s="85">
        <f t="shared" si="5"/>
        <v>7.1807999999999996</v>
      </c>
    </row>
    <row r="85" spans="1:13" s="24" customFormat="1" x14ac:dyDescent="0.25">
      <c r="A85" s="12">
        <f t="shared" si="2"/>
        <v>79</v>
      </c>
      <c r="B85" s="25">
        <v>2</v>
      </c>
      <c r="C85" s="16" t="s">
        <v>346</v>
      </c>
      <c r="D85" s="20" t="s">
        <v>28</v>
      </c>
      <c r="E85" s="21" t="s">
        <v>63</v>
      </c>
      <c r="F85" s="20" t="s">
        <v>77</v>
      </c>
      <c r="G85" s="13">
        <v>1</v>
      </c>
      <c r="H85" s="10" t="s">
        <v>29</v>
      </c>
      <c r="I85" s="10" t="s">
        <v>77</v>
      </c>
      <c r="J85" s="10" t="s">
        <v>29</v>
      </c>
      <c r="K85" s="61" t="s">
        <v>89</v>
      </c>
      <c r="L85" s="19">
        <v>3.39</v>
      </c>
      <c r="M85" s="85">
        <f t="shared" si="5"/>
        <v>6.78</v>
      </c>
    </row>
    <row r="86" spans="1:13" s="24" customFormat="1" x14ac:dyDescent="0.25">
      <c r="A86" s="12">
        <f t="shared" si="2"/>
        <v>80</v>
      </c>
      <c r="B86" s="25">
        <v>1</v>
      </c>
      <c r="C86" s="16" t="s">
        <v>347</v>
      </c>
      <c r="D86" s="10" t="s">
        <v>126</v>
      </c>
      <c r="E86" s="58" t="s">
        <v>124</v>
      </c>
      <c r="F86" s="10" t="s">
        <v>77</v>
      </c>
      <c r="G86" s="13">
        <v>1</v>
      </c>
      <c r="H86" s="58" t="s">
        <v>127</v>
      </c>
      <c r="I86" s="10" t="s">
        <v>77</v>
      </c>
      <c r="J86" s="58" t="s">
        <v>127</v>
      </c>
      <c r="K86" s="60" t="s">
        <v>178</v>
      </c>
      <c r="L86" s="11">
        <v>4.28</v>
      </c>
      <c r="M86" s="85">
        <f t="shared" si="5"/>
        <v>4.28</v>
      </c>
    </row>
    <row r="87" spans="1:13" s="24" customFormat="1" x14ac:dyDescent="0.25">
      <c r="A87" s="12">
        <f t="shared" ref="A87:A93" si="6">A86+1</f>
        <v>81</v>
      </c>
      <c r="B87" s="25">
        <v>1</v>
      </c>
      <c r="C87" s="16" t="s">
        <v>348</v>
      </c>
      <c r="D87" s="10" t="s">
        <v>197</v>
      </c>
      <c r="E87" s="10" t="s">
        <v>170</v>
      </c>
      <c r="F87" s="10" t="s">
        <v>77</v>
      </c>
      <c r="G87" s="13">
        <v>1</v>
      </c>
      <c r="H87" s="14" t="s">
        <v>190</v>
      </c>
      <c r="I87" s="10" t="s">
        <v>52</v>
      </c>
      <c r="J87" s="10" t="s">
        <v>185</v>
      </c>
      <c r="K87" s="62"/>
      <c r="L87" s="19">
        <v>5.62263</v>
      </c>
      <c r="M87" s="85">
        <f t="shared" si="5"/>
        <v>5.62263</v>
      </c>
    </row>
    <row r="88" spans="1:13" s="24" customFormat="1" x14ac:dyDescent="0.25">
      <c r="A88" s="12">
        <f t="shared" si="6"/>
        <v>82</v>
      </c>
      <c r="B88" s="25">
        <v>1</v>
      </c>
      <c r="C88" s="16" t="s">
        <v>217</v>
      </c>
      <c r="D88" s="10" t="s">
        <v>413</v>
      </c>
      <c r="E88" s="10" t="s">
        <v>172</v>
      </c>
      <c r="F88" s="10" t="s">
        <v>77</v>
      </c>
      <c r="G88" s="13">
        <v>1</v>
      </c>
      <c r="H88" s="14" t="s">
        <v>191</v>
      </c>
      <c r="I88" s="10" t="s">
        <v>52</v>
      </c>
      <c r="J88" s="10" t="s">
        <v>186</v>
      </c>
      <c r="K88" s="62"/>
      <c r="L88" s="19">
        <v>8.8635999999999999</v>
      </c>
      <c r="M88" s="85">
        <f t="shared" si="5"/>
        <v>8.8635999999999999</v>
      </c>
    </row>
    <row r="89" spans="1:13" s="24" customFormat="1" x14ac:dyDescent="0.25">
      <c r="A89" s="12">
        <f t="shared" si="6"/>
        <v>83</v>
      </c>
      <c r="B89" s="25">
        <v>1</v>
      </c>
      <c r="C89" s="16" t="s">
        <v>168</v>
      </c>
      <c r="D89" s="55" t="s">
        <v>203</v>
      </c>
      <c r="E89" s="10" t="s">
        <v>174</v>
      </c>
      <c r="F89" s="10" t="s">
        <v>77</v>
      </c>
      <c r="G89" s="13">
        <v>1</v>
      </c>
      <c r="H89" s="14" t="s">
        <v>201</v>
      </c>
      <c r="I89" s="10"/>
      <c r="J89" s="10" t="s">
        <v>202</v>
      </c>
      <c r="K89" s="62"/>
      <c r="L89" s="77">
        <v>5.0944000000000003</v>
      </c>
      <c r="M89" s="85">
        <f t="shared" si="5"/>
        <v>5.0944000000000003</v>
      </c>
    </row>
    <row r="90" spans="1:13" s="24" customFormat="1" x14ac:dyDescent="0.25">
      <c r="A90" s="12">
        <f t="shared" si="6"/>
        <v>84</v>
      </c>
      <c r="B90" s="25">
        <v>1</v>
      </c>
      <c r="C90" s="16" t="s">
        <v>169</v>
      </c>
      <c r="D90" s="10" t="s">
        <v>198</v>
      </c>
      <c r="E90" s="10" t="s">
        <v>61</v>
      </c>
      <c r="F90" s="20" t="s">
        <v>76</v>
      </c>
      <c r="G90" s="13"/>
      <c r="H90" s="14" t="s">
        <v>192</v>
      </c>
      <c r="I90" s="10" t="s">
        <v>52</v>
      </c>
      <c r="J90" s="10" t="s">
        <v>187</v>
      </c>
      <c r="K90" s="62"/>
      <c r="L90" s="19">
        <v>1.4631000000000001</v>
      </c>
      <c r="M90" s="85">
        <f t="shared" si="5"/>
        <v>1.4631000000000001</v>
      </c>
    </row>
    <row r="91" spans="1:13" s="24" customFormat="1" x14ac:dyDescent="0.25">
      <c r="A91" s="12">
        <f t="shared" si="6"/>
        <v>85</v>
      </c>
      <c r="B91" s="25">
        <v>1</v>
      </c>
      <c r="C91" s="16" t="s">
        <v>171</v>
      </c>
      <c r="D91" s="66" t="s">
        <v>409</v>
      </c>
      <c r="E91" s="15" t="s">
        <v>123</v>
      </c>
      <c r="F91" s="66" t="s">
        <v>313</v>
      </c>
      <c r="G91" s="13">
        <v>2</v>
      </c>
      <c r="H91" s="10" t="s">
        <v>311</v>
      </c>
      <c r="I91" s="10" t="s">
        <v>52</v>
      </c>
      <c r="J91" s="10" t="s">
        <v>312</v>
      </c>
      <c r="K91" s="60" t="s">
        <v>180</v>
      </c>
      <c r="L91" s="11">
        <v>1.1088</v>
      </c>
      <c r="M91" s="85">
        <f t="shared" si="5"/>
        <v>1.1088</v>
      </c>
    </row>
    <row r="92" spans="1:13" s="24" customFormat="1" x14ac:dyDescent="0.25">
      <c r="A92" s="12">
        <f t="shared" si="6"/>
        <v>86</v>
      </c>
      <c r="B92" s="25">
        <v>1</v>
      </c>
      <c r="C92" s="16" t="s">
        <v>173</v>
      </c>
      <c r="D92" s="66" t="s">
        <v>408</v>
      </c>
      <c r="E92" s="10" t="s">
        <v>123</v>
      </c>
      <c r="F92" s="20" t="s">
        <v>214</v>
      </c>
      <c r="G92" s="13">
        <v>2</v>
      </c>
      <c r="H92" s="14" t="s">
        <v>212</v>
      </c>
      <c r="I92" s="10"/>
      <c r="J92" s="55" t="s">
        <v>213</v>
      </c>
      <c r="K92" s="50"/>
      <c r="L92" s="77">
        <v>1.1577999999999999</v>
      </c>
      <c r="M92" s="85">
        <f t="shared" si="5"/>
        <v>1.1577999999999999</v>
      </c>
    </row>
    <row r="93" spans="1:13" s="24" customFormat="1" ht="13.8" thickBot="1" x14ac:dyDescent="0.3">
      <c r="A93" s="12">
        <f t="shared" si="6"/>
        <v>87</v>
      </c>
      <c r="B93" s="29">
        <v>1</v>
      </c>
      <c r="C93" s="30"/>
      <c r="D93" s="73" t="s">
        <v>407</v>
      </c>
      <c r="E93" s="32"/>
      <c r="F93" s="31"/>
      <c r="G93" s="33"/>
      <c r="H93" s="30"/>
      <c r="I93" s="31"/>
      <c r="J93" s="31"/>
      <c r="K93" s="52"/>
      <c r="L93" s="34">
        <v>25</v>
      </c>
      <c r="M93" s="86">
        <f t="shared" si="5"/>
        <v>25</v>
      </c>
    </row>
    <row r="94" spans="1:13" x14ac:dyDescent="0.25">
      <c r="B94">
        <f>SUM(B7:B93)</f>
        <v>402</v>
      </c>
      <c r="K94" s="28" t="s">
        <v>105</v>
      </c>
      <c r="M94" s="36">
        <f>SUM(M7:M93)</f>
        <v>367.06811758620688</v>
      </c>
    </row>
    <row r="95" spans="1:13" x14ac:dyDescent="0.25">
      <c r="K95" s="28"/>
      <c r="M95" s="65"/>
    </row>
    <row r="97" spans="1:10" ht="15.6" x14ac:dyDescent="0.3">
      <c r="A97" s="26" t="s">
        <v>3</v>
      </c>
    </row>
    <row r="98" spans="1:10" ht="16.5" customHeight="1" x14ac:dyDescent="0.3">
      <c r="A98" s="26"/>
      <c r="B98" s="53" t="s">
        <v>94</v>
      </c>
      <c r="C98" s="88" t="s">
        <v>101</v>
      </c>
      <c r="D98" s="88"/>
      <c r="E98" s="88"/>
      <c r="F98" s="88"/>
      <c r="G98" s="88"/>
      <c r="H98" s="88"/>
    </row>
    <row r="99" spans="1:10" ht="16.5" customHeight="1" x14ac:dyDescent="0.3">
      <c r="A99" s="26"/>
      <c r="B99" s="53" t="s">
        <v>94</v>
      </c>
      <c r="C99" s="76" t="s">
        <v>317</v>
      </c>
      <c r="D99" s="72"/>
      <c r="E99" s="72"/>
      <c r="F99" s="72"/>
      <c r="G99" s="72"/>
      <c r="H99" s="72"/>
      <c r="I99" s="72"/>
      <c r="J99" s="27"/>
    </row>
    <row r="100" spans="1:10" ht="16.5" customHeight="1" x14ac:dyDescent="0.3">
      <c r="A100" s="26"/>
      <c r="B100" s="53" t="s">
        <v>94</v>
      </c>
      <c r="C100" s="89" t="s">
        <v>36</v>
      </c>
      <c r="D100" s="89"/>
      <c r="E100" s="89"/>
      <c r="F100" s="89"/>
      <c r="G100" s="89"/>
      <c r="H100" s="89"/>
    </row>
    <row r="101" spans="1:10" ht="16.5" customHeight="1" x14ac:dyDescent="0.25">
      <c r="B101" s="38" t="s">
        <v>11</v>
      </c>
      <c r="C101" s="90" t="s">
        <v>95</v>
      </c>
      <c r="D101" s="89"/>
      <c r="E101" s="89"/>
      <c r="F101" s="89"/>
      <c r="G101" s="89"/>
      <c r="H101" s="89"/>
    </row>
    <row r="102" spans="1:10" ht="16.5" customHeight="1" x14ac:dyDescent="0.25">
      <c r="B102" s="9">
        <v>1</v>
      </c>
      <c r="C102" s="89" t="s">
        <v>102</v>
      </c>
      <c r="D102" s="89"/>
      <c r="E102" s="89"/>
      <c r="F102" s="89"/>
      <c r="G102" s="89"/>
      <c r="H102" s="89"/>
    </row>
    <row r="103" spans="1:10" ht="12.75" customHeight="1" x14ac:dyDescent="0.25">
      <c r="B103" s="9"/>
      <c r="C103" s="91" t="s">
        <v>103</v>
      </c>
      <c r="D103" s="91"/>
      <c r="E103" s="91"/>
      <c r="F103" s="91"/>
      <c r="G103" s="91"/>
      <c r="H103" s="91"/>
    </row>
    <row r="104" spans="1:10" ht="12.75" customHeight="1" x14ac:dyDescent="0.25">
      <c r="B104" s="9"/>
      <c r="C104" s="91" t="s">
        <v>96</v>
      </c>
      <c r="D104" s="91"/>
      <c r="E104" s="91"/>
      <c r="F104" s="91"/>
      <c r="G104" s="91"/>
      <c r="H104" s="91"/>
    </row>
    <row r="105" spans="1:10" ht="16.5" customHeight="1" x14ac:dyDescent="0.25">
      <c r="B105" s="9">
        <v>2</v>
      </c>
      <c r="C105" s="89" t="s">
        <v>104</v>
      </c>
      <c r="D105" s="89"/>
      <c r="E105" s="89"/>
      <c r="F105" s="89"/>
      <c r="G105" s="89"/>
      <c r="H105" s="89"/>
    </row>
    <row r="106" spans="1:10" x14ac:dyDescent="0.25">
      <c r="B106" s="9">
        <v>3</v>
      </c>
      <c r="C106" s="56" t="s">
        <v>398</v>
      </c>
    </row>
    <row r="107" spans="1:10" x14ac:dyDescent="0.25">
      <c r="B107" s="9">
        <v>4</v>
      </c>
      <c r="C107" s="75" t="s">
        <v>316</v>
      </c>
    </row>
    <row r="108" spans="1:10" x14ac:dyDescent="0.25">
      <c r="B108" s="9">
        <v>5</v>
      </c>
      <c r="C108" s="75" t="s">
        <v>417</v>
      </c>
    </row>
    <row r="109" spans="1:10" x14ac:dyDescent="0.25">
      <c r="B109" s="6"/>
    </row>
  </sheetData>
  <mergeCells count="7">
    <mergeCell ref="C98:H98"/>
    <mergeCell ref="C100:H100"/>
    <mergeCell ref="C101:H101"/>
    <mergeCell ref="C105:H105"/>
    <mergeCell ref="C102:H102"/>
    <mergeCell ref="C103:H103"/>
    <mergeCell ref="C104:H104"/>
  </mergeCells>
  <phoneticPr fontId="8" type="noConversion"/>
  <pageMargins left="0.75" right="0.75" top="1" bottom="1" header="0.5" footer="0.5"/>
  <pageSetup scale="73" fitToHeight="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FPGA Rev 3</vt:lpstr>
      <vt:lpstr>'FPGA Rev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2023-01-25T21:57:44Z</dcterms:created>
  <dcterms:modified xsi:type="dcterms:W3CDTF">2025-02-23T15:22:23Z</dcterms:modified>
</cp:coreProperties>
</file>