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ter\JHU\Hardware\ControllerBuild\dVRK-S\mfg-process\dVRK-Si-Controller\"/>
    </mc:Choice>
  </mc:AlternateContent>
  <bookViews>
    <workbookView xWindow="0" yWindow="0" windowWidth="23040" windowHeight="9192"/>
  </bookViews>
  <sheets>
    <sheet name="Controller" sheetId="1" r:id="rId1"/>
  </sheets>
  <calcPr calcId="162913"/>
</workbook>
</file>

<file path=xl/calcChain.xml><?xml version="1.0" encoding="utf-8"?>
<calcChain xmlns="http://schemas.openxmlformats.org/spreadsheetml/2006/main">
  <c r="J17" i="1" l="1"/>
  <c r="J56" i="1"/>
  <c r="J43" i="1"/>
  <c r="J42" i="1"/>
  <c r="J41" i="1"/>
  <c r="J40" i="1"/>
  <c r="J39" i="1"/>
  <c r="J38" i="1"/>
  <c r="J37" i="1"/>
  <c r="J36" i="1"/>
  <c r="J35" i="1"/>
  <c r="J34" i="1"/>
  <c r="J32" i="1"/>
  <c r="J33" i="1"/>
  <c r="J31" i="1"/>
  <c r="J30" i="1"/>
  <c r="J29" i="1"/>
  <c r="J57" i="1"/>
  <c r="J53" i="1"/>
  <c r="J52" i="1"/>
  <c r="J51" i="1"/>
  <c r="J50" i="1"/>
  <c r="J16" i="1"/>
  <c r="J15" i="1"/>
  <c r="J14" i="1"/>
  <c r="J13" i="1"/>
  <c r="J12" i="1"/>
  <c r="J11" i="1"/>
  <c r="J10" i="1"/>
  <c r="J9" i="1"/>
  <c r="J8" i="1"/>
  <c r="J59" i="1" l="1"/>
</calcChain>
</file>

<file path=xl/sharedStrings.xml><?xml version="1.0" encoding="utf-8"?>
<sst xmlns="http://schemas.openxmlformats.org/spreadsheetml/2006/main" count="188" uniqueCount="139">
  <si>
    <t>Fasteners</t>
  </si>
  <si>
    <t>Nut,  M3 locking</t>
  </si>
  <si>
    <t>McMaster</t>
  </si>
  <si>
    <t>90923A216</t>
  </si>
  <si>
    <t>Washer, M3 countersink locking</t>
  </si>
  <si>
    <t>4340N111</t>
  </si>
  <si>
    <t>5207953-3-ND</t>
  </si>
  <si>
    <t>952-1491-ND</t>
  </si>
  <si>
    <t>Electronics</t>
  </si>
  <si>
    <t>LCS_032_CTP</t>
  </si>
  <si>
    <t>LCS_032_CTP-ND</t>
  </si>
  <si>
    <t>Thermal interface material</t>
  </si>
  <si>
    <t>TG-A6200-19.50-12.70-1.0</t>
  </si>
  <si>
    <t>1168-TG-A6200-19.50-12.70-1.0-ND</t>
  </si>
  <si>
    <t>Power entry module</t>
  </si>
  <si>
    <t>PS0S0DHXB</t>
  </si>
  <si>
    <t>PS0S0DHXB-ND</t>
  </si>
  <si>
    <t>Avcom</t>
  </si>
  <si>
    <t>Custom mechanical parts</t>
  </si>
  <si>
    <t>Enclosure (bottom 402, front 403, top 404)</t>
  </si>
  <si>
    <t>Protocase</t>
  </si>
  <si>
    <t>Wire guide, 3D printed, SLS 3201PA-F</t>
  </si>
  <si>
    <t>Bill of Materials</t>
  </si>
  <si>
    <t>Ref</t>
  </si>
  <si>
    <t>Description</t>
  </si>
  <si>
    <t>Qty</t>
  </si>
  <si>
    <t>Supplier</t>
  </si>
  <si>
    <t>Supplier P/N</t>
  </si>
  <si>
    <t>Manufacturer</t>
  </si>
  <si>
    <t>Manufacturer P/N</t>
  </si>
  <si>
    <t>dRAC V3.4</t>
  </si>
  <si>
    <t>JHU</t>
  </si>
  <si>
    <t>Power supply, 12V, 50W</t>
  </si>
  <si>
    <t>Mean Well</t>
  </si>
  <si>
    <t>Notes</t>
  </si>
  <si>
    <t>LRS-50-12</t>
  </si>
  <si>
    <t>Digikey</t>
  </si>
  <si>
    <t>Power supply, 48V, 300W</t>
  </si>
  <si>
    <t>CUI</t>
  </si>
  <si>
    <t>VOF-300-48</t>
  </si>
  <si>
    <t>Mouser</t>
  </si>
  <si>
    <t xml:space="preserve">490-VOF300-48 </t>
  </si>
  <si>
    <t>1866-3352-ND</t>
  </si>
  <si>
    <t>TE Conn.</t>
  </si>
  <si>
    <t>VCC</t>
  </si>
  <si>
    <t>t-Global</t>
  </si>
  <si>
    <t>Fuse, Ceramic, 10A, 250 VAC, Slow Blow, 5x20mm</t>
  </si>
  <si>
    <t>Generic</t>
  </si>
  <si>
    <t>5923-5HT5-R-ND</t>
  </si>
  <si>
    <t>Total</t>
  </si>
  <si>
    <t>Cost</t>
  </si>
  <si>
    <t>Unit Cost</t>
  </si>
  <si>
    <t xml:space="preserve">Wire harness assy, earth 1 </t>
  </si>
  <si>
    <t>Wire harness assy, earth 2</t>
  </si>
  <si>
    <t>Wire harness assy, earth 3</t>
  </si>
  <si>
    <t>Wire harness assy, AC</t>
  </si>
  <si>
    <t>Wire harness assy, 12V</t>
  </si>
  <si>
    <t>Wire harness assy, 48V</t>
  </si>
  <si>
    <t>Wire harness assy, front panel</t>
  </si>
  <si>
    <t>Notes:</t>
  </si>
  <si>
    <t xml:space="preserve">All fasteners are 18-8 stainless steel unless otherwise specified. </t>
  </si>
  <si>
    <t>All screws, including 307, must be installed with purple threadlocker or have a pre-applied nylon patch.</t>
  </si>
  <si>
    <t>Top panel screws provided by Protocase</t>
  </si>
  <si>
    <t>165597-1</t>
  </si>
  <si>
    <t>Design Files</t>
  </si>
  <si>
    <t>Front panel LED V2.1</t>
  </si>
  <si>
    <t>Unit cost assumes build of Qty 25 controllers</t>
  </si>
  <si>
    <t>●</t>
  </si>
  <si>
    <t>Light pipe</t>
  </si>
  <si>
    <t>277-11117-ND</t>
  </si>
  <si>
    <t>Conn., Quick Connect, RCPT 14-16 AWG, 0.187"</t>
  </si>
  <si>
    <t>3-520150-2</t>
  </si>
  <si>
    <t>A27815CT-ND</t>
  </si>
  <si>
    <t>Conn., Ring, Circ, 16-20 AWG, M3</t>
  </si>
  <si>
    <t>Conn., Ring, Circ, 16-22 AWG, M3.5</t>
  </si>
  <si>
    <t>A0956-ND</t>
  </si>
  <si>
    <t>JST</t>
  </si>
  <si>
    <t>ASVHSVH16K305</t>
  </si>
  <si>
    <t>455-3107-ND</t>
  </si>
  <si>
    <t>455-3982-ND</t>
  </si>
  <si>
    <t>VHR-3M</t>
  </si>
  <si>
    <t>Conn., Receptacle, 3 Pos, 3.96 mm</t>
  </si>
  <si>
    <t>A31120-ND</t>
  </si>
  <si>
    <t xml:space="preserve">Conn., Receptacle, 2 Pos, IDC, 22 AWG </t>
  </si>
  <si>
    <t>3-644540-2</t>
  </si>
  <si>
    <t>Conn., Strain Relief Cover, 2 Pos</t>
  </si>
  <si>
    <t>A19270-ND</t>
  </si>
  <si>
    <t>643077-2</t>
  </si>
  <si>
    <t>455-3083-ND</t>
  </si>
  <si>
    <t>ASPHSPH24K305</t>
  </si>
  <si>
    <t>455-1162-ND</t>
  </si>
  <si>
    <t>PHR-6</t>
  </si>
  <si>
    <t>Conn., Receptacle, 6 Pos, 2 mm</t>
  </si>
  <si>
    <t>Conn., Receptacle, 4 Pos, 2 mm</t>
  </si>
  <si>
    <t>455-1164-ND</t>
  </si>
  <si>
    <t>PHR-4</t>
  </si>
  <si>
    <t>Wire, Precrimped, SVH-41T-P1.1 X2, 12"</t>
  </si>
  <si>
    <t>Wire, Precrimped, 24 AWG, Black, 12"</t>
  </si>
  <si>
    <t>732-691363310006-ND</t>
  </si>
  <si>
    <t>Wurth</t>
  </si>
  <si>
    <t>Conn., Plug, 6 Pos, 3.81 mm</t>
  </si>
  <si>
    <t>691363310006</t>
  </si>
  <si>
    <t>Lower cost alternative is Amphenol TS06315A0000G (Digikey P/N 609-3790-ND, $1.27)</t>
  </si>
  <si>
    <t>277-2190-ND</t>
  </si>
  <si>
    <t>Conn., Ferrule, DIN, 16 AWG, Black</t>
  </si>
  <si>
    <t>Phoenix Contact</t>
  </si>
  <si>
    <t>3200043</t>
  </si>
  <si>
    <t>298-10284-ND</t>
  </si>
  <si>
    <t>Conn., Ferrule, DIN, 24 AWG, Yellow</t>
  </si>
  <si>
    <t>FSD73-6-D</t>
  </si>
  <si>
    <t>Panduit</t>
  </si>
  <si>
    <t>A31121-ND</t>
  </si>
  <si>
    <t>3-644540-3</t>
  </si>
  <si>
    <t>Conn., Receptacle, 3 Pos, IDC, 22 AWG</t>
  </si>
  <si>
    <t>A19271-ND</t>
  </si>
  <si>
    <t>Conn., Strain Relief Cover, 3 Pos</t>
  </si>
  <si>
    <t>5207953-3</t>
  </si>
  <si>
    <t>Screwlock, Female, Short</t>
  </si>
  <si>
    <t>Standoff, Hex, M3x16 female-female</t>
  </si>
  <si>
    <t>R30-1011602</t>
  </si>
  <si>
    <t>Harwin</t>
  </si>
  <si>
    <t>Screw, M3x5 socket head</t>
  </si>
  <si>
    <t>Screw, M3x5 hex countersink</t>
  </si>
  <si>
    <t>Screw, M3x20 hex countersink</t>
  </si>
  <si>
    <t>Screw, M4x5 hex countersink</t>
  </si>
  <si>
    <t>JLCPCB/Avcom</t>
  </si>
  <si>
    <t>Connectors (for custom wiring harnesses)</t>
  </si>
  <si>
    <t>MicroSD Card, Industrial, 16 GB</t>
  </si>
  <si>
    <t>Amazon</t>
  </si>
  <si>
    <t>B094L8N76D</t>
  </si>
  <si>
    <t>SanDisk</t>
  </si>
  <si>
    <t>4,5,6</t>
  </si>
  <si>
    <t xml:space="preserve">Original part was CUI VGS-50C-12 </t>
  </si>
  <si>
    <t>Custom</t>
  </si>
  <si>
    <t>12V_wire_guide</t>
  </si>
  <si>
    <t>Custom wiring harnesses (see Connectors below)</t>
  </si>
  <si>
    <t>See assembly instructions for wire/cable specifications</t>
  </si>
  <si>
    <t>dVRK-Si Controller, Rev 1.0.1</t>
  </si>
  <si>
    <t>FPGA V3.x (x = 1 or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</si>
</sst>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u/>
      <sz val="10"/>
      <color theme="10"/>
      <name val="Arial"/>
      <scheme val="minor"/>
    </font>
    <font>
      <b/>
      <sz val="2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 applyFont="1" applyAlignment="1"/>
    <xf numFmtId="14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0" fillId="0" borderId="2" xfId="0" applyFont="1" applyBorder="1" applyAlignment="1"/>
    <xf numFmtId="0" fontId="2" fillId="0" borderId="2" xfId="0" applyFont="1" applyBorder="1" applyAlignme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4" fillId="0" borderId="1" xfId="1" applyBorder="1" applyAlignment="1"/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0" fillId="0" borderId="2" xfId="0" applyNumberFormat="1" applyFont="1" applyBorder="1" applyAlignment="1"/>
    <xf numFmtId="164" fontId="0" fillId="0" borderId="1" xfId="0" applyNumberFormat="1" applyFont="1" applyBorder="1" applyAlignment="1"/>
    <xf numFmtId="0" fontId="10" fillId="0" borderId="1" xfId="0" applyFont="1" applyBorder="1" applyAlignment="1"/>
    <xf numFmtId="0" fontId="7" fillId="0" borderId="0" xfId="0" applyFont="1" applyAlignment="1">
      <alignment horizontal="center"/>
    </xf>
    <xf numFmtId="0" fontId="11" fillId="0" borderId="0" xfId="0" applyFont="1" applyAlignment="1"/>
    <xf numFmtId="0" fontId="11" fillId="0" borderId="1" xfId="0" applyFont="1" applyBorder="1" applyAlignment="1"/>
    <xf numFmtId="0" fontId="6" fillId="0" borderId="1" xfId="0" applyFont="1" applyBorder="1" applyAlignment="1"/>
    <xf numFmtId="164" fontId="6" fillId="0" borderId="1" xfId="0" applyNumberFormat="1" applyFont="1" applyBorder="1" applyAlignment="1"/>
    <xf numFmtId="0" fontId="11" fillId="0" borderId="1" xfId="0" quotePrefix="1" applyFont="1" applyBorder="1" applyAlignment="1"/>
    <xf numFmtId="0" fontId="9" fillId="0" borderId="0" xfId="0" applyFont="1" applyFill="1" applyBorder="1" applyAlignment="1"/>
    <xf numFmtId="0" fontId="9" fillId="0" borderId="0" xfId="0" applyFont="1" applyBorder="1" applyAlignment="1"/>
    <xf numFmtId="0" fontId="9" fillId="0" borderId="1" xfId="0" quotePrefix="1" applyFont="1" applyBorder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hu-dvrk/dvrk-si-front-panel-led/releases/latest" TargetMode="External"/><Relationship Id="rId2" Type="http://schemas.openxmlformats.org/officeDocument/2006/relationships/hyperlink" Target="https://www.digikey.com/en/products/detail/t-global-technology/TG-A6200-19-50-12-70-1-0/11201369" TargetMode="External"/><Relationship Id="rId1" Type="http://schemas.openxmlformats.org/officeDocument/2006/relationships/hyperlink" Target="https://www.digikey.com/en/products/detail/visual-communications-company-vcc/LCS-032-CTP/451551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jhu-dvrk/drac/releases/latest" TargetMode="External"/><Relationship Id="rId4" Type="http://schemas.openxmlformats.org/officeDocument/2006/relationships/hyperlink" Target="https://github.com/jhu-cisst/FPGA1394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68"/>
  <sheetViews>
    <sheetView tabSelected="1" workbookViewId="0">
      <pane ySplit="5" topLeftCell="A6" activePane="bottomLeft" state="frozen"/>
      <selection pane="bottomLeft" activeCell="C10" sqref="C10"/>
    </sheetView>
  </sheetViews>
  <sheetFormatPr defaultColWidth="12.6640625" defaultRowHeight="15.75" customHeight="1" x14ac:dyDescent="0.25"/>
  <cols>
    <col min="1" max="1" width="8.44140625" style="3" customWidth="1"/>
    <col min="2" max="2" width="8.33203125" style="3" customWidth="1"/>
    <col min="3" max="3" width="44.33203125" customWidth="1"/>
    <col min="4" max="4" width="9.77734375" style="3" customWidth="1"/>
    <col min="5" max="5" width="17.21875" customWidth="1"/>
    <col min="6" max="6" width="23.77734375" customWidth="1"/>
    <col min="7" max="7" width="14.44140625" customWidth="1"/>
    <col min="8" max="8" width="20" customWidth="1"/>
  </cols>
  <sheetData>
    <row r="1" spans="1:10" ht="36.6" customHeight="1" x14ac:dyDescent="0.5">
      <c r="B1" s="40" t="s">
        <v>137</v>
      </c>
      <c r="C1" s="40"/>
      <c r="D1" s="40"/>
      <c r="E1" s="40"/>
      <c r="F1" s="40"/>
      <c r="G1" s="40"/>
      <c r="H1" s="40"/>
      <c r="I1" s="40"/>
    </row>
    <row r="2" spans="1:10" ht="21" x14ac:dyDescent="0.4">
      <c r="B2" s="41" t="s">
        <v>22</v>
      </c>
      <c r="C2" s="41"/>
      <c r="D2" s="41"/>
      <c r="E2" s="41"/>
      <c r="F2" s="41"/>
      <c r="G2" s="41"/>
      <c r="H2" s="41"/>
      <c r="I2" s="41"/>
    </row>
    <row r="3" spans="1:10" ht="21" x14ac:dyDescent="0.4">
      <c r="B3" s="42">
        <v>45889</v>
      </c>
      <c r="C3" s="42"/>
      <c r="D3" s="42"/>
      <c r="E3" s="42"/>
      <c r="F3" s="42"/>
      <c r="G3" s="42"/>
      <c r="H3" s="42"/>
      <c r="I3" s="42"/>
      <c r="J3" s="4"/>
    </row>
    <row r="4" spans="1:10" ht="24.6" customHeight="1" thickBot="1" x14ac:dyDescent="0.3">
      <c r="C4" s="1"/>
      <c r="D4" s="19"/>
      <c r="E4" s="1"/>
    </row>
    <row r="5" spans="1:10" s="5" customFormat="1" ht="13.8" thickBot="1" x14ac:dyDescent="0.3">
      <c r="A5" s="12" t="s">
        <v>23</v>
      </c>
      <c r="B5" s="13" t="s">
        <v>25</v>
      </c>
      <c r="C5" s="13" t="s">
        <v>24</v>
      </c>
      <c r="D5" s="13" t="s">
        <v>34</v>
      </c>
      <c r="E5" s="13" t="s">
        <v>28</v>
      </c>
      <c r="F5" s="13" t="s">
        <v>29</v>
      </c>
      <c r="G5" s="13" t="s">
        <v>26</v>
      </c>
      <c r="H5" s="13" t="s">
        <v>27</v>
      </c>
      <c r="I5" s="27" t="s">
        <v>51</v>
      </c>
      <c r="J5" s="26" t="s">
        <v>50</v>
      </c>
    </row>
    <row r="6" spans="1:10" ht="13.2" x14ac:dyDescent="0.25">
      <c r="A6" s="15"/>
      <c r="B6" s="15"/>
      <c r="C6" s="11"/>
      <c r="D6" s="20"/>
      <c r="E6" s="11"/>
      <c r="F6" s="10"/>
      <c r="G6" s="10"/>
      <c r="H6" s="10"/>
      <c r="I6" s="28"/>
      <c r="J6" s="28"/>
    </row>
    <row r="7" spans="1:10" ht="13.2" x14ac:dyDescent="0.25">
      <c r="A7" s="16"/>
      <c r="B7" s="16"/>
      <c r="C7" s="7" t="s">
        <v>8</v>
      </c>
      <c r="D7" s="18"/>
      <c r="E7" s="7"/>
      <c r="F7" s="6"/>
      <c r="G7" s="6"/>
      <c r="H7" s="6"/>
      <c r="I7" s="29"/>
      <c r="J7" s="29"/>
    </row>
    <row r="8" spans="1:10" ht="13.2" x14ac:dyDescent="0.25">
      <c r="A8" s="17">
        <v>101</v>
      </c>
      <c r="B8" s="17">
        <v>1</v>
      </c>
      <c r="C8" s="14" t="s">
        <v>30</v>
      </c>
      <c r="D8" s="21"/>
      <c r="E8" s="14" t="s">
        <v>31</v>
      </c>
      <c r="F8" s="25" t="s">
        <v>64</v>
      </c>
      <c r="G8" s="14" t="s">
        <v>17</v>
      </c>
      <c r="H8" s="6"/>
      <c r="I8" s="29">
        <v>818</v>
      </c>
      <c r="J8" s="29">
        <f>I8*B8</f>
        <v>818</v>
      </c>
    </row>
    <row r="9" spans="1:10" ht="13.2" x14ac:dyDescent="0.25">
      <c r="A9" s="17">
        <v>102</v>
      </c>
      <c r="B9" s="17">
        <v>1</v>
      </c>
      <c r="C9" s="14" t="s">
        <v>138</v>
      </c>
      <c r="D9" s="21"/>
      <c r="E9" s="14" t="s">
        <v>31</v>
      </c>
      <c r="F9" s="25" t="s">
        <v>64</v>
      </c>
      <c r="G9" s="14" t="s">
        <v>17</v>
      </c>
      <c r="H9" s="6"/>
      <c r="I9" s="29">
        <v>400</v>
      </c>
      <c r="J9" s="29">
        <f t="shared" ref="J9:J17" si="0">I9*B9</f>
        <v>400</v>
      </c>
    </row>
    <row r="10" spans="1:10" ht="13.2" x14ac:dyDescent="0.25">
      <c r="A10" s="17">
        <v>103</v>
      </c>
      <c r="B10" s="17">
        <v>1</v>
      </c>
      <c r="C10" s="14" t="s">
        <v>65</v>
      </c>
      <c r="D10" s="21"/>
      <c r="E10" s="14" t="s">
        <v>31</v>
      </c>
      <c r="F10" s="25" t="s">
        <v>64</v>
      </c>
      <c r="G10" s="14" t="s">
        <v>125</v>
      </c>
      <c r="H10" s="6"/>
      <c r="I10" s="29">
        <v>20</v>
      </c>
      <c r="J10" s="29">
        <f t="shared" si="0"/>
        <v>20</v>
      </c>
    </row>
    <row r="11" spans="1:10" ht="13.2" x14ac:dyDescent="0.25">
      <c r="A11" s="17">
        <v>104</v>
      </c>
      <c r="B11" s="17">
        <v>1</v>
      </c>
      <c r="C11" s="14" t="s">
        <v>32</v>
      </c>
      <c r="D11" s="21">
        <v>1</v>
      </c>
      <c r="E11" s="14" t="s">
        <v>33</v>
      </c>
      <c r="F11" s="14" t="s">
        <v>35</v>
      </c>
      <c r="G11" s="14" t="s">
        <v>36</v>
      </c>
      <c r="H11" s="14" t="s">
        <v>42</v>
      </c>
      <c r="I11" s="29">
        <v>10.6</v>
      </c>
      <c r="J11" s="29">
        <f t="shared" si="0"/>
        <v>10.6</v>
      </c>
    </row>
    <row r="12" spans="1:10" ht="13.2" x14ac:dyDescent="0.25">
      <c r="A12" s="17">
        <v>105</v>
      </c>
      <c r="B12" s="17">
        <v>1</v>
      </c>
      <c r="C12" s="14" t="s">
        <v>37</v>
      </c>
      <c r="D12" s="17"/>
      <c r="E12" s="14" t="s">
        <v>38</v>
      </c>
      <c r="F12" s="14" t="s">
        <v>39</v>
      </c>
      <c r="G12" s="14" t="s">
        <v>40</v>
      </c>
      <c r="H12" s="14" t="s">
        <v>41</v>
      </c>
      <c r="I12" s="29">
        <v>96.58</v>
      </c>
      <c r="J12" s="29">
        <f t="shared" si="0"/>
        <v>96.58</v>
      </c>
    </row>
    <row r="13" spans="1:10" ht="13.2" x14ac:dyDescent="0.25">
      <c r="A13" s="17">
        <v>106</v>
      </c>
      <c r="B13" s="17">
        <v>1</v>
      </c>
      <c r="C13" s="8" t="s">
        <v>14</v>
      </c>
      <c r="D13" s="17"/>
      <c r="E13" s="23" t="s">
        <v>43</v>
      </c>
      <c r="F13" s="14" t="s">
        <v>15</v>
      </c>
      <c r="G13" s="14" t="s">
        <v>36</v>
      </c>
      <c r="H13" s="8" t="s">
        <v>16</v>
      </c>
      <c r="I13" s="29">
        <v>28.28</v>
      </c>
      <c r="J13" s="29">
        <f t="shared" si="0"/>
        <v>28.28</v>
      </c>
    </row>
    <row r="14" spans="1:10" ht="13.2" x14ac:dyDescent="0.25">
      <c r="A14" s="17">
        <v>107</v>
      </c>
      <c r="B14" s="17">
        <v>6</v>
      </c>
      <c r="C14" s="14" t="s">
        <v>68</v>
      </c>
      <c r="D14" s="17"/>
      <c r="E14" s="14" t="s">
        <v>44</v>
      </c>
      <c r="F14" s="8" t="s">
        <v>9</v>
      </c>
      <c r="G14" s="14" t="s">
        <v>36</v>
      </c>
      <c r="H14" s="8" t="s">
        <v>10</v>
      </c>
      <c r="I14" s="29">
        <v>2.61</v>
      </c>
      <c r="J14" s="29">
        <f t="shared" si="0"/>
        <v>15.66</v>
      </c>
    </row>
    <row r="15" spans="1:10" ht="13.2" x14ac:dyDescent="0.25">
      <c r="A15" s="17">
        <v>108</v>
      </c>
      <c r="B15" s="17">
        <v>5</v>
      </c>
      <c r="C15" s="8" t="s">
        <v>11</v>
      </c>
      <c r="D15" s="17"/>
      <c r="E15" s="14" t="s">
        <v>45</v>
      </c>
      <c r="F15" s="8" t="s">
        <v>12</v>
      </c>
      <c r="G15" s="14" t="s">
        <v>36</v>
      </c>
      <c r="H15" s="14" t="s">
        <v>13</v>
      </c>
      <c r="I15" s="29">
        <v>0.4</v>
      </c>
      <c r="J15" s="29">
        <f t="shared" si="0"/>
        <v>2</v>
      </c>
    </row>
    <row r="16" spans="1:10" ht="13.2" x14ac:dyDescent="0.25">
      <c r="A16" s="17">
        <v>109</v>
      </c>
      <c r="B16" s="17">
        <v>2</v>
      </c>
      <c r="C16" s="14" t="s">
        <v>46</v>
      </c>
      <c r="D16" s="17"/>
      <c r="E16" s="14" t="s">
        <v>47</v>
      </c>
      <c r="F16" s="8"/>
      <c r="G16" s="14" t="s">
        <v>36</v>
      </c>
      <c r="H16" s="14" t="s">
        <v>48</v>
      </c>
      <c r="I16" s="29">
        <v>0.17</v>
      </c>
      <c r="J16" s="29">
        <f t="shared" si="0"/>
        <v>0.34</v>
      </c>
    </row>
    <row r="17" spans="1:10" ht="13.2" x14ac:dyDescent="0.25">
      <c r="A17" s="17">
        <v>110</v>
      </c>
      <c r="B17" s="17">
        <v>1</v>
      </c>
      <c r="C17" s="14" t="s">
        <v>127</v>
      </c>
      <c r="D17" s="17"/>
      <c r="E17" s="14" t="s">
        <v>130</v>
      </c>
      <c r="F17" s="8"/>
      <c r="G17" s="14" t="s">
        <v>128</v>
      </c>
      <c r="H17" s="39" t="s">
        <v>129</v>
      </c>
      <c r="I17" s="29">
        <v>9.4</v>
      </c>
      <c r="J17" s="29">
        <f t="shared" si="0"/>
        <v>9.4</v>
      </c>
    </row>
    <row r="18" spans="1:10" ht="15.75" customHeight="1" x14ac:dyDescent="0.25">
      <c r="A18" s="16"/>
      <c r="B18" s="16"/>
      <c r="C18" s="6"/>
      <c r="D18" s="16"/>
      <c r="E18" s="6"/>
      <c r="F18" s="6"/>
      <c r="G18" s="6"/>
      <c r="H18" s="6"/>
      <c r="I18" s="29"/>
      <c r="J18" s="29"/>
    </row>
    <row r="19" spans="1:10" ht="13.2" x14ac:dyDescent="0.25">
      <c r="A19" s="16"/>
      <c r="B19" s="16"/>
      <c r="C19" s="30" t="s">
        <v>135</v>
      </c>
      <c r="D19" s="21">
        <v>2</v>
      </c>
      <c r="E19" s="7"/>
      <c r="F19" s="6"/>
      <c r="G19" s="6"/>
      <c r="H19" s="6"/>
      <c r="I19" s="29"/>
      <c r="J19" s="29"/>
    </row>
    <row r="20" spans="1:10" ht="13.2" x14ac:dyDescent="0.25">
      <c r="A20" s="17">
        <v>201</v>
      </c>
      <c r="B20" s="17">
        <v>2</v>
      </c>
      <c r="C20" s="14" t="s">
        <v>52</v>
      </c>
      <c r="D20" s="17"/>
      <c r="E20" s="8"/>
      <c r="F20" s="6"/>
      <c r="G20" s="8"/>
      <c r="H20" s="6"/>
      <c r="I20" s="29"/>
      <c r="J20" s="29"/>
    </row>
    <row r="21" spans="1:10" ht="13.2" x14ac:dyDescent="0.25">
      <c r="A21" s="17">
        <v>202</v>
      </c>
      <c r="B21" s="17">
        <v>1</v>
      </c>
      <c r="C21" s="14" t="s">
        <v>53</v>
      </c>
      <c r="D21" s="17"/>
      <c r="E21" s="8"/>
      <c r="F21" s="6"/>
      <c r="G21" s="8"/>
      <c r="H21" s="6"/>
      <c r="I21" s="29"/>
      <c r="J21" s="29"/>
    </row>
    <row r="22" spans="1:10" ht="13.2" x14ac:dyDescent="0.25">
      <c r="A22" s="17">
        <v>203</v>
      </c>
      <c r="B22" s="17">
        <v>1</v>
      </c>
      <c r="C22" s="14" t="s">
        <v>54</v>
      </c>
      <c r="D22" s="17"/>
      <c r="E22" s="8"/>
      <c r="F22" s="6"/>
      <c r="G22" s="8"/>
      <c r="H22" s="6"/>
      <c r="I22" s="29"/>
      <c r="J22" s="29"/>
    </row>
    <row r="23" spans="1:10" ht="13.2" x14ac:dyDescent="0.25">
      <c r="A23" s="17">
        <v>204</v>
      </c>
      <c r="B23" s="17">
        <v>1</v>
      </c>
      <c r="C23" s="14" t="s">
        <v>55</v>
      </c>
      <c r="D23" s="17"/>
      <c r="E23" s="8"/>
      <c r="F23" s="6"/>
      <c r="G23" s="8"/>
      <c r="H23" s="6"/>
      <c r="I23" s="29"/>
      <c r="J23" s="29"/>
    </row>
    <row r="24" spans="1:10" ht="13.2" x14ac:dyDescent="0.25">
      <c r="A24" s="17">
        <v>205</v>
      </c>
      <c r="B24" s="17">
        <v>1</v>
      </c>
      <c r="C24" s="14" t="s">
        <v>56</v>
      </c>
      <c r="D24" s="17"/>
      <c r="E24" s="8"/>
      <c r="F24" s="6"/>
      <c r="G24" s="8"/>
      <c r="H24" s="6"/>
      <c r="I24" s="29"/>
      <c r="J24" s="29"/>
    </row>
    <row r="25" spans="1:10" ht="13.2" x14ac:dyDescent="0.25">
      <c r="A25" s="17">
        <v>206</v>
      </c>
      <c r="B25" s="17">
        <v>1</v>
      </c>
      <c r="C25" s="14" t="s">
        <v>57</v>
      </c>
      <c r="D25" s="17"/>
      <c r="E25" s="8"/>
      <c r="F25" s="6"/>
      <c r="G25" s="8"/>
      <c r="H25" s="6"/>
      <c r="I25" s="29"/>
      <c r="J25" s="29"/>
    </row>
    <row r="26" spans="1:10" ht="13.2" x14ac:dyDescent="0.25">
      <c r="A26" s="17">
        <v>207</v>
      </c>
      <c r="B26" s="17">
        <v>1</v>
      </c>
      <c r="C26" s="14" t="s">
        <v>58</v>
      </c>
      <c r="D26" s="17"/>
      <c r="E26" s="8"/>
      <c r="F26" s="6"/>
      <c r="G26" s="8"/>
      <c r="H26" s="6"/>
      <c r="I26" s="29"/>
      <c r="J26" s="29"/>
    </row>
    <row r="27" spans="1:10" ht="15.75" customHeight="1" x14ac:dyDescent="0.25">
      <c r="A27" s="16"/>
      <c r="B27" s="16"/>
      <c r="C27" s="6"/>
      <c r="D27" s="16"/>
      <c r="E27" s="6"/>
      <c r="F27" s="6"/>
      <c r="G27" s="6"/>
      <c r="H27" s="6"/>
      <c r="I27" s="29"/>
      <c r="J27" s="29"/>
    </row>
    <row r="28" spans="1:10" ht="15.75" customHeight="1" x14ac:dyDescent="0.25">
      <c r="A28" s="16"/>
      <c r="B28" s="16"/>
      <c r="C28" s="34" t="s">
        <v>126</v>
      </c>
      <c r="D28" s="16"/>
      <c r="E28" s="6"/>
      <c r="F28" s="6"/>
      <c r="G28" s="6"/>
      <c r="H28" s="6"/>
      <c r="I28" s="29"/>
      <c r="J28" s="29"/>
    </row>
    <row r="29" spans="1:10" ht="15.75" customHeight="1" x14ac:dyDescent="0.25">
      <c r="A29" s="16"/>
      <c r="B29" s="16">
        <v>7</v>
      </c>
      <c r="C29" s="33" t="s">
        <v>73</v>
      </c>
      <c r="D29" s="16"/>
      <c r="E29" s="33" t="s">
        <v>47</v>
      </c>
      <c r="F29" s="6"/>
      <c r="G29" s="33" t="s">
        <v>36</v>
      </c>
      <c r="H29" s="32" t="s">
        <v>69</v>
      </c>
      <c r="I29" s="29">
        <v>0.61</v>
      </c>
      <c r="J29" s="29">
        <f t="shared" ref="J29:J43" si="1">I29*B29</f>
        <v>4.2699999999999996</v>
      </c>
    </row>
    <row r="30" spans="1:10" ht="15.75" customHeight="1" x14ac:dyDescent="0.25">
      <c r="A30" s="16"/>
      <c r="B30" s="16">
        <v>3</v>
      </c>
      <c r="C30" s="33" t="s">
        <v>70</v>
      </c>
      <c r="D30" s="16"/>
      <c r="E30" s="33" t="s">
        <v>43</v>
      </c>
      <c r="F30" s="33" t="s">
        <v>71</v>
      </c>
      <c r="G30" s="33" t="s">
        <v>36</v>
      </c>
      <c r="H30" s="33" t="s">
        <v>72</v>
      </c>
      <c r="I30" s="29">
        <v>0.22</v>
      </c>
      <c r="J30" s="29">
        <f t="shared" si="1"/>
        <v>0.66</v>
      </c>
    </row>
    <row r="31" spans="1:10" ht="15.75" customHeight="1" x14ac:dyDescent="0.25">
      <c r="A31" s="16"/>
      <c r="B31" s="16">
        <v>4</v>
      </c>
      <c r="C31" s="33" t="s">
        <v>74</v>
      </c>
      <c r="D31" s="16"/>
      <c r="E31" s="33" t="s">
        <v>47</v>
      </c>
      <c r="F31" s="33"/>
      <c r="G31" s="33" t="s">
        <v>36</v>
      </c>
      <c r="H31" s="33" t="s">
        <v>75</v>
      </c>
      <c r="I31" s="29">
        <v>0.34</v>
      </c>
      <c r="J31" s="29">
        <f t="shared" si="1"/>
        <v>1.36</v>
      </c>
    </row>
    <row r="32" spans="1:10" ht="15.75" customHeight="1" x14ac:dyDescent="0.25">
      <c r="A32" s="16"/>
      <c r="B32" s="16">
        <v>1</v>
      </c>
      <c r="C32" s="33" t="s">
        <v>81</v>
      </c>
      <c r="D32" s="16"/>
      <c r="E32" s="33" t="s">
        <v>76</v>
      </c>
      <c r="F32" s="33" t="s">
        <v>80</v>
      </c>
      <c r="G32" s="33" t="s">
        <v>36</v>
      </c>
      <c r="H32" s="33" t="s">
        <v>79</v>
      </c>
      <c r="I32" s="29">
        <v>0.09</v>
      </c>
      <c r="J32" s="29">
        <f>I32*B32</f>
        <v>0.09</v>
      </c>
    </row>
    <row r="33" spans="1:10" ht="15.75" customHeight="1" x14ac:dyDescent="0.25">
      <c r="A33" s="16"/>
      <c r="B33" s="16">
        <v>2</v>
      </c>
      <c r="C33" s="33" t="s">
        <v>96</v>
      </c>
      <c r="D33" s="16"/>
      <c r="E33" s="33" t="s">
        <v>76</v>
      </c>
      <c r="F33" s="33" t="s">
        <v>77</v>
      </c>
      <c r="G33" s="33" t="s">
        <v>36</v>
      </c>
      <c r="H33" s="33" t="s">
        <v>78</v>
      </c>
      <c r="I33" s="29">
        <v>0.66</v>
      </c>
      <c r="J33" s="29">
        <f t="shared" si="1"/>
        <v>1.32</v>
      </c>
    </row>
    <row r="34" spans="1:10" ht="15.75" customHeight="1" x14ac:dyDescent="0.25">
      <c r="A34" s="16"/>
      <c r="B34" s="16">
        <v>2</v>
      </c>
      <c r="C34" s="33" t="s">
        <v>83</v>
      </c>
      <c r="D34" s="16"/>
      <c r="E34" s="33" t="s">
        <v>43</v>
      </c>
      <c r="F34" s="33" t="s">
        <v>84</v>
      </c>
      <c r="G34" s="33" t="s">
        <v>36</v>
      </c>
      <c r="H34" s="33" t="s">
        <v>82</v>
      </c>
      <c r="I34" s="29">
        <v>0.19</v>
      </c>
      <c r="J34" s="29">
        <f t="shared" si="1"/>
        <v>0.38</v>
      </c>
    </row>
    <row r="35" spans="1:10" ht="15.75" customHeight="1" x14ac:dyDescent="0.25">
      <c r="A35" s="16"/>
      <c r="B35" s="16">
        <v>2</v>
      </c>
      <c r="C35" s="33" t="s">
        <v>85</v>
      </c>
      <c r="D35" s="16"/>
      <c r="E35" s="33" t="s">
        <v>43</v>
      </c>
      <c r="F35" s="33" t="s">
        <v>87</v>
      </c>
      <c r="G35" s="33" t="s">
        <v>36</v>
      </c>
      <c r="H35" s="33" t="s">
        <v>86</v>
      </c>
      <c r="I35" s="29">
        <v>0.3</v>
      </c>
      <c r="J35" s="29">
        <f t="shared" si="1"/>
        <v>0.6</v>
      </c>
    </row>
    <row r="36" spans="1:10" ht="15.75" customHeight="1" x14ac:dyDescent="0.25">
      <c r="A36" s="16"/>
      <c r="B36" s="16">
        <v>4</v>
      </c>
      <c r="C36" s="33" t="s">
        <v>97</v>
      </c>
      <c r="D36" s="16"/>
      <c r="E36" s="33" t="s">
        <v>76</v>
      </c>
      <c r="F36" s="33" t="s">
        <v>89</v>
      </c>
      <c r="G36" s="33" t="s">
        <v>36</v>
      </c>
      <c r="H36" s="33" t="s">
        <v>88</v>
      </c>
      <c r="I36" s="29">
        <v>0.33</v>
      </c>
      <c r="J36" s="29">
        <f t="shared" si="1"/>
        <v>1.32</v>
      </c>
    </row>
    <row r="37" spans="1:10" ht="15.75" customHeight="1" x14ac:dyDescent="0.25">
      <c r="A37" s="16"/>
      <c r="B37" s="16">
        <v>1</v>
      </c>
      <c r="C37" s="33" t="s">
        <v>92</v>
      </c>
      <c r="D37" s="16"/>
      <c r="E37" s="33" t="s">
        <v>76</v>
      </c>
      <c r="F37" s="33" t="s">
        <v>91</v>
      </c>
      <c r="G37" s="33" t="s">
        <v>36</v>
      </c>
      <c r="H37" s="33" t="s">
        <v>90</v>
      </c>
      <c r="I37" s="29">
        <v>0.06</v>
      </c>
      <c r="J37" s="29">
        <f t="shared" si="1"/>
        <v>0.06</v>
      </c>
    </row>
    <row r="38" spans="1:10" ht="15.75" customHeight="1" x14ac:dyDescent="0.25">
      <c r="A38" s="16"/>
      <c r="B38" s="16">
        <v>1</v>
      </c>
      <c r="C38" s="33" t="s">
        <v>93</v>
      </c>
      <c r="D38" s="16"/>
      <c r="E38" s="33" t="s">
        <v>76</v>
      </c>
      <c r="F38" s="33" t="s">
        <v>95</v>
      </c>
      <c r="G38" s="33" t="s">
        <v>36</v>
      </c>
      <c r="H38" s="33" t="s">
        <v>94</v>
      </c>
      <c r="I38" s="29">
        <v>0.05</v>
      </c>
      <c r="J38" s="29">
        <f t="shared" si="1"/>
        <v>0.05</v>
      </c>
    </row>
    <row r="39" spans="1:10" ht="15.75" customHeight="1" x14ac:dyDescent="0.25">
      <c r="A39" s="16"/>
      <c r="B39" s="16">
        <v>1</v>
      </c>
      <c r="C39" s="33" t="s">
        <v>100</v>
      </c>
      <c r="D39" s="16">
        <v>3</v>
      </c>
      <c r="E39" s="33" t="s">
        <v>99</v>
      </c>
      <c r="F39" s="36" t="s">
        <v>101</v>
      </c>
      <c r="G39" s="33" t="s">
        <v>36</v>
      </c>
      <c r="H39" s="33" t="s">
        <v>98</v>
      </c>
      <c r="I39" s="29">
        <v>4.59</v>
      </c>
      <c r="J39" s="29">
        <f t="shared" si="1"/>
        <v>4.59</v>
      </c>
    </row>
    <row r="40" spans="1:10" ht="15.75" customHeight="1" x14ac:dyDescent="0.25">
      <c r="A40" s="16"/>
      <c r="B40" s="16">
        <v>2</v>
      </c>
      <c r="C40" s="33" t="s">
        <v>104</v>
      </c>
      <c r="D40" s="16"/>
      <c r="E40" s="33" t="s">
        <v>105</v>
      </c>
      <c r="F40" s="36" t="s">
        <v>106</v>
      </c>
      <c r="G40" s="33" t="s">
        <v>36</v>
      </c>
      <c r="H40" s="33" t="s">
        <v>103</v>
      </c>
      <c r="I40" s="29">
        <v>0.16</v>
      </c>
      <c r="J40" s="29">
        <f t="shared" si="1"/>
        <v>0.32</v>
      </c>
    </row>
    <row r="41" spans="1:10" ht="15.75" customHeight="1" x14ac:dyDescent="0.25">
      <c r="A41" s="16"/>
      <c r="B41" s="16">
        <v>4</v>
      </c>
      <c r="C41" s="33" t="s">
        <v>108</v>
      </c>
      <c r="D41" s="16"/>
      <c r="E41" s="33" t="s">
        <v>110</v>
      </c>
      <c r="F41" s="33" t="s">
        <v>109</v>
      </c>
      <c r="G41" s="33" t="s">
        <v>36</v>
      </c>
      <c r="H41" s="33" t="s">
        <v>107</v>
      </c>
      <c r="I41" s="29">
        <v>0.34</v>
      </c>
      <c r="J41" s="29">
        <f t="shared" si="1"/>
        <v>1.36</v>
      </c>
    </row>
    <row r="42" spans="1:10" ht="15.75" customHeight="1" x14ac:dyDescent="0.25">
      <c r="A42" s="16"/>
      <c r="B42" s="16">
        <v>2</v>
      </c>
      <c r="C42" s="33" t="s">
        <v>113</v>
      </c>
      <c r="D42" s="16"/>
      <c r="E42" s="33" t="s">
        <v>43</v>
      </c>
      <c r="F42" s="33" t="s">
        <v>112</v>
      </c>
      <c r="G42" s="33" t="s">
        <v>36</v>
      </c>
      <c r="H42" s="33" t="s">
        <v>111</v>
      </c>
      <c r="I42" s="29">
        <v>0.22</v>
      </c>
      <c r="J42" s="29">
        <f t="shared" si="1"/>
        <v>0.44</v>
      </c>
    </row>
    <row r="43" spans="1:10" ht="15.75" customHeight="1" x14ac:dyDescent="0.25">
      <c r="A43" s="16"/>
      <c r="B43" s="16">
        <v>2</v>
      </c>
      <c r="C43" s="33" t="s">
        <v>115</v>
      </c>
      <c r="D43" s="16"/>
      <c r="E43" s="33" t="s">
        <v>43</v>
      </c>
      <c r="F43" s="33" t="s">
        <v>114</v>
      </c>
      <c r="G43" s="33" t="s">
        <v>36</v>
      </c>
      <c r="H43" s="33" t="s">
        <v>114</v>
      </c>
      <c r="I43" s="29">
        <v>0.36</v>
      </c>
      <c r="J43" s="29">
        <f t="shared" si="1"/>
        <v>0.72</v>
      </c>
    </row>
    <row r="44" spans="1:10" ht="15.75" customHeight="1" x14ac:dyDescent="0.25">
      <c r="A44" s="16"/>
      <c r="B44" s="16"/>
      <c r="C44" s="33"/>
      <c r="D44" s="16"/>
      <c r="E44" s="33"/>
      <c r="F44" s="33"/>
      <c r="G44" s="33"/>
      <c r="H44" s="33"/>
      <c r="I44" s="29"/>
      <c r="J44" s="29"/>
    </row>
    <row r="45" spans="1:10" ht="13.2" x14ac:dyDescent="0.25">
      <c r="A45" s="18"/>
      <c r="B45" s="16"/>
      <c r="C45" s="7" t="s">
        <v>0</v>
      </c>
      <c r="D45" s="21" t="s">
        <v>131</v>
      </c>
      <c r="E45" s="7"/>
      <c r="F45" s="6"/>
      <c r="G45" s="6"/>
      <c r="H45" s="6"/>
      <c r="I45" s="29"/>
      <c r="J45" s="29"/>
    </row>
    <row r="46" spans="1:10" ht="13.2" x14ac:dyDescent="0.25">
      <c r="A46" s="17">
        <v>301</v>
      </c>
      <c r="B46" s="17">
        <v>34</v>
      </c>
      <c r="C46" s="14" t="s">
        <v>121</v>
      </c>
      <c r="D46" s="17"/>
      <c r="E46" s="14" t="s">
        <v>47</v>
      </c>
      <c r="F46" s="6"/>
      <c r="G46" s="6"/>
      <c r="H46" s="6"/>
      <c r="I46" s="29"/>
      <c r="J46" s="29"/>
    </row>
    <row r="47" spans="1:10" ht="13.2" x14ac:dyDescent="0.25">
      <c r="A47" s="17">
        <v>302</v>
      </c>
      <c r="B47" s="17">
        <v>2</v>
      </c>
      <c r="C47" s="14" t="s">
        <v>122</v>
      </c>
      <c r="D47" s="17"/>
      <c r="E47" s="14" t="s">
        <v>47</v>
      </c>
      <c r="F47" s="6"/>
      <c r="G47" s="6"/>
      <c r="H47" s="6"/>
      <c r="I47" s="29"/>
      <c r="J47" s="29"/>
    </row>
    <row r="48" spans="1:10" ht="13.2" x14ac:dyDescent="0.25">
      <c r="A48" s="17">
        <v>303</v>
      </c>
      <c r="B48" s="17">
        <v>1</v>
      </c>
      <c r="C48" s="14" t="s">
        <v>123</v>
      </c>
      <c r="D48" s="17"/>
      <c r="E48" s="14" t="s">
        <v>47</v>
      </c>
      <c r="F48" s="6"/>
      <c r="G48" s="6"/>
      <c r="H48" s="6"/>
      <c r="I48" s="29"/>
      <c r="J48" s="29"/>
    </row>
    <row r="49" spans="1:10" ht="13.2" x14ac:dyDescent="0.25">
      <c r="A49" s="17">
        <v>304</v>
      </c>
      <c r="B49" s="17">
        <v>3</v>
      </c>
      <c r="C49" s="14" t="s">
        <v>124</v>
      </c>
      <c r="D49" s="17"/>
      <c r="E49" s="14" t="s">
        <v>47</v>
      </c>
      <c r="F49" s="6"/>
      <c r="G49" s="6"/>
      <c r="H49" s="6"/>
      <c r="I49" s="29"/>
      <c r="J49" s="29"/>
    </row>
    <row r="50" spans="1:10" ht="13.2" x14ac:dyDescent="0.25">
      <c r="A50" s="17">
        <v>305</v>
      </c>
      <c r="B50" s="17">
        <v>3</v>
      </c>
      <c r="C50" s="8" t="s">
        <v>1</v>
      </c>
      <c r="D50" s="17"/>
      <c r="E50" s="14" t="s">
        <v>47</v>
      </c>
      <c r="F50" s="6"/>
      <c r="G50" s="8" t="s">
        <v>2</v>
      </c>
      <c r="H50" s="14" t="s">
        <v>3</v>
      </c>
      <c r="I50" s="29">
        <v>0.28000000000000003</v>
      </c>
      <c r="J50" s="29">
        <f t="shared" ref="J50:J53" si="2">I50*B50</f>
        <v>0.84000000000000008</v>
      </c>
    </row>
    <row r="51" spans="1:10" ht="13.2" x14ac:dyDescent="0.25">
      <c r="A51" s="17">
        <v>306</v>
      </c>
      <c r="B51" s="17">
        <v>1</v>
      </c>
      <c r="C51" s="8" t="s">
        <v>4</v>
      </c>
      <c r="D51" s="17"/>
      <c r="E51" s="14" t="s">
        <v>47</v>
      </c>
      <c r="F51" s="6"/>
      <c r="G51" s="8" t="s">
        <v>2</v>
      </c>
      <c r="H51" s="14" t="s">
        <v>5</v>
      </c>
      <c r="I51" s="29">
        <v>0.13</v>
      </c>
      <c r="J51" s="29">
        <f t="shared" si="2"/>
        <v>0.13</v>
      </c>
    </row>
    <row r="52" spans="1:10" ht="13.2" x14ac:dyDescent="0.25">
      <c r="A52" s="17">
        <v>307</v>
      </c>
      <c r="B52" s="17">
        <v>2</v>
      </c>
      <c r="C52" s="14" t="s">
        <v>117</v>
      </c>
      <c r="D52" s="17"/>
      <c r="E52" s="14" t="s">
        <v>43</v>
      </c>
      <c r="F52" s="33" t="s">
        <v>116</v>
      </c>
      <c r="G52" s="14" t="s">
        <v>36</v>
      </c>
      <c r="H52" s="14" t="s">
        <v>6</v>
      </c>
      <c r="I52" s="29">
        <v>0.25</v>
      </c>
      <c r="J52" s="29">
        <f t="shared" si="2"/>
        <v>0.5</v>
      </c>
    </row>
    <row r="53" spans="1:10" ht="13.2" x14ac:dyDescent="0.25">
      <c r="A53" s="17">
        <v>308</v>
      </c>
      <c r="B53" s="17">
        <v>4</v>
      </c>
      <c r="C53" s="14" t="s">
        <v>118</v>
      </c>
      <c r="D53" s="17"/>
      <c r="E53" s="14" t="s">
        <v>120</v>
      </c>
      <c r="F53" s="33" t="s">
        <v>119</v>
      </c>
      <c r="G53" s="14" t="s">
        <v>36</v>
      </c>
      <c r="H53" s="14" t="s">
        <v>7</v>
      </c>
      <c r="I53" s="29">
        <v>0.48</v>
      </c>
      <c r="J53" s="29">
        <f t="shared" si="2"/>
        <v>1.92</v>
      </c>
    </row>
    <row r="54" spans="1:10" ht="13.2" x14ac:dyDescent="0.25">
      <c r="A54" s="16"/>
      <c r="B54" s="16"/>
      <c r="C54" s="9"/>
      <c r="D54" s="22"/>
      <c r="E54" s="9"/>
      <c r="F54" s="6"/>
      <c r="G54" s="6"/>
      <c r="H54" s="6"/>
      <c r="I54" s="29"/>
      <c r="J54" s="29"/>
    </row>
    <row r="55" spans="1:10" ht="13.2" x14ac:dyDescent="0.25">
      <c r="A55" s="16"/>
      <c r="B55" s="16"/>
      <c r="C55" s="7" t="s">
        <v>18</v>
      </c>
      <c r="D55" s="18"/>
      <c r="E55" s="7"/>
      <c r="F55" s="6"/>
      <c r="G55" s="6"/>
      <c r="H55" s="6"/>
      <c r="I55" s="29"/>
      <c r="J55" s="29"/>
    </row>
    <row r="56" spans="1:10" ht="13.2" x14ac:dyDescent="0.25">
      <c r="A56" s="17">
        <v>401</v>
      </c>
      <c r="B56" s="17">
        <v>1</v>
      </c>
      <c r="C56" s="8" t="s">
        <v>19</v>
      </c>
      <c r="D56" s="17"/>
      <c r="E56" s="14" t="s">
        <v>20</v>
      </c>
      <c r="F56" s="6" t="s">
        <v>63</v>
      </c>
      <c r="G56" s="8" t="s">
        <v>20</v>
      </c>
      <c r="H56" s="33" t="s">
        <v>63</v>
      </c>
      <c r="I56" s="29">
        <v>260.91000000000003</v>
      </c>
      <c r="J56" s="29">
        <f t="shared" ref="J56" si="3">I56*B56</f>
        <v>260.91000000000003</v>
      </c>
    </row>
    <row r="57" spans="1:10" ht="13.2" x14ac:dyDescent="0.25">
      <c r="A57" s="17">
        <v>405</v>
      </c>
      <c r="B57" s="17">
        <v>1</v>
      </c>
      <c r="C57" s="8" t="s">
        <v>21</v>
      </c>
      <c r="D57" s="17"/>
      <c r="E57" s="14" t="s">
        <v>31</v>
      </c>
      <c r="F57" s="33" t="s">
        <v>134</v>
      </c>
      <c r="G57" s="14" t="s">
        <v>133</v>
      </c>
      <c r="H57" s="6"/>
      <c r="I57" s="29">
        <v>25</v>
      </c>
      <c r="J57" s="29">
        <f t="shared" ref="J57" si="4">I57*B57</f>
        <v>25</v>
      </c>
    </row>
    <row r="58" spans="1:10" ht="13.2" x14ac:dyDescent="0.25">
      <c r="A58" s="17"/>
      <c r="B58" s="17"/>
      <c r="C58" s="8"/>
      <c r="D58" s="17"/>
      <c r="E58" s="8"/>
      <c r="F58" s="6"/>
      <c r="G58" s="8"/>
      <c r="H58" s="6"/>
      <c r="I58" s="29"/>
      <c r="J58" s="29"/>
    </row>
    <row r="59" spans="1:10" s="2" customFormat="1" ht="15.75" customHeight="1" x14ac:dyDescent="0.25">
      <c r="A59" s="24" t="s">
        <v>49</v>
      </c>
      <c r="B59" s="24"/>
      <c r="C59" s="34"/>
      <c r="D59" s="24"/>
      <c r="E59" s="34"/>
      <c r="F59" s="34"/>
      <c r="G59" s="34"/>
      <c r="H59" s="34"/>
      <c r="I59" s="35"/>
      <c r="J59" s="35">
        <f>SUM(J6:J58)</f>
        <v>1707.6999999999996</v>
      </c>
    </row>
    <row r="61" spans="1:10" ht="15.75" customHeight="1" x14ac:dyDescent="0.3">
      <c r="A61" s="31" t="s">
        <v>59</v>
      </c>
    </row>
    <row r="62" spans="1:10" ht="15.75" customHeight="1" x14ac:dyDescent="0.3">
      <c r="A62" s="31"/>
      <c r="B62" s="3" t="s">
        <v>67</v>
      </c>
      <c r="C62" s="32" t="s">
        <v>66</v>
      </c>
    </row>
    <row r="63" spans="1:10" ht="16.8" customHeight="1" x14ac:dyDescent="0.3">
      <c r="A63" s="31"/>
      <c r="B63" s="3">
        <v>1</v>
      </c>
      <c r="C63" s="32" t="s">
        <v>132</v>
      </c>
    </row>
    <row r="64" spans="1:10" ht="16.8" customHeight="1" x14ac:dyDescent="0.3">
      <c r="A64" s="31"/>
      <c r="B64" s="3">
        <v>2</v>
      </c>
      <c r="C64" s="32" t="s">
        <v>136</v>
      </c>
    </row>
    <row r="65" spans="2:3" ht="15.75" customHeight="1" x14ac:dyDescent="0.25">
      <c r="B65" s="3">
        <v>3</v>
      </c>
      <c r="C65" s="37" t="s">
        <v>102</v>
      </c>
    </row>
    <row r="66" spans="2:3" ht="14.4" customHeight="1" x14ac:dyDescent="0.25">
      <c r="B66" s="3">
        <v>4</v>
      </c>
      <c r="C66" s="38" t="s">
        <v>60</v>
      </c>
    </row>
    <row r="67" spans="2:3" ht="15.75" customHeight="1" x14ac:dyDescent="0.25">
      <c r="B67" s="3">
        <v>5</v>
      </c>
      <c r="C67" s="38" t="s">
        <v>61</v>
      </c>
    </row>
    <row r="68" spans="2:3" ht="15.75" customHeight="1" x14ac:dyDescent="0.25">
      <c r="B68" s="3">
        <v>6</v>
      </c>
      <c r="C68" s="38" t="s">
        <v>62</v>
      </c>
    </row>
  </sheetData>
  <mergeCells count="3">
    <mergeCell ref="B1:I1"/>
    <mergeCell ref="B2:I2"/>
    <mergeCell ref="B3:I3"/>
  </mergeCells>
  <hyperlinks>
    <hyperlink ref="I14" r:id="rId1" display="https://www.digikey.com/en/products/detail/visual-communications-company-vcc/LCS-032-CTP/4515517"/>
    <hyperlink ref="I15" r:id="rId2" display="https://www.digikey.com/en/products/detail/t-global-technology/TG-A6200-19-50-12-70-1-0/11201369"/>
    <hyperlink ref="F10" r:id="rId3"/>
    <hyperlink ref="F9" r:id="rId4"/>
    <hyperlink ref="F8" r:id="rId5"/>
  </hyperlinks>
  <pageMargins left="0.7" right="0.7" top="0.75" bottom="0.75" header="0.3" footer="0.3"/>
  <pageSetup scale="72" fitToHeight="0" orientation="landscape" horizontalDpi="1200" verticalDpi="1200" r:id="rId6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cp:lastPrinted>2025-08-20T12:32:10Z</cp:lastPrinted>
  <dcterms:modified xsi:type="dcterms:W3CDTF">2025-08-20T12:32:32Z</dcterms:modified>
</cp:coreProperties>
</file>