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huarancca\Personal\CSE Data Mining\"/>
    </mc:Choice>
  </mc:AlternateContent>
  <xr:revisionPtr revIDLastSave="0" documentId="13_ncr:1_{A86754F6-0C38-42BF-8C6A-7923A8E5323A}" xr6:coauthVersionLast="47" xr6:coauthVersionMax="47" xr10:uidLastSave="{00000000-0000-0000-0000-000000000000}"/>
  <bookViews>
    <workbookView xWindow="-110" yWindow="-110" windowWidth="19420" windowHeight="10560" activeTab="5" xr2:uid="{0A032EAD-9265-4934-AEDD-2F48A3990AFA}"/>
  </bookViews>
  <sheets>
    <sheet name="GINI_1" sheetId="1" r:id="rId1"/>
    <sheet name="GINI_2" sheetId="5" r:id="rId2"/>
    <sheet name="GINI_3" sheetId="6" r:id="rId3"/>
    <sheet name="Gain-E_1" sheetId="2" r:id="rId4"/>
    <sheet name="Gain-E_2" sheetId="7" r:id="rId5"/>
    <sheet name="Gain-E_3" sheetId="8" r:id="rId6"/>
    <sheet name="ClassificationError" sheetId="4" r:id="rId7"/>
    <sheet name="xxx" sheetId="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8" l="1"/>
  <c r="H11" i="8"/>
  <c r="D22" i="8"/>
  <c r="C22" i="8"/>
  <c r="E22" i="8" s="1"/>
  <c r="O19" i="8"/>
  <c r="N19" i="8"/>
  <c r="M19" i="8"/>
  <c r="L19" i="8"/>
  <c r="O18" i="8"/>
  <c r="N18" i="8"/>
  <c r="M18" i="8"/>
  <c r="L18" i="8"/>
  <c r="O17" i="8"/>
  <c r="N17" i="8"/>
  <c r="M17" i="8"/>
  <c r="L17" i="8"/>
  <c r="D17" i="8"/>
  <c r="C17" i="8"/>
  <c r="E17" i="8" s="1"/>
  <c r="O16" i="8"/>
  <c r="N16" i="8"/>
  <c r="M16" i="8"/>
  <c r="L16" i="8"/>
  <c r="O15" i="8"/>
  <c r="N15" i="8"/>
  <c r="M15" i="8"/>
  <c r="L15" i="8"/>
  <c r="O14" i="8"/>
  <c r="N14" i="8"/>
  <c r="M14" i="8"/>
  <c r="L14" i="8"/>
  <c r="O13" i="8"/>
  <c r="N13" i="8"/>
  <c r="M13" i="8"/>
  <c r="L13" i="8"/>
  <c r="O12" i="8"/>
  <c r="N12" i="8"/>
  <c r="M12" i="8"/>
  <c r="L12" i="8"/>
  <c r="D12" i="8"/>
  <c r="E12" i="8" s="1"/>
  <c r="C12" i="8"/>
  <c r="O11" i="8"/>
  <c r="N11" i="8"/>
  <c r="M11" i="8"/>
  <c r="L11" i="8"/>
  <c r="O10" i="8"/>
  <c r="N10" i="8"/>
  <c r="M10" i="8"/>
  <c r="L10" i="8"/>
  <c r="O9" i="8"/>
  <c r="N9" i="8"/>
  <c r="M9" i="8"/>
  <c r="L9" i="8"/>
  <c r="H9" i="8"/>
  <c r="O8" i="8"/>
  <c r="N8" i="8"/>
  <c r="M8" i="8"/>
  <c r="L8" i="8"/>
  <c r="O7" i="8"/>
  <c r="N7" i="8"/>
  <c r="M7" i="8"/>
  <c r="L7" i="8"/>
  <c r="E7" i="8"/>
  <c r="E1" i="8" s="1"/>
  <c r="D7" i="8"/>
  <c r="C7" i="8"/>
  <c r="O6" i="8"/>
  <c r="N6" i="8"/>
  <c r="M6" i="8"/>
  <c r="L6" i="8"/>
  <c r="O5" i="8"/>
  <c r="N5" i="8"/>
  <c r="M5" i="8"/>
  <c r="L5" i="8"/>
  <c r="O4" i="8"/>
  <c r="N4" i="8"/>
  <c r="M4" i="8"/>
  <c r="L4" i="8"/>
  <c r="H4" i="8"/>
  <c r="D22" i="7"/>
  <c r="C22" i="7"/>
  <c r="E22" i="7" s="1"/>
  <c r="O19" i="7"/>
  <c r="N19" i="7"/>
  <c r="M19" i="7"/>
  <c r="L19" i="7"/>
  <c r="O18" i="7"/>
  <c r="N18" i="7"/>
  <c r="M18" i="7"/>
  <c r="L18" i="7"/>
  <c r="O17" i="7"/>
  <c r="N17" i="7"/>
  <c r="M17" i="7"/>
  <c r="L17" i="7"/>
  <c r="D17" i="7"/>
  <c r="C17" i="7"/>
  <c r="E17" i="7" s="1"/>
  <c r="O16" i="7"/>
  <c r="N16" i="7"/>
  <c r="M16" i="7"/>
  <c r="L16" i="7"/>
  <c r="O15" i="7"/>
  <c r="N15" i="7"/>
  <c r="M15" i="7"/>
  <c r="L15" i="7"/>
  <c r="O14" i="7"/>
  <c r="N14" i="7"/>
  <c r="M14" i="7"/>
  <c r="L14" i="7"/>
  <c r="O13" i="7"/>
  <c r="N13" i="7"/>
  <c r="M13" i="7"/>
  <c r="L13" i="7"/>
  <c r="O12" i="7"/>
  <c r="N12" i="7"/>
  <c r="M12" i="7"/>
  <c r="L12" i="7"/>
  <c r="D12" i="7"/>
  <c r="C12" i="7"/>
  <c r="O11" i="7"/>
  <c r="N11" i="7"/>
  <c r="M11" i="7"/>
  <c r="L11" i="7"/>
  <c r="O10" i="7"/>
  <c r="N10" i="7"/>
  <c r="M10" i="7"/>
  <c r="L10" i="7"/>
  <c r="O9" i="7"/>
  <c r="N9" i="7"/>
  <c r="M9" i="7"/>
  <c r="L9" i="7"/>
  <c r="H9" i="7"/>
  <c r="O8" i="7"/>
  <c r="N8" i="7"/>
  <c r="M8" i="7"/>
  <c r="L8" i="7"/>
  <c r="O7" i="7"/>
  <c r="N7" i="7"/>
  <c r="M7" i="7"/>
  <c r="L7" i="7"/>
  <c r="D7" i="7"/>
  <c r="H5" i="7" s="1"/>
  <c r="C7" i="7"/>
  <c r="O6" i="7"/>
  <c r="N6" i="7"/>
  <c r="M6" i="7"/>
  <c r="L6" i="7"/>
  <c r="O5" i="7"/>
  <c r="N5" i="7"/>
  <c r="M5" i="7"/>
  <c r="L5" i="7"/>
  <c r="O4" i="7"/>
  <c r="N4" i="7"/>
  <c r="M4" i="7"/>
  <c r="L4" i="7"/>
  <c r="E1" i="2"/>
  <c r="D22" i="2"/>
  <c r="C22" i="2"/>
  <c r="E22" i="2" s="1"/>
  <c r="D17" i="2"/>
  <c r="C17" i="2"/>
  <c r="H14" i="2" s="1"/>
  <c r="D12" i="2"/>
  <c r="C12" i="2"/>
  <c r="D7" i="2"/>
  <c r="H5" i="2" s="1"/>
  <c r="C7" i="2"/>
  <c r="D20" i="6"/>
  <c r="C20" i="6"/>
  <c r="E20" i="6" s="1"/>
  <c r="Q17" i="6"/>
  <c r="P17" i="6"/>
  <c r="O17" i="6"/>
  <c r="N17" i="6"/>
  <c r="Q16" i="6"/>
  <c r="P16" i="6"/>
  <c r="O16" i="6"/>
  <c r="N16" i="6"/>
  <c r="Q15" i="6"/>
  <c r="P15" i="6"/>
  <c r="O15" i="6"/>
  <c r="N15" i="6"/>
  <c r="D15" i="6"/>
  <c r="H13" i="6" s="1"/>
  <c r="C15" i="6"/>
  <c r="Q14" i="6"/>
  <c r="P14" i="6"/>
  <c r="O14" i="6"/>
  <c r="N14" i="6"/>
  <c r="Q13" i="6"/>
  <c r="P13" i="6"/>
  <c r="O13" i="6"/>
  <c r="N13" i="6"/>
  <c r="Q12" i="6"/>
  <c r="P12" i="6"/>
  <c r="O12" i="6"/>
  <c r="N12" i="6"/>
  <c r="Q11" i="6"/>
  <c r="P11" i="6"/>
  <c r="O11" i="6"/>
  <c r="N11" i="6"/>
  <c r="Q10" i="6"/>
  <c r="P10" i="6"/>
  <c r="O10" i="6"/>
  <c r="N10" i="6"/>
  <c r="D10" i="6"/>
  <c r="E10" i="6" s="1"/>
  <c r="C10" i="6"/>
  <c r="H7" i="6" s="1"/>
  <c r="Q9" i="6"/>
  <c r="P9" i="6"/>
  <c r="O9" i="6"/>
  <c r="N9" i="6"/>
  <c r="Q8" i="6"/>
  <c r="P8" i="6"/>
  <c r="O8" i="6"/>
  <c r="N8" i="6"/>
  <c r="Q7" i="6"/>
  <c r="P7" i="6"/>
  <c r="O7" i="6"/>
  <c r="N7" i="6"/>
  <c r="Q6" i="6"/>
  <c r="P6" i="6"/>
  <c r="O6" i="6"/>
  <c r="N6" i="6"/>
  <c r="Q5" i="6"/>
  <c r="P5" i="6"/>
  <c r="O5" i="6"/>
  <c r="N5" i="6"/>
  <c r="D5" i="6"/>
  <c r="H3" i="6" s="1"/>
  <c r="C5" i="6"/>
  <c r="Q4" i="6"/>
  <c r="P4" i="6"/>
  <c r="O4" i="6"/>
  <c r="N4" i="6"/>
  <c r="Q3" i="6"/>
  <c r="P3" i="6"/>
  <c r="O3" i="6"/>
  <c r="N3" i="6"/>
  <c r="Q2" i="6"/>
  <c r="P2" i="6"/>
  <c r="O2" i="6"/>
  <c r="N2" i="6"/>
  <c r="D20" i="5"/>
  <c r="C20" i="5"/>
  <c r="Q17" i="5"/>
  <c r="P17" i="5"/>
  <c r="O17" i="5"/>
  <c r="N17" i="5"/>
  <c r="Q16" i="5"/>
  <c r="P16" i="5"/>
  <c r="O16" i="5"/>
  <c r="N16" i="5"/>
  <c r="Q15" i="5"/>
  <c r="P15" i="5"/>
  <c r="O15" i="5"/>
  <c r="N15" i="5"/>
  <c r="D15" i="5"/>
  <c r="H13" i="5" s="1"/>
  <c r="C15" i="5"/>
  <c r="H12" i="5" s="1"/>
  <c r="Q14" i="5"/>
  <c r="P14" i="5"/>
  <c r="O14" i="5"/>
  <c r="N14" i="5"/>
  <c r="Q13" i="5"/>
  <c r="P13" i="5"/>
  <c r="O13" i="5"/>
  <c r="N13" i="5"/>
  <c r="Q12" i="5"/>
  <c r="P12" i="5"/>
  <c r="O12" i="5"/>
  <c r="N12" i="5"/>
  <c r="Q11" i="5"/>
  <c r="P11" i="5"/>
  <c r="O11" i="5"/>
  <c r="N11" i="5"/>
  <c r="Q10" i="5"/>
  <c r="P10" i="5"/>
  <c r="O10" i="5"/>
  <c r="N10" i="5"/>
  <c r="D10" i="5"/>
  <c r="C10" i="5"/>
  <c r="E10" i="5" s="1"/>
  <c r="Q9" i="5"/>
  <c r="P9" i="5"/>
  <c r="O9" i="5"/>
  <c r="N9" i="5"/>
  <c r="Q8" i="5"/>
  <c r="P8" i="5"/>
  <c r="O8" i="5"/>
  <c r="N8" i="5"/>
  <c r="H8" i="5"/>
  <c r="Q7" i="5"/>
  <c r="P7" i="5"/>
  <c r="O7" i="5"/>
  <c r="N7" i="5"/>
  <c r="Q6" i="5"/>
  <c r="P6" i="5"/>
  <c r="O6" i="5"/>
  <c r="N6" i="5"/>
  <c r="Q5" i="5"/>
  <c r="P5" i="5"/>
  <c r="O5" i="5"/>
  <c r="N5" i="5"/>
  <c r="D5" i="5"/>
  <c r="H3" i="5" s="1"/>
  <c r="C5" i="5"/>
  <c r="Q4" i="5"/>
  <c r="P4" i="5"/>
  <c r="O4" i="5"/>
  <c r="N4" i="5"/>
  <c r="Q3" i="5"/>
  <c r="P3" i="5"/>
  <c r="O3" i="5"/>
  <c r="N3" i="5"/>
  <c r="Q2" i="5"/>
  <c r="P2" i="5"/>
  <c r="O2" i="5"/>
  <c r="N2" i="5"/>
  <c r="H5" i="4"/>
  <c r="H4" i="4"/>
  <c r="E1" i="4"/>
  <c r="D22" i="4"/>
  <c r="C22" i="4"/>
  <c r="E22" i="4" s="1"/>
  <c r="S19" i="4"/>
  <c r="R19" i="4"/>
  <c r="Q19" i="4"/>
  <c r="P19" i="4"/>
  <c r="H19" i="4"/>
  <c r="S18" i="4"/>
  <c r="R18" i="4"/>
  <c r="Q18" i="4"/>
  <c r="P18" i="4"/>
  <c r="S17" i="4"/>
  <c r="R17" i="4"/>
  <c r="Q17" i="4"/>
  <c r="P17" i="4"/>
  <c r="D17" i="4"/>
  <c r="C17" i="4"/>
  <c r="E17" i="4" s="1"/>
  <c r="S16" i="4"/>
  <c r="R16" i="4"/>
  <c r="Q16" i="4"/>
  <c r="P16" i="4"/>
  <c r="S15" i="4"/>
  <c r="R15" i="4"/>
  <c r="Q15" i="4"/>
  <c r="P15" i="4"/>
  <c r="S14" i="4"/>
  <c r="R14" i="4"/>
  <c r="Q14" i="4"/>
  <c r="P14" i="4"/>
  <c r="S13" i="4"/>
  <c r="R13" i="4"/>
  <c r="Q13" i="4"/>
  <c r="P13" i="4"/>
  <c r="S12" i="4"/>
  <c r="R12" i="4"/>
  <c r="Q12" i="4"/>
  <c r="P12" i="4"/>
  <c r="D12" i="4"/>
  <c r="H10" i="4" s="1"/>
  <c r="C12" i="4"/>
  <c r="E12" i="4" s="1"/>
  <c r="S11" i="4"/>
  <c r="R11" i="4"/>
  <c r="Q11" i="4"/>
  <c r="P11" i="4"/>
  <c r="S10" i="4"/>
  <c r="R10" i="4"/>
  <c r="Q10" i="4"/>
  <c r="P10" i="4"/>
  <c r="S9" i="4"/>
  <c r="R9" i="4"/>
  <c r="Q9" i="4"/>
  <c r="P9" i="4"/>
  <c r="H9" i="4"/>
  <c r="S8" i="4"/>
  <c r="R8" i="4"/>
  <c r="Q8" i="4"/>
  <c r="P8" i="4"/>
  <c r="S7" i="4"/>
  <c r="R7" i="4"/>
  <c r="Q7" i="4"/>
  <c r="P7" i="4"/>
  <c r="E7" i="4"/>
  <c r="D7" i="4"/>
  <c r="C7" i="4"/>
  <c r="S6" i="4"/>
  <c r="R6" i="4"/>
  <c r="Q6" i="4"/>
  <c r="P6" i="4"/>
  <c r="S5" i="4"/>
  <c r="R5" i="4"/>
  <c r="Q5" i="4"/>
  <c r="P5" i="4"/>
  <c r="S4" i="4"/>
  <c r="R4" i="4"/>
  <c r="Q4" i="4"/>
  <c r="P4" i="4"/>
  <c r="D20" i="3"/>
  <c r="C20" i="3"/>
  <c r="E20" i="3" s="1"/>
  <c r="H18" i="3"/>
  <c r="S17" i="3"/>
  <c r="R17" i="3"/>
  <c r="Q17" i="3"/>
  <c r="P17" i="3"/>
  <c r="S16" i="3"/>
  <c r="R16" i="3"/>
  <c r="Q16" i="3"/>
  <c r="P16" i="3"/>
  <c r="S15" i="3"/>
  <c r="R15" i="3"/>
  <c r="Q15" i="3"/>
  <c r="P15" i="3"/>
  <c r="D15" i="3"/>
  <c r="E15" i="3" s="1"/>
  <c r="C15" i="3"/>
  <c r="S14" i="3"/>
  <c r="R14" i="3"/>
  <c r="Q14" i="3"/>
  <c r="P14" i="3"/>
  <c r="S13" i="3"/>
  <c r="R13" i="3"/>
  <c r="Q13" i="3"/>
  <c r="P13" i="3"/>
  <c r="S12" i="3"/>
  <c r="R12" i="3"/>
  <c r="Q12" i="3"/>
  <c r="P12" i="3"/>
  <c r="H12" i="3"/>
  <c r="S11" i="3"/>
  <c r="R11" i="3"/>
  <c r="Q11" i="3"/>
  <c r="P11" i="3"/>
  <c r="S10" i="3"/>
  <c r="R10" i="3"/>
  <c r="Q10" i="3"/>
  <c r="P10" i="3"/>
  <c r="D10" i="3"/>
  <c r="C10" i="3"/>
  <c r="E10" i="3" s="1"/>
  <c r="S9" i="3"/>
  <c r="R9" i="3"/>
  <c r="Q9" i="3"/>
  <c r="P9" i="3"/>
  <c r="S8" i="3"/>
  <c r="R8" i="3"/>
  <c r="Q8" i="3"/>
  <c r="P8" i="3"/>
  <c r="H8" i="3"/>
  <c r="S7" i="3"/>
  <c r="R7" i="3"/>
  <c r="Q7" i="3"/>
  <c r="P7" i="3"/>
  <c r="S6" i="3"/>
  <c r="R6" i="3"/>
  <c r="Q6" i="3"/>
  <c r="P6" i="3"/>
  <c r="S5" i="3"/>
  <c r="R5" i="3"/>
  <c r="Q5" i="3"/>
  <c r="P5" i="3"/>
  <c r="D5" i="3"/>
  <c r="E5" i="3" s="1"/>
  <c r="C5" i="3"/>
  <c r="S4" i="3"/>
  <c r="R4" i="3"/>
  <c r="Q4" i="3"/>
  <c r="P4" i="3"/>
  <c r="S3" i="3"/>
  <c r="R3" i="3"/>
  <c r="Q3" i="3"/>
  <c r="P3" i="3"/>
  <c r="S2" i="3"/>
  <c r="R2" i="3"/>
  <c r="Q2" i="3"/>
  <c r="P2" i="3"/>
  <c r="H2" i="3"/>
  <c r="H4" i="2"/>
  <c r="O19" i="2"/>
  <c r="N19" i="2"/>
  <c r="M19" i="2"/>
  <c r="L19" i="2"/>
  <c r="O18" i="2"/>
  <c r="N18" i="2"/>
  <c r="M18" i="2"/>
  <c r="L18" i="2"/>
  <c r="O17" i="2"/>
  <c r="N17" i="2"/>
  <c r="M17" i="2"/>
  <c r="L17" i="2"/>
  <c r="O16" i="2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H10" i="2"/>
  <c r="H9" i="2"/>
  <c r="O11" i="2"/>
  <c r="N11" i="2"/>
  <c r="M11" i="2"/>
  <c r="L11" i="2"/>
  <c r="O10" i="2"/>
  <c r="N10" i="2"/>
  <c r="M10" i="2"/>
  <c r="L10" i="2"/>
  <c r="O9" i="2"/>
  <c r="N9" i="2"/>
  <c r="M9" i="2"/>
  <c r="L9" i="2"/>
  <c r="O8" i="2"/>
  <c r="N8" i="2"/>
  <c r="M8" i="2"/>
  <c r="L8" i="2"/>
  <c r="O7" i="2"/>
  <c r="N7" i="2"/>
  <c r="M7" i="2"/>
  <c r="L7" i="2"/>
  <c r="O6" i="2"/>
  <c r="N6" i="2"/>
  <c r="M6" i="2"/>
  <c r="L6" i="2"/>
  <c r="O5" i="2"/>
  <c r="N5" i="2"/>
  <c r="M5" i="2"/>
  <c r="L5" i="2"/>
  <c r="O4" i="2"/>
  <c r="N4" i="2"/>
  <c r="M4" i="2"/>
  <c r="L4" i="2"/>
  <c r="O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2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2" i="1"/>
  <c r="D20" i="1"/>
  <c r="H18" i="1" s="1"/>
  <c r="C20" i="1"/>
  <c r="H17" i="1" s="1"/>
  <c r="D15" i="1"/>
  <c r="H13" i="1" s="1"/>
  <c r="C15" i="1"/>
  <c r="H12" i="1" s="1"/>
  <c r="D10" i="1"/>
  <c r="H8" i="1" s="1"/>
  <c r="C10" i="1"/>
  <c r="H7" i="1" s="1"/>
  <c r="D5" i="1"/>
  <c r="H3" i="1" s="1"/>
  <c r="C5" i="1"/>
  <c r="H2" i="1" s="1"/>
  <c r="H6" i="8" l="1"/>
  <c r="H14" i="8"/>
  <c r="H16" i="8" s="1"/>
  <c r="H19" i="8"/>
  <c r="E12" i="7"/>
  <c r="E7" i="7"/>
  <c r="E1" i="7" s="1"/>
  <c r="H6" i="7" s="1"/>
  <c r="H11" i="7"/>
  <c r="H4" i="7"/>
  <c r="H14" i="7"/>
  <c r="H16" i="7" s="1"/>
  <c r="H19" i="7"/>
  <c r="H21" i="7" s="1"/>
  <c r="E17" i="2"/>
  <c r="E12" i="2"/>
  <c r="E7" i="2"/>
  <c r="H19" i="2"/>
  <c r="H8" i="6"/>
  <c r="H9" i="6" s="1"/>
  <c r="H2" i="6"/>
  <c r="H12" i="6"/>
  <c r="E5" i="6"/>
  <c r="E15" i="6"/>
  <c r="H17" i="6"/>
  <c r="H19" i="6" s="1"/>
  <c r="E20" i="5"/>
  <c r="H17" i="5"/>
  <c r="H19" i="5" s="1"/>
  <c r="H7" i="5"/>
  <c r="H9" i="5" s="1"/>
  <c r="E5" i="5"/>
  <c r="H4" i="5" s="1"/>
  <c r="E15" i="5"/>
  <c r="H14" i="5" s="1"/>
  <c r="H2" i="5"/>
  <c r="H11" i="4"/>
  <c r="H6" i="4"/>
  <c r="H21" i="4"/>
  <c r="H14" i="4"/>
  <c r="H16" i="4" s="1"/>
  <c r="H14" i="3"/>
  <c r="H13" i="3"/>
  <c r="H7" i="3"/>
  <c r="H9" i="3" s="1"/>
  <c r="H17" i="3"/>
  <c r="H19" i="3" s="1"/>
  <c r="H3" i="3"/>
  <c r="H4" i="3" s="1"/>
  <c r="E10" i="1"/>
  <c r="E20" i="1"/>
  <c r="E15" i="1"/>
  <c r="H14" i="1" s="1"/>
  <c r="E5" i="1"/>
  <c r="H4" i="1" s="1"/>
  <c r="H16" i="2" l="1"/>
  <c r="H11" i="2"/>
  <c r="H21" i="2"/>
  <c r="H14" i="6"/>
  <c r="H4" i="6"/>
  <c r="H6" i="2"/>
  <c r="H9" i="1"/>
  <c r="H19" i="1"/>
</calcChain>
</file>

<file path=xl/sharedStrings.xml><?xml version="1.0" encoding="utf-8"?>
<sst xmlns="http://schemas.openxmlformats.org/spreadsheetml/2006/main" count="526" uniqueCount="32">
  <si>
    <t>-</t>
  </si>
  <si>
    <t>+</t>
  </si>
  <si>
    <t>Total</t>
  </si>
  <si>
    <t>GINI 1</t>
  </si>
  <si>
    <t>GINI 2</t>
  </si>
  <si>
    <t>GINI Split</t>
  </si>
  <si>
    <t>Lower is Better</t>
  </si>
  <si>
    <t>A</t>
  </si>
  <si>
    <t>B</t>
  </si>
  <si>
    <t>C</t>
  </si>
  <si>
    <t>D</t>
  </si>
  <si>
    <t>Index</t>
  </si>
  <si>
    <t>Class</t>
  </si>
  <si>
    <t>Positive</t>
  </si>
  <si>
    <t>Negative</t>
  </si>
  <si>
    <t>Entropy(data)</t>
  </si>
  <si>
    <t>GAIN</t>
  </si>
  <si>
    <t>Entropy 1(-)</t>
  </si>
  <si>
    <t>Entropy 2(+)</t>
  </si>
  <si>
    <t>Attribute A</t>
  </si>
  <si>
    <t>Attribute B</t>
  </si>
  <si>
    <t>Attribute C</t>
  </si>
  <si>
    <t>Attribute D</t>
  </si>
  <si>
    <t>Pos</t>
  </si>
  <si>
    <t>Neg</t>
  </si>
  <si>
    <t>8p/2n</t>
  </si>
  <si>
    <t>6n</t>
  </si>
  <si>
    <t>1p/2n</t>
  </si>
  <si>
    <t>7n</t>
  </si>
  <si>
    <t>1p/1n</t>
  </si>
  <si>
    <t>1n</t>
  </si>
  <si>
    <t>High Gain is better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</si>
</sst>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>
    <font>
      <sz val="11"/>
      <color theme="1"/>
      <name val="Calibri"/>
      <family val="2"/>
      <scheme val="minor"/>
    </font>
    <font>
      <sz val="8"/>
      <color rgb="FF1F1F1F"/>
      <name val="Source Sans Pro"/>
      <family val="2"/>
    </font>
    <font>
      <b/>
      <sz val="8"/>
      <color rgb="FF1F1F1F"/>
      <name val="Unset"/>
    </font>
    <font>
      <sz val="8"/>
      <color rgb="FF1F1F1F"/>
      <name val="Times New Roman"/>
      <family val="1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C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E5E7E8"/>
      </left>
      <right style="medium">
        <color rgb="FFE5E7E8"/>
      </right>
      <top style="medium">
        <color rgb="FFE5E7E8"/>
      </top>
      <bottom style="medium">
        <color rgb="FFE5E7E8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3" borderId="2" xfId="0" applyFont="1" applyFill="1" applyBorder="1" applyAlignment="1">
      <alignment horizontal="left" vertical="center" wrapText="1" indent="1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horizontal="left"/>
    </xf>
    <xf numFmtId="0" fontId="5" fillId="2" borderId="1" xfId="0" applyFont="1" applyFill="1" applyBorder="1"/>
    <xf numFmtId="0" fontId="5" fillId="2" borderId="1" xfId="0" quotePrefix="1" applyFont="1" applyFill="1" applyBorder="1"/>
    <xf numFmtId="164" fontId="5" fillId="0" borderId="0" xfId="0" applyNumberFormat="1" applyFont="1"/>
    <xf numFmtId="0" fontId="5" fillId="0" borderId="1" xfId="0" applyFont="1" applyBorder="1"/>
    <xf numFmtId="0" fontId="7" fillId="0" borderId="0" xfId="0" applyFont="1"/>
    <xf numFmtId="164" fontId="7" fillId="0" borderId="0" xfId="0" applyNumberFormat="1" applyFont="1"/>
    <xf numFmtId="0" fontId="1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 indent="1"/>
    </xf>
    <xf numFmtId="0" fontId="2" fillId="2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7" fillId="4" borderId="0" xfId="0" applyFont="1" applyFill="1"/>
    <xf numFmtId="0" fontId="4" fillId="4" borderId="0" xfId="0" applyFont="1" applyFill="1" applyAlignment="1">
      <alignment horizontal="center" vertical="center"/>
    </xf>
    <xf numFmtId="0" fontId="0" fillId="4" borderId="0" xfId="0" applyFill="1"/>
    <xf numFmtId="0" fontId="1" fillId="4" borderId="2" xfId="0" applyFont="1" applyFill="1" applyBorder="1" applyAlignment="1">
      <alignment horizontal="left" vertical="center" wrapText="1" indent="1"/>
    </xf>
    <xf numFmtId="0" fontId="1" fillId="4" borderId="2" xfId="0" applyFont="1" applyFill="1" applyBorder="1" applyAlignment="1">
      <alignment horizontal="center" vertical="center" wrapText="1"/>
    </xf>
    <xf numFmtId="164" fontId="7" fillId="4" borderId="0" xfId="0" applyNumberFormat="1" applyFont="1" applyFill="1"/>
    <xf numFmtId="0" fontId="5" fillId="4" borderId="0" xfId="0" applyFont="1" applyFill="1" applyAlignment="1">
      <alignment horizontal="left"/>
    </xf>
    <xf numFmtId="0" fontId="5" fillId="4" borderId="0" xfId="0" applyFont="1" applyFill="1"/>
    <xf numFmtId="164" fontId="5" fillId="4" borderId="0" xfId="0" applyNumberFormat="1" applyFont="1" applyFill="1"/>
    <xf numFmtId="0" fontId="4" fillId="5" borderId="0" xfId="0" applyFont="1" applyFill="1" applyAlignment="1">
      <alignment horizontal="center" vertical="center"/>
    </xf>
    <xf numFmtId="0" fontId="0" fillId="5" borderId="0" xfId="0" applyFill="1"/>
    <xf numFmtId="0" fontId="1" fillId="5" borderId="2" xfId="0" applyFont="1" applyFill="1" applyBorder="1" applyAlignment="1">
      <alignment horizontal="left" vertical="center" wrapText="1" indent="1"/>
    </xf>
    <xf numFmtId="0" fontId="1" fillId="5" borderId="2" xfId="0" applyFont="1" applyFill="1" applyBorder="1" applyAlignment="1">
      <alignment horizontal="center" vertical="center" wrapText="1"/>
    </xf>
    <xf numFmtId="0" fontId="7" fillId="5" borderId="0" xfId="0" applyFont="1" applyFill="1"/>
    <xf numFmtId="164" fontId="7" fillId="5" borderId="0" xfId="0" applyNumberFormat="1" applyFont="1" applyFill="1"/>
    <xf numFmtId="0" fontId="5" fillId="5" borderId="0" xfId="0" applyFont="1" applyFill="1" applyAlignment="1">
      <alignment horizontal="left"/>
    </xf>
    <xf numFmtId="0" fontId="5" fillId="5" borderId="0" xfId="0" applyFont="1" applyFill="1"/>
    <xf numFmtId="164" fontId="5" fillId="5" borderId="0" xfId="0" applyNumberFormat="1" applyFont="1" applyFill="1"/>
    <xf numFmtId="0" fontId="7" fillId="6" borderId="0" xfId="0" applyFont="1" applyFill="1"/>
    <xf numFmtId="164" fontId="7" fillId="6" borderId="0" xfId="0" applyNumberFormat="1" applyFont="1" applyFill="1"/>
    <xf numFmtId="0" fontId="5" fillId="6" borderId="0" xfId="0" applyFont="1" applyFill="1" applyAlignment="1">
      <alignment horizontal="left"/>
    </xf>
    <xf numFmtId="0" fontId="4" fillId="0" borderId="0" xfId="0" applyFont="1" applyAlignment="1">
      <alignment horizontal="center"/>
    </xf>
    <xf numFmtId="0" fontId="7" fillId="5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D32AC-67B8-4DC8-9356-E2EF8A975B3E}">
  <dimension ref="A1:AO20"/>
  <sheetViews>
    <sheetView workbookViewId="0">
      <selection activeCell="AB2" sqref="AB2:AI4"/>
    </sheetView>
  </sheetViews>
  <sheetFormatPr defaultRowHeight="14.5"/>
  <cols>
    <col min="1" max="1" width="1.90625" style="4" customWidth="1"/>
    <col min="2" max="2" width="4.26953125" style="20" customWidth="1"/>
    <col min="3" max="4" width="2.90625" style="4" customWidth="1"/>
    <col min="5" max="6" width="4.81640625" style="4" customWidth="1"/>
    <col min="7" max="7" width="7" style="4" bestFit="1" customWidth="1"/>
    <col min="8" max="8" width="4.54296875" style="4" bestFit="1" customWidth="1"/>
    <col min="9" max="9" width="2.453125" style="6" customWidth="1"/>
    <col min="10" max="10" width="2.1796875" style="6" customWidth="1"/>
    <col min="11" max="11" width="2.1796875" style="4" customWidth="1"/>
    <col min="12" max="12" width="4.81640625" style="4" customWidth="1"/>
    <col min="13" max="16" width="3.6328125" customWidth="1"/>
    <col min="17" max="17" width="3.90625" customWidth="1"/>
    <col min="18" max="18" width="2.90625" customWidth="1"/>
    <col min="19" max="19" width="6.36328125" customWidth="1"/>
    <col min="20" max="23" width="3.90625" customWidth="1"/>
    <col min="24" max="24" width="7.26953125" bestFit="1" customWidth="1"/>
    <col min="25" max="42" width="1.90625" customWidth="1"/>
  </cols>
  <sheetData>
    <row r="1" spans="2:41" ht="15" thickBot="1">
      <c r="B1" s="18" t="s">
        <v>19</v>
      </c>
      <c r="K1" s="4" t="s">
        <v>6</v>
      </c>
      <c r="N1" s="16" t="s">
        <v>7</v>
      </c>
      <c r="O1" s="16" t="s">
        <v>8</v>
      </c>
      <c r="P1" s="16" t="s">
        <v>9</v>
      </c>
      <c r="Q1" s="16" t="s">
        <v>10</v>
      </c>
      <c r="S1" s="16" t="s">
        <v>11</v>
      </c>
      <c r="T1" s="17" t="s">
        <v>7</v>
      </c>
      <c r="U1" s="17" t="s">
        <v>8</v>
      </c>
      <c r="V1" s="17" t="s">
        <v>9</v>
      </c>
      <c r="W1" s="17" t="s">
        <v>10</v>
      </c>
      <c r="X1" s="16" t="s">
        <v>12</v>
      </c>
    </row>
    <row r="2" spans="2:41" ht="15" thickBot="1">
      <c r="B2" s="19"/>
      <c r="C2" s="8">
        <v>0</v>
      </c>
      <c r="D2" s="8">
        <v>1</v>
      </c>
      <c r="G2" s="4" t="s">
        <v>3</v>
      </c>
      <c r="H2" s="9">
        <f>1-(POWER(C3/C5,2)+POWER(C4/C5,2))</f>
        <v>0.27777777777777768</v>
      </c>
      <c r="N2" s="3">
        <f>+IF(T2&lt;=$T$19,0,1)</f>
        <v>0</v>
      </c>
      <c r="O2" s="3">
        <f>+IF(U2&lt;=$U$19,0,1)</f>
        <v>1</v>
      </c>
      <c r="P2" s="3">
        <f>+IF(V2&lt;=$V$19,0,1)</f>
        <v>0</v>
      </c>
      <c r="Q2" s="3">
        <f>+IF(W2&lt;=$W$19,0,1)</f>
        <v>0</v>
      </c>
      <c r="S2" s="1">
        <v>1</v>
      </c>
      <c r="T2" s="13">
        <v>4.8</v>
      </c>
      <c r="U2" s="13">
        <v>3.4</v>
      </c>
      <c r="V2" s="13">
        <v>1.9</v>
      </c>
      <c r="W2" s="13">
        <v>0.2</v>
      </c>
      <c r="X2" s="1" t="s">
        <v>13</v>
      </c>
      <c r="Y2" s="2"/>
      <c r="Z2" s="2"/>
      <c r="AA2" s="2"/>
      <c r="AB2" s="2"/>
      <c r="AC2" s="2"/>
      <c r="AD2" s="2"/>
      <c r="AE2" s="2"/>
      <c r="AF2" s="2" t="s">
        <v>9</v>
      </c>
      <c r="AG2" s="2"/>
      <c r="AH2" s="2"/>
      <c r="AI2" s="2"/>
      <c r="AJ2" s="2"/>
      <c r="AK2" s="2"/>
      <c r="AL2" s="2"/>
      <c r="AM2" s="2"/>
      <c r="AN2" s="2"/>
      <c r="AO2" s="2"/>
    </row>
    <row r="3" spans="2:41" ht="15" thickBot="1">
      <c r="B3" s="19" t="s">
        <v>23</v>
      </c>
      <c r="C3" s="10">
        <v>5</v>
      </c>
      <c r="D3" s="10">
        <v>3</v>
      </c>
      <c r="G3" s="4" t="s">
        <v>4</v>
      </c>
      <c r="H3" s="9">
        <f>1-(POWER(D3/D5,2)+POWER(D4/D5,2))</f>
        <v>0.42000000000000004</v>
      </c>
      <c r="N3" s="3">
        <f t="shared" ref="N3:N17" si="0">+IF(T3&lt;=$T$19,0,1)</f>
        <v>0</v>
      </c>
      <c r="O3" s="3">
        <f>+IF(U3&lt;=$U$19,0,1)</f>
        <v>0</v>
      </c>
      <c r="P3" s="3">
        <f t="shared" ref="P3:P17" si="1">+IF(V3&lt;=$V$19,0,1)</f>
        <v>0</v>
      </c>
      <c r="Q3" s="3">
        <f t="shared" ref="Q3:Q17" si="2">+IF(W3&lt;=$W$19,0,1)</f>
        <v>0</v>
      </c>
      <c r="S3" s="1">
        <v>2</v>
      </c>
      <c r="T3" s="13">
        <v>5</v>
      </c>
      <c r="U3" s="13">
        <v>3</v>
      </c>
      <c r="V3" s="13">
        <v>1.6</v>
      </c>
      <c r="W3" s="13">
        <v>1.2</v>
      </c>
      <c r="X3" s="1" t="s">
        <v>13</v>
      </c>
      <c r="Y3" s="2"/>
      <c r="Z3" s="2"/>
      <c r="AA3" s="2"/>
      <c r="AB3" s="2"/>
      <c r="AC3" s="2"/>
      <c r="AD3" s="2">
        <v>0</v>
      </c>
      <c r="AE3" s="2"/>
      <c r="AF3" s="2"/>
      <c r="AG3" s="2"/>
      <c r="AH3" s="2">
        <v>1</v>
      </c>
      <c r="AI3" s="2"/>
      <c r="AJ3" s="2"/>
      <c r="AK3" s="2"/>
      <c r="AL3" s="2"/>
      <c r="AM3" s="2"/>
      <c r="AN3" s="2"/>
      <c r="AO3" s="2"/>
    </row>
    <row r="4" spans="2:41" ht="15" thickBot="1">
      <c r="B4" s="19" t="s">
        <v>24</v>
      </c>
      <c r="C4" s="10">
        <v>1</v>
      </c>
      <c r="D4" s="10">
        <v>7</v>
      </c>
      <c r="G4" s="11" t="s">
        <v>5</v>
      </c>
      <c r="H4" s="12">
        <f>+C5/E5*H2+D5/E5*H3</f>
        <v>0.36666666666666664</v>
      </c>
      <c r="I4" s="6">
        <v>3</v>
      </c>
      <c r="N4" s="3">
        <f t="shared" si="0"/>
        <v>0</v>
      </c>
      <c r="O4" s="3">
        <f t="shared" ref="O4:O17" si="3">+IF(U4&lt;=$U$19,0,1)</f>
        <v>1</v>
      </c>
      <c r="P4" s="3">
        <f t="shared" si="1"/>
        <v>0</v>
      </c>
      <c r="Q4" s="3">
        <f t="shared" si="2"/>
        <v>0</v>
      </c>
      <c r="S4" s="1">
        <v>3</v>
      </c>
      <c r="T4" s="13">
        <v>5</v>
      </c>
      <c r="U4" s="13">
        <v>3.4</v>
      </c>
      <c r="V4" s="13">
        <v>1.6</v>
      </c>
      <c r="W4" s="13">
        <v>0.2</v>
      </c>
      <c r="X4" s="1" t="s">
        <v>13</v>
      </c>
      <c r="AC4" s="2"/>
      <c r="AD4" s="2" t="s">
        <v>25</v>
      </c>
      <c r="AE4" s="2"/>
      <c r="AF4" s="2"/>
      <c r="AG4" s="2"/>
      <c r="AH4" s="2" t="s">
        <v>26</v>
      </c>
      <c r="AI4" s="2"/>
    </row>
    <row r="5" spans="2:41" ht="15" thickBot="1">
      <c r="B5" s="20" t="s">
        <v>2</v>
      </c>
      <c r="C5" s="4">
        <f>+SUM(C3:C4)</f>
        <v>6</v>
      </c>
      <c r="D5" s="4">
        <f>+SUM(D3:D4)</f>
        <v>10</v>
      </c>
      <c r="E5" s="4">
        <f>+C5+D5</f>
        <v>16</v>
      </c>
      <c r="H5" s="9"/>
      <c r="N5" s="3">
        <f t="shared" si="0"/>
        <v>1</v>
      </c>
      <c r="O5" s="3">
        <f t="shared" si="3"/>
        <v>1</v>
      </c>
      <c r="P5" s="3">
        <f t="shared" si="1"/>
        <v>0</v>
      </c>
      <c r="Q5" s="3">
        <f t="shared" si="2"/>
        <v>0</v>
      </c>
      <c r="S5" s="1">
        <v>4</v>
      </c>
      <c r="T5" s="13">
        <v>5.2</v>
      </c>
      <c r="U5" s="13">
        <v>3.5</v>
      </c>
      <c r="V5" s="13">
        <v>1.5</v>
      </c>
      <c r="W5" s="13">
        <v>0.2</v>
      </c>
      <c r="X5" s="1" t="s">
        <v>13</v>
      </c>
    </row>
    <row r="6" spans="2:41" ht="15" thickBot="1">
      <c r="B6" s="18" t="s">
        <v>20</v>
      </c>
      <c r="H6" s="9"/>
      <c r="N6" s="3">
        <f t="shared" si="0"/>
        <v>1</v>
      </c>
      <c r="O6" s="3">
        <f t="shared" si="3"/>
        <v>1</v>
      </c>
      <c r="P6" s="3">
        <f t="shared" si="1"/>
        <v>0</v>
      </c>
      <c r="Q6" s="3">
        <f t="shared" si="2"/>
        <v>0</v>
      </c>
      <c r="S6" s="1">
        <v>5</v>
      </c>
      <c r="T6" s="13">
        <v>5.2</v>
      </c>
      <c r="U6" s="13">
        <v>3.4</v>
      </c>
      <c r="V6" s="13">
        <v>1.4</v>
      </c>
      <c r="W6" s="13">
        <v>0.2</v>
      </c>
      <c r="X6" s="1" t="s">
        <v>13</v>
      </c>
    </row>
    <row r="7" spans="2:41" ht="15" thickBot="1">
      <c r="B7" s="19"/>
      <c r="C7" s="8">
        <v>0</v>
      </c>
      <c r="D7" s="8">
        <v>1</v>
      </c>
      <c r="G7" s="4" t="s">
        <v>3</v>
      </c>
      <c r="H7" s="9">
        <f>1-(POWER(C8/C10,2)+POWER(C9/C10,2))</f>
        <v>0.31999999999999984</v>
      </c>
      <c r="N7" s="3">
        <f t="shared" si="0"/>
        <v>0</v>
      </c>
      <c r="O7" s="3">
        <f t="shared" si="3"/>
        <v>1</v>
      </c>
      <c r="P7" s="3">
        <f t="shared" si="1"/>
        <v>0</v>
      </c>
      <c r="Q7" s="3">
        <f t="shared" si="2"/>
        <v>0</v>
      </c>
      <c r="S7" s="1">
        <v>6</v>
      </c>
      <c r="T7" s="13">
        <v>4.7</v>
      </c>
      <c r="U7" s="13">
        <v>3.2</v>
      </c>
      <c r="V7" s="13">
        <v>1.6</v>
      </c>
      <c r="W7" s="13">
        <v>0.2</v>
      </c>
      <c r="X7" s="1" t="s">
        <v>13</v>
      </c>
    </row>
    <row r="8" spans="2:41" ht="15" thickBot="1">
      <c r="B8" s="19" t="s">
        <v>23</v>
      </c>
      <c r="C8" s="10">
        <v>1</v>
      </c>
      <c r="D8" s="10">
        <v>7</v>
      </c>
      <c r="G8" s="4" t="s">
        <v>4</v>
      </c>
      <c r="H8" s="9">
        <f>1-(POWER(D8/D10,2)+POWER(D9/D10,2))</f>
        <v>0.46280991735537191</v>
      </c>
      <c r="N8" s="3">
        <f t="shared" si="0"/>
        <v>0</v>
      </c>
      <c r="O8" s="3">
        <f t="shared" si="3"/>
        <v>1</v>
      </c>
      <c r="P8" s="3">
        <f t="shared" si="1"/>
        <v>0</v>
      </c>
      <c r="Q8" s="3">
        <f t="shared" si="2"/>
        <v>0</v>
      </c>
      <c r="S8" s="1">
        <v>7</v>
      </c>
      <c r="T8" s="13">
        <v>4.8</v>
      </c>
      <c r="U8" s="13">
        <v>3.1</v>
      </c>
      <c r="V8" s="13">
        <v>1.6</v>
      </c>
      <c r="W8" s="13">
        <v>0.2</v>
      </c>
      <c r="X8" s="1" t="s">
        <v>13</v>
      </c>
    </row>
    <row r="9" spans="2:41" ht="15" thickBot="1">
      <c r="B9" s="19" t="s">
        <v>24</v>
      </c>
      <c r="C9" s="10">
        <v>4</v>
      </c>
      <c r="D9" s="10">
        <v>4</v>
      </c>
      <c r="G9" s="11" t="s">
        <v>5</v>
      </c>
      <c r="H9" s="12">
        <f>+C10/E10*H7+D10/E10*H8</f>
        <v>0.4181818181818181</v>
      </c>
      <c r="I9" s="6">
        <v>4</v>
      </c>
      <c r="N9" s="3">
        <f t="shared" si="0"/>
        <v>1</v>
      </c>
      <c r="O9" s="3">
        <f t="shared" si="3"/>
        <v>1</v>
      </c>
      <c r="P9" s="3">
        <f t="shared" si="1"/>
        <v>0</v>
      </c>
      <c r="Q9" s="3">
        <f t="shared" si="2"/>
        <v>0</v>
      </c>
      <c r="S9" s="1">
        <v>8</v>
      </c>
      <c r="T9" s="13">
        <v>5.4</v>
      </c>
      <c r="U9" s="13">
        <v>3.4</v>
      </c>
      <c r="V9" s="13">
        <v>1.5</v>
      </c>
      <c r="W9" s="13">
        <v>0.4</v>
      </c>
      <c r="X9" s="1" t="s">
        <v>13</v>
      </c>
    </row>
    <row r="10" spans="2:41" ht="15" thickBot="1">
      <c r="B10" s="20" t="s">
        <v>2</v>
      </c>
      <c r="C10" s="4">
        <f>+SUM(C8:C9)</f>
        <v>5</v>
      </c>
      <c r="D10" s="4">
        <f>+SUM(D8:D9)</f>
        <v>11</v>
      </c>
      <c r="E10" s="4">
        <f>+C10+D10</f>
        <v>16</v>
      </c>
      <c r="H10" s="9"/>
      <c r="N10" s="24">
        <f t="shared" si="0"/>
        <v>1</v>
      </c>
      <c r="O10" s="24">
        <f t="shared" si="3"/>
        <v>1</v>
      </c>
      <c r="P10" s="24">
        <f t="shared" si="1"/>
        <v>1</v>
      </c>
      <c r="Q10" s="24">
        <f t="shared" si="2"/>
        <v>0</v>
      </c>
      <c r="R10" s="25"/>
      <c r="S10" s="26">
        <v>9</v>
      </c>
      <c r="T10" s="27">
        <v>7</v>
      </c>
      <c r="U10" s="27">
        <v>3.2</v>
      </c>
      <c r="V10" s="27">
        <v>4.7</v>
      </c>
      <c r="W10" s="27">
        <v>1.4</v>
      </c>
      <c r="X10" s="26" t="s">
        <v>14</v>
      </c>
    </row>
    <row r="11" spans="2:41" ht="15" thickBot="1">
      <c r="B11" s="18" t="s">
        <v>21</v>
      </c>
      <c r="H11" s="9"/>
      <c r="N11" s="24">
        <f t="shared" si="0"/>
        <v>1</v>
      </c>
      <c r="O11" s="24">
        <f t="shared" si="3"/>
        <v>1</v>
      </c>
      <c r="P11" s="24">
        <f t="shared" si="1"/>
        <v>1</v>
      </c>
      <c r="Q11" s="24">
        <f t="shared" si="2"/>
        <v>1</v>
      </c>
      <c r="R11" s="25"/>
      <c r="S11" s="26">
        <v>10</v>
      </c>
      <c r="T11" s="27">
        <v>6.4</v>
      </c>
      <c r="U11" s="27">
        <v>3.2</v>
      </c>
      <c r="V11" s="27">
        <v>4.7</v>
      </c>
      <c r="W11" s="27">
        <v>1.5</v>
      </c>
      <c r="X11" s="26" t="s">
        <v>14</v>
      </c>
    </row>
    <row r="12" spans="2:41" ht="15" thickBot="1">
      <c r="B12" s="19"/>
      <c r="C12" s="8">
        <v>0</v>
      </c>
      <c r="D12" s="8">
        <v>1</v>
      </c>
      <c r="G12" s="4" t="s">
        <v>3</v>
      </c>
      <c r="H12" s="9">
        <f>1-(POWER(C13/C15,2)+POWER(C14/C15,2))</f>
        <v>0.31999999999999984</v>
      </c>
      <c r="N12" s="24">
        <f t="shared" si="0"/>
        <v>1</v>
      </c>
      <c r="O12" s="24">
        <f t="shared" si="3"/>
        <v>1</v>
      </c>
      <c r="P12" s="24">
        <f t="shared" si="1"/>
        <v>1</v>
      </c>
      <c r="Q12" s="24">
        <f t="shared" si="2"/>
        <v>1</v>
      </c>
      <c r="R12" s="25"/>
      <c r="S12" s="26">
        <v>11</v>
      </c>
      <c r="T12" s="27">
        <v>6.9</v>
      </c>
      <c r="U12" s="27">
        <v>3.1</v>
      </c>
      <c r="V12" s="27">
        <v>4.9000000000000004</v>
      </c>
      <c r="W12" s="27">
        <v>1.5</v>
      </c>
      <c r="X12" s="26" t="s">
        <v>14</v>
      </c>
    </row>
    <row r="13" spans="2:41" ht="15" thickBot="1">
      <c r="B13" s="19" t="s">
        <v>23</v>
      </c>
      <c r="C13" s="10">
        <v>8</v>
      </c>
      <c r="D13" s="10">
        <v>0</v>
      </c>
      <c r="G13" s="4" t="s">
        <v>4</v>
      </c>
      <c r="H13" s="9">
        <f>1-(POWER(D13/D15,2)+POWER(D14/D15,2))</f>
        <v>0</v>
      </c>
      <c r="N13" s="3">
        <f t="shared" si="0"/>
        <v>1</v>
      </c>
      <c r="O13" s="3">
        <f t="shared" si="3"/>
        <v>0</v>
      </c>
      <c r="P13" s="3">
        <f t="shared" si="1"/>
        <v>0</v>
      </c>
      <c r="Q13" s="3">
        <f t="shared" si="2"/>
        <v>0</v>
      </c>
      <c r="S13" s="1">
        <v>12</v>
      </c>
      <c r="T13" s="13">
        <v>5.5</v>
      </c>
      <c r="U13" s="13">
        <v>2.2999999999999998</v>
      </c>
      <c r="V13" s="13">
        <v>4</v>
      </c>
      <c r="W13" s="13">
        <v>1.3</v>
      </c>
      <c r="X13" s="1" t="s">
        <v>14</v>
      </c>
    </row>
    <row r="14" spans="2:41" ht="15" thickBot="1">
      <c r="B14" s="19" t="s">
        <v>24</v>
      </c>
      <c r="C14" s="10">
        <v>2</v>
      </c>
      <c r="D14" s="10">
        <v>6</v>
      </c>
      <c r="G14" s="23" t="s">
        <v>5</v>
      </c>
      <c r="H14" s="28">
        <f>+C15/E15*H12+D15/E15*H13</f>
        <v>0.1999999999999999</v>
      </c>
      <c r="I14" s="29">
        <v>1</v>
      </c>
      <c r="N14" s="24">
        <f t="shared" si="0"/>
        <v>1</v>
      </c>
      <c r="O14" s="24">
        <f t="shared" si="3"/>
        <v>0</v>
      </c>
      <c r="P14" s="24">
        <f t="shared" si="1"/>
        <v>1</v>
      </c>
      <c r="Q14" s="24">
        <f t="shared" si="2"/>
        <v>1</v>
      </c>
      <c r="R14" s="25"/>
      <c r="S14" s="26">
        <v>13</v>
      </c>
      <c r="T14" s="27">
        <v>6.5</v>
      </c>
      <c r="U14" s="27">
        <v>2.8</v>
      </c>
      <c r="V14" s="27">
        <v>4.5999999999999996</v>
      </c>
      <c r="W14" s="27">
        <v>1.5</v>
      </c>
      <c r="X14" s="26" t="s">
        <v>14</v>
      </c>
    </row>
    <row r="15" spans="2:41" ht="15" thickBot="1">
      <c r="B15" s="20" t="s">
        <v>2</v>
      </c>
      <c r="C15" s="4">
        <f>+SUM(C13:C14)</f>
        <v>10</v>
      </c>
      <c r="D15" s="4">
        <f>+SUM(D13:D14)</f>
        <v>6</v>
      </c>
      <c r="E15" s="4">
        <f>+C15+D15</f>
        <v>16</v>
      </c>
      <c r="H15" s="9"/>
      <c r="N15" s="24">
        <f t="shared" si="0"/>
        <v>1</v>
      </c>
      <c r="O15" s="24">
        <f t="shared" si="3"/>
        <v>0</v>
      </c>
      <c r="P15" s="24">
        <f t="shared" si="1"/>
        <v>1</v>
      </c>
      <c r="Q15" s="24">
        <f t="shared" si="2"/>
        <v>0</v>
      </c>
      <c r="R15" s="25"/>
      <c r="S15" s="26">
        <v>14</v>
      </c>
      <c r="T15" s="27">
        <v>5.7</v>
      </c>
      <c r="U15" s="27">
        <v>2.8</v>
      </c>
      <c r="V15" s="27">
        <v>4.5</v>
      </c>
      <c r="W15" s="27">
        <v>1.3</v>
      </c>
      <c r="X15" s="26" t="s">
        <v>14</v>
      </c>
    </row>
    <row r="16" spans="2:41" ht="15" thickBot="1">
      <c r="B16" s="18" t="s">
        <v>22</v>
      </c>
      <c r="H16" s="9"/>
      <c r="N16" s="24">
        <f t="shared" si="0"/>
        <v>1</v>
      </c>
      <c r="O16" s="24">
        <f t="shared" si="3"/>
        <v>1</v>
      </c>
      <c r="P16" s="24">
        <f t="shared" si="1"/>
        <v>1</v>
      </c>
      <c r="Q16" s="24">
        <f t="shared" si="2"/>
        <v>1</v>
      </c>
      <c r="R16" s="25"/>
      <c r="S16" s="26">
        <v>15</v>
      </c>
      <c r="T16" s="27">
        <v>6.3</v>
      </c>
      <c r="U16" s="27">
        <v>3.3</v>
      </c>
      <c r="V16" s="27">
        <v>4.7</v>
      </c>
      <c r="W16" s="27">
        <v>1.6</v>
      </c>
      <c r="X16" s="26" t="s">
        <v>14</v>
      </c>
    </row>
    <row r="17" spans="2:24" ht="15" thickBot="1">
      <c r="B17" s="19"/>
      <c r="C17" s="8">
        <v>0</v>
      </c>
      <c r="D17" s="8">
        <v>1</v>
      </c>
      <c r="G17" s="4" t="s">
        <v>3</v>
      </c>
      <c r="H17" s="9">
        <f>1-(POWER(C18/C20,2)+POWER(C19/C20,2))</f>
        <v>0.44444444444444442</v>
      </c>
      <c r="N17" s="3">
        <f t="shared" si="0"/>
        <v>0</v>
      </c>
      <c r="O17" s="3">
        <f t="shared" si="3"/>
        <v>0</v>
      </c>
      <c r="P17" s="3">
        <f t="shared" si="1"/>
        <v>0</v>
      </c>
      <c r="Q17" s="3">
        <f t="shared" si="2"/>
        <v>0</v>
      </c>
      <c r="S17" s="1">
        <v>16</v>
      </c>
      <c r="T17" s="13">
        <v>4.9000000000000004</v>
      </c>
      <c r="U17" s="13">
        <v>2.4</v>
      </c>
      <c r="V17" s="13">
        <v>3.3</v>
      </c>
      <c r="W17" s="13">
        <v>1</v>
      </c>
      <c r="X17" s="1" t="s">
        <v>14</v>
      </c>
    </row>
    <row r="18" spans="2:24" ht="15" thickBot="1">
      <c r="B18" s="19" t="s">
        <v>23</v>
      </c>
      <c r="C18" s="10">
        <v>8</v>
      </c>
      <c r="D18" s="10">
        <v>0</v>
      </c>
      <c r="G18" s="4" t="s">
        <v>4</v>
      </c>
      <c r="H18" s="9">
        <f>1-(POWER(D18/D20,2)+POWER(D19/D20,2))</f>
        <v>0</v>
      </c>
      <c r="T18" s="14" t="s">
        <v>7</v>
      </c>
      <c r="U18" s="14" t="s">
        <v>8</v>
      </c>
      <c r="V18" s="14" t="s">
        <v>9</v>
      </c>
      <c r="W18" s="14" t="s">
        <v>10</v>
      </c>
    </row>
    <row r="19" spans="2:24" ht="15" thickBot="1">
      <c r="B19" s="19" t="s">
        <v>24</v>
      </c>
      <c r="C19" s="10">
        <v>4</v>
      </c>
      <c r="D19" s="10">
        <v>4</v>
      </c>
      <c r="G19" s="11" t="s">
        <v>5</v>
      </c>
      <c r="H19" s="12">
        <f>+C20/E20*H17+D20/E20*H18</f>
        <v>0.33333333333333331</v>
      </c>
      <c r="I19" s="6">
        <v>2</v>
      </c>
      <c r="T19" s="15">
        <v>5</v>
      </c>
      <c r="U19" s="15">
        <v>3</v>
      </c>
      <c r="V19" s="15">
        <v>4.2</v>
      </c>
      <c r="W19" s="15">
        <v>1.4</v>
      </c>
    </row>
    <row r="20" spans="2:24">
      <c r="B20" s="20" t="s">
        <v>2</v>
      </c>
      <c r="C20" s="4">
        <f>+SUM(C18:C19)</f>
        <v>12</v>
      </c>
      <c r="D20" s="4">
        <f>+SUM(D18:D19)</f>
        <v>4</v>
      </c>
      <c r="E20" s="4">
        <f>+C20+D20</f>
        <v>16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AC6E-57F1-4284-BBCF-982845C70707}">
  <dimension ref="A1:AV20"/>
  <sheetViews>
    <sheetView workbookViewId="0">
      <selection activeCell="AH5" sqref="AH5:AL7"/>
    </sheetView>
  </sheetViews>
  <sheetFormatPr defaultRowHeight="14.5"/>
  <cols>
    <col min="1" max="1" width="1.90625" style="4" customWidth="1"/>
    <col min="2" max="2" width="4.26953125" style="20" customWidth="1"/>
    <col min="3" max="4" width="2.90625" style="4" customWidth="1"/>
    <col min="5" max="6" width="4.81640625" style="4" customWidth="1"/>
    <col min="7" max="7" width="7" style="4" bestFit="1" customWidth="1"/>
    <col min="8" max="8" width="4.54296875" style="4" bestFit="1" customWidth="1"/>
    <col min="9" max="9" width="2.453125" style="6" customWidth="1"/>
    <col min="10" max="10" width="2.1796875" style="6" customWidth="1"/>
    <col min="11" max="11" width="2.1796875" style="4" customWidth="1"/>
    <col min="12" max="12" width="4.81640625" style="4" customWidth="1"/>
    <col min="13" max="16" width="3.6328125" customWidth="1"/>
    <col min="17" max="17" width="3.90625" customWidth="1"/>
    <col min="18" max="18" width="2.90625" customWidth="1"/>
    <col min="19" max="19" width="6.36328125" customWidth="1"/>
    <col min="20" max="23" width="3.90625" customWidth="1"/>
    <col min="24" max="24" width="7.26953125" bestFit="1" customWidth="1"/>
    <col min="25" max="49" width="1.90625" customWidth="1"/>
  </cols>
  <sheetData>
    <row r="1" spans="2:48" ht="15" thickBot="1">
      <c r="B1" s="18" t="s">
        <v>19</v>
      </c>
      <c r="K1" s="4" t="s">
        <v>6</v>
      </c>
      <c r="N1" s="16" t="s">
        <v>7</v>
      </c>
      <c r="O1" s="16" t="s">
        <v>8</v>
      </c>
      <c r="P1" s="16" t="s">
        <v>9</v>
      </c>
      <c r="Q1" s="16" t="s">
        <v>10</v>
      </c>
      <c r="S1" s="16" t="s">
        <v>11</v>
      </c>
      <c r="T1" s="17" t="s">
        <v>7</v>
      </c>
      <c r="U1" s="17" t="s">
        <v>8</v>
      </c>
      <c r="V1" s="17" t="s">
        <v>9</v>
      </c>
      <c r="W1" s="17" t="s">
        <v>10</v>
      </c>
      <c r="X1" s="16" t="s">
        <v>12</v>
      </c>
    </row>
    <row r="2" spans="2:48" ht="15" thickBot="1">
      <c r="B2" s="19"/>
      <c r="C2" s="8">
        <v>0</v>
      </c>
      <c r="D2" s="8">
        <v>1</v>
      </c>
      <c r="G2" s="4" t="s">
        <v>3</v>
      </c>
      <c r="H2" s="9">
        <f>1-(POWER(C3/C5,2)+POWER(C4/C5,2))</f>
        <v>0.27777777777777768</v>
      </c>
      <c r="N2" s="32">
        <f>+IF(T2&lt;=$T$19,0,1)</f>
        <v>0</v>
      </c>
      <c r="O2" s="32">
        <f>+IF(U2&lt;=$U$19,0,1)</f>
        <v>1</v>
      </c>
      <c r="P2" s="32">
        <f>+IF(V2&lt;=$V$19,0,1)</f>
        <v>0</v>
      </c>
      <c r="Q2" s="32">
        <f>+IF(W2&lt;=$W$19,0,1)</f>
        <v>0</v>
      </c>
      <c r="R2" s="33"/>
      <c r="S2" s="34">
        <v>1</v>
      </c>
      <c r="T2" s="35">
        <v>4.8</v>
      </c>
      <c r="U2" s="35">
        <v>3.4</v>
      </c>
      <c r="V2" s="35">
        <v>1.9</v>
      </c>
      <c r="W2" s="35">
        <v>0.2</v>
      </c>
      <c r="X2" s="34" t="s">
        <v>13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 t="s">
        <v>9</v>
      </c>
      <c r="AN2" s="2"/>
      <c r="AO2" s="2"/>
      <c r="AP2" s="2"/>
      <c r="AQ2" s="2"/>
      <c r="AR2" s="2"/>
      <c r="AS2" s="2"/>
      <c r="AT2" s="2"/>
      <c r="AU2" s="2"/>
      <c r="AV2" s="2"/>
    </row>
    <row r="3" spans="2:48" ht="15" thickBot="1">
      <c r="B3" s="19" t="s">
        <v>23</v>
      </c>
      <c r="C3" s="10">
        <v>5</v>
      </c>
      <c r="D3" s="10">
        <v>3</v>
      </c>
      <c r="G3" s="4" t="s">
        <v>4</v>
      </c>
      <c r="H3" s="9">
        <f>1-(POWER(D3/D5,2)+POWER(D4/D5,2))</f>
        <v>0.375</v>
      </c>
      <c r="N3" s="3">
        <f t="shared" ref="N3:N17" si="0">+IF(T3&lt;=$T$19,0,1)</f>
        <v>0</v>
      </c>
      <c r="O3" s="3">
        <f>+IF(U3&lt;=$U$19,0,1)</f>
        <v>0</v>
      </c>
      <c r="P3" s="3">
        <f t="shared" ref="P3:P17" si="1">+IF(V3&lt;=$V$19,0,1)</f>
        <v>0</v>
      </c>
      <c r="Q3" s="3">
        <f t="shared" ref="Q3:Q17" si="2">+IF(W3&lt;=$W$19,0,1)</f>
        <v>0</v>
      </c>
      <c r="S3" s="1">
        <v>2</v>
      </c>
      <c r="T3" s="13">
        <v>5</v>
      </c>
      <c r="U3" s="13">
        <v>3</v>
      </c>
      <c r="V3" s="13">
        <v>1.6</v>
      </c>
      <c r="W3" s="13">
        <v>1.2</v>
      </c>
      <c r="X3" s="1" t="s">
        <v>13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>
        <v>0</v>
      </c>
      <c r="AL3" s="2"/>
      <c r="AM3" s="2"/>
      <c r="AN3" s="2"/>
      <c r="AO3" s="2">
        <v>1</v>
      </c>
      <c r="AP3" s="2"/>
      <c r="AQ3" s="2"/>
      <c r="AR3" s="2"/>
      <c r="AS3" s="2"/>
      <c r="AT3" s="2"/>
      <c r="AU3" s="2"/>
      <c r="AV3" s="2"/>
    </row>
    <row r="4" spans="2:48" ht="15" thickBot="1">
      <c r="B4" s="19" t="s">
        <v>24</v>
      </c>
      <c r="C4" s="10">
        <v>1</v>
      </c>
      <c r="D4" s="10">
        <v>1</v>
      </c>
      <c r="G4" s="11" t="s">
        <v>5</v>
      </c>
      <c r="H4" s="12">
        <f>+C5/E5*H2+D5/E5*H3</f>
        <v>0.31666666666666665</v>
      </c>
      <c r="I4" s="6">
        <v>2</v>
      </c>
      <c r="N4" s="32">
        <f t="shared" si="0"/>
        <v>0</v>
      </c>
      <c r="O4" s="32">
        <f t="shared" ref="O4:O17" si="3">+IF(U4&lt;=$U$19,0,1)</f>
        <v>1</v>
      </c>
      <c r="P4" s="32">
        <f t="shared" si="1"/>
        <v>0</v>
      </c>
      <c r="Q4" s="32">
        <f t="shared" si="2"/>
        <v>0</v>
      </c>
      <c r="R4" s="33"/>
      <c r="S4" s="34">
        <v>3</v>
      </c>
      <c r="T4" s="35">
        <v>5</v>
      </c>
      <c r="U4" s="35">
        <v>3.4</v>
      </c>
      <c r="V4" s="35">
        <v>1.6</v>
      </c>
      <c r="W4" s="35">
        <v>0.2</v>
      </c>
      <c r="X4" s="34" t="s">
        <v>13</v>
      </c>
      <c r="AJ4" s="2"/>
      <c r="AK4" s="2" t="s">
        <v>25</v>
      </c>
      <c r="AL4" s="2"/>
      <c r="AM4" s="2"/>
      <c r="AN4" s="2"/>
      <c r="AO4" s="2" t="s">
        <v>26</v>
      </c>
      <c r="AP4" s="2"/>
    </row>
    <row r="5" spans="2:48" ht="15" thickBot="1">
      <c r="B5" s="20" t="s">
        <v>2</v>
      </c>
      <c r="C5" s="4">
        <f>+SUM(C3:C4)</f>
        <v>6</v>
      </c>
      <c r="D5" s="4">
        <f>+SUM(D3:D4)</f>
        <v>4</v>
      </c>
      <c r="E5" s="4">
        <f>+C5+D5</f>
        <v>10</v>
      </c>
      <c r="H5" s="9"/>
      <c r="N5" s="32">
        <f t="shared" si="0"/>
        <v>1</v>
      </c>
      <c r="O5" s="32">
        <f t="shared" si="3"/>
        <v>1</v>
      </c>
      <c r="P5" s="32">
        <f t="shared" si="1"/>
        <v>0</v>
      </c>
      <c r="Q5" s="32">
        <f t="shared" si="2"/>
        <v>0</v>
      </c>
      <c r="R5" s="33"/>
      <c r="S5" s="34">
        <v>4</v>
      </c>
      <c r="T5" s="35">
        <v>5.2</v>
      </c>
      <c r="U5" s="35">
        <v>3.5</v>
      </c>
      <c r="V5" s="35">
        <v>1.5</v>
      </c>
      <c r="W5" s="35">
        <v>0.2</v>
      </c>
      <c r="X5" s="34" t="s">
        <v>13</v>
      </c>
      <c r="AH5" s="2"/>
      <c r="AI5" s="2"/>
      <c r="AJ5" s="2" t="s">
        <v>8</v>
      </c>
      <c r="AK5" s="2"/>
      <c r="AL5" s="2"/>
    </row>
    <row r="6" spans="2:48" ht="15" thickBot="1">
      <c r="B6" s="18" t="s">
        <v>20</v>
      </c>
      <c r="H6" s="9"/>
      <c r="N6" s="32">
        <f t="shared" si="0"/>
        <v>1</v>
      </c>
      <c r="O6" s="32">
        <f t="shared" si="3"/>
        <v>1</v>
      </c>
      <c r="P6" s="32">
        <f t="shared" si="1"/>
        <v>0</v>
      </c>
      <c r="Q6" s="32">
        <f t="shared" si="2"/>
        <v>0</v>
      </c>
      <c r="R6" s="33"/>
      <c r="S6" s="34">
        <v>5</v>
      </c>
      <c r="T6" s="35">
        <v>5.2</v>
      </c>
      <c r="U6" s="35">
        <v>3.4</v>
      </c>
      <c r="V6" s="35">
        <v>1.4</v>
      </c>
      <c r="W6" s="35">
        <v>0.2</v>
      </c>
      <c r="X6" s="34" t="s">
        <v>13</v>
      </c>
      <c r="AH6" s="2">
        <v>0</v>
      </c>
      <c r="AI6" s="2"/>
      <c r="AJ6" s="2"/>
      <c r="AK6" s="2"/>
      <c r="AL6" s="2">
        <v>1</v>
      </c>
    </row>
    <row r="7" spans="2:48" ht="15" thickBot="1">
      <c r="B7" s="19"/>
      <c r="C7" s="8">
        <v>0</v>
      </c>
      <c r="D7" s="8">
        <v>1</v>
      </c>
      <c r="G7" s="4" t="s">
        <v>3</v>
      </c>
      <c r="H7" s="9">
        <f>1-(POWER(C8/C10,2)+POWER(C9/C10,2))</f>
        <v>0.44444444444444442</v>
      </c>
      <c r="N7" s="32">
        <f t="shared" si="0"/>
        <v>0</v>
      </c>
      <c r="O7" s="32">
        <f t="shared" si="3"/>
        <v>1</v>
      </c>
      <c r="P7" s="32">
        <f t="shared" si="1"/>
        <v>0</v>
      </c>
      <c r="Q7" s="32">
        <f t="shared" si="2"/>
        <v>0</v>
      </c>
      <c r="R7" s="33"/>
      <c r="S7" s="34">
        <v>6</v>
      </c>
      <c r="T7" s="35">
        <v>4.7</v>
      </c>
      <c r="U7" s="35">
        <v>3.2</v>
      </c>
      <c r="V7" s="35">
        <v>1.6</v>
      </c>
      <c r="W7" s="35">
        <v>0.2</v>
      </c>
      <c r="X7" s="34" t="s">
        <v>13</v>
      </c>
      <c r="AH7" s="2" t="s">
        <v>27</v>
      </c>
      <c r="AI7" s="2"/>
      <c r="AJ7" s="2"/>
      <c r="AK7" s="2"/>
      <c r="AL7" s="2" t="s">
        <v>28</v>
      </c>
    </row>
    <row r="8" spans="2:48" ht="15" thickBot="1">
      <c r="B8" s="19" t="s">
        <v>23</v>
      </c>
      <c r="C8" s="10">
        <v>1</v>
      </c>
      <c r="D8" s="10">
        <v>7</v>
      </c>
      <c r="G8" s="4" t="s">
        <v>4</v>
      </c>
      <c r="H8" s="9">
        <f>1-(POWER(D8/D10,2)+POWER(D9/D10,2))</f>
        <v>0</v>
      </c>
      <c r="N8" s="32">
        <f t="shared" si="0"/>
        <v>0</v>
      </c>
      <c r="O8" s="32">
        <f t="shared" si="3"/>
        <v>1</v>
      </c>
      <c r="P8" s="32">
        <f t="shared" si="1"/>
        <v>0</v>
      </c>
      <c r="Q8" s="32">
        <f t="shared" si="2"/>
        <v>0</v>
      </c>
      <c r="R8" s="33"/>
      <c r="S8" s="34">
        <v>7</v>
      </c>
      <c r="T8" s="35">
        <v>4.8</v>
      </c>
      <c r="U8" s="35">
        <v>3.1</v>
      </c>
      <c r="V8" s="35">
        <v>1.6</v>
      </c>
      <c r="W8" s="35">
        <v>0.2</v>
      </c>
      <c r="X8" s="34" t="s">
        <v>13</v>
      </c>
    </row>
    <row r="9" spans="2:48" ht="15" thickBot="1">
      <c r="B9" s="19" t="s">
        <v>24</v>
      </c>
      <c r="C9" s="10">
        <v>2</v>
      </c>
      <c r="D9" s="10">
        <v>0</v>
      </c>
      <c r="G9" s="36" t="s">
        <v>5</v>
      </c>
      <c r="H9" s="37">
        <f>+C10/E10*H7+D10/E10*H8</f>
        <v>0.13333333333333333</v>
      </c>
      <c r="I9" s="38">
        <v>1</v>
      </c>
      <c r="N9" s="32">
        <f t="shared" si="0"/>
        <v>1</v>
      </c>
      <c r="O9" s="32">
        <f t="shared" si="3"/>
        <v>1</v>
      </c>
      <c r="P9" s="32">
        <f t="shared" si="1"/>
        <v>0</v>
      </c>
      <c r="Q9" s="32">
        <f t="shared" si="2"/>
        <v>0</v>
      </c>
      <c r="R9" s="33"/>
      <c r="S9" s="34">
        <v>8</v>
      </c>
      <c r="T9" s="35">
        <v>5.4</v>
      </c>
      <c r="U9" s="35">
        <v>3.4</v>
      </c>
      <c r="V9" s="35">
        <v>1.5</v>
      </c>
      <c r="W9" s="35">
        <v>0.4</v>
      </c>
      <c r="X9" s="34" t="s">
        <v>13</v>
      </c>
    </row>
    <row r="10" spans="2:48" ht="15" thickBot="1">
      <c r="B10" s="20" t="s">
        <v>2</v>
      </c>
      <c r="C10" s="4">
        <f>+SUM(C8:C9)</f>
        <v>3</v>
      </c>
      <c r="D10" s="4">
        <f>+SUM(D8:D9)</f>
        <v>7</v>
      </c>
      <c r="E10" s="4">
        <f>+C10+D10</f>
        <v>10</v>
      </c>
      <c r="H10" s="9"/>
      <c r="N10" s="24">
        <f t="shared" si="0"/>
        <v>1</v>
      </c>
      <c r="O10" s="24">
        <f t="shared" si="3"/>
        <v>1</v>
      </c>
      <c r="P10" s="24">
        <f t="shared" si="1"/>
        <v>1</v>
      </c>
      <c r="Q10" s="24">
        <f t="shared" si="2"/>
        <v>0</v>
      </c>
      <c r="R10" s="25"/>
      <c r="S10" s="26">
        <v>9</v>
      </c>
      <c r="T10" s="27">
        <v>7</v>
      </c>
      <c r="U10" s="27">
        <v>3.2</v>
      </c>
      <c r="V10" s="27">
        <v>4.7</v>
      </c>
      <c r="W10" s="27">
        <v>1.4</v>
      </c>
      <c r="X10" s="26" t="s">
        <v>14</v>
      </c>
    </row>
    <row r="11" spans="2:48" ht="15" thickBot="1">
      <c r="B11" s="18" t="s">
        <v>21</v>
      </c>
      <c r="H11" s="9"/>
      <c r="N11" s="24">
        <f t="shared" si="0"/>
        <v>1</v>
      </c>
      <c r="O11" s="24">
        <f t="shared" si="3"/>
        <v>1</v>
      </c>
      <c r="P11" s="24">
        <f t="shared" si="1"/>
        <v>1</v>
      </c>
      <c r="Q11" s="24">
        <f t="shared" si="2"/>
        <v>1</v>
      </c>
      <c r="R11" s="25"/>
      <c r="S11" s="26">
        <v>10</v>
      </c>
      <c r="T11" s="27">
        <v>6.4</v>
      </c>
      <c r="U11" s="27">
        <v>3.2</v>
      </c>
      <c r="V11" s="27">
        <v>4.7</v>
      </c>
      <c r="W11" s="27">
        <v>1.5</v>
      </c>
      <c r="X11" s="26" t="s">
        <v>14</v>
      </c>
    </row>
    <row r="12" spans="2:48" ht="15" thickBot="1">
      <c r="B12" s="19"/>
      <c r="C12" s="8">
        <v>0</v>
      </c>
      <c r="D12" s="8">
        <v>1</v>
      </c>
      <c r="G12" s="30" t="s">
        <v>3</v>
      </c>
      <c r="H12" s="31">
        <f>1-(POWER(C13/C15,2)+POWER(C14/C15,2))</f>
        <v>0.31999999999999984</v>
      </c>
      <c r="I12" s="29"/>
      <c r="N12" s="24">
        <f t="shared" si="0"/>
        <v>1</v>
      </c>
      <c r="O12" s="24">
        <f t="shared" si="3"/>
        <v>1</v>
      </c>
      <c r="P12" s="24">
        <f t="shared" si="1"/>
        <v>1</v>
      </c>
      <c r="Q12" s="24">
        <f t="shared" si="2"/>
        <v>1</v>
      </c>
      <c r="R12" s="25"/>
      <c r="S12" s="26">
        <v>11</v>
      </c>
      <c r="T12" s="27">
        <v>6.9</v>
      </c>
      <c r="U12" s="27">
        <v>3.1</v>
      </c>
      <c r="V12" s="27">
        <v>4.9000000000000004</v>
      </c>
      <c r="W12" s="27">
        <v>1.5</v>
      </c>
      <c r="X12" s="26" t="s">
        <v>14</v>
      </c>
    </row>
    <row r="13" spans="2:48" ht="15" thickBot="1">
      <c r="B13" s="19" t="s">
        <v>23</v>
      </c>
      <c r="C13" s="10">
        <v>8</v>
      </c>
      <c r="D13" s="10">
        <v>0</v>
      </c>
      <c r="G13" s="30" t="s">
        <v>4</v>
      </c>
      <c r="H13" s="31" t="e">
        <f>1-(POWER(D13/D15,2)+POWER(D14/D15,2))</f>
        <v>#DIV/0!</v>
      </c>
      <c r="I13" s="29"/>
      <c r="N13" s="3">
        <f t="shared" si="0"/>
        <v>1</v>
      </c>
      <c r="O13" s="3">
        <f t="shared" si="3"/>
        <v>0</v>
      </c>
      <c r="P13" s="3">
        <f t="shared" si="1"/>
        <v>0</v>
      </c>
      <c r="Q13" s="3">
        <f t="shared" si="2"/>
        <v>0</v>
      </c>
      <c r="S13" s="1">
        <v>12</v>
      </c>
      <c r="T13" s="13">
        <v>5.5</v>
      </c>
      <c r="U13" s="13">
        <v>2.2999999999999998</v>
      </c>
      <c r="V13" s="13">
        <v>4</v>
      </c>
      <c r="W13" s="13">
        <v>1.3</v>
      </c>
      <c r="X13" s="1" t="s">
        <v>14</v>
      </c>
    </row>
    <row r="14" spans="2:48" ht="15" thickBot="1">
      <c r="B14" s="19" t="s">
        <v>24</v>
      </c>
      <c r="C14" s="10">
        <v>2</v>
      </c>
      <c r="D14" s="10">
        <v>0</v>
      </c>
      <c r="G14" s="23" t="s">
        <v>5</v>
      </c>
      <c r="H14" s="28" t="e">
        <f>+C15/E15*H12+D15/E15*H13</f>
        <v>#DIV/0!</v>
      </c>
      <c r="I14" s="29"/>
      <c r="N14" s="24">
        <f t="shared" si="0"/>
        <v>1</v>
      </c>
      <c r="O14" s="24">
        <f t="shared" si="3"/>
        <v>0</v>
      </c>
      <c r="P14" s="24">
        <f t="shared" si="1"/>
        <v>1</v>
      </c>
      <c r="Q14" s="24">
        <f t="shared" si="2"/>
        <v>1</v>
      </c>
      <c r="R14" s="25"/>
      <c r="S14" s="26">
        <v>13</v>
      </c>
      <c r="T14" s="27">
        <v>6.5</v>
      </c>
      <c r="U14" s="27">
        <v>2.8</v>
      </c>
      <c r="V14" s="27">
        <v>4.5999999999999996</v>
      </c>
      <c r="W14" s="27">
        <v>1.5</v>
      </c>
      <c r="X14" s="26" t="s">
        <v>14</v>
      </c>
    </row>
    <row r="15" spans="2:48" ht="15" thickBot="1">
      <c r="B15" s="20" t="s">
        <v>2</v>
      </c>
      <c r="C15" s="4">
        <f>+SUM(C13:C14)</f>
        <v>10</v>
      </c>
      <c r="D15" s="4">
        <f>+SUM(D13:D14)</f>
        <v>0</v>
      </c>
      <c r="E15" s="4">
        <f>+C15+D15</f>
        <v>10</v>
      </c>
      <c r="H15" s="9"/>
      <c r="N15" s="24">
        <f t="shared" si="0"/>
        <v>1</v>
      </c>
      <c r="O15" s="24">
        <f t="shared" si="3"/>
        <v>0</v>
      </c>
      <c r="P15" s="24">
        <f t="shared" si="1"/>
        <v>1</v>
      </c>
      <c r="Q15" s="24">
        <f t="shared" si="2"/>
        <v>0</v>
      </c>
      <c r="R15" s="25"/>
      <c r="S15" s="26">
        <v>14</v>
      </c>
      <c r="T15" s="27">
        <v>5.7</v>
      </c>
      <c r="U15" s="27">
        <v>2.8</v>
      </c>
      <c r="V15" s="27">
        <v>4.5</v>
      </c>
      <c r="W15" s="27">
        <v>1.3</v>
      </c>
      <c r="X15" s="26" t="s">
        <v>14</v>
      </c>
    </row>
    <row r="16" spans="2:48" ht="15" thickBot="1">
      <c r="B16" s="18" t="s">
        <v>22</v>
      </c>
      <c r="H16" s="9"/>
      <c r="N16" s="24">
        <f t="shared" si="0"/>
        <v>1</v>
      </c>
      <c r="O16" s="24">
        <f t="shared" si="3"/>
        <v>1</v>
      </c>
      <c r="P16" s="24">
        <f t="shared" si="1"/>
        <v>1</v>
      </c>
      <c r="Q16" s="24">
        <f t="shared" si="2"/>
        <v>1</v>
      </c>
      <c r="R16" s="25"/>
      <c r="S16" s="26">
        <v>15</v>
      </c>
      <c r="T16" s="27">
        <v>6.3</v>
      </c>
      <c r="U16" s="27">
        <v>3.3</v>
      </c>
      <c r="V16" s="27">
        <v>4.7</v>
      </c>
      <c r="W16" s="27">
        <v>1.6</v>
      </c>
      <c r="X16" s="26" t="s">
        <v>14</v>
      </c>
    </row>
    <row r="17" spans="2:24" ht="15" thickBot="1">
      <c r="B17" s="19"/>
      <c r="C17" s="8">
        <v>0</v>
      </c>
      <c r="D17" s="8">
        <v>1</v>
      </c>
      <c r="G17" s="4" t="s">
        <v>3</v>
      </c>
      <c r="H17" s="9">
        <f>1-(POWER(C18/C20,2)+POWER(C19/C20,2))</f>
        <v>0.31999999999999984</v>
      </c>
      <c r="N17" s="3">
        <f t="shared" si="0"/>
        <v>0</v>
      </c>
      <c r="O17" s="3">
        <f t="shared" si="3"/>
        <v>0</v>
      </c>
      <c r="P17" s="3">
        <f t="shared" si="1"/>
        <v>0</v>
      </c>
      <c r="Q17" s="3">
        <f t="shared" si="2"/>
        <v>0</v>
      </c>
      <c r="S17" s="1">
        <v>16</v>
      </c>
      <c r="T17" s="13">
        <v>4.9000000000000004</v>
      </c>
      <c r="U17" s="13">
        <v>2.4</v>
      </c>
      <c r="V17" s="13">
        <v>3.3</v>
      </c>
      <c r="W17" s="13">
        <v>1</v>
      </c>
      <c r="X17" s="1" t="s">
        <v>14</v>
      </c>
    </row>
    <row r="18" spans="2:24" ht="15" thickBot="1">
      <c r="B18" s="19" t="s">
        <v>23</v>
      </c>
      <c r="C18" s="10">
        <v>8</v>
      </c>
      <c r="D18" s="10">
        <v>0</v>
      </c>
      <c r="G18" s="4" t="s">
        <v>4</v>
      </c>
      <c r="H18" s="9">
        <v>0</v>
      </c>
      <c r="T18" s="14" t="s">
        <v>7</v>
      </c>
      <c r="U18" s="14" t="s">
        <v>8</v>
      </c>
      <c r="V18" s="14" t="s">
        <v>9</v>
      </c>
      <c r="W18" s="14" t="s">
        <v>10</v>
      </c>
    </row>
    <row r="19" spans="2:24" ht="15" thickBot="1">
      <c r="B19" s="19" t="s">
        <v>24</v>
      </c>
      <c r="C19" s="10">
        <v>2</v>
      </c>
      <c r="D19" s="10">
        <v>0</v>
      </c>
      <c r="G19" s="11" t="s">
        <v>5</v>
      </c>
      <c r="H19" s="12">
        <f>+C20/E20*H17+D20/E20*H18</f>
        <v>0.31999999999999984</v>
      </c>
      <c r="I19" s="6">
        <v>3</v>
      </c>
      <c r="T19" s="15">
        <v>5</v>
      </c>
      <c r="U19" s="15">
        <v>3</v>
      </c>
      <c r="V19" s="15">
        <v>4.2</v>
      </c>
      <c r="W19" s="15">
        <v>1.4</v>
      </c>
    </row>
    <row r="20" spans="2:24">
      <c r="B20" s="20" t="s">
        <v>2</v>
      </c>
      <c r="C20" s="4">
        <f>+SUM(C18:C19)</f>
        <v>10</v>
      </c>
      <c r="D20" s="4">
        <f>+SUM(D18:D19)</f>
        <v>0</v>
      </c>
      <c r="E20" s="4">
        <f>+C20+D20</f>
        <v>10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83BCA-9DC2-422F-9C39-3391B3D80E4E}">
  <dimension ref="A1:AV20"/>
  <sheetViews>
    <sheetView workbookViewId="0">
      <selection activeCell="AC8" sqref="AC8:AK11"/>
    </sheetView>
  </sheetViews>
  <sheetFormatPr defaultRowHeight="14.5"/>
  <cols>
    <col min="1" max="1" width="1.90625" style="4" customWidth="1"/>
    <col min="2" max="2" width="4.26953125" style="20" customWidth="1"/>
    <col min="3" max="4" width="2.90625" style="4" customWidth="1"/>
    <col min="5" max="6" width="4.81640625" style="4" customWidth="1"/>
    <col min="7" max="7" width="7" style="4" bestFit="1" customWidth="1"/>
    <col min="8" max="8" width="4.54296875" style="4" bestFit="1" customWidth="1"/>
    <col min="9" max="9" width="2.453125" style="6" customWidth="1"/>
    <col min="10" max="10" width="2.1796875" style="6" customWidth="1"/>
    <col min="11" max="11" width="2.1796875" style="4" customWidth="1"/>
    <col min="12" max="12" width="4.81640625" style="4" customWidth="1"/>
    <col min="13" max="16" width="3.6328125" customWidth="1"/>
    <col min="17" max="17" width="3.90625" customWidth="1"/>
    <col min="18" max="18" width="2.90625" customWidth="1"/>
    <col min="19" max="19" width="6.36328125" customWidth="1"/>
    <col min="20" max="23" width="3.90625" customWidth="1"/>
    <col min="24" max="24" width="7.26953125" bestFit="1" customWidth="1"/>
    <col min="25" max="49" width="1.90625" customWidth="1"/>
  </cols>
  <sheetData>
    <row r="1" spans="2:48" ht="15" thickBot="1">
      <c r="B1" s="18" t="s">
        <v>19</v>
      </c>
      <c r="K1" s="4" t="s">
        <v>6</v>
      </c>
      <c r="N1" s="16" t="s">
        <v>7</v>
      </c>
      <c r="O1" s="16" t="s">
        <v>8</v>
      </c>
      <c r="P1" s="16" t="s">
        <v>9</v>
      </c>
      <c r="Q1" s="16" t="s">
        <v>10</v>
      </c>
      <c r="S1" s="16" t="s">
        <v>11</v>
      </c>
      <c r="T1" s="17" t="s">
        <v>7</v>
      </c>
      <c r="U1" s="17" t="s">
        <v>8</v>
      </c>
      <c r="V1" s="17" t="s">
        <v>9</v>
      </c>
      <c r="W1" s="17" t="s">
        <v>10</v>
      </c>
      <c r="X1" s="16" t="s">
        <v>12</v>
      </c>
    </row>
    <row r="2" spans="2:48" ht="15" thickBot="1">
      <c r="B2" s="19"/>
      <c r="C2" s="8">
        <v>0</v>
      </c>
      <c r="D2" s="8">
        <v>1</v>
      </c>
      <c r="G2" s="4" t="s">
        <v>3</v>
      </c>
      <c r="H2" s="9">
        <f>1-(POWER(C3/C5,2)+POWER(C4/C5,2))</f>
        <v>0.5</v>
      </c>
      <c r="N2" s="32">
        <f>+IF(T2&lt;=$T$19,0,1)</f>
        <v>0</v>
      </c>
      <c r="O2" s="32">
        <f>+IF(U2&lt;=$U$19,0,1)</f>
        <v>1</v>
      </c>
      <c r="P2" s="32">
        <f>+IF(V2&lt;=$V$19,0,1)</f>
        <v>0</v>
      </c>
      <c r="Q2" s="32">
        <f>+IF(W2&lt;=$W$19,0,1)</f>
        <v>0</v>
      </c>
      <c r="R2" s="33"/>
      <c r="S2" s="34">
        <v>1</v>
      </c>
      <c r="T2" s="35">
        <v>4.8</v>
      </c>
      <c r="U2" s="35">
        <v>3.4</v>
      </c>
      <c r="V2" s="35">
        <v>1.9</v>
      </c>
      <c r="W2" s="35">
        <v>0.2</v>
      </c>
      <c r="X2" s="34" t="s">
        <v>13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 t="s">
        <v>9</v>
      </c>
      <c r="AN2" s="2"/>
      <c r="AO2" s="2"/>
      <c r="AP2" s="2"/>
      <c r="AQ2" s="2"/>
      <c r="AR2" s="2"/>
      <c r="AS2" s="2"/>
      <c r="AT2" s="2"/>
      <c r="AU2" s="2"/>
      <c r="AV2" s="2"/>
    </row>
    <row r="3" spans="2:48" ht="15" thickBot="1">
      <c r="B3" s="19" t="s">
        <v>23</v>
      </c>
      <c r="C3" s="10">
        <v>1</v>
      </c>
      <c r="D3" s="10">
        <v>0</v>
      </c>
      <c r="G3" s="4" t="s">
        <v>4</v>
      </c>
      <c r="H3" s="9">
        <f>1-(POWER(D3/D5,2)+POWER(D4/D5,2))</f>
        <v>0</v>
      </c>
      <c r="N3" s="3">
        <f t="shared" ref="N3:N17" si="0">+IF(T3&lt;=$T$19,0,1)</f>
        <v>0</v>
      </c>
      <c r="O3" s="3">
        <f>+IF(U3&lt;=$U$19,0,1)</f>
        <v>0</v>
      </c>
      <c r="P3" s="3">
        <f t="shared" ref="P3:P17" si="1">+IF(V3&lt;=$V$19,0,1)</f>
        <v>0</v>
      </c>
      <c r="Q3" s="3">
        <f t="shared" ref="Q3:Q17" si="2">+IF(W3&lt;=$W$19,0,1)</f>
        <v>0</v>
      </c>
      <c r="S3" s="1">
        <v>2</v>
      </c>
      <c r="T3" s="13">
        <v>5</v>
      </c>
      <c r="U3" s="13">
        <v>3</v>
      </c>
      <c r="V3" s="13">
        <v>1.6</v>
      </c>
      <c r="W3" s="13">
        <v>1.2</v>
      </c>
      <c r="X3" s="1" t="s">
        <v>13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>
        <v>0</v>
      </c>
      <c r="AL3" s="2"/>
      <c r="AM3" s="2"/>
      <c r="AN3" s="2"/>
      <c r="AO3" s="2">
        <v>1</v>
      </c>
      <c r="AP3" s="2"/>
      <c r="AQ3" s="2"/>
      <c r="AR3" s="2"/>
      <c r="AS3" s="2"/>
      <c r="AT3" s="2"/>
      <c r="AU3" s="2"/>
      <c r="AV3" s="2"/>
    </row>
    <row r="4" spans="2:48" ht="15" thickBot="1">
      <c r="B4" s="19" t="s">
        <v>24</v>
      </c>
      <c r="C4" s="10">
        <v>1</v>
      </c>
      <c r="D4" s="10">
        <v>1</v>
      </c>
      <c r="G4" s="41" t="s">
        <v>5</v>
      </c>
      <c r="H4" s="42">
        <f>+C5/E5*H2+D5/E5*H3</f>
        <v>0.33333333333333331</v>
      </c>
      <c r="I4" s="43">
        <v>1</v>
      </c>
      <c r="N4" s="32">
        <f t="shared" si="0"/>
        <v>0</v>
      </c>
      <c r="O4" s="32">
        <f t="shared" ref="O4:O17" si="3">+IF(U4&lt;=$U$19,0,1)</f>
        <v>1</v>
      </c>
      <c r="P4" s="32">
        <f t="shared" si="1"/>
        <v>0</v>
      </c>
      <c r="Q4" s="32">
        <f t="shared" si="2"/>
        <v>0</v>
      </c>
      <c r="R4" s="33"/>
      <c r="S4" s="34">
        <v>3</v>
      </c>
      <c r="T4" s="35">
        <v>5</v>
      </c>
      <c r="U4" s="35">
        <v>3.4</v>
      </c>
      <c r="V4" s="35">
        <v>1.6</v>
      </c>
      <c r="W4" s="35">
        <v>0.2</v>
      </c>
      <c r="X4" s="34" t="s">
        <v>13</v>
      </c>
      <c r="AJ4" s="2"/>
      <c r="AK4" s="2" t="s">
        <v>25</v>
      </c>
      <c r="AL4" s="2"/>
      <c r="AM4" s="2"/>
      <c r="AN4" s="2"/>
      <c r="AO4" s="2" t="s">
        <v>26</v>
      </c>
      <c r="AP4" s="2"/>
    </row>
    <row r="5" spans="2:48" ht="15" thickBot="1">
      <c r="B5" s="20" t="s">
        <v>2</v>
      </c>
      <c r="C5" s="4">
        <f>+SUM(C3:C4)</f>
        <v>2</v>
      </c>
      <c r="D5" s="4">
        <f>+SUM(D3:D4)</f>
        <v>1</v>
      </c>
      <c r="E5" s="4">
        <f>+C5+D5</f>
        <v>3</v>
      </c>
      <c r="H5" s="9"/>
      <c r="N5" s="32">
        <f t="shared" si="0"/>
        <v>1</v>
      </c>
      <c r="O5" s="32">
        <f t="shared" si="3"/>
        <v>1</v>
      </c>
      <c r="P5" s="32">
        <f t="shared" si="1"/>
        <v>0</v>
      </c>
      <c r="Q5" s="32">
        <f t="shared" si="2"/>
        <v>0</v>
      </c>
      <c r="R5" s="33"/>
      <c r="S5" s="34">
        <v>4</v>
      </c>
      <c r="T5" s="35">
        <v>5.2</v>
      </c>
      <c r="U5" s="35">
        <v>3.5</v>
      </c>
      <c r="V5" s="35">
        <v>1.5</v>
      </c>
      <c r="W5" s="35">
        <v>0.2</v>
      </c>
      <c r="X5" s="34" t="s">
        <v>13</v>
      </c>
      <c r="AH5" s="2"/>
      <c r="AI5" s="2"/>
      <c r="AJ5" s="2" t="s">
        <v>8</v>
      </c>
      <c r="AK5" s="2"/>
      <c r="AL5" s="2"/>
    </row>
    <row r="6" spans="2:48" ht="15" thickBot="1">
      <c r="B6" s="18" t="s">
        <v>20</v>
      </c>
      <c r="H6" s="9"/>
      <c r="N6" s="32">
        <f t="shared" si="0"/>
        <v>1</v>
      </c>
      <c r="O6" s="32">
        <f t="shared" si="3"/>
        <v>1</v>
      </c>
      <c r="P6" s="32">
        <f t="shared" si="1"/>
        <v>0</v>
      </c>
      <c r="Q6" s="32">
        <f t="shared" si="2"/>
        <v>0</v>
      </c>
      <c r="R6" s="33"/>
      <c r="S6" s="34">
        <v>5</v>
      </c>
      <c r="T6" s="35">
        <v>5.2</v>
      </c>
      <c r="U6" s="35">
        <v>3.4</v>
      </c>
      <c r="V6" s="35">
        <v>1.4</v>
      </c>
      <c r="W6" s="35">
        <v>0.2</v>
      </c>
      <c r="X6" s="34" t="s">
        <v>13</v>
      </c>
      <c r="AH6" s="2">
        <v>0</v>
      </c>
      <c r="AI6" s="2"/>
      <c r="AJ6" s="2"/>
      <c r="AK6" s="2"/>
      <c r="AL6" s="2">
        <v>1</v>
      </c>
    </row>
    <row r="7" spans="2:48" ht="15" thickBot="1">
      <c r="B7" s="19"/>
      <c r="C7" s="8">
        <v>0</v>
      </c>
      <c r="D7" s="8">
        <v>1</v>
      </c>
      <c r="G7" s="39" t="s">
        <v>3</v>
      </c>
      <c r="H7" s="40">
        <f>1-(POWER(C8/C10,2)+POWER(C9/C10,2))</f>
        <v>0.44444444444444442</v>
      </c>
      <c r="I7" s="38"/>
      <c r="N7" s="32">
        <f t="shared" si="0"/>
        <v>0</v>
      </c>
      <c r="O7" s="32">
        <f t="shared" si="3"/>
        <v>1</v>
      </c>
      <c r="P7" s="32">
        <f t="shared" si="1"/>
        <v>0</v>
      </c>
      <c r="Q7" s="32">
        <f t="shared" si="2"/>
        <v>0</v>
      </c>
      <c r="R7" s="33"/>
      <c r="S7" s="34">
        <v>6</v>
      </c>
      <c r="T7" s="35">
        <v>4.7</v>
      </c>
      <c r="U7" s="35">
        <v>3.2</v>
      </c>
      <c r="V7" s="35">
        <v>1.6</v>
      </c>
      <c r="W7" s="35">
        <v>0.2</v>
      </c>
      <c r="X7" s="34" t="s">
        <v>13</v>
      </c>
      <c r="AH7" s="2" t="s">
        <v>27</v>
      </c>
      <c r="AI7" s="2"/>
      <c r="AJ7" s="2"/>
      <c r="AK7" s="2"/>
      <c r="AL7" s="2" t="s">
        <v>28</v>
      </c>
    </row>
    <row r="8" spans="2:48" ht="15" thickBot="1">
      <c r="B8" s="19" t="s">
        <v>23</v>
      </c>
      <c r="C8" s="10">
        <v>1</v>
      </c>
      <c r="D8" s="10">
        <v>0</v>
      </c>
      <c r="G8" s="39" t="s">
        <v>4</v>
      </c>
      <c r="H8" s="40" t="e">
        <f>1-(POWER(D8/D10,2)+POWER(D9/D10,2))</f>
        <v>#DIV/0!</v>
      </c>
      <c r="I8" s="38"/>
      <c r="N8" s="32">
        <f t="shared" si="0"/>
        <v>0</v>
      </c>
      <c r="O8" s="32">
        <f t="shared" si="3"/>
        <v>1</v>
      </c>
      <c r="P8" s="32">
        <f t="shared" si="1"/>
        <v>0</v>
      </c>
      <c r="Q8" s="32">
        <f t="shared" si="2"/>
        <v>0</v>
      </c>
      <c r="R8" s="33"/>
      <c r="S8" s="34">
        <v>7</v>
      </c>
      <c r="T8" s="35">
        <v>4.8</v>
      </c>
      <c r="U8" s="35">
        <v>3.1</v>
      </c>
      <c r="V8" s="35">
        <v>1.6</v>
      </c>
      <c r="W8" s="35">
        <v>0.2</v>
      </c>
      <c r="X8" s="34" t="s">
        <v>13</v>
      </c>
      <c r="AE8" s="2"/>
      <c r="AF8" s="2"/>
      <c r="AG8" s="2" t="s">
        <v>7</v>
      </c>
      <c r="AH8" s="2"/>
      <c r="AI8" s="2"/>
    </row>
    <row r="9" spans="2:48" ht="15" thickBot="1">
      <c r="B9" s="19" t="s">
        <v>24</v>
      </c>
      <c r="C9" s="10">
        <v>2</v>
      </c>
      <c r="D9" s="10">
        <v>0</v>
      </c>
      <c r="G9" s="36" t="s">
        <v>5</v>
      </c>
      <c r="H9" s="37" t="e">
        <f>+C10/E10*H7+D10/E10*H8</f>
        <v>#DIV/0!</v>
      </c>
      <c r="I9" s="38"/>
      <c r="N9" s="32">
        <f t="shared" si="0"/>
        <v>1</v>
      </c>
      <c r="O9" s="32">
        <f t="shared" si="3"/>
        <v>1</v>
      </c>
      <c r="P9" s="32">
        <f t="shared" si="1"/>
        <v>0</v>
      </c>
      <c r="Q9" s="32">
        <f t="shared" si="2"/>
        <v>0</v>
      </c>
      <c r="R9" s="33"/>
      <c r="S9" s="34">
        <v>8</v>
      </c>
      <c r="T9" s="35">
        <v>5.4</v>
      </c>
      <c r="U9" s="35">
        <v>3.4</v>
      </c>
      <c r="V9" s="35">
        <v>1.5</v>
      </c>
      <c r="W9" s="35">
        <v>0.4</v>
      </c>
      <c r="X9" s="34" t="s">
        <v>13</v>
      </c>
      <c r="AE9" s="2">
        <v>0</v>
      </c>
      <c r="AF9" s="2"/>
      <c r="AG9" s="2"/>
      <c r="AH9" s="2"/>
      <c r="AI9" s="2">
        <v>1</v>
      </c>
    </row>
    <row r="10" spans="2:48" ht="15" thickBot="1">
      <c r="B10" s="20" t="s">
        <v>2</v>
      </c>
      <c r="C10" s="4">
        <f>+SUM(C8:C9)</f>
        <v>3</v>
      </c>
      <c r="D10" s="4">
        <f>+SUM(D8:D9)</f>
        <v>0</v>
      </c>
      <c r="E10" s="4">
        <f>+C10+D10</f>
        <v>3</v>
      </c>
      <c r="H10" s="9"/>
      <c r="N10" s="24">
        <f t="shared" si="0"/>
        <v>1</v>
      </c>
      <c r="O10" s="24">
        <f t="shared" si="3"/>
        <v>1</v>
      </c>
      <c r="P10" s="24">
        <f t="shared" si="1"/>
        <v>1</v>
      </c>
      <c r="Q10" s="24">
        <f t="shared" si="2"/>
        <v>0</v>
      </c>
      <c r="R10" s="25"/>
      <c r="S10" s="26">
        <v>9</v>
      </c>
      <c r="T10" s="27">
        <v>7</v>
      </c>
      <c r="U10" s="27">
        <v>3.2</v>
      </c>
      <c r="V10" s="27">
        <v>4.7</v>
      </c>
      <c r="W10" s="27">
        <v>1.4</v>
      </c>
      <c r="X10" s="26" t="s">
        <v>14</v>
      </c>
      <c r="AE10" s="44" t="s">
        <v>29</v>
      </c>
      <c r="AF10" s="2"/>
      <c r="AG10" s="2"/>
      <c r="AH10" s="2"/>
      <c r="AI10" s="2" t="s">
        <v>30</v>
      </c>
    </row>
    <row r="11" spans="2:48" ht="15" thickBot="1">
      <c r="B11" s="18" t="s">
        <v>21</v>
      </c>
      <c r="H11" s="9"/>
      <c r="N11" s="24">
        <f t="shared" si="0"/>
        <v>1</v>
      </c>
      <c r="O11" s="24">
        <f t="shared" si="3"/>
        <v>1</v>
      </c>
      <c r="P11" s="24">
        <f t="shared" si="1"/>
        <v>1</v>
      </c>
      <c r="Q11" s="24">
        <f t="shared" si="2"/>
        <v>1</v>
      </c>
      <c r="R11" s="25"/>
      <c r="S11" s="26">
        <v>10</v>
      </c>
      <c r="T11" s="27">
        <v>6.4</v>
      </c>
      <c r="U11" s="27">
        <v>3.2</v>
      </c>
      <c r="V11" s="27">
        <v>4.7</v>
      </c>
      <c r="W11" s="27">
        <v>1.5</v>
      </c>
      <c r="X11" s="26" t="s">
        <v>14</v>
      </c>
    </row>
    <row r="12" spans="2:48" ht="15" thickBot="1">
      <c r="B12" s="19"/>
      <c r="C12" s="8">
        <v>0</v>
      </c>
      <c r="D12" s="8">
        <v>1</v>
      </c>
      <c r="G12" s="30" t="s">
        <v>3</v>
      </c>
      <c r="H12" s="31">
        <f>1-(POWER(C13/C15,2)+POWER(C14/C15,2))</f>
        <v>0.44444444444444442</v>
      </c>
      <c r="I12" s="29"/>
      <c r="N12" s="24">
        <f t="shared" si="0"/>
        <v>1</v>
      </c>
      <c r="O12" s="24">
        <f t="shared" si="3"/>
        <v>1</v>
      </c>
      <c r="P12" s="24">
        <f t="shared" si="1"/>
        <v>1</v>
      </c>
      <c r="Q12" s="24">
        <f t="shared" si="2"/>
        <v>1</v>
      </c>
      <c r="R12" s="25"/>
      <c r="S12" s="26">
        <v>11</v>
      </c>
      <c r="T12" s="27">
        <v>6.9</v>
      </c>
      <c r="U12" s="27">
        <v>3.1</v>
      </c>
      <c r="V12" s="27">
        <v>4.9000000000000004</v>
      </c>
      <c r="W12" s="27">
        <v>1.5</v>
      </c>
      <c r="X12" s="26" t="s">
        <v>14</v>
      </c>
    </row>
    <row r="13" spans="2:48" ht="15" thickBot="1">
      <c r="B13" s="19" t="s">
        <v>23</v>
      </c>
      <c r="C13" s="10">
        <v>1</v>
      </c>
      <c r="D13" s="10">
        <v>0</v>
      </c>
      <c r="G13" s="30" t="s">
        <v>4</v>
      </c>
      <c r="H13" s="31" t="e">
        <f>1-(POWER(D13/D15,2)+POWER(D14/D15,2))</f>
        <v>#DIV/0!</v>
      </c>
      <c r="I13" s="29"/>
      <c r="N13" s="3">
        <f t="shared" si="0"/>
        <v>1</v>
      </c>
      <c r="O13" s="3">
        <f t="shared" si="3"/>
        <v>0</v>
      </c>
      <c r="P13" s="3">
        <f t="shared" si="1"/>
        <v>0</v>
      </c>
      <c r="Q13" s="3">
        <f t="shared" si="2"/>
        <v>0</v>
      </c>
      <c r="S13" s="1">
        <v>12</v>
      </c>
      <c r="T13" s="13">
        <v>5.5</v>
      </c>
      <c r="U13" s="13">
        <v>2.2999999999999998</v>
      </c>
      <c r="V13" s="13">
        <v>4</v>
      </c>
      <c r="W13" s="13">
        <v>1.3</v>
      </c>
      <c r="X13" s="1" t="s">
        <v>14</v>
      </c>
    </row>
    <row r="14" spans="2:48" ht="15" thickBot="1">
      <c r="B14" s="19" t="s">
        <v>24</v>
      </c>
      <c r="C14" s="10">
        <v>2</v>
      </c>
      <c r="D14" s="10">
        <v>0</v>
      </c>
      <c r="G14" s="23" t="s">
        <v>5</v>
      </c>
      <c r="H14" s="28" t="e">
        <f>+C15/E15*H12+D15/E15*H13</f>
        <v>#DIV/0!</v>
      </c>
      <c r="I14" s="29"/>
      <c r="N14" s="24">
        <f t="shared" si="0"/>
        <v>1</v>
      </c>
      <c r="O14" s="24">
        <f t="shared" si="3"/>
        <v>0</v>
      </c>
      <c r="P14" s="24">
        <f t="shared" si="1"/>
        <v>1</v>
      </c>
      <c r="Q14" s="24">
        <f t="shared" si="2"/>
        <v>1</v>
      </c>
      <c r="R14" s="25"/>
      <c r="S14" s="26">
        <v>13</v>
      </c>
      <c r="T14" s="27">
        <v>6.5</v>
      </c>
      <c r="U14" s="27">
        <v>2.8</v>
      </c>
      <c r="V14" s="27">
        <v>4.5999999999999996</v>
      </c>
      <c r="W14" s="27">
        <v>1.5</v>
      </c>
      <c r="X14" s="26" t="s">
        <v>14</v>
      </c>
    </row>
    <row r="15" spans="2:48" ht="15" thickBot="1">
      <c r="B15" s="20" t="s">
        <v>2</v>
      </c>
      <c r="C15" s="4">
        <f>+SUM(C13:C14)</f>
        <v>3</v>
      </c>
      <c r="D15" s="4">
        <f>+SUM(D13:D14)</f>
        <v>0</v>
      </c>
      <c r="E15" s="4">
        <f>+C15+D15</f>
        <v>3</v>
      </c>
      <c r="H15" s="9"/>
      <c r="N15" s="24">
        <f t="shared" si="0"/>
        <v>1</v>
      </c>
      <c r="O15" s="24">
        <f t="shared" si="3"/>
        <v>0</v>
      </c>
      <c r="P15" s="24">
        <f t="shared" si="1"/>
        <v>1</v>
      </c>
      <c r="Q15" s="24">
        <f t="shared" si="2"/>
        <v>0</v>
      </c>
      <c r="R15" s="25"/>
      <c r="S15" s="26">
        <v>14</v>
      </c>
      <c r="T15" s="27">
        <v>5.7</v>
      </c>
      <c r="U15" s="27">
        <v>2.8</v>
      </c>
      <c r="V15" s="27">
        <v>4.5</v>
      </c>
      <c r="W15" s="27">
        <v>1.3</v>
      </c>
      <c r="X15" s="26" t="s">
        <v>14</v>
      </c>
    </row>
    <row r="16" spans="2:48" ht="15" thickBot="1">
      <c r="B16" s="18" t="s">
        <v>22</v>
      </c>
      <c r="H16" s="9"/>
      <c r="N16" s="24">
        <f t="shared" si="0"/>
        <v>1</v>
      </c>
      <c r="O16" s="24">
        <f t="shared" si="3"/>
        <v>1</v>
      </c>
      <c r="P16" s="24">
        <f t="shared" si="1"/>
        <v>1</v>
      </c>
      <c r="Q16" s="24">
        <f t="shared" si="2"/>
        <v>1</v>
      </c>
      <c r="R16" s="25"/>
      <c r="S16" s="26">
        <v>15</v>
      </c>
      <c r="T16" s="27">
        <v>6.3</v>
      </c>
      <c r="U16" s="27">
        <v>3.3</v>
      </c>
      <c r="V16" s="27">
        <v>4.7</v>
      </c>
      <c r="W16" s="27">
        <v>1.6</v>
      </c>
      <c r="X16" s="26" t="s">
        <v>14</v>
      </c>
    </row>
    <row r="17" spans="2:24" ht="15" thickBot="1">
      <c r="B17" s="19"/>
      <c r="C17" s="8">
        <v>0</v>
      </c>
      <c r="D17" s="8">
        <v>1</v>
      </c>
      <c r="G17" s="4" t="s">
        <v>3</v>
      </c>
      <c r="H17" s="9">
        <f>1-(POWER(C18/C20,2)+POWER(C19/C20,2))</f>
        <v>0.44444444444444442</v>
      </c>
      <c r="N17" s="3">
        <f t="shared" si="0"/>
        <v>0</v>
      </c>
      <c r="O17" s="3">
        <f t="shared" si="3"/>
        <v>0</v>
      </c>
      <c r="P17" s="3">
        <f t="shared" si="1"/>
        <v>0</v>
      </c>
      <c r="Q17" s="3">
        <f t="shared" si="2"/>
        <v>0</v>
      </c>
      <c r="S17" s="1">
        <v>16</v>
      </c>
      <c r="T17" s="13">
        <v>4.9000000000000004</v>
      </c>
      <c r="U17" s="13">
        <v>2.4</v>
      </c>
      <c r="V17" s="13">
        <v>3.3</v>
      </c>
      <c r="W17" s="13">
        <v>1</v>
      </c>
      <c r="X17" s="1" t="s">
        <v>14</v>
      </c>
    </row>
    <row r="18" spans="2:24" ht="15" thickBot="1">
      <c r="B18" s="19" t="s">
        <v>23</v>
      </c>
      <c r="C18" s="10">
        <v>1</v>
      </c>
      <c r="D18" s="10">
        <v>0</v>
      </c>
      <c r="G18" s="4" t="s">
        <v>4</v>
      </c>
      <c r="H18" s="9">
        <v>0</v>
      </c>
      <c r="T18" s="14" t="s">
        <v>7</v>
      </c>
      <c r="U18" s="14" t="s">
        <v>8</v>
      </c>
      <c r="V18" s="14" t="s">
        <v>9</v>
      </c>
      <c r="W18" s="14" t="s">
        <v>10</v>
      </c>
    </row>
    <row r="19" spans="2:24" ht="15" thickBot="1">
      <c r="B19" s="19" t="s">
        <v>24</v>
      </c>
      <c r="C19" s="10">
        <v>2</v>
      </c>
      <c r="D19" s="10">
        <v>0</v>
      </c>
      <c r="G19" s="11" t="s">
        <v>5</v>
      </c>
      <c r="H19" s="12">
        <f>+C20/E20*H17+D20/E20*H18</f>
        <v>0.44444444444444442</v>
      </c>
      <c r="I19" s="6">
        <v>2</v>
      </c>
      <c r="T19" s="15">
        <v>5</v>
      </c>
      <c r="U19" s="15">
        <v>3</v>
      </c>
      <c r="V19" s="15">
        <v>4.2</v>
      </c>
      <c r="W19" s="15">
        <v>1.4</v>
      </c>
    </row>
    <row r="20" spans="2:24">
      <c r="B20" s="20" t="s">
        <v>2</v>
      </c>
      <c r="C20" s="4">
        <f>+SUM(C18:C19)</f>
        <v>3</v>
      </c>
      <c r="D20" s="4">
        <f>+SUM(D18:D19)</f>
        <v>0</v>
      </c>
      <c r="E20" s="4">
        <f>+C20+D20</f>
        <v>3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46C92-935B-42FE-A7E1-0EB66BABF754}">
  <dimension ref="A1:AK23"/>
  <sheetViews>
    <sheetView workbookViewId="0">
      <selection activeCell="K24" sqref="K24"/>
    </sheetView>
  </sheetViews>
  <sheetFormatPr defaultRowHeight="14.5"/>
  <cols>
    <col min="1" max="1" width="1.90625" style="4" customWidth="1"/>
    <col min="2" max="2" width="4.26953125" style="4" customWidth="1"/>
    <col min="3" max="4" width="2.90625" style="4" customWidth="1"/>
    <col min="5" max="6" width="4.81640625" style="4" customWidth="1"/>
    <col min="7" max="7" width="7" style="4" bestFit="1" customWidth="1"/>
    <col min="8" max="8" width="6.1796875" style="4" customWidth="1"/>
    <col min="9" max="10" width="2.1796875" style="6" customWidth="1"/>
    <col min="11" max="11" width="2.90625" style="4" customWidth="1"/>
    <col min="12" max="15" width="3.1796875" customWidth="1"/>
    <col min="16" max="16" width="2.90625" customWidth="1"/>
    <col min="17" max="17" width="6" bestFit="1" customWidth="1"/>
    <col min="18" max="21" width="3.90625" customWidth="1"/>
    <col min="22" max="22" width="7.26953125" bestFit="1" customWidth="1"/>
    <col min="23" max="23" width="2.81640625" customWidth="1"/>
    <col min="24" max="46" width="1.7265625" customWidth="1"/>
  </cols>
  <sheetData>
    <row r="1" spans="2:37">
      <c r="D1" s="21" t="s">
        <v>15</v>
      </c>
      <c r="E1" s="4">
        <f>-((D7/E7)*LOG(D7/E7)+(C7/E7)*LOG(C7/E7))</f>
        <v>0.28731326376205846</v>
      </c>
    </row>
    <row r="2" spans="2:37" ht="7.5" customHeight="1" thickBot="1"/>
    <row r="3" spans="2:37" ht="12" customHeight="1" thickBot="1">
      <c r="B3" s="18" t="s">
        <v>19</v>
      </c>
      <c r="L3" s="16" t="s">
        <v>7</v>
      </c>
      <c r="M3" s="16" t="s">
        <v>8</v>
      </c>
      <c r="N3" s="16" t="s">
        <v>9</v>
      </c>
      <c r="O3" s="16" t="s">
        <v>10</v>
      </c>
      <c r="Q3" s="16" t="s">
        <v>11</v>
      </c>
      <c r="R3" s="17" t="s">
        <v>7</v>
      </c>
      <c r="S3" s="17" t="s">
        <v>8</v>
      </c>
      <c r="T3" s="17" t="s">
        <v>9</v>
      </c>
      <c r="U3" s="17" t="s">
        <v>10</v>
      </c>
      <c r="V3" s="16" t="s">
        <v>12</v>
      </c>
      <c r="Y3" s="2"/>
      <c r="Z3" s="2"/>
      <c r="AA3" s="2"/>
      <c r="AB3" s="2"/>
      <c r="AC3" s="2"/>
      <c r="AD3" s="2"/>
      <c r="AE3" s="2"/>
      <c r="AF3" s="2"/>
      <c r="AG3" s="2"/>
      <c r="AH3" s="2" t="s">
        <v>9</v>
      </c>
      <c r="AI3" s="2"/>
      <c r="AJ3" s="2"/>
      <c r="AK3" s="2"/>
    </row>
    <row r="4" spans="2:37" ht="12" customHeight="1" thickBot="1">
      <c r="B4" s="19"/>
      <c r="C4" s="8">
        <v>0</v>
      </c>
      <c r="D4" s="8">
        <v>1</v>
      </c>
      <c r="G4" s="21" t="s">
        <v>17</v>
      </c>
      <c r="H4" s="9">
        <f>-((C5/C7)*LOG(C5/C7)+(C6/C7)*LOG(C6/C7))</f>
        <v>0.1956762467702946</v>
      </c>
      <c r="L4" s="3">
        <f>+IF(R4&lt;=$R$21,0,1)</f>
        <v>0</v>
      </c>
      <c r="M4" s="3">
        <f>+IF(S4&lt;=$S$21,0,1)</f>
        <v>1</v>
      </c>
      <c r="N4" s="3">
        <f>+IF(T4&lt;=$T$21,0,1)</f>
        <v>0</v>
      </c>
      <c r="O4" s="3">
        <f>+IF(U4&lt;=$U$21,0,1)</f>
        <v>0</v>
      </c>
      <c r="Q4" s="1">
        <v>1</v>
      </c>
      <c r="R4" s="13">
        <v>4.8</v>
      </c>
      <c r="S4" s="13">
        <v>3.4</v>
      </c>
      <c r="T4" s="13">
        <v>1.9</v>
      </c>
      <c r="U4" s="13">
        <v>0.2</v>
      </c>
      <c r="V4" s="1" t="s">
        <v>13</v>
      </c>
      <c r="Y4" s="2"/>
      <c r="Z4" s="2"/>
      <c r="AA4" s="2"/>
      <c r="AB4" s="2"/>
      <c r="AC4" s="2"/>
      <c r="AD4" s="2"/>
      <c r="AE4" s="2"/>
      <c r="AF4" s="2">
        <v>0</v>
      </c>
      <c r="AG4" s="2"/>
      <c r="AH4" s="2"/>
      <c r="AI4" s="2"/>
      <c r="AJ4" s="2">
        <v>1</v>
      </c>
      <c r="AK4" s="2"/>
    </row>
    <row r="5" spans="2:37" ht="12" customHeight="1" thickBot="1">
      <c r="B5" s="19" t="s">
        <v>23</v>
      </c>
      <c r="C5" s="10">
        <v>5</v>
      </c>
      <c r="D5" s="10">
        <v>3</v>
      </c>
      <c r="G5" s="21" t="s">
        <v>18</v>
      </c>
      <c r="H5" s="9">
        <f>-((D5/D7)*LOG(D5/D7)+(D6/D7)*LOG(D6/D7))</f>
        <v>0.26529499557412151</v>
      </c>
      <c r="L5" s="3">
        <f t="shared" ref="L5:L19" si="0">+IF(R5&lt;=$R$21,0,1)</f>
        <v>0</v>
      </c>
      <c r="M5" s="3">
        <f>+IF(S5&lt;=$S$21,0,1)</f>
        <v>0</v>
      </c>
      <c r="N5" s="3">
        <f t="shared" ref="N5:N19" si="1">+IF(T5&lt;=$T$21,0,1)</f>
        <v>0</v>
      </c>
      <c r="O5" s="3">
        <f t="shared" ref="O5:O19" si="2">+IF(U5&lt;=$U$21,0,1)</f>
        <v>0</v>
      </c>
      <c r="Q5" s="1">
        <v>2</v>
      </c>
      <c r="R5" s="13">
        <v>5</v>
      </c>
      <c r="S5" s="13">
        <v>3</v>
      </c>
      <c r="T5" s="13">
        <v>1.6</v>
      </c>
      <c r="U5" s="13">
        <v>1.2</v>
      </c>
      <c r="V5" s="1" t="s">
        <v>13</v>
      </c>
      <c r="Y5" s="2"/>
      <c r="Z5" s="2"/>
      <c r="AA5" s="2"/>
      <c r="AB5" s="2"/>
      <c r="AC5" s="2"/>
      <c r="AD5" s="2"/>
      <c r="AE5" s="2"/>
      <c r="AF5" s="2" t="s">
        <v>25</v>
      </c>
      <c r="AG5" s="2"/>
      <c r="AH5" s="2"/>
      <c r="AI5" s="2"/>
      <c r="AJ5" s="2" t="s">
        <v>26</v>
      </c>
      <c r="AK5" s="2"/>
    </row>
    <row r="6" spans="2:37" ht="12" customHeight="1" thickBot="1">
      <c r="B6" s="19" t="s">
        <v>24</v>
      </c>
      <c r="C6" s="10">
        <v>1</v>
      </c>
      <c r="D6" s="10">
        <v>7</v>
      </c>
      <c r="G6" s="22" t="s">
        <v>16</v>
      </c>
      <c r="H6" s="12">
        <f>+E1-((C7/E7)*H4)-((D7/E7)*H5)</f>
        <v>4.812529898937204E-2</v>
      </c>
      <c r="I6" s="6">
        <v>3</v>
      </c>
      <c r="L6" s="3">
        <f t="shared" si="0"/>
        <v>0</v>
      </c>
      <c r="M6" s="3">
        <f t="shared" ref="M6:M20" si="3">+IF(S6&lt;=$S$21,0,1)</f>
        <v>1</v>
      </c>
      <c r="N6" s="3">
        <f t="shared" si="1"/>
        <v>0</v>
      </c>
      <c r="O6" s="3">
        <f t="shared" si="2"/>
        <v>0</v>
      </c>
      <c r="Q6" s="1">
        <v>3</v>
      </c>
      <c r="R6" s="13">
        <v>5</v>
      </c>
      <c r="S6" s="13">
        <v>3.4</v>
      </c>
      <c r="T6" s="13">
        <v>1.6</v>
      </c>
      <c r="U6" s="13">
        <v>0.2</v>
      </c>
      <c r="V6" s="1" t="s">
        <v>13</v>
      </c>
    </row>
    <row r="7" spans="2:37" ht="12" customHeight="1" thickBot="1">
      <c r="B7" s="20" t="s">
        <v>2</v>
      </c>
      <c r="C7" s="4">
        <f>+SUM(C5:C6)</f>
        <v>6</v>
      </c>
      <c r="D7" s="4">
        <f>+SUM(D5:D6)</f>
        <v>10</v>
      </c>
      <c r="E7" s="4">
        <f>+C7+D7</f>
        <v>16</v>
      </c>
      <c r="H7" s="9"/>
      <c r="L7" s="3">
        <f t="shared" si="0"/>
        <v>1</v>
      </c>
      <c r="M7" s="3">
        <f t="shared" si="3"/>
        <v>1</v>
      </c>
      <c r="N7" s="3">
        <f t="shared" si="1"/>
        <v>0</v>
      </c>
      <c r="O7" s="3">
        <f t="shared" si="2"/>
        <v>0</v>
      </c>
      <c r="Q7" s="1">
        <v>4</v>
      </c>
      <c r="R7" s="13">
        <v>5.2</v>
      </c>
      <c r="S7" s="13">
        <v>3.5</v>
      </c>
      <c r="T7" s="13">
        <v>1.5</v>
      </c>
      <c r="U7" s="13">
        <v>0.2</v>
      </c>
      <c r="V7" s="1" t="s">
        <v>13</v>
      </c>
    </row>
    <row r="8" spans="2:37" ht="12" customHeight="1" thickBot="1">
      <c r="B8" s="18" t="s">
        <v>20</v>
      </c>
      <c r="H8" s="9"/>
      <c r="L8" s="3">
        <f t="shared" si="0"/>
        <v>1</v>
      </c>
      <c r="M8" s="3">
        <f t="shared" si="3"/>
        <v>1</v>
      </c>
      <c r="N8" s="3">
        <f t="shared" si="1"/>
        <v>0</v>
      </c>
      <c r="O8" s="3">
        <f t="shared" si="2"/>
        <v>0</v>
      </c>
      <c r="Q8" s="1">
        <v>5</v>
      </c>
      <c r="R8" s="13">
        <v>5.2</v>
      </c>
      <c r="S8" s="13">
        <v>3.4</v>
      </c>
      <c r="T8" s="13">
        <v>1.4</v>
      </c>
      <c r="U8" s="13">
        <v>0.2</v>
      </c>
      <c r="V8" s="1" t="s">
        <v>13</v>
      </c>
    </row>
    <row r="9" spans="2:37" ht="12" customHeight="1" thickBot="1">
      <c r="B9" s="19"/>
      <c r="C9" s="8">
        <v>0</v>
      </c>
      <c r="D9" s="8">
        <v>1</v>
      </c>
      <c r="G9" s="21" t="s">
        <v>17</v>
      </c>
      <c r="H9" s="9">
        <f>-((C10/C12)*LOG(C10/C12)+(C11/C12)*LOG(C11/C12))</f>
        <v>0.21732201127364886</v>
      </c>
      <c r="L9" s="3">
        <f t="shared" si="0"/>
        <v>0</v>
      </c>
      <c r="M9" s="3">
        <f t="shared" si="3"/>
        <v>1</v>
      </c>
      <c r="N9" s="3">
        <f t="shared" si="1"/>
        <v>0</v>
      </c>
      <c r="O9" s="3">
        <f t="shared" si="2"/>
        <v>0</v>
      </c>
      <c r="Q9" s="1">
        <v>6</v>
      </c>
      <c r="R9" s="13">
        <v>4.7</v>
      </c>
      <c r="S9" s="13">
        <v>3.2</v>
      </c>
      <c r="T9" s="13">
        <v>1.6</v>
      </c>
      <c r="U9" s="13">
        <v>0.2</v>
      </c>
      <c r="V9" s="1" t="s">
        <v>13</v>
      </c>
    </row>
    <row r="10" spans="2:37" ht="12" customHeight="1" thickBot="1">
      <c r="B10" s="19" t="s">
        <v>23</v>
      </c>
      <c r="C10" s="10">
        <v>1</v>
      </c>
      <c r="D10" s="10">
        <v>7</v>
      </c>
      <c r="G10" s="21" t="s">
        <v>18</v>
      </c>
      <c r="H10" s="9">
        <f>-((D10/D12)*LOG(D10/D12)+(D11/D12)*LOG(D11/D12))</f>
        <v>0.28467211739352982</v>
      </c>
      <c r="L10" s="3">
        <f t="shared" si="0"/>
        <v>0</v>
      </c>
      <c r="M10" s="3">
        <f t="shared" si="3"/>
        <v>1</v>
      </c>
      <c r="N10" s="3">
        <f t="shared" si="1"/>
        <v>0</v>
      </c>
      <c r="O10" s="3">
        <f t="shared" si="2"/>
        <v>0</v>
      </c>
      <c r="Q10" s="1">
        <v>7</v>
      </c>
      <c r="R10" s="13">
        <v>4.8</v>
      </c>
      <c r="S10" s="13">
        <v>3.1</v>
      </c>
      <c r="T10" s="13">
        <v>1.6</v>
      </c>
      <c r="U10" s="13">
        <v>0.2</v>
      </c>
      <c r="V10" s="1" t="s">
        <v>13</v>
      </c>
    </row>
    <row r="11" spans="2:37" ht="12" customHeight="1" thickBot="1">
      <c r="B11" s="19" t="s">
        <v>24</v>
      </c>
      <c r="C11" s="10">
        <v>4</v>
      </c>
      <c r="D11" s="10">
        <v>4</v>
      </c>
      <c r="G11" s="22" t="s">
        <v>16</v>
      </c>
      <c r="H11" s="12">
        <f>+E1-((C12/E12)*H9)-((D12/E12)*H10)</f>
        <v>2.3688054530991431E-2</v>
      </c>
      <c r="I11" s="6">
        <v>4</v>
      </c>
      <c r="L11" s="3">
        <f t="shared" si="0"/>
        <v>1</v>
      </c>
      <c r="M11" s="3">
        <f t="shared" si="3"/>
        <v>1</v>
      </c>
      <c r="N11" s="3">
        <f t="shared" si="1"/>
        <v>0</v>
      </c>
      <c r="O11" s="3">
        <f t="shared" si="2"/>
        <v>0</v>
      </c>
      <c r="Q11" s="1">
        <v>8</v>
      </c>
      <c r="R11" s="13">
        <v>5.4</v>
      </c>
      <c r="S11" s="13">
        <v>3.4</v>
      </c>
      <c r="T11" s="13">
        <v>1.5</v>
      </c>
      <c r="U11" s="13">
        <v>0.4</v>
      </c>
      <c r="V11" s="1" t="s">
        <v>13</v>
      </c>
    </row>
    <row r="12" spans="2:37" ht="12" customHeight="1" thickBot="1">
      <c r="B12" s="20" t="s">
        <v>2</v>
      </c>
      <c r="C12" s="4">
        <f>+SUM(C10:C11)</f>
        <v>5</v>
      </c>
      <c r="D12" s="4">
        <f>+SUM(D10:D11)</f>
        <v>11</v>
      </c>
      <c r="E12" s="4">
        <f>+C12+D12</f>
        <v>16</v>
      </c>
      <c r="H12" s="9"/>
      <c r="L12" s="32">
        <f t="shared" si="0"/>
        <v>1</v>
      </c>
      <c r="M12" s="32">
        <f t="shared" si="3"/>
        <v>1</v>
      </c>
      <c r="N12" s="32">
        <f t="shared" si="1"/>
        <v>1</v>
      </c>
      <c r="O12" s="32">
        <f t="shared" si="2"/>
        <v>0</v>
      </c>
      <c r="P12" s="33"/>
      <c r="Q12" s="34">
        <v>9</v>
      </c>
      <c r="R12" s="35">
        <v>7</v>
      </c>
      <c r="S12" s="35">
        <v>3.2</v>
      </c>
      <c r="T12" s="35">
        <v>4.7</v>
      </c>
      <c r="U12" s="35">
        <v>1.4</v>
      </c>
      <c r="V12" s="34" t="s">
        <v>14</v>
      </c>
    </row>
    <row r="13" spans="2:37" ht="12" customHeight="1" thickBot="1">
      <c r="B13" s="18" t="s">
        <v>21</v>
      </c>
      <c r="H13" s="9"/>
      <c r="L13" s="32">
        <f t="shared" si="0"/>
        <v>1</v>
      </c>
      <c r="M13" s="32">
        <f t="shared" si="3"/>
        <v>1</v>
      </c>
      <c r="N13" s="32">
        <f t="shared" si="1"/>
        <v>1</v>
      </c>
      <c r="O13" s="32">
        <f t="shared" si="2"/>
        <v>1</v>
      </c>
      <c r="P13" s="33"/>
      <c r="Q13" s="34">
        <v>10</v>
      </c>
      <c r="R13" s="35">
        <v>6.4</v>
      </c>
      <c r="S13" s="35">
        <v>3.2</v>
      </c>
      <c r="T13" s="35">
        <v>4.7</v>
      </c>
      <c r="U13" s="35">
        <v>1.5</v>
      </c>
      <c r="V13" s="34" t="s">
        <v>14</v>
      </c>
    </row>
    <row r="14" spans="2:37" ht="12" customHeight="1" thickBot="1">
      <c r="B14" s="19"/>
      <c r="C14" s="8">
        <v>0</v>
      </c>
      <c r="D14" s="8">
        <v>1</v>
      </c>
      <c r="G14" s="21" t="s">
        <v>17</v>
      </c>
      <c r="H14" s="9">
        <f>-((C15/C17)*LOG(C15/C17)+(C16/C17)*LOG(C16/C17))</f>
        <v>0.21732201127364886</v>
      </c>
      <c r="L14" s="32">
        <f t="shared" si="0"/>
        <v>1</v>
      </c>
      <c r="M14" s="32">
        <f t="shared" si="3"/>
        <v>1</v>
      </c>
      <c r="N14" s="32">
        <f t="shared" si="1"/>
        <v>1</v>
      </c>
      <c r="O14" s="32">
        <f t="shared" si="2"/>
        <v>1</v>
      </c>
      <c r="P14" s="33"/>
      <c r="Q14" s="34">
        <v>11</v>
      </c>
      <c r="R14" s="35">
        <v>6.9</v>
      </c>
      <c r="S14" s="35">
        <v>3.1</v>
      </c>
      <c r="T14" s="35">
        <v>4.9000000000000004</v>
      </c>
      <c r="U14" s="35">
        <v>1.5</v>
      </c>
      <c r="V14" s="34" t="s">
        <v>14</v>
      </c>
    </row>
    <row r="15" spans="2:37" ht="12" customHeight="1" thickBot="1">
      <c r="B15" s="19" t="s">
        <v>23</v>
      </c>
      <c r="C15" s="10">
        <v>8</v>
      </c>
      <c r="D15" s="10">
        <v>0</v>
      </c>
      <c r="G15" s="21" t="s">
        <v>18</v>
      </c>
      <c r="H15" s="9">
        <v>0</v>
      </c>
      <c r="L15" s="3">
        <f t="shared" si="0"/>
        <v>1</v>
      </c>
      <c r="M15" s="3">
        <f t="shared" si="3"/>
        <v>0</v>
      </c>
      <c r="N15" s="3">
        <f t="shared" si="1"/>
        <v>0</v>
      </c>
      <c r="O15" s="3">
        <f t="shared" si="2"/>
        <v>0</v>
      </c>
      <c r="Q15" s="1">
        <v>12</v>
      </c>
      <c r="R15" s="13">
        <v>5.5</v>
      </c>
      <c r="S15" s="13">
        <v>2.2999999999999998</v>
      </c>
      <c r="T15" s="13">
        <v>4</v>
      </c>
      <c r="U15" s="13">
        <v>1.3</v>
      </c>
      <c r="V15" s="1" t="s">
        <v>14</v>
      </c>
    </row>
    <row r="16" spans="2:37" ht="12" customHeight="1" thickBot="1">
      <c r="B16" s="19" t="s">
        <v>24</v>
      </c>
      <c r="C16" s="10">
        <v>2</v>
      </c>
      <c r="D16" s="10">
        <v>6</v>
      </c>
      <c r="G16" s="45" t="s">
        <v>16</v>
      </c>
      <c r="H16" s="37">
        <f>+E1-((C17/E17)*H14)-((D17/E17)*H15)</f>
        <v>0.15148700671602791</v>
      </c>
      <c r="I16" s="38">
        <v>1</v>
      </c>
      <c r="L16" s="32">
        <f t="shared" si="0"/>
        <v>1</v>
      </c>
      <c r="M16" s="32">
        <f t="shared" si="3"/>
        <v>0</v>
      </c>
      <c r="N16" s="32">
        <f t="shared" si="1"/>
        <v>1</v>
      </c>
      <c r="O16" s="32">
        <f t="shared" si="2"/>
        <v>1</v>
      </c>
      <c r="P16" s="33"/>
      <c r="Q16" s="34">
        <v>13</v>
      </c>
      <c r="R16" s="35">
        <v>6.5</v>
      </c>
      <c r="S16" s="35">
        <v>2.8</v>
      </c>
      <c r="T16" s="35">
        <v>4.5999999999999996</v>
      </c>
      <c r="U16" s="35">
        <v>1.5</v>
      </c>
      <c r="V16" s="34" t="s">
        <v>14</v>
      </c>
    </row>
    <row r="17" spans="2:22" ht="12" customHeight="1" thickBot="1">
      <c r="B17" s="20" t="s">
        <v>2</v>
      </c>
      <c r="C17" s="4">
        <f>+SUM(C15:C16)</f>
        <v>10</v>
      </c>
      <c r="D17" s="4">
        <f>+SUM(D15:D16)</f>
        <v>6</v>
      </c>
      <c r="E17" s="4">
        <f>+C17+D17</f>
        <v>16</v>
      </c>
      <c r="H17" s="9"/>
      <c r="L17" s="32">
        <f t="shared" si="0"/>
        <v>1</v>
      </c>
      <c r="M17" s="32">
        <f t="shared" si="3"/>
        <v>0</v>
      </c>
      <c r="N17" s="32">
        <f t="shared" si="1"/>
        <v>1</v>
      </c>
      <c r="O17" s="32">
        <f t="shared" si="2"/>
        <v>0</v>
      </c>
      <c r="P17" s="33"/>
      <c r="Q17" s="34">
        <v>14</v>
      </c>
      <c r="R17" s="35">
        <v>5.7</v>
      </c>
      <c r="S17" s="35">
        <v>2.8</v>
      </c>
      <c r="T17" s="35">
        <v>4.5</v>
      </c>
      <c r="U17" s="35">
        <v>1.3</v>
      </c>
      <c r="V17" s="34" t="s">
        <v>14</v>
      </c>
    </row>
    <row r="18" spans="2:22" ht="12" customHeight="1" thickBot="1">
      <c r="B18" s="18" t="s">
        <v>22</v>
      </c>
      <c r="H18" s="9"/>
      <c r="L18" s="32">
        <f t="shared" si="0"/>
        <v>1</v>
      </c>
      <c r="M18" s="32">
        <f t="shared" si="3"/>
        <v>1</v>
      </c>
      <c r="N18" s="32">
        <f t="shared" si="1"/>
        <v>1</v>
      </c>
      <c r="O18" s="32">
        <f t="shared" si="2"/>
        <v>1</v>
      </c>
      <c r="P18" s="33"/>
      <c r="Q18" s="34">
        <v>15</v>
      </c>
      <c r="R18" s="35">
        <v>6.3</v>
      </c>
      <c r="S18" s="35">
        <v>3.3</v>
      </c>
      <c r="T18" s="35">
        <v>4.7</v>
      </c>
      <c r="U18" s="35">
        <v>1.6</v>
      </c>
      <c r="V18" s="34" t="s">
        <v>14</v>
      </c>
    </row>
    <row r="19" spans="2:22" ht="12" customHeight="1" thickBot="1">
      <c r="B19" s="19"/>
      <c r="C19" s="8">
        <v>0</v>
      </c>
      <c r="D19" s="8">
        <v>1</v>
      </c>
      <c r="G19" s="21" t="s">
        <v>17</v>
      </c>
      <c r="H19" s="9">
        <f>-((C20/C22)*LOG(C20/C22)+(C21/C22)*LOG(C21/C22))</f>
        <v>0.27643459094367495</v>
      </c>
      <c r="L19" s="3">
        <f t="shared" si="0"/>
        <v>0</v>
      </c>
      <c r="M19" s="3">
        <f t="shared" si="3"/>
        <v>0</v>
      </c>
      <c r="N19" s="3">
        <f t="shared" si="1"/>
        <v>0</v>
      </c>
      <c r="O19" s="3">
        <f t="shared" si="2"/>
        <v>0</v>
      </c>
      <c r="Q19" s="1">
        <v>16</v>
      </c>
      <c r="R19" s="13">
        <v>4.9000000000000004</v>
      </c>
      <c r="S19" s="13">
        <v>2.4</v>
      </c>
      <c r="T19" s="13">
        <v>3.3</v>
      </c>
      <c r="U19" s="13">
        <v>1</v>
      </c>
      <c r="V19" s="1" t="s">
        <v>14</v>
      </c>
    </row>
    <row r="20" spans="2:22" ht="12" customHeight="1" thickBot="1">
      <c r="B20" s="19" t="s">
        <v>23</v>
      </c>
      <c r="C20" s="10">
        <v>8</v>
      </c>
      <c r="D20" s="10">
        <v>0</v>
      </c>
      <c r="G20" s="21" t="s">
        <v>18</v>
      </c>
      <c r="H20" s="9">
        <v>0</v>
      </c>
      <c r="R20" s="14" t="s">
        <v>7</v>
      </c>
      <c r="S20" s="14" t="s">
        <v>8</v>
      </c>
      <c r="T20" s="14" t="s">
        <v>9</v>
      </c>
      <c r="U20" s="14" t="s">
        <v>10</v>
      </c>
    </row>
    <row r="21" spans="2:22" ht="12" customHeight="1" thickBot="1">
      <c r="B21" s="19" t="s">
        <v>24</v>
      </c>
      <c r="C21" s="10">
        <v>4</v>
      </c>
      <c r="D21" s="10">
        <v>4</v>
      </c>
      <c r="G21" s="22" t="s">
        <v>16</v>
      </c>
      <c r="H21" s="12">
        <f>+E1-((C22/E22)*H19)-((D22/E22)*H20)</f>
        <v>7.9987320554302244E-2</v>
      </c>
      <c r="I21" s="6">
        <v>2</v>
      </c>
      <c r="R21" s="15">
        <v>5</v>
      </c>
      <c r="S21" s="15">
        <v>3</v>
      </c>
      <c r="T21" s="15">
        <v>4.2</v>
      </c>
      <c r="U21" s="15">
        <v>1.4</v>
      </c>
    </row>
    <row r="22" spans="2:22" ht="12" customHeight="1">
      <c r="B22" s="20" t="s">
        <v>2</v>
      </c>
      <c r="C22" s="4">
        <f>+SUM(C20:C21)</f>
        <v>12</v>
      </c>
      <c r="D22" s="4">
        <f>+SUM(D20:D21)</f>
        <v>4</v>
      </c>
      <c r="E22" s="4">
        <f>+C22+D22</f>
        <v>16</v>
      </c>
    </row>
    <row r="23" spans="2:22">
      <c r="G23" s="4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5316-3575-4CD2-91AC-041E5C17582F}">
  <dimension ref="A1:AK23"/>
  <sheetViews>
    <sheetView workbookViewId="0">
      <selection activeCell="AA16" sqref="AA16"/>
    </sheetView>
  </sheetViews>
  <sheetFormatPr defaultRowHeight="14.5"/>
  <cols>
    <col min="1" max="1" width="1.90625" style="4" customWidth="1"/>
    <col min="2" max="2" width="4.26953125" style="4" customWidth="1"/>
    <col min="3" max="4" width="2.90625" style="4" customWidth="1"/>
    <col min="5" max="6" width="4.81640625" style="4" customWidth="1"/>
    <col min="7" max="7" width="7" style="4" bestFit="1" customWidth="1"/>
    <col min="8" max="8" width="6.1796875" style="4" customWidth="1"/>
    <col min="9" max="10" width="2.1796875" style="6" customWidth="1"/>
    <col min="11" max="11" width="2.90625" style="4" customWidth="1"/>
    <col min="12" max="15" width="3.1796875" customWidth="1"/>
    <col min="16" max="16" width="2.90625" customWidth="1"/>
    <col min="17" max="17" width="6" bestFit="1" customWidth="1"/>
    <col min="18" max="21" width="3.90625" customWidth="1"/>
    <col min="22" max="22" width="7.26953125" bestFit="1" customWidth="1"/>
    <col min="23" max="23" width="2.81640625" customWidth="1"/>
    <col min="24" max="46" width="1.7265625" customWidth="1"/>
  </cols>
  <sheetData>
    <row r="1" spans="2:37">
      <c r="D1" s="21" t="s">
        <v>15</v>
      </c>
      <c r="E1" s="4">
        <f>-((D7/E7)*LOG(D7/E7)+(C7/E7)*LOG(C7/E7))</f>
        <v>0.29228525323862886</v>
      </c>
    </row>
    <row r="2" spans="2:37" ht="7.5" customHeight="1" thickBot="1"/>
    <row r="3" spans="2:37" ht="12" customHeight="1" thickBot="1">
      <c r="B3" s="18" t="s">
        <v>19</v>
      </c>
      <c r="L3" s="16" t="s">
        <v>7</v>
      </c>
      <c r="M3" s="16" t="s">
        <v>8</v>
      </c>
      <c r="N3" s="16" t="s">
        <v>9</v>
      </c>
      <c r="O3" s="16" t="s">
        <v>10</v>
      </c>
      <c r="Q3" s="16" t="s">
        <v>11</v>
      </c>
      <c r="R3" s="17" t="s">
        <v>7</v>
      </c>
      <c r="S3" s="17" t="s">
        <v>8</v>
      </c>
      <c r="T3" s="17" t="s">
        <v>9</v>
      </c>
      <c r="U3" s="17" t="s">
        <v>10</v>
      </c>
      <c r="V3" s="16" t="s">
        <v>12</v>
      </c>
      <c r="Y3" s="2"/>
      <c r="Z3" s="2"/>
      <c r="AA3" s="2"/>
      <c r="AB3" s="2"/>
      <c r="AC3" s="2"/>
      <c r="AD3" s="2"/>
      <c r="AE3" s="2"/>
      <c r="AF3" s="2"/>
      <c r="AG3" s="2"/>
      <c r="AH3" s="2" t="s">
        <v>9</v>
      </c>
      <c r="AI3" s="2"/>
      <c r="AJ3" s="2"/>
      <c r="AK3" s="2"/>
    </row>
    <row r="4" spans="2:37" ht="12" customHeight="1" thickBot="1">
      <c r="B4" s="19"/>
      <c r="C4" s="8">
        <v>0</v>
      </c>
      <c r="D4" s="8">
        <v>1</v>
      </c>
      <c r="G4" s="21" t="s">
        <v>17</v>
      </c>
      <c r="H4" s="9">
        <f>-((C5/C7)*LOG(C5/C7)+(C6/C7)*LOG(C6/C7))</f>
        <v>0.1956762467702946</v>
      </c>
      <c r="L4" s="24">
        <f>+IF(R4&lt;=$R$21,0,1)</f>
        <v>0</v>
      </c>
      <c r="M4" s="24">
        <f>+IF(S4&lt;=$S$21,0,1)</f>
        <v>1</v>
      </c>
      <c r="N4" s="24">
        <f>+IF(T4&lt;=$T$21,0,1)</f>
        <v>0</v>
      </c>
      <c r="O4" s="24">
        <f>+IF(U4&lt;=$U$21,0,1)</f>
        <v>0</v>
      </c>
      <c r="P4" s="25"/>
      <c r="Q4" s="26">
        <v>1</v>
      </c>
      <c r="R4" s="27">
        <v>4.8</v>
      </c>
      <c r="S4" s="27">
        <v>3.4</v>
      </c>
      <c r="T4" s="27">
        <v>1.9</v>
      </c>
      <c r="U4" s="27">
        <v>0.2</v>
      </c>
      <c r="V4" s="26" t="s">
        <v>13</v>
      </c>
      <c r="Y4" s="2"/>
      <c r="Z4" s="2"/>
      <c r="AA4" s="2"/>
      <c r="AB4" s="2"/>
      <c r="AC4" s="2"/>
      <c r="AD4" s="2"/>
      <c r="AE4" s="2"/>
      <c r="AF4" s="2">
        <v>0</v>
      </c>
      <c r="AG4" s="2"/>
      <c r="AH4" s="2"/>
      <c r="AI4" s="2"/>
      <c r="AJ4" s="2">
        <v>1</v>
      </c>
      <c r="AK4" s="2"/>
    </row>
    <row r="5" spans="2:37" ht="12" customHeight="1" thickBot="1">
      <c r="B5" s="19" t="s">
        <v>23</v>
      </c>
      <c r="C5" s="10">
        <v>5</v>
      </c>
      <c r="D5" s="10">
        <v>3</v>
      </c>
      <c r="G5" s="21" t="s">
        <v>18</v>
      </c>
      <c r="H5" s="9">
        <f>-((D5/D7)*LOG(D5/D7)+(D6/D7)*LOG(D6/D7))</f>
        <v>0.24421905028821556</v>
      </c>
      <c r="L5" s="3">
        <f t="shared" ref="L5:L19" si="0">+IF(R5&lt;=$R$21,0,1)</f>
        <v>0</v>
      </c>
      <c r="M5" s="3">
        <f>+IF(S5&lt;=$S$21,0,1)</f>
        <v>0</v>
      </c>
      <c r="N5" s="3">
        <f t="shared" ref="N5:N19" si="1">+IF(T5&lt;=$T$21,0,1)</f>
        <v>0</v>
      </c>
      <c r="O5" s="3">
        <f t="shared" ref="O5:O19" si="2">+IF(U5&lt;=$U$21,0,1)</f>
        <v>0</v>
      </c>
      <c r="Q5" s="1">
        <v>2</v>
      </c>
      <c r="R5" s="13">
        <v>5</v>
      </c>
      <c r="S5" s="13">
        <v>3</v>
      </c>
      <c r="T5" s="13">
        <v>1.6</v>
      </c>
      <c r="U5" s="13">
        <v>1.2</v>
      </c>
      <c r="V5" s="1" t="s">
        <v>13</v>
      </c>
      <c r="Y5" s="2"/>
      <c r="Z5" s="2"/>
      <c r="AA5" s="2"/>
      <c r="AB5" s="2"/>
      <c r="AC5" s="2"/>
      <c r="AD5" s="2"/>
      <c r="AE5" s="2"/>
      <c r="AF5" s="2" t="s">
        <v>25</v>
      </c>
      <c r="AG5" s="2"/>
      <c r="AH5" s="2"/>
      <c r="AI5" s="2"/>
      <c r="AJ5" s="2" t="s">
        <v>26</v>
      </c>
      <c r="AK5" s="2"/>
    </row>
    <row r="6" spans="2:37" ht="12" customHeight="1" thickBot="1">
      <c r="B6" s="19" t="s">
        <v>24</v>
      </c>
      <c r="C6" s="10">
        <v>1</v>
      </c>
      <c r="D6" s="10">
        <v>1</v>
      </c>
      <c r="G6" s="22" t="s">
        <v>16</v>
      </c>
      <c r="H6" s="12">
        <f>+E1-((C7/E7)*H4)-((D7/E7)*H5)</f>
        <v>7.7191885061165894E-2</v>
      </c>
      <c r="I6" s="6">
        <v>3</v>
      </c>
      <c r="L6" s="24">
        <f t="shared" si="0"/>
        <v>0</v>
      </c>
      <c r="M6" s="24">
        <f t="shared" ref="M6:M20" si="3">+IF(S6&lt;=$S$21,0,1)</f>
        <v>1</v>
      </c>
      <c r="N6" s="24">
        <f t="shared" si="1"/>
        <v>0</v>
      </c>
      <c r="O6" s="24">
        <f t="shared" si="2"/>
        <v>0</v>
      </c>
      <c r="P6" s="25"/>
      <c r="Q6" s="26">
        <v>3</v>
      </c>
      <c r="R6" s="27">
        <v>5</v>
      </c>
      <c r="S6" s="27">
        <v>3.4</v>
      </c>
      <c r="T6" s="27">
        <v>1.6</v>
      </c>
      <c r="U6" s="27">
        <v>0.2</v>
      </c>
      <c r="V6" s="26" t="s">
        <v>13</v>
      </c>
      <c r="AC6" s="2"/>
      <c r="AD6" s="2"/>
      <c r="AE6" s="2" t="s">
        <v>8</v>
      </c>
      <c r="AF6" s="2"/>
      <c r="AG6" s="2"/>
    </row>
    <row r="7" spans="2:37" ht="12" customHeight="1" thickBot="1">
      <c r="B7" s="20" t="s">
        <v>2</v>
      </c>
      <c r="C7" s="4">
        <f>+SUM(C5:C6)</f>
        <v>6</v>
      </c>
      <c r="D7" s="4">
        <f>+SUM(D5:D6)</f>
        <v>4</v>
      </c>
      <c r="E7" s="4">
        <f>+C7+D7</f>
        <v>10</v>
      </c>
      <c r="H7" s="9"/>
      <c r="L7" s="24">
        <f t="shared" si="0"/>
        <v>1</v>
      </c>
      <c r="M7" s="24">
        <f t="shared" si="3"/>
        <v>1</v>
      </c>
      <c r="N7" s="24">
        <f t="shared" si="1"/>
        <v>0</v>
      </c>
      <c r="O7" s="24">
        <f t="shared" si="2"/>
        <v>0</v>
      </c>
      <c r="P7" s="25"/>
      <c r="Q7" s="26">
        <v>4</v>
      </c>
      <c r="R7" s="27">
        <v>5.2</v>
      </c>
      <c r="S7" s="27">
        <v>3.5</v>
      </c>
      <c r="T7" s="27">
        <v>1.5</v>
      </c>
      <c r="U7" s="27">
        <v>0.2</v>
      </c>
      <c r="V7" s="26" t="s">
        <v>13</v>
      </c>
      <c r="AC7" s="2">
        <v>0</v>
      </c>
      <c r="AD7" s="2"/>
      <c r="AE7" s="2"/>
      <c r="AF7" s="2"/>
      <c r="AG7" s="2">
        <v>1</v>
      </c>
    </row>
    <row r="8" spans="2:37" ht="12" customHeight="1" thickBot="1">
      <c r="B8" s="18" t="s">
        <v>20</v>
      </c>
      <c r="H8" s="9"/>
      <c r="L8" s="24">
        <f t="shared" si="0"/>
        <v>1</v>
      </c>
      <c r="M8" s="24">
        <f t="shared" si="3"/>
        <v>1</v>
      </c>
      <c r="N8" s="24">
        <f t="shared" si="1"/>
        <v>0</v>
      </c>
      <c r="O8" s="24">
        <f t="shared" si="2"/>
        <v>0</v>
      </c>
      <c r="P8" s="25"/>
      <c r="Q8" s="26">
        <v>5</v>
      </c>
      <c r="R8" s="27">
        <v>5.2</v>
      </c>
      <c r="S8" s="27">
        <v>3.4</v>
      </c>
      <c r="T8" s="27">
        <v>1.4</v>
      </c>
      <c r="U8" s="27">
        <v>0.2</v>
      </c>
      <c r="V8" s="26" t="s">
        <v>13</v>
      </c>
      <c r="AC8" s="2" t="s">
        <v>27</v>
      </c>
      <c r="AD8" s="2"/>
      <c r="AE8" s="2"/>
      <c r="AF8" s="2"/>
      <c r="AG8" s="2" t="s">
        <v>28</v>
      </c>
    </row>
    <row r="9" spans="2:37" ht="12" customHeight="1" thickBot="1">
      <c r="B9" s="19"/>
      <c r="C9" s="8">
        <v>0</v>
      </c>
      <c r="D9" s="8">
        <v>1</v>
      </c>
      <c r="G9" s="21" t="s">
        <v>17</v>
      </c>
      <c r="H9" s="9">
        <f>-((C10/C12)*LOG(C10/C12)+(C11/C12)*LOG(C11/C12))</f>
        <v>0.27643459094367495</v>
      </c>
      <c r="L9" s="24">
        <f t="shared" si="0"/>
        <v>0</v>
      </c>
      <c r="M9" s="24">
        <f t="shared" si="3"/>
        <v>1</v>
      </c>
      <c r="N9" s="24">
        <f t="shared" si="1"/>
        <v>0</v>
      </c>
      <c r="O9" s="24">
        <f t="shared" si="2"/>
        <v>0</v>
      </c>
      <c r="P9" s="25"/>
      <c r="Q9" s="26">
        <v>6</v>
      </c>
      <c r="R9" s="27">
        <v>4.7</v>
      </c>
      <c r="S9" s="27">
        <v>3.2</v>
      </c>
      <c r="T9" s="27">
        <v>1.6</v>
      </c>
      <c r="U9" s="27">
        <v>0.2</v>
      </c>
      <c r="V9" s="26" t="s">
        <v>13</v>
      </c>
    </row>
    <row r="10" spans="2:37" ht="12" customHeight="1" thickBot="1">
      <c r="B10" s="19" t="s">
        <v>23</v>
      </c>
      <c r="C10" s="10">
        <v>1</v>
      </c>
      <c r="D10" s="10">
        <v>7</v>
      </c>
      <c r="G10" s="21" t="s">
        <v>18</v>
      </c>
      <c r="H10" s="9">
        <v>0</v>
      </c>
      <c r="L10" s="24">
        <f t="shared" si="0"/>
        <v>0</v>
      </c>
      <c r="M10" s="24">
        <f t="shared" si="3"/>
        <v>1</v>
      </c>
      <c r="N10" s="24">
        <f t="shared" si="1"/>
        <v>0</v>
      </c>
      <c r="O10" s="24">
        <f t="shared" si="2"/>
        <v>0</v>
      </c>
      <c r="P10" s="25"/>
      <c r="Q10" s="26">
        <v>7</v>
      </c>
      <c r="R10" s="27">
        <v>4.8</v>
      </c>
      <c r="S10" s="27">
        <v>3.1</v>
      </c>
      <c r="T10" s="27">
        <v>1.6</v>
      </c>
      <c r="U10" s="27">
        <v>0.2</v>
      </c>
      <c r="V10" s="26" t="s">
        <v>13</v>
      </c>
    </row>
    <row r="11" spans="2:37" ht="12" customHeight="1" thickBot="1">
      <c r="B11" s="19" t="s">
        <v>24</v>
      </c>
      <c r="C11" s="10">
        <v>2</v>
      </c>
      <c r="D11" s="10">
        <v>0</v>
      </c>
      <c r="G11" s="46" t="s">
        <v>16</v>
      </c>
      <c r="H11" s="28">
        <f>+E1-((C12/E12)*H9)-((D12/E12)*H10)</f>
        <v>0.20935487595552638</v>
      </c>
      <c r="I11" s="29">
        <v>4</v>
      </c>
      <c r="L11" s="24">
        <f t="shared" si="0"/>
        <v>1</v>
      </c>
      <c r="M11" s="24">
        <f t="shared" si="3"/>
        <v>1</v>
      </c>
      <c r="N11" s="24">
        <f t="shared" si="1"/>
        <v>0</v>
      </c>
      <c r="O11" s="24">
        <f t="shared" si="2"/>
        <v>0</v>
      </c>
      <c r="P11" s="25"/>
      <c r="Q11" s="26">
        <v>8</v>
      </c>
      <c r="R11" s="27">
        <v>5.4</v>
      </c>
      <c r="S11" s="27">
        <v>3.4</v>
      </c>
      <c r="T11" s="27">
        <v>1.5</v>
      </c>
      <c r="U11" s="27">
        <v>0.4</v>
      </c>
      <c r="V11" s="26" t="s">
        <v>13</v>
      </c>
    </row>
    <row r="12" spans="2:37" ht="12" customHeight="1" thickBot="1">
      <c r="B12" s="20" t="s">
        <v>2</v>
      </c>
      <c r="C12" s="4">
        <f>+SUM(C10:C11)</f>
        <v>3</v>
      </c>
      <c r="D12" s="4">
        <f>+SUM(D10:D11)</f>
        <v>7</v>
      </c>
      <c r="E12" s="4">
        <f>+C12+D12</f>
        <v>10</v>
      </c>
      <c r="H12" s="9"/>
      <c r="L12" s="32">
        <f t="shared" si="0"/>
        <v>1</v>
      </c>
      <c r="M12" s="32">
        <f t="shared" si="3"/>
        <v>1</v>
      </c>
      <c r="N12" s="32">
        <f t="shared" si="1"/>
        <v>1</v>
      </c>
      <c r="O12" s="32">
        <f t="shared" si="2"/>
        <v>0</v>
      </c>
      <c r="P12" s="33"/>
      <c r="Q12" s="34">
        <v>9</v>
      </c>
      <c r="R12" s="35">
        <v>7</v>
      </c>
      <c r="S12" s="35">
        <v>3.2</v>
      </c>
      <c r="T12" s="35">
        <v>4.7</v>
      </c>
      <c r="U12" s="35">
        <v>1.4</v>
      </c>
      <c r="V12" s="34" t="s">
        <v>14</v>
      </c>
    </row>
    <row r="13" spans="2:37" ht="12" customHeight="1" thickBot="1">
      <c r="B13" s="18" t="s">
        <v>21</v>
      </c>
      <c r="H13" s="9"/>
      <c r="L13" s="32">
        <f t="shared" si="0"/>
        <v>1</v>
      </c>
      <c r="M13" s="32">
        <f t="shared" si="3"/>
        <v>1</v>
      </c>
      <c r="N13" s="32">
        <f t="shared" si="1"/>
        <v>1</v>
      </c>
      <c r="O13" s="32">
        <f t="shared" si="2"/>
        <v>1</v>
      </c>
      <c r="P13" s="33"/>
      <c r="Q13" s="34">
        <v>10</v>
      </c>
      <c r="R13" s="35">
        <v>6.4</v>
      </c>
      <c r="S13" s="35">
        <v>3.2</v>
      </c>
      <c r="T13" s="35">
        <v>4.7</v>
      </c>
      <c r="U13" s="35">
        <v>1.5</v>
      </c>
      <c r="V13" s="34" t="s">
        <v>14</v>
      </c>
    </row>
    <row r="14" spans="2:37" ht="12" customHeight="1" thickBot="1">
      <c r="B14" s="19"/>
      <c r="C14" s="8">
        <v>0</v>
      </c>
      <c r="D14" s="8">
        <v>1</v>
      </c>
      <c r="G14" s="21" t="s">
        <v>17</v>
      </c>
      <c r="H14" s="9">
        <f>-((C15/C17)*LOG(C15/C17)+(C16/C17)*LOG(C16/C17))</f>
        <v>0.21732201127364886</v>
      </c>
      <c r="L14" s="32">
        <f t="shared" si="0"/>
        <v>1</v>
      </c>
      <c r="M14" s="32">
        <f t="shared" si="3"/>
        <v>1</v>
      </c>
      <c r="N14" s="32">
        <f t="shared" si="1"/>
        <v>1</v>
      </c>
      <c r="O14" s="32">
        <f t="shared" si="2"/>
        <v>1</v>
      </c>
      <c r="P14" s="33"/>
      <c r="Q14" s="34">
        <v>11</v>
      </c>
      <c r="R14" s="35">
        <v>6.9</v>
      </c>
      <c r="S14" s="35">
        <v>3.1</v>
      </c>
      <c r="T14" s="35">
        <v>4.9000000000000004</v>
      </c>
      <c r="U14" s="35">
        <v>1.5</v>
      </c>
      <c r="V14" s="34" t="s">
        <v>14</v>
      </c>
    </row>
    <row r="15" spans="2:37" ht="12" customHeight="1" thickBot="1">
      <c r="B15" s="19" t="s">
        <v>23</v>
      </c>
      <c r="C15" s="10">
        <v>8</v>
      </c>
      <c r="D15" s="10">
        <v>0</v>
      </c>
      <c r="G15" s="21" t="s">
        <v>18</v>
      </c>
      <c r="H15" s="9">
        <v>0</v>
      </c>
      <c r="L15" s="3">
        <f t="shared" si="0"/>
        <v>1</v>
      </c>
      <c r="M15" s="3">
        <f t="shared" si="3"/>
        <v>0</v>
      </c>
      <c r="N15" s="3">
        <f t="shared" si="1"/>
        <v>0</v>
      </c>
      <c r="O15" s="3">
        <f t="shared" si="2"/>
        <v>0</v>
      </c>
      <c r="Q15" s="1">
        <v>12</v>
      </c>
      <c r="R15" s="13">
        <v>5.5</v>
      </c>
      <c r="S15" s="13">
        <v>2.2999999999999998</v>
      </c>
      <c r="T15" s="13">
        <v>4</v>
      </c>
      <c r="U15" s="13">
        <v>1.3</v>
      </c>
      <c r="V15" s="1" t="s">
        <v>14</v>
      </c>
    </row>
    <row r="16" spans="2:37" ht="12" customHeight="1" thickBot="1">
      <c r="B16" s="19" t="s">
        <v>24</v>
      </c>
      <c r="C16" s="10">
        <v>2</v>
      </c>
      <c r="D16" s="10">
        <v>0</v>
      </c>
      <c r="G16" s="45" t="s">
        <v>16</v>
      </c>
      <c r="H16" s="37">
        <f>+E1-((C17/E17)*H14)-((D17/E17)*H15)</f>
        <v>7.4963241964979999E-2</v>
      </c>
      <c r="I16" s="38">
        <v>1</v>
      </c>
      <c r="L16" s="32">
        <f t="shared" si="0"/>
        <v>1</v>
      </c>
      <c r="M16" s="32">
        <f t="shared" si="3"/>
        <v>0</v>
      </c>
      <c r="N16" s="32">
        <f t="shared" si="1"/>
        <v>1</v>
      </c>
      <c r="O16" s="32">
        <f t="shared" si="2"/>
        <v>1</v>
      </c>
      <c r="P16" s="33"/>
      <c r="Q16" s="34">
        <v>13</v>
      </c>
      <c r="R16" s="35">
        <v>6.5</v>
      </c>
      <c r="S16" s="35">
        <v>2.8</v>
      </c>
      <c r="T16" s="35">
        <v>4.5999999999999996</v>
      </c>
      <c r="U16" s="35">
        <v>1.5</v>
      </c>
      <c r="V16" s="34" t="s">
        <v>14</v>
      </c>
    </row>
    <row r="17" spans="2:22" ht="12" customHeight="1" thickBot="1">
      <c r="B17" s="20" t="s">
        <v>2</v>
      </c>
      <c r="C17" s="4">
        <f>+SUM(C15:C16)</f>
        <v>10</v>
      </c>
      <c r="D17" s="4">
        <f>+SUM(D15:D16)</f>
        <v>0</v>
      </c>
      <c r="E17" s="4">
        <f>+C17+D17</f>
        <v>10</v>
      </c>
      <c r="H17" s="9"/>
      <c r="L17" s="32">
        <f t="shared" si="0"/>
        <v>1</v>
      </c>
      <c r="M17" s="32">
        <f t="shared" si="3"/>
        <v>0</v>
      </c>
      <c r="N17" s="32">
        <f t="shared" si="1"/>
        <v>1</v>
      </c>
      <c r="O17" s="32">
        <f t="shared" si="2"/>
        <v>0</v>
      </c>
      <c r="P17" s="33"/>
      <c r="Q17" s="34">
        <v>14</v>
      </c>
      <c r="R17" s="35">
        <v>5.7</v>
      </c>
      <c r="S17" s="35">
        <v>2.8</v>
      </c>
      <c r="T17" s="35">
        <v>4.5</v>
      </c>
      <c r="U17" s="35">
        <v>1.3</v>
      </c>
      <c r="V17" s="34" t="s">
        <v>14</v>
      </c>
    </row>
    <row r="18" spans="2:22" ht="12" customHeight="1" thickBot="1">
      <c r="B18" s="18" t="s">
        <v>22</v>
      </c>
      <c r="H18" s="9"/>
      <c r="L18" s="32">
        <f t="shared" si="0"/>
        <v>1</v>
      </c>
      <c r="M18" s="32">
        <f t="shared" si="3"/>
        <v>1</v>
      </c>
      <c r="N18" s="32">
        <f t="shared" si="1"/>
        <v>1</v>
      </c>
      <c r="O18" s="32">
        <f t="shared" si="2"/>
        <v>1</v>
      </c>
      <c r="P18" s="33"/>
      <c r="Q18" s="34">
        <v>15</v>
      </c>
      <c r="R18" s="35">
        <v>6.3</v>
      </c>
      <c r="S18" s="35">
        <v>3.3</v>
      </c>
      <c r="T18" s="35">
        <v>4.7</v>
      </c>
      <c r="U18" s="35">
        <v>1.6</v>
      </c>
      <c r="V18" s="34" t="s">
        <v>14</v>
      </c>
    </row>
    <row r="19" spans="2:22" ht="12" customHeight="1" thickBot="1">
      <c r="B19" s="19"/>
      <c r="C19" s="8">
        <v>0</v>
      </c>
      <c r="D19" s="8">
        <v>1</v>
      </c>
      <c r="G19" s="21" t="s">
        <v>17</v>
      </c>
      <c r="H19" s="9">
        <f>-((C20/C22)*LOG(C20/C22)+(C21/C22)*LOG(C21/C22))</f>
        <v>0.21732201127364886</v>
      </c>
      <c r="L19" s="3">
        <f t="shared" si="0"/>
        <v>0</v>
      </c>
      <c r="M19" s="3">
        <f t="shared" si="3"/>
        <v>0</v>
      </c>
      <c r="N19" s="3">
        <f t="shared" si="1"/>
        <v>0</v>
      </c>
      <c r="O19" s="3">
        <f t="shared" si="2"/>
        <v>0</v>
      </c>
      <c r="Q19" s="1">
        <v>16</v>
      </c>
      <c r="R19" s="13">
        <v>4.9000000000000004</v>
      </c>
      <c r="S19" s="13">
        <v>2.4</v>
      </c>
      <c r="T19" s="13">
        <v>3.3</v>
      </c>
      <c r="U19" s="13">
        <v>1</v>
      </c>
      <c r="V19" s="1" t="s">
        <v>14</v>
      </c>
    </row>
    <row r="20" spans="2:22" ht="12" customHeight="1" thickBot="1">
      <c r="B20" s="19" t="s">
        <v>23</v>
      </c>
      <c r="C20" s="10">
        <v>8</v>
      </c>
      <c r="D20" s="10">
        <v>0</v>
      </c>
      <c r="G20" s="21" t="s">
        <v>18</v>
      </c>
      <c r="H20" s="9">
        <v>0</v>
      </c>
      <c r="R20" s="14" t="s">
        <v>7</v>
      </c>
      <c r="S20" s="14" t="s">
        <v>8</v>
      </c>
      <c r="T20" s="14" t="s">
        <v>9</v>
      </c>
      <c r="U20" s="14" t="s">
        <v>10</v>
      </c>
    </row>
    <row r="21" spans="2:22" ht="12" customHeight="1" thickBot="1">
      <c r="B21" s="19" t="s">
        <v>24</v>
      </c>
      <c r="C21" s="10">
        <v>2</v>
      </c>
      <c r="D21" s="10">
        <v>0</v>
      </c>
      <c r="G21" s="22" t="s">
        <v>16</v>
      </c>
      <c r="H21" s="12">
        <f>+E1-((C22/E22)*H19)-((D22/E22)*H20)</f>
        <v>7.4963241964979999E-2</v>
      </c>
      <c r="I21" s="6">
        <v>2</v>
      </c>
      <c r="R21" s="15">
        <v>5</v>
      </c>
      <c r="S21" s="15">
        <v>3</v>
      </c>
      <c r="T21" s="15">
        <v>4.2</v>
      </c>
      <c r="U21" s="15">
        <v>1.4</v>
      </c>
    </row>
    <row r="22" spans="2:22" ht="12" customHeight="1">
      <c r="B22" s="20" t="s">
        <v>2</v>
      </c>
      <c r="C22" s="4">
        <f>+SUM(C20:C21)</f>
        <v>10</v>
      </c>
      <c r="D22" s="4">
        <f>+SUM(D20:D21)</f>
        <v>0</v>
      </c>
      <c r="E22" s="4">
        <f>+C22+D22</f>
        <v>10</v>
      </c>
    </row>
    <row r="23" spans="2:22">
      <c r="G23" s="4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DE95-92FC-48D1-9F66-5DA292444C2A}">
  <dimension ref="A1:AK23"/>
  <sheetViews>
    <sheetView tabSelected="1" workbookViewId="0">
      <selection activeCell="AM13" sqref="AM13"/>
    </sheetView>
  </sheetViews>
  <sheetFormatPr defaultRowHeight="14.5"/>
  <cols>
    <col min="1" max="1" width="1.90625" style="4" customWidth="1"/>
    <col min="2" max="2" width="4.26953125" style="4" customWidth="1"/>
    <col min="3" max="4" width="2.90625" style="4" customWidth="1"/>
    <col min="5" max="6" width="4.81640625" style="4" customWidth="1"/>
    <col min="7" max="7" width="7" style="4" bestFit="1" customWidth="1"/>
    <col min="8" max="8" width="6.1796875" style="4" customWidth="1"/>
    <col min="9" max="10" width="2.1796875" style="6" customWidth="1"/>
    <col min="11" max="11" width="2.90625" style="4" customWidth="1"/>
    <col min="12" max="15" width="3.1796875" customWidth="1"/>
    <col min="16" max="16" width="2.90625" customWidth="1"/>
    <col min="17" max="17" width="6" bestFit="1" customWidth="1"/>
    <col min="18" max="21" width="3.90625" customWidth="1"/>
    <col min="22" max="22" width="7.26953125" bestFit="1" customWidth="1"/>
    <col min="23" max="23" width="2.81640625" customWidth="1"/>
    <col min="24" max="46" width="1.7265625" customWidth="1"/>
  </cols>
  <sheetData>
    <row r="1" spans="2:37">
      <c r="D1" s="21" t="s">
        <v>15</v>
      </c>
      <c r="E1" s="4">
        <f>-((D7/E7)*LOG(D7/E7)+(C7/E7)*LOG(C7/E7))</f>
        <v>0.27643459094367495</v>
      </c>
    </row>
    <row r="2" spans="2:37" ht="7.5" customHeight="1" thickBot="1"/>
    <row r="3" spans="2:37" ht="12" customHeight="1" thickBot="1">
      <c r="B3" s="18" t="s">
        <v>19</v>
      </c>
      <c r="L3" s="16" t="s">
        <v>7</v>
      </c>
      <c r="M3" s="16" t="s">
        <v>8</v>
      </c>
      <c r="N3" s="16" t="s">
        <v>9</v>
      </c>
      <c r="O3" s="16" t="s">
        <v>10</v>
      </c>
      <c r="Q3" s="16" t="s">
        <v>11</v>
      </c>
      <c r="R3" s="17" t="s">
        <v>7</v>
      </c>
      <c r="S3" s="17" t="s">
        <v>8</v>
      </c>
      <c r="T3" s="17" t="s">
        <v>9</v>
      </c>
      <c r="U3" s="17" t="s">
        <v>10</v>
      </c>
      <c r="V3" s="16" t="s">
        <v>12</v>
      </c>
      <c r="Y3" s="2"/>
      <c r="Z3" s="2"/>
      <c r="AA3" s="2"/>
      <c r="AB3" s="2"/>
      <c r="AC3" s="2"/>
      <c r="AD3" s="2"/>
      <c r="AE3" s="2"/>
      <c r="AF3" s="2"/>
      <c r="AG3" s="2"/>
      <c r="AH3" s="2" t="s">
        <v>9</v>
      </c>
      <c r="AI3" s="2"/>
      <c r="AJ3" s="2"/>
      <c r="AK3" s="2"/>
    </row>
    <row r="4" spans="2:37" ht="12" customHeight="1" thickBot="1">
      <c r="B4" s="19"/>
      <c r="C4" s="8">
        <v>0</v>
      </c>
      <c r="D4" s="8">
        <v>1</v>
      </c>
      <c r="G4" s="21" t="s">
        <v>17</v>
      </c>
      <c r="H4" s="9">
        <f>-((C5/C7)*LOG(C5/C7)+(C6/C7)*LOG(C6/C7))</f>
        <v>0.3010299956639812</v>
      </c>
      <c r="L4" s="24">
        <f>+IF(R4&lt;=$R$21,0,1)</f>
        <v>0</v>
      </c>
      <c r="M4" s="24">
        <f>+IF(S4&lt;=$S$21,0,1)</f>
        <v>1</v>
      </c>
      <c r="N4" s="24">
        <f>+IF(T4&lt;=$T$21,0,1)</f>
        <v>0</v>
      </c>
      <c r="O4" s="24">
        <f>+IF(U4&lt;=$U$21,0,1)</f>
        <v>0</v>
      </c>
      <c r="P4" s="25"/>
      <c r="Q4" s="26">
        <v>1</v>
      </c>
      <c r="R4" s="27">
        <v>4.8</v>
      </c>
      <c r="S4" s="27">
        <v>3.4</v>
      </c>
      <c r="T4" s="27">
        <v>1.9</v>
      </c>
      <c r="U4" s="27">
        <v>0.2</v>
      </c>
      <c r="V4" s="26" t="s">
        <v>13</v>
      </c>
      <c r="Y4" s="2"/>
      <c r="Z4" s="2"/>
      <c r="AA4" s="2"/>
      <c r="AB4" s="2"/>
      <c r="AC4" s="2"/>
      <c r="AD4" s="2"/>
      <c r="AE4" s="2"/>
      <c r="AF4" s="2">
        <v>0</v>
      </c>
      <c r="AG4" s="2"/>
      <c r="AH4" s="2"/>
      <c r="AI4" s="2"/>
      <c r="AJ4" s="2">
        <v>1</v>
      </c>
      <c r="AK4" s="2"/>
    </row>
    <row r="5" spans="2:37" ht="12" customHeight="1" thickBot="1">
      <c r="B5" s="19" t="s">
        <v>23</v>
      </c>
      <c r="C5" s="10">
        <v>1</v>
      </c>
      <c r="D5" s="10">
        <v>0</v>
      </c>
      <c r="G5" s="21" t="s">
        <v>18</v>
      </c>
      <c r="H5" s="9">
        <v>0</v>
      </c>
      <c r="L5" s="3">
        <f t="shared" ref="L5:L19" si="0">+IF(R5&lt;=$R$21,0,1)</f>
        <v>0</v>
      </c>
      <c r="M5" s="3">
        <f>+IF(S5&lt;=$S$21,0,1)</f>
        <v>0</v>
      </c>
      <c r="N5" s="3">
        <f t="shared" ref="N5:N19" si="1">+IF(T5&lt;=$T$21,0,1)</f>
        <v>0</v>
      </c>
      <c r="O5" s="3">
        <f t="shared" ref="O5:O19" si="2">+IF(U5&lt;=$U$21,0,1)</f>
        <v>0</v>
      </c>
      <c r="Q5" s="1">
        <v>2</v>
      </c>
      <c r="R5" s="13">
        <v>5</v>
      </c>
      <c r="S5" s="13">
        <v>3</v>
      </c>
      <c r="T5" s="13">
        <v>1.6</v>
      </c>
      <c r="U5" s="13">
        <v>1.2</v>
      </c>
      <c r="V5" s="1" t="s">
        <v>13</v>
      </c>
      <c r="Y5" s="2"/>
      <c r="Z5" s="2"/>
      <c r="AA5" s="2"/>
      <c r="AB5" s="2"/>
      <c r="AC5" s="2"/>
      <c r="AD5" s="2"/>
      <c r="AE5" s="2"/>
      <c r="AF5" s="2" t="s">
        <v>25</v>
      </c>
      <c r="AG5" s="2"/>
      <c r="AH5" s="2"/>
      <c r="AI5" s="2"/>
      <c r="AJ5" s="2" t="s">
        <v>26</v>
      </c>
      <c r="AK5" s="2"/>
    </row>
    <row r="6" spans="2:37" ht="12" customHeight="1" thickBot="1">
      <c r="B6" s="19" t="s">
        <v>24</v>
      </c>
      <c r="C6" s="10">
        <v>1</v>
      </c>
      <c r="D6" s="10">
        <v>1</v>
      </c>
      <c r="G6" s="22" t="s">
        <v>16</v>
      </c>
      <c r="H6" s="12">
        <f>+E1-((C7/E7)*H4)-((D7/E7)*H5)</f>
        <v>7.5747927167687495E-2</v>
      </c>
      <c r="I6" s="6">
        <v>1</v>
      </c>
      <c r="L6" s="24">
        <f t="shared" si="0"/>
        <v>0</v>
      </c>
      <c r="M6" s="24">
        <f t="shared" ref="M6:M20" si="3">+IF(S6&lt;=$S$21,0,1)</f>
        <v>1</v>
      </c>
      <c r="N6" s="24">
        <f t="shared" si="1"/>
        <v>0</v>
      </c>
      <c r="O6" s="24">
        <f t="shared" si="2"/>
        <v>0</v>
      </c>
      <c r="P6" s="25"/>
      <c r="Q6" s="26">
        <v>3</v>
      </c>
      <c r="R6" s="27">
        <v>5</v>
      </c>
      <c r="S6" s="27">
        <v>3.4</v>
      </c>
      <c r="T6" s="27">
        <v>1.6</v>
      </c>
      <c r="U6" s="27">
        <v>0.2</v>
      </c>
      <c r="V6" s="26" t="s">
        <v>13</v>
      </c>
      <c r="AC6" s="2"/>
      <c r="AD6" s="2"/>
      <c r="AE6" s="2" t="s">
        <v>8</v>
      </c>
      <c r="AF6" s="2"/>
      <c r="AG6" s="2"/>
    </row>
    <row r="7" spans="2:37" ht="12" customHeight="1" thickBot="1">
      <c r="B7" s="20" t="s">
        <v>2</v>
      </c>
      <c r="C7" s="4">
        <f>+SUM(C5:C6)</f>
        <v>2</v>
      </c>
      <c r="D7" s="4">
        <f>+SUM(D5:D6)</f>
        <v>1</v>
      </c>
      <c r="E7" s="4">
        <f>+C7+D7</f>
        <v>3</v>
      </c>
      <c r="H7" s="9"/>
      <c r="L7" s="24">
        <f t="shared" si="0"/>
        <v>1</v>
      </c>
      <c r="M7" s="24">
        <f t="shared" si="3"/>
        <v>1</v>
      </c>
      <c r="N7" s="24">
        <f t="shared" si="1"/>
        <v>0</v>
      </c>
      <c r="O7" s="24">
        <f t="shared" si="2"/>
        <v>0</v>
      </c>
      <c r="P7" s="25"/>
      <c r="Q7" s="26">
        <v>4</v>
      </c>
      <c r="R7" s="27">
        <v>5.2</v>
      </c>
      <c r="S7" s="27">
        <v>3.5</v>
      </c>
      <c r="T7" s="27">
        <v>1.5</v>
      </c>
      <c r="U7" s="27">
        <v>0.2</v>
      </c>
      <c r="V7" s="26" t="s">
        <v>13</v>
      </c>
      <c r="AC7" s="2">
        <v>0</v>
      </c>
      <c r="AD7" s="2"/>
      <c r="AE7" s="2"/>
      <c r="AF7" s="2"/>
      <c r="AG7" s="2">
        <v>1</v>
      </c>
    </row>
    <row r="8" spans="2:37" ht="12" customHeight="1" thickBot="1">
      <c r="B8" s="18" t="s">
        <v>20</v>
      </c>
      <c r="H8" s="9"/>
      <c r="L8" s="24">
        <f t="shared" si="0"/>
        <v>1</v>
      </c>
      <c r="M8" s="24">
        <f t="shared" si="3"/>
        <v>1</v>
      </c>
      <c r="N8" s="24">
        <f t="shared" si="1"/>
        <v>0</v>
      </c>
      <c r="O8" s="24">
        <f t="shared" si="2"/>
        <v>0</v>
      </c>
      <c r="P8" s="25"/>
      <c r="Q8" s="26">
        <v>5</v>
      </c>
      <c r="R8" s="27">
        <v>5.2</v>
      </c>
      <c r="S8" s="27">
        <v>3.4</v>
      </c>
      <c r="T8" s="27">
        <v>1.4</v>
      </c>
      <c r="U8" s="27">
        <v>0.2</v>
      </c>
      <c r="V8" s="26" t="s">
        <v>13</v>
      </c>
      <c r="AC8" s="2" t="s">
        <v>27</v>
      </c>
      <c r="AD8" s="2"/>
      <c r="AE8" s="2"/>
      <c r="AF8" s="2"/>
      <c r="AG8" s="2" t="s">
        <v>28</v>
      </c>
    </row>
    <row r="9" spans="2:37" ht="12" customHeight="1" thickBot="1">
      <c r="B9" s="19"/>
      <c r="C9" s="8">
        <v>0</v>
      </c>
      <c r="D9" s="8">
        <v>1</v>
      </c>
      <c r="G9" s="21" t="s">
        <v>17</v>
      </c>
      <c r="H9" s="9">
        <f>-((C10/C12)*LOG(C10/C12)+(C11/C12)*LOG(C11/C12))</f>
        <v>0.27643459094367495</v>
      </c>
      <c r="L9" s="24">
        <f t="shared" si="0"/>
        <v>0</v>
      </c>
      <c r="M9" s="24">
        <f t="shared" si="3"/>
        <v>1</v>
      </c>
      <c r="N9" s="24">
        <f t="shared" si="1"/>
        <v>0</v>
      </c>
      <c r="O9" s="24">
        <f t="shared" si="2"/>
        <v>0</v>
      </c>
      <c r="P9" s="25"/>
      <c r="Q9" s="26">
        <v>6</v>
      </c>
      <c r="R9" s="27">
        <v>4.7</v>
      </c>
      <c r="S9" s="27">
        <v>3.2</v>
      </c>
      <c r="T9" s="27">
        <v>1.6</v>
      </c>
      <c r="U9" s="27">
        <v>0.2</v>
      </c>
      <c r="V9" s="26" t="s">
        <v>13</v>
      </c>
      <c r="Z9" s="2"/>
      <c r="AA9" s="2"/>
      <c r="AB9" s="2" t="s">
        <v>7</v>
      </c>
      <c r="AC9" s="2"/>
      <c r="AD9" s="2"/>
    </row>
    <row r="10" spans="2:37" ht="12" customHeight="1" thickBot="1">
      <c r="B10" s="19" t="s">
        <v>23</v>
      </c>
      <c r="C10" s="10">
        <v>1</v>
      </c>
      <c r="D10" s="10">
        <v>0</v>
      </c>
      <c r="G10" s="21" t="s">
        <v>18</v>
      </c>
      <c r="H10" s="9">
        <v>0</v>
      </c>
      <c r="L10" s="24">
        <f t="shared" si="0"/>
        <v>0</v>
      </c>
      <c r="M10" s="24">
        <f t="shared" si="3"/>
        <v>1</v>
      </c>
      <c r="N10" s="24">
        <f t="shared" si="1"/>
        <v>0</v>
      </c>
      <c r="O10" s="24">
        <f t="shared" si="2"/>
        <v>0</v>
      </c>
      <c r="P10" s="25"/>
      <c r="Q10" s="26">
        <v>7</v>
      </c>
      <c r="R10" s="27">
        <v>4.8</v>
      </c>
      <c r="S10" s="27">
        <v>3.1</v>
      </c>
      <c r="T10" s="27">
        <v>1.6</v>
      </c>
      <c r="U10" s="27">
        <v>0.2</v>
      </c>
      <c r="V10" s="26" t="s">
        <v>13</v>
      </c>
      <c r="Z10" s="2">
        <v>0</v>
      </c>
      <c r="AA10" s="2"/>
      <c r="AB10" s="2"/>
      <c r="AC10" s="2"/>
      <c r="AD10" s="2">
        <v>1</v>
      </c>
    </row>
    <row r="11" spans="2:37" ht="12" customHeight="1" thickBot="1">
      <c r="B11" s="19" t="s">
        <v>24</v>
      </c>
      <c r="C11" s="10">
        <v>2</v>
      </c>
      <c r="D11" s="10">
        <v>0</v>
      </c>
      <c r="G11" s="46" t="s">
        <v>16</v>
      </c>
      <c r="H11" s="28">
        <f>+E1-((C12/E12)*H9)-((D12/E12)*H10)</f>
        <v>0</v>
      </c>
      <c r="I11" s="29"/>
      <c r="L11" s="24">
        <f t="shared" si="0"/>
        <v>1</v>
      </c>
      <c r="M11" s="24">
        <f t="shared" si="3"/>
        <v>1</v>
      </c>
      <c r="N11" s="24">
        <f t="shared" si="1"/>
        <v>0</v>
      </c>
      <c r="O11" s="24">
        <f t="shared" si="2"/>
        <v>0</v>
      </c>
      <c r="P11" s="25"/>
      <c r="Q11" s="26">
        <v>8</v>
      </c>
      <c r="R11" s="27">
        <v>5.4</v>
      </c>
      <c r="S11" s="27">
        <v>3.4</v>
      </c>
      <c r="T11" s="27">
        <v>1.5</v>
      </c>
      <c r="U11" s="27">
        <v>0.4</v>
      </c>
      <c r="V11" s="26" t="s">
        <v>13</v>
      </c>
      <c r="Z11" s="44" t="s">
        <v>29</v>
      </c>
      <c r="AA11" s="2"/>
      <c r="AB11" s="2"/>
      <c r="AC11" s="2"/>
      <c r="AD11" s="2" t="s">
        <v>30</v>
      </c>
    </row>
    <row r="12" spans="2:37" ht="12" customHeight="1" thickBot="1">
      <c r="B12" s="20" t="s">
        <v>2</v>
      </c>
      <c r="C12" s="4">
        <f>+SUM(C10:C11)</f>
        <v>3</v>
      </c>
      <c r="D12" s="4">
        <f>+SUM(D10:D11)</f>
        <v>0</v>
      </c>
      <c r="E12" s="4">
        <f>+C12+D12</f>
        <v>3</v>
      </c>
      <c r="H12" s="9"/>
      <c r="L12" s="32">
        <f t="shared" si="0"/>
        <v>1</v>
      </c>
      <c r="M12" s="32">
        <f t="shared" si="3"/>
        <v>1</v>
      </c>
      <c r="N12" s="32">
        <f t="shared" si="1"/>
        <v>1</v>
      </c>
      <c r="O12" s="32">
        <f t="shared" si="2"/>
        <v>0</v>
      </c>
      <c r="P12" s="33"/>
      <c r="Q12" s="34">
        <v>9</v>
      </c>
      <c r="R12" s="35">
        <v>7</v>
      </c>
      <c r="S12" s="35">
        <v>3.2</v>
      </c>
      <c r="T12" s="35">
        <v>4.7</v>
      </c>
      <c r="U12" s="35">
        <v>1.4</v>
      </c>
      <c r="V12" s="34" t="s">
        <v>14</v>
      </c>
    </row>
    <row r="13" spans="2:37" ht="12" customHeight="1" thickBot="1">
      <c r="B13" s="18" t="s">
        <v>21</v>
      </c>
      <c r="H13" s="9"/>
      <c r="L13" s="32">
        <f t="shared" si="0"/>
        <v>1</v>
      </c>
      <c r="M13" s="32">
        <f t="shared" si="3"/>
        <v>1</v>
      </c>
      <c r="N13" s="32">
        <f t="shared" si="1"/>
        <v>1</v>
      </c>
      <c r="O13" s="32">
        <f t="shared" si="2"/>
        <v>1</v>
      </c>
      <c r="P13" s="33"/>
      <c r="Q13" s="34">
        <v>10</v>
      </c>
      <c r="R13" s="35">
        <v>6.4</v>
      </c>
      <c r="S13" s="35">
        <v>3.2</v>
      </c>
      <c r="T13" s="35">
        <v>4.7</v>
      </c>
      <c r="U13" s="35">
        <v>1.5</v>
      </c>
      <c r="V13" s="34" t="s">
        <v>14</v>
      </c>
    </row>
    <row r="14" spans="2:37" ht="12" customHeight="1" thickBot="1">
      <c r="B14" s="19"/>
      <c r="C14" s="8">
        <v>0</v>
      </c>
      <c r="D14" s="8">
        <v>1</v>
      </c>
      <c r="G14" s="21" t="s">
        <v>17</v>
      </c>
      <c r="H14" s="9">
        <f>-((C15/C17)*LOG(C15/C17)+(C16/C17)*LOG(C16/C17))</f>
        <v>0.27643459094367495</v>
      </c>
      <c r="L14" s="32">
        <f t="shared" si="0"/>
        <v>1</v>
      </c>
      <c r="M14" s="32">
        <f t="shared" si="3"/>
        <v>1</v>
      </c>
      <c r="N14" s="32">
        <f t="shared" si="1"/>
        <v>1</v>
      </c>
      <c r="O14" s="32">
        <f t="shared" si="2"/>
        <v>1</v>
      </c>
      <c r="P14" s="33"/>
      <c r="Q14" s="34">
        <v>11</v>
      </c>
      <c r="R14" s="35">
        <v>6.9</v>
      </c>
      <c r="S14" s="35">
        <v>3.1</v>
      </c>
      <c r="T14" s="35">
        <v>4.9000000000000004</v>
      </c>
      <c r="U14" s="35">
        <v>1.5</v>
      </c>
      <c r="V14" s="34" t="s">
        <v>14</v>
      </c>
    </row>
    <row r="15" spans="2:37" ht="12" customHeight="1" thickBot="1">
      <c r="B15" s="19" t="s">
        <v>23</v>
      </c>
      <c r="C15" s="10">
        <v>1</v>
      </c>
      <c r="D15" s="10">
        <v>0</v>
      </c>
      <c r="G15" s="21" t="s">
        <v>18</v>
      </c>
      <c r="H15" s="9">
        <v>0</v>
      </c>
      <c r="L15" s="3">
        <f t="shared" si="0"/>
        <v>1</v>
      </c>
      <c r="M15" s="3">
        <f t="shared" si="3"/>
        <v>0</v>
      </c>
      <c r="N15" s="3">
        <f t="shared" si="1"/>
        <v>0</v>
      </c>
      <c r="O15" s="3">
        <f t="shared" si="2"/>
        <v>0</v>
      </c>
      <c r="Q15" s="1">
        <v>12</v>
      </c>
      <c r="R15" s="13">
        <v>5.5</v>
      </c>
      <c r="S15" s="13">
        <v>2.2999999999999998</v>
      </c>
      <c r="T15" s="13">
        <v>4</v>
      </c>
      <c r="U15" s="13">
        <v>1.3</v>
      </c>
      <c r="V15" s="1" t="s">
        <v>14</v>
      </c>
    </row>
    <row r="16" spans="2:37" ht="12" customHeight="1" thickBot="1">
      <c r="B16" s="19" t="s">
        <v>24</v>
      </c>
      <c r="C16" s="10">
        <v>2</v>
      </c>
      <c r="D16" s="10">
        <v>0</v>
      </c>
      <c r="G16" s="45" t="s">
        <v>16</v>
      </c>
      <c r="H16" s="37">
        <f>+E1-((C17/E17)*H14)-((D17/E17)*H15)</f>
        <v>0</v>
      </c>
      <c r="I16" s="38"/>
      <c r="L16" s="32">
        <f t="shared" si="0"/>
        <v>1</v>
      </c>
      <c r="M16" s="32">
        <f t="shared" si="3"/>
        <v>0</v>
      </c>
      <c r="N16" s="32">
        <f t="shared" si="1"/>
        <v>1</v>
      </c>
      <c r="O16" s="32">
        <f t="shared" si="2"/>
        <v>1</v>
      </c>
      <c r="P16" s="33"/>
      <c r="Q16" s="34">
        <v>13</v>
      </c>
      <c r="R16" s="35">
        <v>6.5</v>
      </c>
      <c r="S16" s="35">
        <v>2.8</v>
      </c>
      <c r="T16" s="35">
        <v>4.5999999999999996</v>
      </c>
      <c r="U16" s="35">
        <v>1.5</v>
      </c>
      <c r="V16" s="34" t="s">
        <v>14</v>
      </c>
    </row>
    <row r="17" spans="2:22" ht="12" customHeight="1" thickBot="1">
      <c r="B17" s="20" t="s">
        <v>2</v>
      </c>
      <c r="C17" s="4">
        <f>+SUM(C15:C16)</f>
        <v>3</v>
      </c>
      <c r="D17" s="4">
        <f>+SUM(D15:D16)</f>
        <v>0</v>
      </c>
      <c r="E17" s="4">
        <f>+C17+D17</f>
        <v>3</v>
      </c>
      <c r="H17" s="9"/>
      <c r="L17" s="32">
        <f t="shared" si="0"/>
        <v>1</v>
      </c>
      <c r="M17" s="32">
        <f t="shared" si="3"/>
        <v>0</v>
      </c>
      <c r="N17" s="32">
        <f t="shared" si="1"/>
        <v>1</v>
      </c>
      <c r="O17" s="32">
        <f t="shared" si="2"/>
        <v>0</v>
      </c>
      <c r="P17" s="33"/>
      <c r="Q17" s="34">
        <v>14</v>
      </c>
      <c r="R17" s="35">
        <v>5.7</v>
      </c>
      <c r="S17" s="35">
        <v>2.8</v>
      </c>
      <c r="T17" s="35">
        <v>4.5</v>
      </c>
      <c r="U17" s="35">
        <v>1.3</v>
      </c>
      <c r="V17" s="34" t="s">
        <v>14</v>
      </c>
    </row>
    <row r="18" spans="2:22" ht="12" customHeight="1" thickBot="1">
      <c r="B18" s="18" t="s">
        <v>22</v>
      </c>
      <c r="H18" s="9"/>
      <c r="L18" s="32">
        <f t="shared" si="0"/>
        <v>1</v>
      </c>
      <c r="M18" s="32">
        <f t="shared" si="3"/>
        <v>1</v>
      </c>
      <c r="N18" s="32">
        <f t="shared" si="1"/>
        <v>1</v>
      </c>
      <c r="O18" s="32">
        <f t="shared" si="2"/>
        <v>1</v>
      </c>
      <c r="P18" s="33"/>
      <c r="Q18" s="34">
        <v>15</v>
      </c>
      <c r="R18" s="35">
        <v>6.3</v>
      </c>
      <c r="S18" s="35">
        <v>3.3</v>
      </c>
      <c r="T18" s="35">
        <v>4.7</v>
      </c>
      <c r="U18" s="35">
        <v>1.6</v>
      </c>
      <c r="V18" s="34" t="s">
        <v>14</v>
      </c>
    </row>
    <row r="19" spans="2:22" ht="12" customHeight="1" thickBot="1">
      <c r="B19" s="19"/>
      <c r="C19" s="8">
        <v>0</v>
      </c>
      <c r="D19" s="8">
        <v>1</v>
      </c>
      <c r="G19" s="21" t="s">
        <v>17</v>
      </c>
      <c r="H19" s="9">
        <f>-((C20/C22)*LOG(C20/C22)+(C21/C22)*LOG(C21/C22))</f>
        <v>0.27643459094367495</v>
      </c>
      <c r="L19" s="3">
        <f t="shared" si="0"/>
        <v>0</v>
      </c>
      <c r="M19" s="3">
        <f t="shared" si="3"/>
        <v>0</v>
      </c>
      <c r="N19" s="3">
        <f t="shared" si="1"/>
        <v>0</v>
      </c>
      <c r="O19" s="3">
        <f t="shared" si="2"/>
        <v>0</v>
      </c>
      <c r="Q19" s="1">
        <v>16</v>
      </c>
      <c r="R19" s="13">
        <v>4.9000000000000004</v>
      </c>
      <c r="S19" s="13">
        <v>2.4</v>
      </c>
      <c r="T19" s="13">
        <v>3.3</v>
      </c>
      <c r="U19" s="13">
        <v>1</v>
      </c>
      <c r="V19" s="1" t="s">
        <v>14</v>
      </c>
    </row>
    <row r="20" spans="2:22" ht="12" customHeight="1" thickBot="1">
      <c r="B20" s="19" t="s">
        <v>23</v>
      </c>
      <c r="C20" s="10">
        <v>1</v>
      </c>
      <c r="D20" s="10">
        <v>0</v>
      </c>
      <c r="G20" s="21" t="s">
        <v>18</v>
      </c>
      <c r="H20" s="9">
        <v>0</v>
      </c>
      <c r="R20" s="14" t="s">
        <v>7</v>
      </c>
      <c r="S20" s="14" t="s">
        <v>8</v>
      </c>
      <c r="T20" s="14" t="s">
        <v>9</v>
      </c>
      <c r="U20" s="14" t="s">
        <v>10</v>
      </c>
    </row>
    <row r="21" spans="2:22" ht="12" customHeight="1" thickBot="1">
      <c r="B21" s="19" t="s">
        <v>24</v>
      </c>
      <c r="C21" s="10">
        <v>2</v>
      </c>
      <c r="D21" s="10">
        <v>0</v>
      </c>
      <c r="G21" s="22" t="s">
        <v>16</v>
      </c>
      <c r="H21" s="12">
        <f>+E1-((C22/E22)*H19)-((D22/E22)*H20)</f>
        <v>0</v>
      </c>
      <c r="I21" s="6">
        <v>2</v>
      </c>
      <c r="R21" s="15">
        <v>5</v>
      </c>
      <c r="S21" s="15">
        <v>3</v>
      </c>
      <c r="T21" s="15">
        <v>4.2</v>
      </c>
      <c r="U21" s="15">
        <v>1.4</v>
      </c>
    </row>
    <row r="22" spans="2:22" ht="12" customHeight="1">
      <c r="B22" s="20" t="s">
        <v>2</v>
      </c>
      <c r="C22" s="4">
        <f>+SUM(C20:C21)</f>
        <v>3</v>
      </c>
      <c r="D22" s="4">
        <f>+SUM(D20:D21)</f>
        <v>0</v>
      </c>
      <c r="E22" s="4">
        <f>+C22+D22</f>
        <v>3</v>
      </c>
    </row>
    <row r="23" spans="2:22">
      <c r="G23" s="4" t="s">
        <v>31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E6A19-1F8B-4F19-ABC0-5C2B6D222B82}">
  <dimension ref="A1:Z22"/>
  <sheetViews>
    <sheetView workbookViewId="0">
      <selection activeCell="L11" sqref="L11"/>
    </sheetView>
  </sheetViews>
  <sheetFormatPr defaultRowHeight="14.5"/>
  <cols>
    <col min="1" max="1" width="1.90625" style="4" customWidth="1"/>
    <col min="2" max="2" width="4.26953125" style="4" customWidth="1"/>
    <col min="3" max="4" width="2.90625" style="4" customWidth="1"/>
    <col min="5" max="6" width="4.81640625" style="4" customWidth="1"/>
    <col min="7" max="7" width="7" style="4" bestFit="1" customWidth="1"/>
    <col min="8" max="8" width="6.1796875" style="4" customWidth="1"/>
    <col min="9" max="10" width="2.1796875" style="6" customWidth="1"/>
    <col min="11" max="11" width="2.1796875" style="4" customWidth="1"/>
    <col min="12" max="14" width="4.81640625" style="4" customWidth="1"/>
    <col min="15" max="18" width="3.6328125" customWidth="1"/>
    <col min="19" max="19" width="3.90625" customWidth="1"/>
    <col min="20" max="20" width="2.90625" customWidth="1"/>
    <col min="21" max="21" width="6" bestFit="1" customWidth="1"/>
    <col min="22" max="25" width="3.90625" customWidth="1"/>
    <col min="26" max="26" width="7.26953125" bestFit="1" customWidth="1"/>
    <col min="27" max="28" width="2.81640625" customWidth="1"/>
  </cols>
  <sheetData>
    <row r="1" spans="2:26">
      <c r="D1" s="21" t="s">
        <v>15</v>
      </c>
      <c r="E1" s="4">
        <f>-((D7/E7)*LOG(D7/E7)+(C7/E7)*LOG(C7/E7))</f>
        <v>0.3010299956639812</v>
      </c>
    </row>
    <row r="2" spans="2:26" ht="15" thickBot="1"/>
    <row r="3" spans="2:26" ht="12" customHeight="1" thickBot="1">
      <c r="B3" s="5" t="s">
        <v>19</v>
      </c>
      <c r="K3" s="4" t="s">
        <v>6</v>
      </c>
      <c r="P3" s="16" t="s">
        <v>7</v>
      </c>
      <c r="Q3" s="16" t="s">
        <v>8</v>
      </c>
      <c r="R3" s="16" t="s">
        <v>9</v>
      </c>
      <c r="S3" s="16" t="s">
        <v>10</v>
      </c>
      <c r="U3" s="16" t="s">
        <v>11</v>
      </c>
      <c r="V3" s="17" t="s">
        <v>7</v>
      </c>
      <c r="W3" s="17" t="s">
        <v>8</v>
      </c>
      <c r="X3" s="17" t="s">
        <v>9</v>
      </c>
      <c r="Y3" s="17" t="s">
        <v>10</v>
      </c>
      <c r="Z3" s="16" t="s">
        <v>12</v>
      </c>
    </row>
    <row r="4" spans="2:26" ht="12" customHeight="1" thickBot="1">
      <c r="B4" s="7"/>
      <c r="C4" s="8" t="s">
        <v>0</v>
      </c>
      <c r="D4" s="8" t="s">
        <v>1</v>
      </c>
      <c r="G4" s="21" t="s">
        <v>17</v>
      </c>
      <c r="H4" s="12">
        <f>1-MAX(C5/C7,C6/C7)</f>
        <v>0.125</v>
      </c>
      <c r="P4" s="3">
        <f>+IF(V4&lt;=$V$21,0,1)</f>
        <v>0</v>
      </c>
      <c r="Q4" s="3">
        <f>+IF(W4&lt;=$W$21,0,1)</f>
        <v>1</v>
      </c>
      <c r="R4" s="3">
        <f>+IF(X4&lt;=$X$21,0,1)</f>
        <v>0</v>
      </c>
      <c r="S4" s="3">
        <f>+IF(Y4&lt;=$Y$21,0,1)</f>
        <v>0</v>
      </c>
      <c r="U4" s="1">
        <v>1</v>
      </c>
      <c r="V4" s="13">
        <v>4.8</v>
      </c>
      <c r="W4" s="13">
        <v>3.4</v>
      </c>
      <c r="X4" s="13">
        <v>1.9</v>
      </c>
      <c r="Y4" s="13">
        <v>0.2</v>
      </c>
      <c r="Z4" s="1" t="s">
        <v>13</v>
      </c>
    </row>
    <row r="5" spans="2:26" ht="12" customHeight="1" thickBot="1">
      <c r="B5" s="7">
        <v>0</v>
      </c>
      <c r="C5" s="10">
        <v>1</v>
      </c>
      <c r="D5" s="10">
        <v>5</v>
      </c>
      <c r="G5" s="21" t="s">
        <v>18</v>
      </c>
      <c r="H5" s="12">
        <f>1-MAX(D5/D7,D6/D7)</f>
        <v>0.375</v>
      </c>
      <c r="P5" s="3">
        <f t="shared" ref="P5:P19" si="0">+IF(V5&lt;=$V$21,0,1)</f>
        <v>0</v>
      </c>
      <c r="Q5" s="3">
        <f>+IF(W5&lt;=$W$21,0,1)</f>
        <v>0</v>
      </c>
      <c r="R5" s="3">
        <f t="shared" ref="R5:R19" si="1">+IF(X5&lt;=$X$21,0,1)</f>
        <v>0</v>
      </c>
      <c r="S5" s="3">
        <f t="shared" ref="S5:S19" si="2">+IF(Y5&lt;=$Y$21,0,1)</f>
        <v>0</v>
      </c>
      <c r="U5" s="1">
        <v>2</v>
      </c>
      <c r="V5" s="13">
        <v>5</v>
      </c>
      <c r="W5" s="13">
        <v>3</v>
      </c>
      <c r="X5" s="13">
        <v>1.6</v>
      </c>
      <c r="Y5" s="13">
        <v>1.2</v>
      </c>
      <c r="Z5" s="1" t="s">
        <v>13</v>
      </c>
    </row>
    <row r="6" spans="2:26" ht="12" customHeight="1" thickBot="1">
      <c r="B6" s="7">
        <v>1</v>
      </c>
      <c r="C6" s="10">
        <v>7</v>
      </c>
      <c r="D6" s="10">
        <v>3</v>
      </c>
      <c r="G6" s="22" t="s">
        <v>16</v>
      </c>
      <c r="H6" s="12">
        <f>+E1-((C7/E7)*H4)-((D7/E7)*H5)</f>
        <v>5.1029995663981198E-2</v>
      </c>
      <c r="I6" s="6">
        <v>3</v>
      </c>
      <c r="M6" s="4" t="s">
        <v>9</v>
      </c>
      <c r="N6" s="23" t="s">
        <v>9</v>
      </c>
      <c r="P6" s="3">
        <f t="shared" si="0"/>
        <v>0</v>
      </c>
      <c r="Q6" s="3">
        <f t="shared" ref="Q6:Q20" si="3">+IF(W6&lt;=$W$21,0,1)</f>
        <v>1</v>
      </c>
      <c r="R6" s="3">
        <f t="shared" si="1"/>
        <v>0</v>
      </c>
      <c r="S6" s="3">
        <f t="shared" si="2"/>
        <v>0</v>
      </c>
      <c r="U6" s="1">
        <v>3</v>
      </c>
      <c r="V6" s="13">
        <v>5</v>
      </c>
      <c r="W6" s="13">
        <v>3.4</v>
      </c>
      <c r="X6" s="13">
        <v>1.6</v>
      </c>
      <c r="Y6" s="13">
        <v>0.2</v>
      </c>
      <c r="Z6" s="1" t="s">
        <v>13</v>
      </c>
    </row>
    <row r="7" spans="2:26" ht="12" customHeight="1" thickBot="1">
      <c r="B7" s="4" t="s">
        <v>2</v>
      </c>
      <c r="C7" s="4">
        <f>+SUM(C5:C6)</f>
        <v>8</v>
      </c>
      <c r="D7" s="4">
        <f>+SUM(D5:D6)</f>
        <v>8</v>
      </c>
      <c r="E7" s="4">
        <f>+C7+D7</f>
        <v>16</v>
      </c>
      <c r="H7" s="9"/>
      <c r="M7" s="4" t="s">
        <v>10</v>
      </c>
      <c r="N7" s="23" t="s">
        <v>8</v>
      </c>
      <c r="P7" s="3">
        <f t="shared" si="0"/>
        <v>1</v>
      </c>
      <c r="Q7" s="3">
        <f t="shared" si="3"/>
        <v>1</v>
      </c>
      <c r="R7" s="3">
        <f t="shared" si="1"/>
        <v>0</v>
      </c>
      <c r="S7" s="3">
        <f t="shared" si="2"/>
        <v>0</v>
      </c>
      <c r="U7" s="1">
        <v>4</v>
      </c>
      <c r="V7" s="13">
        <v>5.2</v>
      </c>
      <c r="W7" s="13">
        <v>3.5</v>
      </c>
      <c r="X7" s="13">
        <v>1.5</v>
      </c>
      <c r="Y7" s="13">
        <v>0.2</v>
      </c>
      <c r="Z7" s="1" t="s">
        <v>13</v>
      </c>
    </row>
    <row r="8" spans="2:26" ht="12" customHeight="1" thickBot="1">
      <c r="B8" s="5" t="s">
        <v>20</v>
      </c>
      <c r="H8" s="9"/>
      <c r="M8" s="4" t="s">
        <v>7</v>
      </c>
      <c r="N8" s="23"/>
      <c r="P8" s="3">
        <f t="shared" si="0"/>
        <v>1</v>
      </c>
      <c r="Q8" s="3">
        <f t="shared" si="3"/>
        <v>1</v>
      </c>
      <c r="R8" s="3">
        <f t="shared" si="1"/>
        <v>0</v>
      </c>
      <c r="S8" s="3">
        <f t="shared" si="2"/>
        <v>0</v>
      </c>
      <c r="U8" s="1">
        <v>5</v>
      </c>
      <c r="V8" s="13">
        <v>5.2</v>
      </c>
      <c r="W8" s="13">
        <v>3.4</v>
      </c>
      <c r="X8" s="13">
        <v>1.4</v>
      </c>
      <c r="Y8" s="13">
        <v>0.2</v>
      </c>
      <c r="Z8" s="1" t="s">
        <v>13</v>
      </c>
    </row>
    <row r="9" spans="2:26" ht="12" customHeight="1" thickBot="1">
      <c r="B9" s="7"/>
      <c r="C9" s="8" t="s">
        <v>0</v>
      </c>
      <c r="D9" s="8" t="s">
        <v>1</v>
      </c>
      <c r="G9" s="21" t="s">
        <v>17</v>
      </c>
      <c r="H9" s="9">
        <f>-((C10/C12)*LOG(C10/C12)+(C11/C12)*LOG(C11/C12))</f>
        <v>0.3010299956639812</v>
      </c>
      <c r="M9" s="4" t="s">
        <v>8</v>
      </c>
      <c r="N9" s="23" t="s">
        <v>10</v>
      </c>
      <c r="P9" s="3">
        <f t="shared" si="0"/>
        <v>0</v>
      </c>
      <c r="Q9" s="3">
        <f t="shared" si="3"/>
        <v>1</v>
      </c>
      <c r="R9" s="3">
        <f t="shared" si="1"/>
        <v>0</v>
      </c>
      <c r="S9" s="3">
        <f t="shared" si="2"/>
        <v>0</v>
      </c>
      <c r="U9" s="1">
        <v>6</v>
      </c>
      <c r="V9" s="13">
        <v>4.7</v>
      </c>
      <c r="W9" s="13">
        <v>3.2</v>
      </c>
      <c r="X9" s="13">
        <v>1.6</v>
      </c>
      <c r="Y9" s="13">
        <v>0.2</v>
      </c>
      <c r="Z9" s="1" t="s">
        <v>13</v>
      </c>
    </row>
    <row r="10" spans="2:26" ht="12" customHeight="1" thickBot="1">
      <c r="B10" s="7">
        <v>0</v>
      </c>
      <c r="C10" s="10">
        <v>4</v>
      </c>
      <c r="D10" s="10">
        <v>1</v>
      </c>
      <c r="G10" s="21" t="s">
        <v>18</v>
      </c>
      <c r="H10" s="9">
        <f>-((D10/D12)*LOG(D10/D12)+(D11/D12)*LOG(D11/D12))</f>
        <v>0.16362920197946884</v>
      </c>
      <c r="P10" s="3">
        <f t="shared" si="0"/>
        <v>0</v>
      </c>
      <c r="Q10" s="3">
        <f t="shared" si="3"/>
        <v>1</v>
      </c>
      <c r="R10" s="3">
        <f t="shared" si="1"/>
        <v>0</v>
      </c>
      <c r="S10" s="3">
        <f t="shared" si="2"/>
        <v>0</v>
      </c>
      <c r="U10" s="1">
        <v>7</v>
      </c>
      <c r="V10" s="13">
        <v>4.8</v>
      </c>
      <c r="W10" s="13">
        <v>3.1</v>
      </c>
      <c r="X10" s="13">
        <v>1.6</v>
      </c>
      <c r="Y10" s="13">
        <v>0.2</v>
      </c>
      <c r="Z10" s="1" t="s">
        <v>13</v>
      </c>
    </row>
    <row r="11" spans="2:26" ht="12" customHeight="1" thickBot="1">
      <c r="B11" s="7">
        <v>1</v>
      </c>
      <c r="C11" s="10">
        <v>4</v>
      </c>
      <c r="D11" s="10">
        <v>7</v>
      </c>
      <c r="G11" s="22" t="s">
        <v>16</v>
      </c>
      <c r="H11" s="12">
        <f>+E1-((C12/E12)*H9)-((D12/E12)*H10)</f>
        <v>6.8700396842256178E-2</v>
      </c>
      <c r="I11" s="6">
        <v>4</v>
      </c>
      <c r="P11" s="3">
        <f t="shared" si="0"/>
        <v>1</v>
      </c>
      <c r="Q11" s="3">
        <f t="shared" si="3"/>
        <v>1</v>
      </c>
      <c r="R11" s="3">
        <f t="shared" si="1"/>
        <v>0</v>
      </c>
      <c r="S11" s="3">
        <f t="shared" si="2"/>
        <v>0</v>
      </c>
      <c r="U11" s="1">
        <v>8</v>
      </c>
      <c r="V11" s="13">
        <v>5.4</v>
      </c>
      <c r="W11" s="13">
        <v>3.4</v>
      </c>
      <c r="X11" s="13">
        <v>1.5</v>
      </c>
      <c r="Y11" s="13">
        <v>0.4</v>
      </c>
      <c r="Z11" s="1" t="s">
        <v>13</v>
      </c>
    </row>
    <row r="12" spans="2:26" ht="12" customHeight="1" thickBot="1">
      <c r="B12" s="4" t="s">
        <v>2</v>
      </c>
      <c r="C12" s="4">
        <f>+SUM(C10:C11)</f>
        <v>8</v>
      </c>
      <c r="D12" s="4">
        <f>+SUM(D10:D11)</f>
        <v>8</v>
      </c>
      <c r="E12" s="4">
        <f>+C12+D12</f>
        <v>16</v>
      </c>
      <c r="H12" s="9"/>
      <c r="P12" s="3">
        <f t="shared" si="0"/>
        <v>1</v>
      </c>
      <c r="Q12" s="3">
        <f t="shared" si="3"/>
        <v>1</v>
      </c>
      <c r="R12" s="3">
        <f t="shared" si="1"/>
        <v>1</v>
      </c>
      <c r="S12" s="3">
        <f t="shared" si="2"/>
        <v>0</v>
      </c>
      <c r="U12" s="1">
        <v>9</v>
      </c>
      <c r="V12" s="13">
        <v>7</v>
      </c>
      <c r="W12" s="13">
        <v>3.2</v>
      </c>
      <c r="X12" s="13">
        <v>4.7</v>
      </c>
      <c r="Y12" s="13">
        <v>1.4</v>
      </c>
      <c r="Z12" s="1" t="s">
        <v>14</v>
      </c>
    </row>
    <row r="13" spans="2:26" ht="12" customHeight="1" thickBot="1">
      <c r="B13" s="5" t="s">
        <v>21</v>
      </c>
      <c r="H13" s="9"/>
      <c r="P13" s="3">
        <f t="shared" si="0"/>
        <v>1</v>
      </c>
      <c r="Q13" s="3">
        <f t="shared" si="3"/>
        <v>1</v>
      </c>
      <c r="R13" s="3">
        <f t="shared" si="1"/>
        <v>1</v>
      </c>
      <c r="S13" s="3">
        <f t="shared" si="2"/>
        <v>1</v>
      </c>
      <c r="U13" s="1">
        <v>10</v>
      </c>
      <c r="V13" s="13">
        <v>6.4</v>
      </c>
      <c r="W13" s="13">
        <v>3.2</v>
      </c>
      <c r="X13" s="13">
        <v>4.7</v>
      </c>
      <c r="Y13" s="13">
        <v>1.5</v>
      </c>
      <c r="Z13" s="1" t="s">
        <v>14</v>
      </c>
    </row>
    <row r="14" spans="2:26" ht="12" customHeight="1" thickBot="1">
      <c r="B14" s="7"/>
      <c r="C14" s="8" t="s">
        <v>0</v>
      </c>
      <c r="D14" s="8" t="s">
        <v>1</v>
      </c>
      <c r="G14" s="21" t="s">
        <v>17</v>
      </c>
      <c r="H14" s="9">
        <f>-((C15/C17)*LOG(C15/C17)+(C16/C17)*LOG(C16/C17))</f>
        <v>0.24421905028821556</v>
      </c>
      <c r="P14" s="3">
        <f t="shared" si="0"/>
        <v>1</v>
      </c>
      <c r="Q14" s="3">
        <f t="shared" si="3"/>
        <v>1</v>
      </c>
      <c r="R14" s="3">
        <f t="shared" si="1"/>
        <v>1</v>
      </c>
      <c r="S14" s="3">
        <f t="shared" si="2"/>
        <v>1</v>
      </c>
      <c r="U14" s="1">
        <v>11</v>
      </c>
      <c r="V14" s="13">
        <v>6.9</v>
      </c>
      <c r="W14" s="13">
        <v>3.1</v>
      </c>
      <c r="X14" s="13">
        <v>4.9000000000000004</v>
      </c>
      <c r="Y14" s="13">
        <v>1.5</v>
      </c>
      <c r="Z14" s="1" t="s">
        <v>14</v>
      </c>
    </row>
    <row r="15" spans="2:26" ht="12" customHeight="1" thickBot="1">
      <c r="B15" s="7">
        <v>0</v>
      </c>
      <c r="C15" s="10">
        <v>2</v>
      </c>
      <c r="D15" s="10">
        <v>8</v>
      </c>
      <c r="G15" s="21" t="s">
        <v>18</v>
      </c>
      <c r="H15" s="9">
        <v>0</v>
      </c>
      <c r="P15" s="3">
        <f t="shared" si="0"/>
        <v>1</v>
      </c>
      <c r="Q15" s="3">
        <f t="shared" si="3"/>
        <v>0</v>
      </c>
      <c r="R15" s="3">
        <f t="shared" si="1"/>
        <v>0</v>
      </c>
      <c r="S15" s="3">
        <f t="shared" si="2"/>
        <v>0</v>
      </c>
      <c r="U15" s="1">
        <v>12</v>
      </c>
      <c r="V15" s="13">
        <v>5.5</v>
      </c>
      <c r="W15" s="13">
        <v>2.2999999999999998</v>
      </c>
      <c r="X15" s="13">
        <v>4</v>
      </c>
      <c r="Y15" s="13">
        <v>1.3</v>
      </c>
      <c r="Z15" s="1" t="s">
        <v>14</v>
      </c>
    </row>
    <row r="16" spans="2:26" ht="12" customHeight="1" thickBot="1">
      <c r="B16" s="7">
        <v>1</v>
      </c>
      <c r="C16" s="10">
        <v>6</v>
      </c>
      <c r="D16" s="10">
        <v>0</v>
      </c>
      <c r="G16" s="22" t="s">
        <v>16</v>
      </c>
      <c r="H16" s="12">
        <f>+E1-((C17/E17)*H14)-((D17/E17)*H15)</f>
        <v>0.17892047051987342</v>
      </c>
      <c r="I16" s="6">
        <v>1</v>
      </c>
      <c r="P16" s="3">
        <f t="shared" si="0"/>
        <v>1</v>
      </c>
      <c r="Q16" s="3">
        <f t="shared" si="3"/>
        <v>0</v>
      </c>
      <c r="R16" s="3">
        <f t="shared" si="1"/>
        <v>1</v>
      </c>
      <c r="S16" s="3">
        <f t="shared" si="2"/>
        <v>1</v>
      </c>
      <c r="U16" s="1">
        <v>13</v>
      </c>
      <c r="V16" s="13">
        <v>6.5</v>
      </c>
      <c r="W16" s="13">
        <v>2.8</v>
      </c>
      <c r="X16" s="13">
        <v>4.5999999999999996</v>
      </c>
      <c r="Y16" s="13">
        <v>1.5</v>
      </c>
      <c r="Z16" s="1" t="s">
        <v>14</v>
      </c>
    </row>
    <row r="17" spans="2:26" ht="12" customHeight="1" thickBot="1">
      <c r="B17" s="4" t="s">
        <v>2</v>
      </c>
      <c r="C17" s="4">
        <f>+SUM(C15:C16)</f>
        <v>8</v>
      </c>
      <c r="D17" s="4">
        <f>+SUM(D15:D16)</f>
        <v>8</v>
      </c>
      <c r="E17" s="4">
        <f>+C17+D17</f>
        <v>16</v>
      </c>
      <c r="H17" s="9"/>
      <c r="P17" s="3">
        <f t="shared" si="0"/>
        <v>1</v>
      </c>
      <c r="Q17" s="3">
        <f t="shared" si="3"/>
        <v>0</v>
      </c>
      <c r="R17" s="3">
        <f t="shared" si="1"/>
        <v>1</v>
      </c>
      <c r="S17" s="3">
        <f t="shared" si="2"/>
        <v>0</v>
      </c>
      <c r="U17" s="1">
        <v>14</v>
      </c>
      <c r="V17" s="13">
        <v>5.7</v>
      </c>
      <c r="W17" s="13">
        <v>2.8</v>
      </c>
      <c r="X17" s="13">
        <v>4.5</v>
      </c>
      <c r="Y17" s="13">
        <v>1.3</v>
      </c>
      <c r="Z17" s="1" t="s">
        <v>14</v>
      </c>
    </row>
    <row r="18" spans="2:26" ht="12" customHeight="1" thickBot="1">
      <c r="B18" s="5" t="s">
        <v>22</v>
      </c>
      <c r="H18" s="9"/>
      <c r="P18" s="3">
        <f t="shared" si="0"/>
        <v>1</v>
      </c>
      <c r="Q18" s="3">
        <f t="shared" si="3"/>
        <v>1</v>
      </c>
      <c r="R18" s="3">
        <f t="shared" si="1"/>
        <v>1</v>
      </c>
      <c r="S18" s="3">
        <f t="shared" si="2"/>
        <v>1</v>
      </c>
      <c r="U18" s="1">
        <v>15</v>
      </c>
      <c r="V18" s="13">
        <v>6.3</v>
      </c>
      <c r="W18" s="13">
        <v>3.3</v>
      </c>
      <c r="X18" s="13">
        <v>4.7</v>
      </c>
      <c r="Y18" s="13">
        <v>1.6</v>
      </c>
      <c r="Z18" s="1" t="s">
        <v>14</v>
      </c>
    </row>
    <row r="19" spans="2:26" ht="12" customHeight="1" thickBot="1">
      <c r="B19" s="7"/>
      <c r="C19" s="8" t="s">
        <v>0</v>
      </c>
      <c r="D19" s="8" t="s">
        <v>1</v>
      </c>
      <c r="G19" s="21" t="s">
        <v>17</v>
      </c>
      <c r="H19" s="9">
        <f>-((C20/C22)*LOG(C20/C22)+(C21/C22)*LOG(C21/C22))</f>
        <v>0.3010299956639812</v>
      </c>
      <c r="P19" s="3">
        <f t="shared" si="0"/>
        <v>0</v>
      </c>
      <c r="Q19" s="3">
        <f t="shared" si="3"/>
        <v>0</v>
      </c>
      <c r="R19" s="3">
        <f t="shared" si="1"/>
        <v>0</v>
      </c>
      <c r="S19" s="3">
        <f t="shared" si="2"/>
        <v>0</v>
      </c>
      <c r="U19" s="1">
        <v>16</v>
      </c>
      <c r="V19" s="13">
        <v>4.9000000000000004</v>
      </c>
      <c r="W19" s="13">
        <v>2.4</v>
      </c>
      <c r="X19" s="13">
        <v>3.3</v>
      </c>
      <c r="Y19" s="13">
        <v>1</v>
      </c>
      <c r="Z19" s="1" t="s">
        <v>14</v>
      </c>
    </row>
    <row r="20" spans="2:26" ht="12" customHeight="1" thickBot="1">
      <c r="B20" s="7">
        <v>0</v>
      </c>
      <c r="C20" s="10">
        <v>4</v>
      </c>
      <c r="D20" s="10">
        <v>8</v>
      </c>
      <c r="G20" s="21" t="s">
        <v>18</v>
      </c>
      <c r="H20" s="9">
        <v>0</v>
      </c>
      <c r="V20" s="14" t="s">
        <v>7</v>
      </c>
      <c r="W20" s="14" t="s">
        <v>8</v>
      </c>
      <c r="X20" s="14" t="s">
        <v>9</v>
      </c>
      <c r="Y20" s="14" t="s">
        <v>10</v>
      </c>
    </row>
    <row r="21" spans="2:26" ht="12" customHeight="1" thickBot="1">
      <c r="B21" s="7">
        <v>1</v>
      </c>
      <c r="C21" s="10">
        <v>4</v>
      </c>
      <c r="D21" s="10">
        <v>0</v>
      </c>
      <c r="G21" s="22" t="s">
        <v>16</v>
      </c>
      <c r="H21" s="12">
        <f>+E1-((C22/E22)*H19)-((D22/E22)*H20)</f>
        <v>0.1505149978319906</v>
      </c>
      <c r="I21" s="6">
        <v>2</v>
      </c>
      <c r="V21" s="15">
        <v>5</v>
      </c>
      <c r="W21" s="15">
        <v>3</v>
      </c>
      <c r="X21" s="15">
        <v>4.2</v>
      </c>
      <c r="Y21" s="15">
        <v>1.4</v>
      </c>
    </row>
    <row r="22" spans="2:26" ht="12" customHeight="1">
      <c r="B22" s="4" t="s">
        <v>2</v>
      </c>
      <c r="C22" s="4">
        <f>+SUM(C20:C21)</f>
        <v>8</v>
      </c>
      <c r="D22" s="4">
        <f>+SUM(D20:D21)</f>
        <v>8</v>
      </c>
      <c r="E22" s="4">
        <f>+C22+D22</f>
        <v>16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22BE0-97BA-4123-BBB9-7DE9D4986CC4}">
  <dimension ref="A1:Z20"/>
  <sheetViews>
    <sheetView workbookViewId="0">
      <selection activeCell="I20" sqref="I20"/>
    </sheetView>
  </sheetViews>
  <sheetFormatPr defaultRowHeight="14.5"/>
  <cols>
    <col min="1" max="1" width="1.90625" style="4" customWidth="1"/>
    <col min="2" max="2" width="4.26953125" style="20" customWidth="1"/>
    <col min="3" max="4" width="2.90625" style="4" customWidth="1"/>
    <col min="5" max="6" width="4.81640625" style="4" customWidth="1"/>
    <col min="7" max="7" width="7" style="4" bestFit="1" customWidth="1"/>
    <col min="8" max="8" width="4.54296875" style="4" bestFit="1" customWidth="1"/>
    <col min="9" max="9" width="7.54296875" style="6" customWidth="1"/>
    <col min="10" max="10" width="2.1796875" style="6" customWidth="1"/>
    <col min="11" max="11" width="2.1796875" style="4" customWidth="1"/>
    <col min="12" max="14" width="4.81640625" style="4" customWidth="1"/>
    <col min="15" max="18" width="3.6328125" customWidth="1"/>
    <col min="19" max="19" width="3.90625" customWidth="1"/>
    <col min="20" max="20" width="2.90625" customWidth="1"/>
    <col min="21" max="21" width="6" bestFit="1" customWidth="1"/>
    <col min="22" max="25" width="3.90625" customWidth="1"/>
    <col min="26" max="26" width="7.26953125" bestFit="1" customWidth="1"/>
    <col min="27" max="28" width="2.81640625" customWidth="1"/>
  </cols>
  <sheetData>
    <row r="1" spans="2:26" ht="15" thickBot="1">
      <c r="B1" s="18" t="s">
        <v>19</v>
      </c>
      <c r="K1" s="4" t="s">
        <v>6</v>
      </c>
      <c r="P1" s="16" t="s">
        <v>7</v>
      </c>
      <c r="Q1" s="16" t="s">
        <v>8</v>
      </c>
      <c r="R1" s="16" t="s">
        <v>9</v>
      </c>
      <c r="S1" s="16" t="s">
        <v>10</v>
      </c>
      <c r="U1" s="16" t="s">
        <v>11</v>
      </c>
      <c r="V1" s="17" t="s">
        <v>7</v>
      </c>
      <c r="W1" s="17" t="s">
        <v>8</v>
      </c>
      <c r="X1" s="17" t="s">
        <v>9</v>
      </c>
      <c r="Y1" s="17" t="s">
        <v>10</v>
      </c>
      <c r="Z1" s="16" t="s">
        <v>12</v>
      </c>
    </row>
    <row r="2" spans="2:26" ht="15" thickBot="1">
      <c r="B2" s="19"/>
      <c r="C2" s="8" t="s">
        <v>0</v>
      </c>
      <c r="D2" s="8" t="s">
        <v>1</v>
      </c>
      <c r="G2" s="4" t="s">
        <v>3</v>
      </c>
      <c r="H2" s="9">
        <f>1-(POWER(C3/C5,2)+POWER(C4/C5,2))</f>
        <v>0.21875</v>
      </c>
      <c r="P2" s="3">
        <f>+IF(V2&lt;=$V$19,0,1)</f>
        <v>0</v>
      </c>
      <c r="Q2" s="3">
        <f>+IF(W2&lt;=$W$19,0,1)</f>
        <v>1</v>
      </c>
      <c r="R2" s="3">
        <f>+IF(X2&lt;=$X$19,0,1)</f>
        <v>0</v>
      </c>
      <c r="S2" s="3">
        <f>+IF(Y2&lt;=$Y$19,0,1)</f>
        <v>0</v>
      </c>
      <c r="U2" s="1">
        <v>1</v>
      </c>
      <c r="V2" s="13">
        <v>4.8</v>
      </c>
      <c r="W2" s="13">
        <v>3.4</v>
      </c>
      <c r="X2" s="13">
        <v>1.9</v>
      </c>
      <c r="Y2" s="13">
        <v>0.2</v>
      </c>
      <c r="Z2" s="1" t="s">
        <v>13</v>
      </c>
    </row>
    <row r="3" spans="2:26" ht="15" thickBot="1">
      <c r="B3" s="19">
        <v>0</v>
      </c>
      <c r="C3" s="10">
        <v>1</v>
      </c>
      <c r="D3" s="10">
        <v>5</v>
      </c>
      <c r="G3" s="4" t="s">
        <v>4</v>
      </c>
      <c r="H3" s="9">
        <f>1-(POWER(D3/D5,2)+POWER(D4/D5,2))</f>
        <v>0.46875</v>
      </c>
      <c r="P3" s="3">
        <f t="shared" ref="P3:P17" si="0">+IF(V3&lt;=$V$19,0,1)</f>
        <v>0</v>
      </c>
      <c r="Q3" s="3">
        <f>+IF(W3&lt;=$W$19,0,1)</f>
        <v>0</v>
      </c>
      <c r="R3" s="3">
        <f t="shared" ref="R3:R17" si="1">+IF(X3&lt;=$X$19,0,1)</f>
        <v>0</v>
      </c>
      <c r="S3" s="3">
        <f t="shared" ref="S3:S17" si="2">+IF(Y3&lt;=$Y$19,0,1)</f>
        <v>0</v>
      </c>
      <c r="U3" s="1">
        <v>2</v>
      </c>
      <c r="V3" s="13">
        <v>5</v>
      </c>
      <c r="W3" s="13">
        <v>3</v>
      </c>
      <c r="X3" s="13">
        <v>1.6</v>
      </c>
      <c r="Y3" s="13">
        <v>1.2</v>
      </c>
      <c r="Z3" s="1" t="s">
        <v>13</v>
      </c>
    </row>
    <row r="4" spans="2:26" ht="15" thickBot="1">
      <c r="B4" s="19">
        <v>1</v>
      </c>
      <c r="C4" s="10">
        <v>7</v>
      </c>
      <c r="D4" s="10">
        <v>3</v>
      </c>
      <c r="G4" s="11" t="s">
        <v>5</v>
      </c>
      <c r="H4" s="12">
        <f>+C5/E5*H2+D5/E5*H3</f>
        <v>0.34375</v>
      </c>
      <c r="I4" s="6">
        <v>3</v>
      </c>
      <c r="M4" s="4" t="s">
        <v>9</v>
      </c>
      <c r="N4" s="23" t="s">
        <v>9</v>
      </c>
      <c r="P4" s="3">
        <f t="shared" si="0"/>
        <v>0</v>
      </c>
      <c r="Q4" s="3">
        <f t="shared" ref="Q4:Q17" si="3">+IF(W4&lt;=$W$19,0,1)</f>
        <v>1</v>
      </c>
      <c r="R4" s="3">
        <f t="shared" si="1"/>
        <v>0</v>
      </c>
      <c r="S4" s="3">
        <f t="shared" si="2"/>
        <v>0</v>
      </c>
      <c r="U4" s="1">
        <v>3</v>
      </c>
      <c r="V4" s="13">
        <v>5</v>
      </c>
      <c r="W4" s="13">
        <v>3.4</v>
      </c>
      <c r="X4" s="13">
        <v>1.6</v>
      </c>
      <c r="Y4" s="13">
        <v>0.2</v>
      </c>
      <c r="Z4" s="1" t="s">
        <v>13</v>
      </c>
    </row>
    <row r="5" spans="2:26" ht="15" thickBot="1">
      <c r="B5" s="20" t="s">
        <v>2</v>
      </c>
      <c r="C5" s="4">
        <f>+SUM(C3:C4)</f>
        <v>8</v>
      </c>
      <c r="D5" s="4">
        <f>+SUM(D3:D4)</f>
        <v>8</v>
      </c>
      <c r="E5" s="4">
        <f>+C5+D5</f>
        <v>16</v>
      </c>
      <c r="H5" s="9"/>
      <c r="M5" s="4" t="s">
        <v>10</v>
      </c>
      <c r="N5" s="23" t="s">
        <v>8</v>
      </c>
      <c r="P5" s="3">
        <f t="shared" si="0"/>
        <v>1</v>
      </c>
      <c r="Q5" s="3">
        <f t="shared" si="3"/>
        <v>1</v>
      </c>
      <c r="R5" s="3">
        <f t="shared" si="1"/>
        <v>0</v>
      </c>
      <c r="S5" s="3">
        <f t="shared" si="2"/>
        <v>0</v>
      </c>
      <c r="U5" s="1">
        <v>4</v>
      </c>
      <c r="V5" s="13">
        <v>5.2</v>
      </c>
      <c r="W5" s="13">
        <v>3.5</v>
      </c>
      <c r="X5" s="13">
        <v>1.5</v>
      </c>
      <c r="Y5" s="13">
        <v>0.2</v>
      </c>
      <c r="Z5" s="1" t="s">
        <v>13</v>
      </c>
    </row>
    <row r="6" spans="2:26" ht="15" thickBot="1">
      <c r="B6" s="18" t="s">
        <v>20</v>
      </c>
      <c r="H6" s="9"/>
      <c r="M6" s="4" t="s">
        <v>7</v>
      </c>
      <c r="N6" s="23"/>
      <c r="P6" s="3">
        <f t="shared" si="0"/>
        <v>1</v>
      </c>
      <c r="Q6" s="3">
        <f t="shared" si="3"/>
        <v>1</v>
      </c>
      <c r="R6" s="3">
        <f t="shared" si="1"/>
        <v>0</v>
      </c>
      <c r="S6" s="3">
        <f t="shared" si="2"/>
        <v>0</v>
      </c>
      <c r="U6" s="1">
        <v>5</v>
      </c>
      <c r="V6" s="13">
        <v>5.2</v>
      </c>
      <c r="W6" s="13">
        <v>3.4</v>
      </c>
      <c r="X6" s="13">
        <v>1.4</v>
      </c>
      <c r="Y6" s="13">
        <v>0.2</v>
      </c>
      <c r="Z6" s="1" t="s">
        <v>13</v>
      </c>
    </row>
    <row r="7" spans="2:26" ht="15" thickBot="1">
      <c r="B7" s="19"/>
      <c r="C7" s="8" t="s">
        <v>0</v>
      </c>
      <c r="D7" s="8" t="s">
        <v>1</v>
      </c>
      <c r="G7" s="4" t="s">
        <v>3</v>
      </c>
      <c r="H7" s="9">
        <f>1-(POWER(C8/C10,2)+POWER(C9/C10,2))</f>
        <v>0.5</v>
      </c>
      <c r="M7" s="4" t="s">
        <v>8</v>
      </c>
      <c r="N7" s="23" t="s">
        <v>10</v>
      </c>
      <c r="P7" s="3">
        <f t="shared" si="0"/>
        <v>0</v>
      </c>
      <c r="Q7" s="3">
        <f t="shared" si="3"/>
        <v>1</v>
      </c>
      <c r="R7" s="3">
        <f t="shared" si="1"/>
        <v>0</v>
      </c>
      <c r="S7" s="3">
        <f t="shared" si="2"/>
        <v>0</v>
      </c>
      <c r="U7" s="1">
        <v>6</v>
      </c>
      <c r="V7" s="13">
        <v>4.7</v>
      </c>
      <c r="W7" s="13">
        <v>3.2</v>
      </c>
      <c r="X7" s="13">
        <v>1.6</v>
      </c>
      <c r="Y7" s="13">
        <v>0.2</v>
      </c>
      <c r="Z7" s="1" t="s">
        <v>13</v>
      </c>
    </row>
    <row r="8" spans="2:26" ht="15" thickBot="1">
      <c r="B8" s="19">
        <v>0</v>
      </c>
      <c r="C8" s="10">
        <v>4</v>
      </c>
      <c r="D8" s="10">
        <v>1</v>
      </c>
      <c r="G8" s="4" t="s">
        <v>4</v>
      </c>
      <c r="H8" s="9">
        <f>1-(POWER(D8/D10,2)+POWER(D9/D10,2))</f>
        <v>0.21875</v>
      </c>
      <c r="P8" s="3">
        <f t="shared" si="0"/>
        <v>0</v>
      </c>
      <c r="Q8" s="3">
        <f t="shared" si="3"/>
        <v>1</v>
      </c>
      <c r="R8" s="3">
        <f t="shared" si="1"/>
        <v>0</v>
      </c>
      <c r="S8" s="3">
        <f t="shared" si="2"/>
        <v>0</v>
      </c>
      <c r="U8" s="1">
        <v>7</v>
      </c>
      <c r="V8" s="13">
        <v>4.8</v>
      </c>
      <c r="W8" s="13">
        <v>3.1</v>
      </c>
      <c r="X8" s="13">
        <v>1.6</v>
      </c>
      <c r="Y8" s="13">
        <v>0.2</v>
      </c>
      <c r="Z8" s="1" t="s">
        <v>13</v>
      </c>
    </row>
    <row r="9" spans="2:26" ht="15" thickBot="1">
      <c r="B9" s="19">
        <v>1</v>
      </c>
      <c r="C9" s="10">
        <v>4</v>
      </c>
      <c r="D9" s="10">
        <v>7</v>
      </c>
      <c r="G9" s="11" t="s">
        <v>5</v>
      </c>
      <c r="H9" s="12">
        <f>+C10/E10*H7+D10/E10*H8</f>
        <v>0.359375</v>
      </c>
      <c r="I9" s="6">
        <v>4</v>
      </c>
      <c r="P9" s="3">
        <f t="shared" si="0"/>
        <v>1</v>
      </c>
      <c r="Q9" s="3">
        <f t="shared" si="3"/>
        <v>1</v>
      </c>
      <c r="R9" s="3">
        <f t="shared" si="1"/>
        <v>0</v>
      </c>
      <c r="S9" s="3">
        <f t="shared" si="2"/>
        <v>0</v>
      </c>
      <c r="U9" s="1">
        <v>8</v>
      </c>
      <c r="V9" s="13">
        <v>5.4</v>
      </c>
      <c r="W9" s="13">
        <v>3.4</v>
      </c>
      <c r="X9" s="13">
        <v>1.5</v>
      </c>
      <c r="Y9" s="13">
        <v>0.4</v>
      </c>
      <c r="Z9" s="1" t="s">
        <v>13</v>
      </c>
    </row>
    <row r="10" spans="2:26" ht="15" thickBot="1">
      <c r="B10" s="20" t="s">
        <v>2</v>
      </c>
      <c r="C10" s="4">
        <f>+SUM(C8:C9)</f>
        <v>8</v>
      </c>
      <c r="D10" s="4">
        <f>+SUM(D8:D9)</f>
        <v>8</v>
      </c>
      <c r="E10" s="4">
        <f>+C10+D10</f>
        <v>16</v>
      </c>
      <c r="H10" s="9"/>
      <c r="P10" s="3">
        <f t="shared" si="0"/>
        <v>1</v>
      </c>
      <c r="Q10" s="3">
        <f t="shared" si="3"/>
        <v>1</v>
      </c>
      <c r="R10" s="3">
        <f t="shared" si="1"/>
        <v>1</v>
      </c>
      <c r="S10" s="3">
        <f t="shared" si="2"/>
        <v>0</v>
      </c>
      <c r="U10" s="1">
        <v>9</v>
      </c>
      <c r="V10" s="13">
        <v>7</v>
      </c>
      <c r="W10" s="13">
        <v>3.2</v>
      </c>
      <c r="X10" s="13">
        <v>4.7</v>
      </c>
      <c r="Y10" s="13">
        <v>1.4</v>
      </c>
      <c r="Z10" s="1" t="s">
        <v>14</v>
      </c>
    </row>
    <row r="11" spans="2:26" ht="15" thickBot="1">
      <c r="B11" s="18" t="s">
        <v>21</v>
      </c>
      <c r="H11" s="9"/>
      <c r="P11" s="3">
        <f t="shared" si="0"/>
        <v>1</v>
      </c>
      <c r="Q11" s="3">
        <f t="shared" si="3"/>
        <v>1</v>
      </c>
      <c r="R11" s="3">
        <f t="shared" si="1"/>
        <v>1</v>
      </c>
      <c r="S11" s="3">
        <f t="shared" si="2"/>
        <v>1</v>
      </c>
      <c r="U11" s="1">
        <v>10</v>
      </c>
      <c r="V11" s="13">
        <v>6.4</v>
      </c>
      <c r="W11" s="13">
        <v>3.2</v>
      </c>
      <c r="X11" s="13">
        <v>4.7</v>
      </c>
      <c r="Y11" s="13">
        <v>1.5</v>
      </c>
      <c r="Z11" s="1" t="s">
        <v>14</v>
      </c>
    </row>
    <row r="12" spans="2:26" ht="15" thickBot="1">
      <c r="B12" s="19"/>
      <c r="C12" s="8" t="s">
        <v>0</v>
      </c>
      <c r="D12" s="8" t="s">
        <v>1</v>
      </c>
      <c r="G12" s="4" t="s">
        <v>3</v>
      </c>
      <c r="H12" s="9">
        <f>1-(POWER(C13/C15,2)+POWER(C14/C15,2))</f>
        <v>0.375</v>
      </c>
      <c r="P12" s="3">
        <f t="shared" si="0"/>
        <v>1</v>
      </c>
      <c r="Q12" s="3">
        <f t="shared" si="3"/>
        <v>1</v>
      </c>
      <c r="R12" s="3">
        <f t="shared" si="1"/>
        <v>1</v>
      </c>
      <c r="S12" s="3">
        <f t="shared" si="2"/>
        <v>1</v>
      </c>
      <c r="U12" s="1">
        <v>11</v>
      </c>
      <c r="V12" s="13">
        <v>6.9</v>
      </c>
      <c r="W12" s="13">
        <v>3.1</v>
      </c>
      <c r="X12" s="13">
        <v>4.9000000000000004</v>
      </c>
      <c r="Y12" s="13">
        <v>1.5</v>
      </c>
      <c r="Z12" s="1" t="s">
        <v>14</v>
      </c>
    </row>
    <row r="13" spans="2:26" ht="15" thickBot="1">
      <c r="B13" s="19">
        <v>0</v>
      </c>
      <c r="C13" s="10">
        <v>2</v>
      </c>
      <c r="D13" s="10">
        <v>8</v>
      </c>
      <c r="G13" s="4" t="s">
        <v>4</v>
      </c>
      <c r="H13" s="9">
        <f>1-(POWER(D13/D15,2)+POWER(D14/D15,2))</f>
        <v>0</v>
      </c>
      <c r="P13" s="3">
        <f t="shared" si="0"/>
        <v>1</v>
      </c>
      <c r="Q13" s="3">
        <f t="shared" si="3"/>
        <v>0</v>
      </c>
      <c r="R13" s="3">
        <f t="shared" si="1"/>
        <v>0</v>
      </c>
      <c r="S13" s="3">
        <f t="shared" si="2"/>
        <v>0</v>
      </c>
      <c r="U13" s="1">
        <v>12</v>
      </c>
      <c r="V13" s="13">
        <v>5.5</v>
      </c>
      <c r="W13" s="13">
        <v>2.2999999999999998</v>
      </c>
      <c r="X13" s="13">
        <v>4</v>
      </c>
      <c r="Y13" s="13">
        <v>1.3</v>
      </c>
      <c r="Z13" s="1" t="s">
        <v>14</v>
      </c>
    </row>
    <row r="14" spans="2:26" ht="15" thickBot="1">
      <c r="B14" s="19">
        <v>1</v>
      </c>
      <c r="C14" s="10">
        <v>6</v>
      </c>
      <c r="D14" s="10">
        <v>0</v>
      </c>
      <c r="G14" s="11" t="s">
        <v>5</v>
      </c>
      <c r="H14" s="12">
        <f>+C15/E15*H12+D15/E15*H13</f>
        <v>0.1875</v>
      </c>
      <c r="I14" s="6">
        <v>1</v>
      </c>
      <c r="P14" s="3">
        <f t="shared" si="0"/>
        <v>1</v>
      </c>
      <c r="Q14" s="3">
        <f t="shared" si="3"/>
        <v>0</v>
      </c>
      <c r="R14" s="3">
        <f t="shared" si="1"/>
        <v>1</v>
      </c>
      <c r="S14" s="3">
        <f t="shared" si="2"/>
        <v>1</v>
      </c>
      <c r="U14" s="1">
        <v>13</v>
      </c>
      <c r="V14" s="13">
        <v>6.5</v>
      </c>
      <c r="W14" s="13">
        <v>2.8</v>
      </c>
      <c r="X14" s="13">
        <v>4.5999999999999996</v>
      </c>
      <c r="Y14" s="13">
        <v>1.5</v>
      </c>
      <c r="Z14" s="1" t="s">
        <v>14</v>
      </c>
    </row>
    <row r="15" spans="2:26" ht="15" thickBot="1">
      <c r="B15" s="20" t="s">
        <v>2</v>
      </c>
      <c r="C15" s="4">
        <f>+SUM(C13:C14)</f>
        <v>8</v>
      </c>
      <c r="D15" s="4">
        <f>+SUM(D13:D14)</f>
        <v>8</v>
      </c>
      <c r="E15" s="4">
        <f>+C15+D15</f>
        <v>16</v>
      </c>
      <c r="H15" s="9"/>
      <c r="P15" s="3">
        <f t="shared" si="0"/>
        <v>1</v>
      </c>
      <c r="Q15" s="3">
        <f t="shared" si="3"/>
        <v>0</v>
      </c>
      <c r="R15" s="3">
        <f t="shared" si="1"/>
        <v>1</v>
      </c>
      <c r="S15" s="3">
        <f t="shared" si="2"/>
        <v>0</v>
      </c>
      <c r="U15" s="1">
        <v>14</v>
      </c>
      <c r="V15" s="13">
        <v>5.7</v>
      </c>
      <c r="W15" s="13">
        <v>2.8</v>
      </c>
      <c r="X15" s="13">
        <v>4.5</v>
      </c>
      <c r="Y15" s="13">
        <v>1.3</v>
      </c>
      <c r="Z15" s="1" t="s">
        <v>14</v>
      </c>
    </row>
    <row r="16" spans="2:26" ht="15" thickBot="1">
      <c r="B16" s="18" t="s">
        <v>22</v>
      </c>
      <c r="H16" s="9"/>
      <c r="P16" s="3">
        <f t="shared" si="0"/>
        <v>1</v>
      </c>
      <c r="Q16" s="3">
        <f t="shared" si="3"/>
        <v>1</v>
      </c>
      <c r="R16" s="3">
        <f t="shared" si="1"/>
        <v>1</v>
      </c>
      <c r="S16" s="3">
        <f t="shared" si="2"/>
        <v>1</v>
      </c>
      <c r="U16" s="1">
        <v>15</v>
      </c>
      <c r="V16" s="13">
        <v>6.3</v>
      </c>
      <c r="W16" s="13">
        <v>3.3</v>
      </c>
      <c r="X16" s="13">
        <v>4.7</v>
      </c>
      <c r="Y16" s="13">
        <v>1.6</v>
      </c>
      <c r="Z16" s="1" t="s">
        <v>14</v>
      </c>
    </row>
    <row r="17" spans="2:26" ht="15" thickBot="1">
      <c r="B17" s="19"/>
      <c r="C17" s="8" t="s">
        <v>0</v>
      </c>
      <c r="D17" s="8" t="s">
        <v>1</v>
      </c>
      <c r="G17" s="4" t="s">
        <v>3</v>
      </c>
      <c r="H17" s="9">
        <f>1-(POWER(C18/C20,2)+POWER(C19/C20,2))</f>
        <v>0.5</v>
      </c>
      <c r="P17" s="3">
        <f t="shared" si="0"/>
        <v>0</v>
      </c>
      <c r="Q17" s="3">
        <f t="shared" si="3"/>
        <v>0</v>
      </c>
      <c r="R17" s="3">
        <f t="shared" si="1"/>
        <v>0</v>
      </c>
      <c r="S17" s="3">
        <f t="shared" si="2"/>
        <v>0</v>
      </c>
      <c r="U17" s="1">
        <v>16</v>
      </c>
      <c r="V17" s="13">
        <v>4.9000000000000004</v>
      </c>
      <c r="W17" s="13">
        <v>2.4</v>
      </c>
      <c r="X17" s="13">
        <v>3.3</v>
      </c>
      <c r="Y17" s="13">
        <v>1</v>
      </c>
      <c r="Z17" s="1" t="s">
        <v>14</v>
      </c>
    </row>
    <row r="18" spans="2:26" ht="15" thickBot="1">
      <c r="B18" s="19">
        <v>0</v>
      </c>
      <c r="C18" s="10">
        <v>4</v>
      </c>
      <c r="D18" s="10">
        <v>8</v>
      </c>
      <c r="G18" s="4" t="s">
        <v>4</v>
      </c>
      <c r="H18" s="9">
        <f>1-(POWER(D18/D20,2)+POWER(D19/D20,2))</f>
        <v>0</v>
      </c>
      <c r="V18" s="14" t="s">
        <v>7</v>
      </c>
      <c r="W18" s="14" t="s">
        <v>8</v>
      </c>
      <c r="X18" s="14" t="s">
        <v>9</v>
      </c>
      <c r="Y18" s="14" t="s">
        <v>10</v>
      </c>
    </row>
    <row r="19" spans="2:26" ht="15" thickBot="1">
      <c r="B19" s="19">
        <v>1</v>
      </c>
      <c r="C19" s="10">
        <v>4</v>
      </c>
      <c r="D19" s="10">
        <v>0</v>
      </c>
      <c r="G19" s="11" t="s">
        <v>5</v>
      </c>
      <c r="H19" s="12">
        <f>+C20/E20*H17+D20/E20*H18</f>
        <v>0.25</v>
      </c>
      <c r="I19" s="6">
        <v>2</v>
      </c>
      <c r="V19" s="15">
        <v>5</v>
      </c>
      <c r="W19" s="15">
        <v>3</v>
      </c>
      <c r="X19" s="15">
        <v>4.2</v>
      </c>
      <c r="Y19" s="15">
        <v>1.4</v>
      </c>
    </row>
    <row r="20" spans="2:26">
      <c r="B20" s="20" t="s">
        <v>2</v>
      </c>
      <c r="C20" s="4">
        <f>+SUM(C18:C19)</f>
        <v>8</v>
      </c>
      <c r="D20" s="4">
        <f>+SUM(D18:D19)</f>
        <v>8</v>
      </c>
      <c r="E20" s="4">
        <f>+C20+D20</f>
        <v>16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GINI_1</vt:lpstr>
      <vt:lpstr>GINI_2</vt:lpstr>
      <vt:lpstr>GINI_3</vt:lpstr>
      <vt:lpstr>Gain-E_1</vt:lpstr>
      <vt:lpstr>Gain-E_2</vt:lpstr>
      <vt:lpstr>Gain-E_3</vt:lpstr>
      <vt:lpstr>ClassificationError</vt:lpstr>
      <vt:lpstr>xxx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Huarancca</dc:creator>
  <cp:lastModifiedBy>Juan Huarancca</cp:lastModifiedBy>
  <dcterms:created xsi:type="dcterms:W3CDTF">2022-08-25T17:55:10Z</dcterms:created>
  <dcterms:modified xsi:type="dcterms:W3CDTF">2022-08-26T17:06:08Z</dcterms:modified>
</cp:coreProperties>
</file>