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konka\Documents\dev\ra\"/>
    </mc:Choice>
  </mc:AlternateContent>
  <xr:revisionPtr revIDLastSave="0" documentId="13_ncr:1_{C23AA445-1E23-4848-87CA-001903C5FA0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26" i="1"/>
  <c r="H27" i="1"/>
  <c r="H28" i="1"/>
  <c r="H29" i="1"/>
  <c r="H30" i="1"/>
  <c r="H31" i="1"/>
  <c r="H32" i="1"/>
  <c r="H33" i="1"/>
  <c r="H34" i="1"/>
  <c r="H35" i="1"/>
  <c r="H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G47" i="1" l="1"/>
  <c r="G46" i="1"/>
  <c r="G45" i="1"/>
  <c r="G44" i="1"/>
  <c r="G43" i="1"/>
  <c r="G42" i="1"/>
  <c r="G41" i="1"/>
  <c r="G40" i="1"/>
  <c r="G37" i="1"/>
  <c r="G38" i="1"/>
  <c r="G39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<sst xmlns="http://schemas.openxmlformats.org/spreadsheetml/2006/main" count="25" uniqueCount="7">
  <si>
    <t>N_bits</t>
  </si>
  <si>
    <t>N_Experiments</t>
  </si>
  <si>
    <t>N_strings</t>
  </si>
  <si>
    <t>Result</t>
  </si>
  <si>
    <t>N_ones</t>
  </si>
  <si>
    <t>E[N_ones]</t>
  </si>
  <si>
    <t>sqrt(N_strings)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</si>
</sst>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1's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95888013998251"/>
          <c:y val="0.16712962962962963"/>
          <c:w val="0.55481889763779535"/>
          <c:h val="0.53515529308836396"/>
        </c:manualLayout>
      </c:layout>
      <c:lineChart>
        <c:grouping val="standard"/>
        <c:varyColors val="0"/>
        <c:ser>
          <c:idx val="0"/>
          <c:order val="0"/>
          <c:tx>
            <c:v>1's 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Sheet1!$C$37:$C$47</c:f>
              <c:numCache>
                <c:formatCode>#,##0.00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2400</c:v>
                </c:pt>
                <c:pt idx="6">
                  <c:v>3200</c:v>
                </c:pt>
                <c:pt idx="7">
                  <c:v>4000</c:v>
                </c:pt>
                <c:pt idx="8">
                  <c:v>4800</c:v>
                </c:pt>
                <c:pt idx="9">
                  <c:v>5600</c:v>
                </c:pt>
                <c:pt idx="10">
                  <c:v>6400</c:v>
                </c:pt>
              </c:numCache>
            </c:numRef>
          </c:cat>
          <c:val>
            <c:numRef>
              <c:f>Sheet1!$F$37:$F$47</c:f>
              <c:numCache>
                <c:formatCode>#,##0.00</c:formatCode>
                <c:ptCount val="11"/>
                <c:pt idx="0">
                  <c:v>11</c:v>
                </c:pt>
                <c:pt idx="1">
                  <c:v>28</c:v>
                </c:pt>
                <c:pt idx="2">
                  <c:v>43</c:v>
                </c:pt>
                <c:pt idx="3">
                  <c:v>100</c:v>
                </c:pt>
                <c:pt idx="4">
                  <c:v>177</c:v>
                </c:pt>
                <c:pt idx="5">
                  <c:v>292</c:v>
                </c:pt>
                <c:pt idx="6">
                  <c:v>349</c:v>
                </c:pt>
                <c:pt idx="7">
                  <c:v>448</c:v>
                </c:pt>
                <c:pt idx="8">
                  <c:v>565</c:v>
                </c:pt>
                <c:pt idx="9">
                  <c:v>630</c:v>
                </c:pt>
                <c:pt idx="10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3-4784-B8D2-E08181A17396}"/>
            </c:ext>
          </c:extLst>
        </c:ser>
        <c:ser>
          <c:idx val="1"/>
          <c:order val="1"/>
          <c:tx>
            <c:v>Expected number of 1's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Sheet1!$G$37:$G$47</c:f>
              <c:numCache>
                <c:formatCode>#,##0.00</c:formatCode>
                <c:ptCount val="11"/>
                <c:pt idx="0">
                  <c:v>12.20703125</c:v>
                </c:pt>
                <c:pt idx="1">
                  <c:v>24.4140625</c:v>
                </c:pt>
                <c:pt idx="2">
                  <c:v>48.828125</c:v>
                </c:pt>
                <c:pt idx="3">
                  <c:v>97.65625</c:v>
                </c:pt>
                <c:pt idx="4">
                  <c:v>195.3125</c:v>
                </c:pt>
                <c:pt idx="5">
                  <c:v>292.96875</c:v>
                </c:pt>
                <c:pt idx="6">
                  <c:v>390.625</c:v>
                </c:pt>
                <c:pt idx="7">
                  <c:v>488.28125</c:v>
                </c:pt>
                <c:pt idx="8">
                  <c:v>585.9375</c:v>
                </c:pt>
                <c:pt idx="9">
                  <c:v>683.59375</c:v>
                </c:pt>
                <c:pt idx="10">
                  <c:v>781.25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3-4784-B8D2-E08181A1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60512"/>
        <c:axId val="532561496"/>
      </c:lineChart>
      <c:catAx>
        <c:axId val="53256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1496"/>
        <c:crosses val="autoZero"/>
        <c:auto val="1"/>
        <c:lblAlgn val="ctr"/>
        <c:lblOffset val="100"/>
        <c:noMultiLvlLbl val="0"/>
      </c:catAx>
      <c:valAx>
        <c:axId val="5325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66666666667"/>
          <c:y val="0.41018737241178188"/>
          <c:w val="0.22222222222222221"/>
          <c:h val="0.33286599591717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/>
              <a:t>16 Bits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Result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Sheet1!$D$4:$D$19</c15:sqref>
                  </c15:fullRef>
                </c:ext>
              </c:extLst>
              <c:f>Sheet1!$D$4:$D$18</c:f>
              <c:strCache>
                <c:ptCount val="15"/>
                <c:pt idx="0">
                  <c:v>500.00</c:v>
                </c:pt>
                <c:pt idx="1">
                  <c:v>1,000.00</c:v>
                </c:pt>
                <c:pt idx="2">
                  <c:v>1,500.00</c:v>
                </c:pt>
                <c:pt idx="3">
                  <c:v>2,000.00</c:v>
                </c:pt>
                <c:pt idx="4">
                  <c:v>2,500.00</c:v>
                </c:pt>
                <c:pt idx="5">
                  <c:v>3,000.00</c:v>
                </c:pt>
                <c:pt idx="6">
                  <c:v>3,500.00</c:v>
                </c:pt>
                <c:pt idx="7">
                  <c:v>4,000.00</c:v>
                </c:pt>
                <c:pt idx="8">
                  <c:v>4,500.00</c:v>
                </c:pt>
                <c:pt idx="9">
                  <c:v>5,000.00</c:v>
                </c:pt>
                <c:pt idx="10">
                  <c:v>5,500.00</c:v>
                </c:pt>
                <c:pt idx="11">
                  <c:v>6,000.00</c:v>
                </c:pt>
                <c:pt idx="12">
                  <c:v>6,500.00</c:v>
                </c:pt>
                <c:pt idx="13">
                  <c:v>7,000.00</c:v>
                </c:pt>
                <c:pt idx="14">
                  <c:v>8,000.00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Sheet1!$E$4:$E$19</c15:sqref>
                  </c15:fullRef>
                </c:ext>
              </c:extLst>
              <c:f>Sheet1!$E$4:$E$18</c:f>
              <c:numCache>
                <c:formatCode>#,##0.00</c:formatCode>
                <c:ptCount val="15"/>
                <c:pt idx="0">
                  <c:v>133</c:v>
                </c:pt>
                <c:pt idx="1">
                  <c:v>150</c:v>
                </c:pt>
                <c:pt idx="2">
                  <c:v>153</c:v>
                </c:pt>
                <c:pt idx="3">
                  <c:v>149</c:v>
                </c:pt>
                <c:pt idx="4">
                  <c:v>143</c:v>
                </c:pt>
                <c:pt idx="5">
                  <c:v>139</c:v>
                </c:pt>
                <c:pt idx="6">
                  <c:v>131</c:v>
                </c:pt>
                <c:pt idx="7">
                  <c:v>122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101</c:v>
                </c:pt>
                <c:pt idx="12">
                  <c:v>99</c:v>
                </c:pt>
                <c:pt idx="13">
                  <c:v>94</c:v>
                </c:pt>
                <c:pt idx="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6B3-B8C8-F1C6BCE58707}"/>
            </c:ext>
          </c:extLst>
        </c:ser>
        <c:ser>
          <c:idx val="3"/>
          <c:order val="1"/>
          <c:tx>
            <c:v>sqrt</c:v>
          </c:tx>
          <c:marker>
            <c:symbol val="none"/>
          </c:marker>
          <c:cat>
            <c:strLit>
              <c:ptCount val="15"/>
              <c:pt idx="0">
                <c:v>500.00</c:v>
              </c:pt>
              <c:pt idx="1">
                <c:v>1,000.00</c:v>
              </c:pt>
              <c:pt idx="2">
                <c:v>1,500.00</c:v>
              </c:pt>
              <c:pt idx="3">
                <c:v>2,000.00</c:v>
              </c:pt>
              <c:pt idx="4">
                <c:v>2,500.00</c:v>
              </c:pt>
              <c:pt idx="5">
                <c:v>3,000.00</c:v>
              </c:pt>
              <c:pt idx="6">
                <c:v>3,500.00</c:v>
              </c:pt>
              <c:pt idx="7">
                <c:v>4,000.00</c:v>
              </c:pt>
              <c:pt idx="8">
                <c:v>4,500.00</c:v>
              </c:pt>
              <c:pt idx="9">
                <c:v>5,000.00</c:v>
              </c:pt>
              <c:pt idx="10">
                <c:v>5,500.00</c:v>
              </c:pt>
              <c:pt idx="11">
                <c:v>6,000.00</c:v>
              </c:pt>
              <c:pt idx="12">
                <c:v>6,500.00</c:v>
              </c:pt>
              <c:pt idx="13">
                <c:v>7,000.00</c:v>
              </c:pt>
              <c:pt idx="14">
                <c:v>8,000.00</c:v>
              </c:pt>
              <c:pt idx="15">
                <c:v>N_strings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Sheet1!$H$4:$H$18</c15:sqref>
                  </c15:fullRef>
                </c:ext>
              </c:extLst>
              <c:f>Sheet1!$H$4:$H$18</c:f>
              <c:numCache>
                <c:formatCode>#,##0.00</c:formatCode>
                <c:ptCount val="15"/>
                <c:pt idx="0">
                  <c:v>130</c:v>
                </c:pt>
                <c:pt idx="1">
                  <c:v>152.36067977499789</c:v>
                </c:pt>
                <c:pt idx="2">
                  <c:v>161.6227766016838</c:v>
                </c:pt>
                <c:pt idx="3">
                  <c:v>168.72983346207417</c:v>
                </c:pt>
                <c:pt idx="4">
                  <c:v>174.72135954999578</c:v>
                </c:pt>
                <c:pt idx="5">
                  <c:v>180</c:v>
                </c:pt>
                <c:pt idx="6">
                  <c:v>184.77225575051662</c:v>
                </c:pt>
                <c:pt idx="7">
                  <c:v>189.16079783099616</c:v>
                </c:pt>
                <c:pt idx="8">
                  <c:v>193.24555320336759</c:v>
                </c:pt>
                <c:pt idx="9">
                  <c:v>197.08203932499367</c:v>
                </c:pt>
                <c:pt idx="10">
                  <c:v>200.71067811865476</c:v>
                </c:pt>
                <c:pt idx="11">
                  <c:v>204.16198487095664</c:v>
                </c:pt>
                <c:pt idx="12">
                  <c:v>207.45966692414834</c:v>
                </c:pt>
                <c:pt idx="13">
                  <c:v>210.62257748298549</c:v>
                </c:pt>
                <c:pt idx="14">
                  <c:v>216.60254037844385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6-46B3-B8C8-F1C6BCE58707}"/>
            </c:ext>
          </c:extLst>
        </c:ser>
        <c:ser>
          <c:idx val="4"/>
          <c:order val="2"/>
          <c:tx>
            <c:v>LN</c:v>
          </c:tx>
          <c:marker>
            <c:symbol val="none"/>
          </c:marker>
          <c:cat>
            <c:strLit>
              <c:ptCount val="15"/>
              <c:pt idx="0">
                <c:v>500.00</c:v>
              </c:pt>
              <c:pt idx="1">
                <c:v>1,000.00</c:v>
              </c:pt>
              <c:pt idx="2">
                <c:v>1,500.00</c:v>
              </c:pt>
              <c:pt idx="3">
                <c:v>2,000.00</c:v>
              </c:pt>
              <c:pt idx="4">
                <c:v>2,500.00</c:v>
              </c:pt>
              <c:pt idx="5">
                <c:v>3,000.00</c:v>
              </c:pt>
              <c:pt idx="6">
                <c:v>3,500.00</c:v>
              </c:pt>
              <c:pt idx="7">
                <c:v>4,000.00</c:v>
              </c:pt>
              <c:pt idx="8">
                <c:v>4,500.00</c:v>
              </c:pt>
              <c:pt idx="9">
                <c:v>5,000.00</c:v>
              </c:pt>
              <c:pt idx="10">
                <c:v>5,500.00</c:v>
              </c:pt>
              <c:pt idx="11">
                <c:v>6,000.00</c:v>
              </c:pt>
              <c:pt idx="12">
                <c:v>6,500.00</c:v>
              </c:pt>
              <c:pt idx="13">
                <c:v>7,000.00</c:v>
              </c:pt>
              <c:pt idx="14">
                <c:v>8,000.00</c:v>
              </c:pt>
              <c:pt idx="15">
                <c:v>N_strings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Sheet1!$I$4:$I$18</c15:sqref>
                  </c15:fullRef>
                </c:ext>
              </c:extLst>
              <c:f>Sheet1!$I$4:$I$18</c:f>
              <c:numCache>
                <c:formatCode>General</c:formatCode>
                <c:ptCount val="15"/>
                <c:pt idx="0">
                  <c:v>99.433729574755063</c:v>
                </c:pt>
                <c:pt idx="1">
                  <c:v>110.52408446371419</c:v>
                </c:pt>
                <c:pt idx="2">
                  <c:v>117.01152619344482</c:v>
                </c:pt>
                <c:pt idx="3">
                  <c:v>121.61443935267332</c:v>
                </c:pt>
                <c:pt idx="4">
                  <c:v>125.18473617370067</c:v>
                </c:pt>
                <c:pt idx="5">
                  <c:v>128.10188108240393</c:v>
                </c:pt>
                <c:pt idx="6">
                  <c:v>130.56829195964008</c:v>
                </c:pt>
                <c:pt idx="7">
                  <c:v>132.70479424163244</c:v>
                </c:pt>
                <c:pt idx="8">
                  <c:v>134.58932281213458</c:v>
                </c:pt>
                <c:pt idx="9">
                  <c:v>136.27509106265981</c:v>
                </c:pt>
                <c:pt idx="10">
                  <c:v>137.80005393952899</c:v>
                </c:pt>
                <c:pt idx="11">
                  <c:v>139.19223597136306</c:v>
                </c:pt>
                <c:pt idx="12">
                  <c:v>140.47291929413964</c:v>
                </c:pt>
                <c:pt idx="13">
                  <c:v>141.6586468485992</c:v>
                </c:pt>
                <c:pt idx="14">
                  <c:v>143.79514913059157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6-46B3-B8C8-F1C6BCE5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55972"/>
        <c:axId val="1480549888"/>
      </c:lineChart>
      <c:catAx>
        <c:axId val="603355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Strings in S_n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549888"/>
        <c:crosses val="autoZero"/>
        <c:auto val="1"/>
        <c:lblAlgn val="ctr"/>
        <c:lblOffset val="100"/>
        <c:noMultiLvlLbl val="1"/>
      </c:catAx>
      <c:valAx>
        <c:axId val="148054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33559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/>
              <a:t>14 Bits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Sheet1!$E$25</c:f>
              <c:strCache>
                <c:ptCount val="1"/>
                <c:pt idx="0">
                  <c:v>Result</c:v>
                </c:pt>
              </c:strCache>
            </c:strRef>
          </c:tx>
          <c:marker>
            <c:symbol val="none"/>
          </c:marker>
          <c:cat>
            <c:numRef>
              <c:f>Sheet1!$D$26:$D$35</c:f>
              <c:numCache>
                <c:formatCode>#,##0.00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Sheet1!$E$26:$E$35</c:f>
              <c:numCache>
                <c:formatCode>#,##0.00</c:formatCode>
                <c:ptCount val="10"/>
                <c:pt idx="0">
                  <c:v>45</c:v>
                </c:pt>
                <c:pt idx="1">
                  <c:v>62</c:v>
                </c:pt>
                <c:pt idx="2">
                  <c:v>68</c:v>
                </c:pt>
                <c:pt idx="3">
                  <c:v>71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69</c:v>
                </c:pt>
                <c:pt idx="8">
                  <c:v>67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0-4BEC-909B-8017C7DB6100}"/>
            </c:ext>
          </c:extLst>
        </c:ser>
        <c:ser>
          <c:idx val="3"/>
          <c:order val="1"/>
          <c:tx>
            <c:v>sqrt</c:v>
          </c:tx>
          <c:marker>
            <c:symbol val="none"/>
          </c:marker>
          <c:val>
            <c:numRef>
              <c:f>Sheet1!$H$26:$H$35</c:f>
              <c:numCache>
                <c:formatCode>#,##0.00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59.142135623730951</c:v>
                </c:pt>
                <c:pt idx="3">
                  <c:v>62.320508075688778</c:v>
                </c:pt>
                <c:pt idx="4">
                  <c:v>65</c:v>
                </c:pt>
                <c:pt idx="5">
                  <c:v>67.360679774997891</c:v>
                </c:pt>
                <c:pt idx="6">
                  <c:v>69.494897427831773</c:v>
                </c:pt>
                <c:pt idx="7">
                  <c:v>71.457513110645905</c:v>
                </c:pt>
                <c:pt idx="8">
                  <c:v>73.284271247461902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0-4BEC-909B-8017C7DB6100}"/>
            </c:ext>
          </c:extLst>
        </c:ser>
        <c:ser>
          <c:idx val="4"/>
          <c:order val="2"/>
          <c:tx>
            <c:v>LN</c:v>
          </c:tx>
          <c:marker>
            <c:symbol val="none"/>
          </c:marker>
          <c:val>
            <c:numRef>
              <c:f>Sheet1!$I$26:$I$35</c:f>
              <c:numCache>
                <c:formatCode>General</c:formatCode>
                <c:ptCount val="10"/>
                <c:pt idx="0">
                  <c:v>64.472382603833282</c:v>
                </c:pt>
                <c:pt idx="1">
                  <c:v>74.176443131672514</c:v>
                </c:pt>
                <c:pt idx="2">
                  <c:v>79.852954645186813</c:v>
                </c:pt>
                <c:pt idx="3">
                  <c:v>83.880503659511746</c:v>
                </c:pt>
                <c:pt idx="4">
                  <c:v>87.004513377910683</c:v>
                </c:pt>
                <c:pt idx="5">
                  <c:v>89.557015173026045</c:v>
                </c:pt>
                <c:pt idx="6">
                  <c:v>91.715124690607666</c:v>
                </c:pt>
                <c:pt idx="7">
                  <c:v>93.584564187350978</c:v>
                </c:pt>
                <c:pt idx="8">
                  <c:v>95.233526686540358</c:v>
                </c:pt>
                <c:pt idx="9">
                  <c:v>96.708573905749915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0-4BEC-909B-8017C7DB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63098"/>
        <c:axId val="1765191963"/>
      </c:lineChart>
      <c:catAx>
        <c:axId val="181266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Strings in S_n</a:t>
                </a:r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191963"/>
        <c:crosses val="autoZero"/>
        <c:auto val="1"/>
        <c:lblAlgn val="ctr"/>
        <c:lblOffset val="100"/>
        <c:noMultiLvlLbl val="1"/>
      </c:catAx>
      <c:valAx>
        <c:axId val="176519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63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499110</xdr:colOff>
      <xdr:row>48</xdr:row>
      <xdr:rowOff>64770</xdr:rowOff>
    </xdr:from>
    <xdr:to>
      <xdr:col>6</xdr:col>
      <xdr:colOff>118110</xdr:colOff>
      <xdr:row>62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7FD88-2D01-4788-865A-5CFBB58E5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281940</xdr:colOff>
      <xdr:row>0</xdr:row>
      <xdr:rowOff>121920</xdr:rowOff>
    </xdr:from>
    <xdr:ext cx="6652260" cy="374142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9640AEC0-FC0C-441A-B73F-E15188CE5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274320</xdr:colOff>
      <xdr:row>23</xdr:row>
      <xdr:rowOff>38100</xdr:rowOff>
    </xdr:from>
    <xdr:ext cx="6675120" cy="39243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26EDEF-2184-488D-B96F-1C5261AF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I47"/>
  <sheetViews>
    <sheetView tabSelected="1" topLeftCell="B1" workbookViewId="0">
      <selection activeCell="I41" sqref="I41"/>
    </sheetView>
  </sheetViews>
  <sheetFormatPr defaultColWidth="14.44140625" defaultRowHeight="15.75" customHeight="1" x14ac:dyDescent="0.25"/>
  <sheetData>
    <row r="3" spans="2:9" ht="13.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9" ht="13.2" x14ac:dyDescent="0.25">
      <c r="B4" s="2">
        <v>16</v>
      </c>
      <c r="C4" s="2">
        <v>1000</v>
      </c>
      <c r="D4" s="2">
        <v>500</v>
      </c>
      <c r="E4" s="2">
        <v>133</v>
      </c>
      <c r="F4" s="2">
        <v>8</v>
      </c>
      <c r="G4" s="2">
        <f t="shared" ref="G4:G18" si="0">(0.5^B4)*D4*C4</f>
        <v>7.62939453125</v>
      </c>
      <c r="H4" s="4">
        <f>SQRT(D4 - 500) + 130</f>
        <v>130</v>
      </c>
      <c r="I4">
        <f>16*LN(D4)</f>
        <v>99.433729574755063</v>
      </c>
    </row>
    <row r="5" spans="2:9" ht="13.2" x14ac:dyDescent="0.25">
      <c r="B5" s="2">
        <v>16</v>
      </c>
      <c r="C5" s="2">
        <v>1000</v>
      </c>
      <c r="D5" s="2">
        <v>1000</v>
      </c>
      <c r="E5" s="2">
        <v>150</v>
      </c>
      <c r="F5" s="2">
        <v>15</v>
      </c>
      <c r="G5" s="2">
        <f t="shared" si="0"/>
        <v>15.2587890625</v>
      </c>
      <c r="H5" s="4">
        <f t="shared" ref="H5:H35" si="1">SQRT(D5 - 500) + 130</f>
        <v>152.36067977499789</v>
      </c>
      <c r="I5">
        <f t="shared" ref="I5:I35" si="2">16*LN(D5)</f>
        <v>110.52408446371419</v>
      </c>
    </row>
    <row r="6" spans="2:9" ht="13.2" x14ac:dyDescent="0.25">
      <c r="B6" s="2">
        <v>16</v>
      </c>
      <c r="C6" s="2">
        <v>1000</v>
      </c>
      <c r="D6" s="2">
        <v>1500</v>
      </c>
      <c r="E6" s="2">
        <v>153</v>
      </c>
      <c r="F6" s="2">
        <v>26</v>
      </c>
      <c r="G6" s="2">
        <f t="shared" si="0"/>
        <v>22.88818359375</v>
      </c>
      <c r="H6" s="4">
        <f t="shared" si="1"/>
        <v>161.6227766016838</v>
      </c>
      <c r="I6">
        <f t="shared" si="2"/>
        <v>117.01152619344482</v>
      </c>
    </row>
    <row r="7" spans="2:9" ht="13.2" x14ac:dyDescent="0.25">
      <c r="B7" s="2">
        <v>16</v>
      </c>
      <c r="C7" s="2">
        <v>1000</v>
      </c>
      <c r="D7" s="2">
        <v>2000</v>
      </c>
      <c r="E7" s="2">
        <v>149</v>
      </c>
      <c r="F7" s="2">
        <v>35</v>
      </c>
      <c r="G7" s="2">
        <f t="shared" si="0"/>
        <v>30.517578125</v>
      </c>
      <c r="H7" s="4">
        <f t="shared" si="1"/>
        <v>168.72983346207417</v>
      </c>
      <c r="I7">
        <f t="shared" si="2"/>
        <v>121.61443935267332</v>
      </c>
    </row>
    <row r="8" spans="2:9" ht="13.2" x14ac:dyDescent="0.25">
      <c r="B8" s="2">
        <v>16</v>
      </c>
      <c r="C8" s="2">
        <v>1000</v>
      </c>
      <c r="D8" s="2">
        <v>2500</v>
      </c>
      <c r="E8" s="2">
        <v>143</v>
      </c>
      <c r="F8" s="2">
        <v>37</v>
      </c>
      <c r="G8" s="2">
        <f t="shared" si="0"/>
        <v>38.14697265625</v>
      </c>
      <c r="H8" s="4">
        <f t="shared" si="1"/>
        <v>174.72135954999578</v>
      </c>
      <c r="I8">
        <f t="shared" si="2"/>
        <v>125.18473617370067</v>
      </c>
    </row>
    <row r="9" spans="2:9" ht="13.2" x14ac:dyDescent="0.25">
      <c r="B9" s="2">
        <v>16</v>
      </c>
      <c r="C9" s="2">
        <v>1000</v>
      </c>
      <c r="D9" s="2">
        <v>3000</v>
      </c>
      <c r="E9" s="2">
        <v>139</v>
      </c>
      <c r="F9" s="2">
        <v>38</v>
      </c>
      <c r="G9" s="2">
        <f t="shared" si="0"/>
        <v>45.7763671875</v>
      </c>
      <c r="H9" s="4">
        <f t="shared" si="1"/>
        <v>180</v>
      </c>
      <c r="I9">
        <f t="shared" si="2"/>
        <v>128.10188108240393</v>
      </c>
    </row>
    <row r="10" spans="2:9" ht="13.2" x14ac:dyDescent="0.25">
      <c r="B10" s="2">
        <v>16</v>
      </c>
      <c r="C10" s="2">
        <v>1000</v>
      </c>
      <c r="D10" s="2">
        <v>3500</v>
      </c>
      <c r="E10" s="2">
        <v>131</v>
      </c>
      <c r="F10" s="2">
        <v>55</v>
      </c>
      <c r="G10" s="2">
        <f t="shared" si="0"/>
        <v>53.40576171875</v>
      </c>
      <c r="H10" s="4">
        <f t="shared" si="1"/>
        <v>184.77225575051662</v>
      </c>
      <c r="I10">
        <f t="shared" si="2"/>
        <v>130.56829195964008</v>
      </c>
    </row>
    <row r="11" spans="2:9" ht="13.2" x14ac:dyDescent="0.25">
      <c r="B11" s="2">
        <v>16</v>
      </c>
      <c r="C11" s="2">
        <v>1000</v>
      </c>
      <c r="D11" s="2">
        <v>4000</v>
      </c>
      <c r="E11" s="2">
        <v>122</v>
      </c>
      <c r="F11" s="2">
        <v>59</v>
      </c>
      <c r="G11" s="2">
        <f t="shared" si="0"/>
        <v>61.03515625</v>
      </c>
      <c r="H11" s="4">
        <f t="shared" si="1"/>
        <v>189.16079783099616</v>
      </c>
      <c r="I11">
        <f t="shared" si="2"/>
        <v>132.70479424163244</v>
      </c>
    </row>
    <row r="12" spans="2:9" ht="13.2" x14ac:dyDescent="0.25">
      <c r="B12" s="2">
        <v>16</v>
      </c>
      <c r="C12" s="2">
        <v>1000</v>
      </c>
      <c r="D12" s="2">
        <v>4500</v>
      </c>
      <c r="E12" s="2">
        <v>115</v>
      </c>
      <c r="F12" s="2">
        <v>70</v>
      </c>
      <c r="G12" s="2">
        <f t="shared" si="0"/>
        <v>68.66455078125</v>
      </c>
      <c r="H12" s="4">
        <f t="shared" si="1"/>
        <v>193.24555320336759</v>
      </c>
      <c r="I12">
        <f t="shared" si="2"/>
        <v>134.58932281213458</v>
      </c>
    </row>
    <row r="13" spans="2:9" ht="13.2" x14ac:dyDescent="0.25">
      <c r="B13" s="2">
        <v>16</v>
      </c>
      <c r="C13" s="2">
        <v>1000</v>
      </c>
      <c r="D13" s="2">
        <v>5000</v>
      </c>
      <c r="E13" s="2">
        <v>111</v>
      </c>
      <c r="F13" s="2">
        <v>74</v>
      </c>
      <c r="G13" s="2">
        <f t="shared" si="0"/>
        <v>76.2939453125</v>
      </c>
      <c r="H13" s="4">
        <f t="shared" si="1"/>
        <v>197.08203932499367</v>
      </c>
      <c r="I13">
        <f t="shared" si="2"/>
        <v>136.27509106265981</v>
      </c>
    </row>
    <row r="14" spans="2:9" ht="13.2" x14ac:dyDescent="0.25">
      <c r="B14" s="2">
        <v>16</v>
      </c>
      <c r="C14" s="2">
        <v>1000</v>
      </c>
      <c r="D14" s="2">
        <v>5500</v>
      </c>
      <c r="E14" s="2">
        <v>108</v>
      </c>
      <c r="F14" s="2">
        <v>83</v>
      </c>
      <c r="G14" s="2">
        <f t="shared" si="0"/>
        <v>83.92333984375</v>
      </c>
      <c r="H14" s="4">
        <f t="shared" si="1"/>
        <v>200.71067811865476</v>
      </c>
      <c r="I14">
        <f t="shared" si="2"/>
        <v>137.80005393952899</v>
      </c>
    </row>
    <row r="15" spans="2:9" ht="13.2" x14ac:dyDescent="0.25">
      <c r="B15" s="2">
        <v>16</v>
      </c>
      <c r="C15" s="2">
        <v>1000</v>
      </c>
      <c r="D15" s="2">
        <v>6000</v>
      </c>
      <c r="E15" s="2">
        <v>101</v>
      </c>
      <c r="F15" s="2">
        <v>99</v>
      </c>
      <c r="G15" s="2">
        <f t="shared" si="0"/>
        <v>91.552734375</v>
      </c>
      <c r="H15" s="4">
        <f t="shared" si="1"/>
        <v>204.16198487095664</v>
      </c>
      <c r="I15">
        <f t="shared" si="2"/>
        <v>139.19223597136306</v>
      </c>
    </row>
    <row r="16" spans="2:9" ht="13.2" x14ac:dyDescent="0.25">
      <c r="B16" s="2">
        <v>16</v>
      </c>
      <c r="C16" s="2">
        <v>1000</v>
      </c>
      <c r="D16" s="2">
        <v>6500</v>
      </c>
      <c r="E16" s="2">
        <v>99</v>
      </c>
      <c r="F16" s="2">
        <v>99</v>
      </c>
      <c r="G16" s="2">
        <f t="shared" si="0"/>
        <v>99.18212890625</v>
      </c>
      <c r="H16" s="4">
        <f t="shared" si="1"/>
        <v>207.45966692414834</v>
      </c>
      <c r="I16">
        <f t="shared" si="2"/>
        <v>140.47291929413964</v>
      </c>
    </row>
    <row r="17" spans="2:9" ht="13.2" x14ac:dyDescent="0.25">
      <c r="B17" s="2">
        <v>16</v>
      </c>
      <c r="C17" s="2">
        <v>1000</v>
      </c>
      <c r="D17" s="2">
        <v>7000</v>
      </c>
      <c r="E17" s="2">
        <v>94</v>
      </c>
      <c r="F17" s="2">
        <v>100</v>
      </c>
      <c r="G17" s="2">
        <f t="shared" si="0"/>
        <v>106.8115234375</v>
      </c>
      <c r="H17" s="4">
        <f t="shared" si="1"/>
        <v>210.62257748298549</v>
      </c>
      <c r="I17">
        <f t="shared" si="2"/>
        <v>141.6586468485992</v>
      </c>
    </row>
    <row r="18" spans="2:9" ht="13.2" x14ac:dyDescent="0.25">
      <c r="B18" s="2">
        <v>16</v>
      </c>
      <c r="C18" s="2">
        <v>1000</v>
      </c>
      <c r="D18" s="2">
        <v>8000</v>
      </c>
      <c r="E18" s="2">
        <v>84</v>
      </c>
      <c r="F18" s="2">
        <v>123</v>
      </c>
      <c r="G18" s="2">
        <f t="shared" si="0"/>
        <v>122.0703125</v>
      </c>
      <c r="H18" s="4">
        <f t="shared" si="1"/>
        <v>216.60254037844385</v>
      </c>
      <c r="I18">
        <f t="shared" si="2"/>
        <v>143.79514913059157</v>
      </c>
    </row>
    <row r="19" spans="2:9" ht="13.2" x14ac:dyDescent="0.25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4"/>
    </row>
    <row r="20" spans="2:9" ht="13.2" x14ac:dyDescent="0.25">
      <c r="B20" s="2">
        <v>18</v>
      </c>
      <c r="C20" s="2">
        <v>1000</v>
      </c>
      <c r="D20" s="2">
        <v>500</v>
      </c>
      <c r="E20" s="2">
        <v>205</v>
      </c>
      <c r="F20" s="2">
        <v>1</v>
      </c>
      <c r="G20" s="2">
        <f t="shared" ref="G20:G24" si="3">(0.5^B20)*D20*C20</f>
        <v>1.9073486328125</v>
      </c>
      <c r="H20" s="4"/>
    </row>
    <row r="21" spans="2:9" ht="13.2" x14ac:dyDescent="0.25">
      <c r="B21" s="3">
        <v>18</v>
      </c>
      <c r="C21" s="3">
        <v>1000</v>
      </c>
      <c r="D21" s="3">
        <v>1000</v>
      </c>
      <c r="E21" s="3">
        <v>272</v>
      </c>
      <c r="F21" s="3">
        <v>4</v>
      </c>
      <c r="G21" s="2">
        <f t="shared" si="3"/>
        <v>3.814697265625</v>
      </c>
      <c r="H21" s="4"/>
    </row>
    <row r="22" spans="2:9" ht="13.2" x14ac:dyDescent="0.25">
      <c r="B22" s="3">
        <v>18</v>
      </c>
      <c r="C22" s="3">
        <v>1000</v>
      </c>
      <c r="D22" s="3">
        <v>1500</v>
      </c>
      <c r="E22" s="3">
        <v>303</v>
      </c>
      <c r="F22" s="3">
        <v>5</v>
      </c>
      <c r="G22" s="2">
        <f t="shared" si="3"/>
        <v>5.7220458984375</v>
      </c>
      <c r="H22" s="4"/>
    </row>
    <row r="23" spans="2:9" ht="13.2" x14ac:dyDescent="0.25">
      <c r="B23" s="3">
        <v>18</v>
      </c>
      <c r="C23" s="3">
        <v>1000</v>
      </c>
      <c r="D23" s="3">
        <v>2000</v>
      </c>
      <c r="E23" s="3">
        <v>316</v>
      </c>
      <c r="F23" s="3">
        <v>8</v>
      </c>
      <c r="G23" s="2">
        <f t="shared" si="3"/>
        <v>7.62939453125</v>
      </c>
      <c r="H23" s="4"/>
    </row>
    <row r="24" spans="2:9" ht="13.2" x14ac:dyDescent="0.25">
      <c r="B24" s="3">
        <v>18</v>
      </c>
      <c r="C24" s="3">
        <v>1000</v>
      </c>
      <c r="D24" s="3">
        <v>3000</v>
      </c>
      <c r="E24" s="3">
        <v>334</v>
      </c>
      <c r="F24" s="3">
        <v>8</v>
      </c>
      <c r="G24" s="2">
        <f t="shared" si="3"/>
        <v>11.444091796875</v>
      </c>
      <c r="H24" s="4"/>
    </row>
    <row r="25" spans="2:9" ht="13.2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4"/>
    </row>
    <row r="26" spans="2:9" ht="13.2" x14ac:dyDescent="0.25">
      <c r="B26" s="3">
        <v>14</v>
      </c>
      <c r="C26" s="3">
        <v>1000</v>
      </c>
      <c r="D26" s="3">
        <v>100</v>
      </c>
      <c r="E26" s="3">
        <v>45</v>
      </c>
      <c r="F26" s="3">
        <v>6</v>
      </c>
      <c r="G26" s="2">
        <f t="shared" ref="G26:G47" si="4">(0.5^B26)*D26*C26</f>
        <v>6.103515625</v>
      </c>
      <c r="H26" s="4">
        <f>SQRT(D26 -100) + 45</f>
        <v>45</v>
      </c>
      <c r="I26">
        <f>14 * LN(D26)</f>
        <v>64.472382603833282</v>
      </c>
    </row>
    <row r="27" spans="2:9" ht="13.2" x14ac:dyDescent="0.25">
      <c r="B27" s="3">
        <v>14</v>
      </c>
      <c r="C27" s="3">
        <v>1000</v>
      </c>
      <c r="D27" s="3">
        <v>200</v>
      </c>
      <c r="E27" s="3">
        <v>62</v>
      </c>
      <c r="F27" s="3">
        <v>11</v>
      </c>
      <c r="G27" s="2">
        <f t="shared" si="4"/>
        <v>12.20703125</v>
      </c>
      <c r="H27" s="4">
        <f t="shared" ref="H27:H35" si="5">SQRT(D27 -100) + 45</f>
        <v>55</v>
      </c>
      <c r="I27">
        <f t="shared" ref="I27:I35" si="6">14 * LN(D27)</f>
        <v>74.176443131672514</v>
      </c>
    </row>
    <row r="28" spans="2:9" ht="13.2" x14ac:dyDescent="0.25">
      <c r="B28" s="3">
        <v>14</v>
      </c>
      <c r="C28" s="3">
        <v>1000</v>
      </c>
      <c r="D28" s="3">
        <v>300</v>
      </c>
      <c r="E28" s="3">
        <v>68</v>
      </c>
      <c r="F28" s="3">
        <v>20</v>
      </c>
      <c r="G28" s="2">
        <f t="shared" si="4"/>
        <v>18.310546875</v>
      </c>
      <c r="H28" s="4">
        <f t="shared" si="5"/>
        <v>59.142135623730951</v>
      </c>
      <c r="I28">
        <f t="shared" si="6"/>
        <v>79.852954645186813</v>
      </c>
    </row>
    <row r="29" spans="2:9" ht="13.2" x14ac:dyDescent="0.25">
      <c r="B29" s="3">
        <v>14</v>
      </c>
      <c r="C29" s="3">
        <v>1000</v>
      </c>
      <c r="D29" s="3">
        <v>400</v>
      </c>
      <c r="E29" s="3">
        <v>71</v>
      </c>
      <c r="F29" s="3">
        <v>24</v>
      </c>
      <c r="G29" s="2">
        <f t="shared" si="4"/>
        <v>24.4140625</v>
      </c>
      <c r="H29" s="4">
        <f t="shared" si="5"/>
        <v>62.320508075688778</v>
      </c>
      <c r="I29">
        <f t="shared" si="6"/>
        <v>83.880503659511746</v>
      </c>
    </row>
    <row r="30" spans="2:9" ht="13.2" x14ac:dyDescent="0.25">
      <c r="B30" s="3">
        <v>14</v>
      </c>
      <c r="C30" s="3">
        <v>1000</v>
      </c>
      <c r="D30" s="3">
        <v>500</v>
      </c>
      <c r="E30" s="3">
        <v>73</v>
      </c>
      <c r="F30" s="3">
        <v>30</v>
      </c>
      <c r="G30" s="2">
        <f t="shared" si="4"/>
        <v>30.517578125</v>
      </c>
      <c r="H30" s="4">
        <f t="shared" si="5"/>
        <v>65</v>
      </c>
      <c r="I30">
        <f t="shared" si="6"/>
        <v>87.004513377910683</v>
      </c>
    </row>
    <row r="31" spans="2:9" ht="13.2" x14ac:dyDescent="0.25">
      <c r="B31" s="3">
        <v>14</v>
      </c>
      <c r="C31" s="3">
        <v>1000</v>
      </c>
      <c r="D31" s="3">
        <v>600</v>
      </c>
      <c r="E31" s="3">
        <v>72</v>
      </c>
      <c r="F31" s="3">
        <v>31</v>
      </c>
      <c r="G31" s="2">
        <f t="shared" si="4"/>
        <v>36.62109375</v>
      </c>
      <c r="H31" s="4">
        <f t="shared" si="5"/>
        <v>67.360679774997891</v>
      </c>
      <c r="I31">
        <f t="shared" si="6"/>
        <v>89.557015173026045</v>
      </c>
    </row>
    <row r="32" spans="2:9" ht="13.2" x14ac:dyDescent="0.25">
      <c r="B32" s="3">
        <v>14</v>
      </c>
      <c r="C32" s="3">
        <v>1000</v>
      </c>
      <c r="D32" s="3">
        <v>700</v>
      </c>
      <c r="E32" s="3">
        <v>71</v>
      </c>
      <c r="F32" s="3">
        <v>43</v>
      </c>
      <c r="G32" s="2">
        <f t="shared" si="4"/>
        <v>42.724609375</v>
      </c>
      <c r="H32" s="4">
        <f t="shared" si="5"/>
        <v>69.494897427831773</v>
      </c>
      <c r="I32">
        <f t="shared" si="6"/>
        <v>91.715124690607666</v>
      </c>
    </row>
    <row r="33" spans="2:9" ht="13.2" x14ac:dyDescent="0.25">
      <c r="B33" s="3">
        <v>14</v>
      </c>
      <c r="C33" s="3">
        <v>1000</v>
      </c>
      <c r="D33" s="3">
        <v>800</v>
      </c>
      <c r="E33" s="3">
        <v>69</v>
      </c>
      <c r="F33" s="3">
        <v>48</v>
      </c>
      <c r="G33" s="2">
        <f t="shared" si="4"/>
        <v>48.828125</v>
      </c>
      <c r="H33" s="4">
        <f t="shared" si="5"/>
        <v>71.457513110645905</v>
      </c>
      <c r="I33">
        <f t="shared" si="6"/>
        <v>93.584564187350978</v>
      </c>
    </row>
    <row r="34" spans="2:9" ht="13.2" x14ac:dyDescent="0.25">
      <c r="B34" s="3">
        <v>14</v>
      </c>
      <c r="C34" s="3">
        <v>1000</v>
      </c>
      <c r="D34" s="3">
        <v>900</v>
      </c>
      <c r="E34" s="3">
        <v>67</v>
      </c>
      <c r="F34" s="3">
        <v>56</v>
      </c>
      <c r="G34" s="2">
        <f t="shared" si="4"/>
        <v>54.931640625</v>
      </c>
      <c r="H34" s="4">
        <f t="shared" si="5"/>
        <v>73.284271247461902</v>
      </c>
      <c r="I34">
        <f t="shared" si="6"/>
        <v>95.233526686540358</v>
      </c>
    </row>
    <row r="35" spans="2:9" ht="13.2" x14ac:dyDescent="0.25">
      <c r="B35" s="2">
        <v>14</v>
      </c>
      <c r="C35" s="2">
        <v>1000</v>
      </c>
      <c r="D35" s="2">
        <v>1000</v>
      </c>
      <c r="E35" s="2">
        <v>65</v>
      </c>
      <c r="F35" s="2">
        <v>60</v>
      </c>
      <c r="G35" s="2">
        <f t="shared" si="4"/>
        <v>61.03515625</v>
      </c>
      <c r="H35" s="4">
        <f t="shared" si="5"/>
        <v>75</v>
      </c>
      <c r="I35">
        <f t="shared" si="6"/>
        <v>96.708573905749915</v>
      </c>
    </row>
    <row r="36" spans="2:9" ht="15.75" customHeight="1" x14ac:dyDescent="0.25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</row>
    <row r="37" spans="2:9" ht="15.75" customHeight="1" x14ac:dyDescent="0.25">
      <c r="B37" s="3">
        <v>16</v>
      </c>
      <c r="C37" s="3">
        <v>100</v>
      </c>
      <c r="D37" s="3">
        <v>8000</v>
      </c>
      <c r="E37" s="3">
        <v>81</v>
      </c>
      <c r="F37" s="3">
        <v>11</v>
      </c>
      <c r="G37" s="2">
        <f t="shared" si="4"/>
        <v>12.20703125</v>
      </c>
    </row>
    <row r="38" spans="2:9" ht="15.75" customHeight="1" x14ac:dyDescent="0.25">
      <c r="B38" s="3">
        <v>16</v>
      </c>
      <c r="C38" s="3">
        <v>200</v>
      </c>
      <c r="D38" s="3">
        <v>8000</v>
      </c>
      <c r="E38" s="3">
        <v>80</v>
      </c>
      <c r="F38" s="3">
        <v>28</v>
      </c>
      <c r="G38" s="2">
        <f t="shared" si="4"/>
        <v>24.4140625</v>
      </c>
    </row>
    <row r="39" spans="2:9" ht="15.75" customHeight="1" x14ac:dyDescent="0.25">
      <c r="B39" s="3">
        <v>16</v>
      </c>
      <c r="C39" s="3">
        <v>400</v>
      </c>
      <c r="D39" s="3">
        <v>8000</v>
      </c>
      <c r="E39" s="3">
        <v>87</v>
      </c>
      <c r="F39" s="3">
        <v>43</v>
      </c>
      <c r="G39" s="2">
        <f t="shared" si="4"/>
        <v>48.828125</v>
      </c>
    </row>
    <row r="40" spans="2:9" ht="15.75" customHeight="1" x14ac:dyDescent="0.25">
      <c r="B40" s="3">
        <v>16</v>
      </c>
      <c r="C40" s="3">
        <v>800</v>
      </c>
      <c r="D40" s="3">
        <v>8000</v>
      </c>
      <c r="E40" s="3">
        <v>86</v>
      </c>
      <c r="F40" s="3">
        <v>100</v>
      </c>
      <c r="G40" s="2">
        <f t="shared" si="4"/>
        <v>97.65625</v>
      </c>
    </row>
    <row r="41" spans="2:9" ht="15.75" customHeight="1" x14ac:dyDescent="0.25">
      <c r="B41" s="3">
        <v>16</v>
      </c>
      <c r="C41" s="3">
        <v>1600</v>
      </c>
      <c r="D41" s="3">
        <v>8000</v>
      </c>
      <c r="E41" s="3">
        <v>85</v>
      </c>
      <c r="F41" s="3">
        <v>177</v>
      </c>
      <c r="G41" s="2">
        <f t="shared" si="4"/>
        <v>195.3125</v>
      </c>
    </row>
    <row r="42" spans="2:9" ht="15.75" customHeight="1" x14ac:dyDescent="0.25">
      <c r="B42" s="3">
        <v>16</v>
      </c>
      <c r="C42" s="3">
        <v>2400</v>
      </c>
      <c r="D42" s="3">
        <v>8000</v>
      </c>
      <c r="E42" s="3">
        <v>85</v>
      </c>
      <c r="F42" s="3">
        <v>292</v>
      </c>
      <c r="G42" s="2">
        <f t="shared" si="4"/>
        <v>292.96875</v>
      </c>
    </row>
    <row r="43" spans="2:9" ht="15.75" customHeight="1" x14ac:dyDescent="0.25">
      <c r="B43" s="3">
        <v>16</v>
      </c>
      <c r="C43" s="3">
        <v>3200</v>
      </c>
      <c r="D43" s="3">
        <v>8000</v>
      </c>
      <c r="E43" s="3">
        <v>86</v>
      </c>
      <c r="F43" s="3">
        <v>349</v>
      </c>
      <c r="G43" s="2">
        <f t="shared" si="4"/>
        <v>390.625</v>
      </c>
    </row>
    <row r="44" spans="2:9" ht="15.75" customHeight="1" x14ac:dyDescent="0.25">
      <c r="B44" s="3">
        <v>16</v>
      </c>
      <c r="C44" s="3">
        <v>4000</v>
      </c>
      <c r="D44" s="3">
        <v>8000</v>
      </c>
      <c r="E44" s="3">
        <v>86</v>
      </c>
      <c r="F44" s="3">
        <v>448</v>
      </c>
      <c r="G44" s="2">
        <f t="shared" si="4"/>
        <v>488.28125</v>
      </c>
    </row>
    <row r="45" spans="2:9" ht="15.75" customHeight="1" x14ac:dyDescent="0.25">
      <c r="B45" s="3">
        <v>16</v>
      </c>
      <c r="C45" s="3">
        <v>4800</v>
      </c>
      <c r="D45" s="3">
        <v>8000</v>
      </c>
      <c r="E45" s="3">
        <v>86</v>
      </c>
      <c r="F45" s="3">
        <v>565</v>
      </c>
      <c r="G45" s="2">
        <f t="shared" si="4"/>
        <v>585.9375</v>
      </c>
    </row>
    <row r="46" spans="2:9" ht="15.75" customHeight="1" x14ac:dyDescent="0.25">
      <c r="B46" s="3">
        <v>16</v>
      </c>
      <c r="C46" s="3">
        <v>5600</v>
      </c>
      <c r="D46" s="3">
        <v>8000</v>
      </c>
      <c r="E46" s="3">
        <v>85</v>
      </c>
      <c r="F46" s="3">
        <v>630</v>
      </c>
      <c r="G46" s="2">
        <f t="shared" si="4"/>
        <v>683.59375</v>
      </c>
    </row>
    <row r="47" spans="2:9" ht="15.75" customHeight="1" x14ac:dyDescent="0.25">
      <c r="B47" s="3">
        <v>16</v>
      </c>
      <c r="C47" s="3">
        <v>6400</v>
      </c>
      <c r="D47" s="3">
        <v>8000</v>
      </c>
      <c r="E47" s="3">
        <v>85</v>
      </c>
      <c r="F47" s="3">
        <v>725</v>
      </c>
      <c r="G47" s="2">
        <f t="shared" si="4"/>
        <v>781.25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opLeftCell="A28" zoomScale="85" zoomScaleNormal="85" workbookViewId="0">
      <selection activeCell="L29" sqref="L29"/>
    </sheetView>
  </sheetViews>
  <sheetFormatPr defaultColWidth="14.441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Konstantinos Kazatzis</cp:lastModifiedBy>
  <dcterms:modified xsi:type="dcterms:W3CDTF">2019-11-11T13:26:53Z</dcterms:modified>
</cp:coreProperties>
</file>