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4" i="1"/>
  <c r="B39" i="1"/>
  <c r="B37" i="1" l="1"/>
  <c r="G7" i="1" l="1"/>
  <c r="G8" i="1"/>
  <c r="F3" i="1"/>
  <c r="B31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38" i="1" s="1"/>
  <c r="H7" i="1"/>
  <c r="D7" i="1"/>
  <c r="D6" i="1" s="1"/>
  <c r="AG3" i="1"/>
  <c r="AG5" i="1" s="1"/>
  <c r="AG6" i="1" s="1"/>
  <c r="AF3" i="1"/>
  <c r="AF5" i="1" s="1"/>
  <c r="AF6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Z6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T6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N6" i="1" s="1"/>
  <c r="M3" i="1"/>
  <c r="M5" i="1" s="1"/>
  <c r="M6" i="1" s="1"/>
  <c r="L3" i="1"/>
  <c r="L5" i="1" s="1"/>
  <c r="L6" i="1" s="1"/>
  <c r="K3" i="1"/>
  <c r="K5" i="1" s="1"/>
  <c r="J3" i="1"/>
  <c r="J5" i="1" s="1"/>
  <c r="I3" i="1"/>
  <c r="I5" i="1" s="1"/>
  <c r="H3" i="1"/>
  <c r="G3" i="1"/>
  <c r="G5" i="1" s="1"/>
  <c r="E3" i="1"/>
  <c r="E5" i="1" s="1"/>
  <c r="F5" i="1"/>
  <c r="F14" i="1"/>
  <c r="F7" i="1" s="1"/>
  <c r="I6" i="1" l="1"/>
  <c r="B36" i="1"/>
  <c r="B32" i="1"/>
  <c r="B33" i="1"/>
  <c r="J6" i="1"/>
  <c r="V6" i="1"/>
  <c r="K6" i="1"/>
  <c r="W6" i="1"/>
  <c r="AC6" i="1"/>
  <c r="C6" i="1"/>
  <c r="P6" i="1"/>
  <c r="AB6" i="1"/>
  <c r="F6" i="1"/>
  <c r="Q6" i="1"/>
  <c r="E6" i="1"/>
  <c r="H5" i="1"/>
  <c r="G6" i="1"/>
  <c r="B34" i="1" l="1"/>
  <c r="B35" i="1" s="1"/>
  <c r="H6" i="1"/>
</calcChain>
</file>

<file path=xl/sharedStrings.xml><?xml version="1.0" encoding="utf-8"?>
<sst xmlns="http://schemas.openxmlformats.org/spreadsheetml/2006/main" count="247" uniqueCount="214">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</sst>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0"/>
  <sheetViews>
    <sheetView tabSelected="1" topLeftCell="A4" zoomScale="80" zoomScaleNormal="80" workbookViewId="0">
      <selection activeCell="I23" sqref="I23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6">
        <v>44742</v>
      </c>
      <c r="C1" s="76">
        <v>44743</v>
      </c>
      <c r="D1" s="76">
        <v>44744</v>
      </c>
      <c r="E1" s="76">
        <v>44745</v>
      </c>
      <c r="F1" s="76">
        <v>44746</v>
      </c>
      <c r="G1" s="76">
        <v>44747</v>
      </c>
      <c r="H1" s="76">
        <v>44748</v>
      </c>
      <c r="I1" s="76">
        <v>44749</v>
      </c>
      <c r="J1" s="76">
        <v>44750</v>
      </c>
      <c r="K1" s="76">
        <v>44751</v>
      </c>
      <c r="L1" s="76">
        <v>44752</v>
      </c>
      <c r="M1" s="76">
        <v>44753</v>
      </c>
      <c r="N1" s="76">
        <v>44754</v>
      </c>
      <c r="O1" s="76">
        <v>44755</v>
      </c>
      <c r="P1" s="76">
        <v>44756</v>
      </c>
      <c r="Q1" s="76">
        <v>44757</v>
      </c>
      <c r="R1" s="76">
        <v>44758</v>
      </c>
      <c r="S1" s="76">
        <v>44759</v>
      </c>
      <c r="T1" s="76">
        <v>44760</v>
      </c>
      <c r="U1" s="76">
        <v>44761</v>
      </c>
      <c r="V1" s="76">
        <v>44762</v>
      </c>
      <c r="W1" s="76">
        <v>44763</v>
      </c>
      <c r="X1" s="76">
        <v>44764</v>
      </c>
      <c r="Y1" s="76">
        <v>44765</v>
      </c>
      <c r="Z1" s="76">
        <v>44766</v>
      </c>
      <c r="AA1" s="76">
        <v>44767</v>
      </c>
      <c r="AB1" s="76">
        <v>44768</v>
      </c>
      <c r="AC1" s="76">
        <v>44769</v>
      </c>
      <c r="AD1" s="76">
        <v>44770</v>
      </c>
      <c r="AE1" s="76">
        <v>44771</v>
      </c>
      <c r="AF1" s="76">
        <v>44772</v>
      </c>
      <c r="AG1" s="76">
        <v>44773</v>
      </c>
      <c r="AH1" s="3"/>
      <c r="AI1" s="3"/>
      <c r="AJ1" s="3"/>
    </row>
    <row r="2" spans="1:36" s="79" customFormat="1" ht="17.25" x14ac:dyDescent="0.3">
      <c r="A2" s="78" t="s">
        <v>206</v>
      </c>
      <c r="G2" s="79">
        <v>1500000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</f>
        <v>680000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746000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266000</v>
      </c>
      <c r="J6" s="8">
        <f t="shared" si="3"/>
        <v>0</v>
      </c>
      <c r="K6" s="8">
        <f t="shared" si="3"/>
        <v>0</v>
      </c>
      <c r="L6" s="8">
        <f t="shared" si="3"/>
        <v>0</v>
      </c>
      <c r="M6" s="8">
        <f t="shared" si="3"/>
        <v>0</v>
      </c>
      <c r="N6" s="8">
        <f t="shared" si="3"/>
        <v>0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0</v>
      </c>
      <c r="K7" s="18">
        <f t="shared" si="5"/>
        <v>0</v>
      </c>
      <c r="L7" s="18">
        <f t="shared" si="5"/>
        <v>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</row>
    <row r="15" spans="1:36" s="12" customFormat="1" ht="17.25" x14ac:dyDescent="0.3">
      <c r="A15" s="63" t="s">
        <v>6</v>
      </c>
      <c r="I15" s="93" t="s">
        <v>212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</row>
    <row r="17" spans="1:9" s="12" customFormat="1" ht="17.25" x14ac:dyDescent="0.3">
      <c r="A17" s="63" t="s">
        <v>10</v>
      </c>
      <c r="H17" s="12">
        <v>176000</v>
      </c>
      <c r="I17" s="12">
        <v>66000</v>
      </c>
    </row>
    <row r="18" spans="1:9" s="10" customFormat="1" ht="17.25" x14ac:dyDescent="0.3">
      <c r="A18" s="61" t="s">
        <v>11</v>
      </c>
      <c r="H18" s="10">
        <v>-80000</v>
      </c>
      <c r="I18" s="92" t="s">
        <v>213</v>
      </c>
    </row>
    <row r="19" spans="1:9" s="12" customFormat="1" ht="17.25" x14ac:dyDescent="0.3">
      <c r="A19" s="63" t="s">
        <v>10</v>
      </c>
    </row>
    <row r="20" spans="1:9" s="10" customFormat="1" ht="17.25" x14ac:dyDescent="0.3">
      <c r="A20" s="61" t="s">
        <v>11</v>
      </c>
    </row>
    <row r="21" spans="1:9" s="12" customFormat="1" ht="17.25" x14ac:dyDescent="0.3">
      <c r="A21" s="63" t="s">
        <v>12</v>
      </c>
    </row>
    <row r="22" spans="1:9" s="10" customFormat="1" ht="17.25" x14ac:dyDescent="0.3">
      <c r="A22" s="61" t="s">
        <v>13</v>
      </c>
    </row>
    <row r="23" spans="1:9" s="9" customFormat="1" ht="17.25" x14ac:dyDescent="0.3">
      <c r="A23" s="64"/>
    </row>
    <row r="24" spans="1:9" s="9" customFormat="1" ht="17.25" x14ac:dyDescent="0.3">
      <c r="A24" s="64"/>
    </row>
    <row r="25" spans="1:9" s="21" customFormat="1" ht="49.5" x14ac:dyDescent="0.3">
      <c r="A25" s="65" t="s">
        <v>18</v>
      </c>
      <c r="B25" s="20"/>
      <c r="C25" s="20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</row>
    <row r="26" spans="1:9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9" s="20" customFormat="1" ht="17.25" x14ac:dyDescent="0.3">
      <c r="A27" s="66"/>
      <c r="B27" s="21"/>
      <c r="C27" s="21"/>
    </row>
    <row r="28" spans="1:9" s="20" customFormat="1" ht="17.25" x14ac:dyDescent="0.3">
      <c r="A28" s="66"/>
      <c r="C28" s="20" t="s">
        <v>21</v>
      </c>
      <c r="D28" s="20" t="s">
        <v>22</v>
      </c>
    </row>
    <row r="29" spans="1:9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9" s="9" customFormat="1" ht="17.25" x14ac:dyDescent="0.3">
      <c r="A30" s="68"/>
    </row>
    <row r="31" spans="1:9" s="9" customFormat="1" ht="18" thickBot="1" x14ac:dyDescent="0.35">
      <c r="A31" s="69" t="s">
        <v>193</v>
      </c>
      <c r="B31" s="13">
        <f>SUM(B4:AG4)</f>
        <v>2265000</v>
      </c>
      <c r="C31" s="13"/>
      <c r="G31" s="9" t="s">
        <v>192</v>
      </c>
    </row>
    <row r="32" spans="1:9" s="9" customFormat="1" ht="18" thickBot="1" x14ac:dyDescent="0.35">
      <c r="A32" s="80" t="s">
        <v>208</v>
      </c>
      <c r="B32" s="81">
        <f>SUM(B3:AG3)-SUM(B2:AG2)</f>
        <v>1658000</v>
      </c>
      <c r="C32" s="15"/>
      <c r="D32" s="15"/>
      <c r="G32" s="9" t="s">
        <v>187</v>
      </c>
    </row>
    <row r="33" spans="1:7" s="9" customFormat="1" ht="18" thickBot="1" x14ac:dyDescent="0.35">
      <c r="A33" s="70" t="s">
        <v>207</v>
      </c>
      <c r="B33" s="14">
        <f>SUM(B3:AG3)</f>
        <v>3158000</v>
      </c>
      <c r="C33" s="15"/>
      <c r="D33" s="15"/>
    </row>
    <row r="34" spans="1:7" s="9" customFormat="1" ht="18" thickBot="1" x14ac:dyDescent="0.35">
      <c r="A34" s="71" t="s">
        <v>15</v>
      </c>
      <c r="B34" s="16">
        <f>SUM(B5:AG5)</f>
        <v>5423000</v>
      </c>
      <c r="C34" s="15"/>
      <c r="D34" s="15"/>
      <c r="G34" s="9" t="s">
        <v>188</v>
      </c>
    </row>
    <row r="35" spans="1:7" s="9" customFormat="1" ht="18" thickBot="1" x14ac:dyDescent="0.35">
      <c r="A35" s="72" t="s">
        <v>210</v>
      </c>
      <c r="B35" s="17">
        <f>B34-B37</f>
        <v>4280700</v>
      </c>
      <c r="C35" s="15"/>
      <c r="D35" s="15"/>
      <c r="G35" s="9" t="s">
        <v>189</v>
      </c>
    </row>
    <row r="36" spans="1:7" ht="18" thickBot="1" x14ac:dyDescent="0.35">
      <c r="A36" s="73" t="s">
        <v>17</v>
      </c>
      <c r="B36" s="50">
        <f>SUM(B7:AG7)</f>
        <v>-2324000</v>
      </c>
      <c r="C36" s="48"/>
      <c r="G36" s="1" t="s">
        <v>205</v>
      </c>
    </row>
    <row r="37" spans="1:7" ht="18" thickBot="1" x14ac:dyDescent="0.35">
      <c r="A37" s="74" t="s">
        <v>190</v>
      </c>
      <c r="B37" s="51">
        <f>SUM(B29:AG29)-SUM(40:40)</f>
        <v>1142300</v>
      </c>
    </row>
    <row r="38" spans="1:7" ht="18" thickBot="1" x14ac:dyDescent="0.35">
      <c r="A38" s="75" t="s">
        <v>196</v>
      </c>
      <c r="B38" s="52">
        <f>SUM(B8:AG8)+SUM(H7:AG7)</f>
        <v>806000</v>
      </c>
      <c r="C38" s="48"/>
    </row>
    <row r="39" spans="1:7" ht="18" thickBot="1" x14ac:dyDescent="0.35">
      <c r="A39" s="75" t="s">
        <v>200</v>
      </c>
      <c r="B39" s="52">
        <f>SUM(E4,G4,H4)</f>
        <v>880000</v>
      </c>
      <c r="C39" s="48"/>
      <c r="D39" s="77" t="s">
        <v>209</v>
      </c>
    </row>
    <row r="40" spans="1:7" x14ac:dyDescent="0.3">
      <c r="A40" s="49"/>
      <c r="B40" s="49"/>
      <c r="D40" s="48">
        <v>500000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85" t="s">
        <v>130</v>
      </c>
      <c r="I1" s="85"/>
      <c r="J1" s="85"/>
      <c r="K1" s="85"/>
      <c r="L1" s="85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86" t="s">
        <v>126</v>
      </c>
      <c r="I2" s="87"/>
      <c r="J2" s="87"/>
      <c r="K2" s="87"/>
      <c r="L2" s="88"/>
    </row>
    <row r="3" spans="2:12" x14ac:dyDescent="0.3">
      <c r="B3" s="82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86"/>
      <c r="I3" s="87"/>
      <c r="J3" s="87"/>
      <c r="K3" s="87"/>
      <c r="L3" s="88"/>
    </row>
    <row r="4" spans="2:12" x14ac:dyDescent="0.3">
      <c r="B4" s="83"/>
      <c r="C4" s="25" t="s">
        <v>123</v>
      </c>
      <c r="D4" s="25"/>
      <c r="E4" s="25"/>
      <c r="F4" s="25"/>
      <c r="G4" s="25" t="s">
        <v>122</v>
      </c>
      <c r="H4" s="86"/>
      <c r="I4" s="87"/>
      <c r="J4" s="87"/>
      <c r="K4" s="87"/>
      <c r="L4" s="88"/>
    </row>
    <row r="5" spans="2:12" x14ac:dyDescent="0.3">
      <c r="B5" s="84"/>
      <c r="C5" s="25"/>
      <c r="D5" s="25"/>
      <c r="E5" s="25" t="s">
        <v>121</v>
      </c>
      <c r="F5" s="25"/>
      <c r="G5" s="25">
        <v>707266</v>
      </c>
      <c r="H5" s="86"/>
      <c r="I5" s="87"/>
      <c r="J5" s="87"/>
      <c r="K5" s="87"/>
      <c r="L5" s="88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86"/>
      <c r="I6" s="87"/>
      <c r="J6" s="87"/>
      <c r="K6" s="87"/>
      <c r="L6" s="88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86"/>
      <c r="I7" s="87"/>
      <c r="J7" s="87"/>
      <c r="K7" s="87"/>
      <c r="L7" s="88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86"/>
      <c r="I8" s="87"/>
      <c r="J8" s="87"/>
      <c r="K8" s="87"/>
      <c r="L8" s="88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86"/>
      <c r="I9" s="87"/>
      <c r="J9" s="87"/>
      <c r="K9" s="87"/>
      <c r="L9" s="88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86"/>
      <c r="I10" s="87"/>
      <c r="J10" s="87"/>
      <c r="K10" s="87"/>
      <c r="L10" s="88"/>
    </row>
    <row r="11" spans="2:12" x14ac:dyDescent="0.3">
      <c r="B11" s="25"/>
      <c r="C11" s="25"/>
      <c r="D11" s="25"/>
      <c r="E11" s="25"/>
      <c r="F11" s="25"/>
      <c r="G11" s="25"/>
      <c r="H11" s="86"/>
      <c r="I11" s="87"/>
      <c r="J11" s="87"/>
      <c r="K11" s="87"/>
      <c r="L11" s="88"/>
    </row>
    <row r="12" spans="2:12" x14ac:dyDescent="0.3">
      <c r="B12" s="25"/>
      <c r="C12" s="25"/>
      <c r="D12" s="25"/>
      <c r="E12" s="25"/>
      <c r="F12" s="25"/>
      <c r="G12" s="25"/>
      <c r="H12" s="86"/>
      <c r="I12" s="87"/>
      <c r="J12" s="87"/>
      <c r="K12" s="87"/>
      <c r="L12" s="88"/>
    </row>
    <row r="13" spans="2:12" x14ac:dyDescent="0.3">
      <c r="B13" s="25"/>
      <c r="C13" s="25"/>
      <c r="D13" s="25"/>
      <c r="E13" s="25"/>
      <c r="F13" s="25"/>
      <c r="G13" s="25"/>
      <c r="H13" s="86"/>
      <c r="I13" s="87"/>
      <c r="J13" s="87"/>
      <c r="K13" s="87"/>
      <c r="L13" s="88"/>
    </row>
    <row r="14" spans="2:12" x14ac:dyDescent="0.3">
      <c r="B14" s="25"/>
      <c r="C14" s="25"/>
      <c r="D14" s="25"/>
      <c r="E14" s="25"/>
      <c r="F14" s="25"/>
      <c r="G14" s="25"/>
      <c r="H14" s="86"/>
      <c r="I14" s="87"/>
      <c r="J14" s="87"/>
      <c r="K14" s="87"/>
      <c r="L14" s="88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89" t="s">
        <v>139</v>
      </c>
      <c r="H1" s="90"/>
      <c r="I1" s="90"/>
      <c r="J1" s="90"/>
      <c r="K1" s="90"/>
      <c r="L1" s="91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2022-07-07T16:21:59Z</dcterms:modified>
</cp:coreProperties>
</file>