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Sheet1" sheetId="5" r:id="rId2"/>
    <sheet name="정보" sheetId="2" r:id="rId3"/>
    <sheet name="계좌,카드" sheetId="3" r:id="rId4"/>
    <sheet name="아이디,비번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S4" i="1" l="1"/>
  <c r="J14" i="1"/>
  <c r="E7" i="1"/>
  <c r="S7" i="1"/>
  <c r="J4" i="1"/>
  <c r="Q18" i="1"/>
  <c r="Q4" i="1"/>
  <c r="I4" i="1"/>
  <c r="J8" i="1"/>
  <c r="T7" i="1"/>
  <c r="B38" i="1" s="1"/>
  <c r="B30" i="1" l="1"/>
  <c r="B31" i="1"/>
  <c r="B46" i="1"/>
  <c r="B37" i="1" l="1"/>
  <c r="B6" i="1"/>
  <c r="L13" i="1" l="1"/>
  <c r="L14" i="1"/>
  <c r="K4" i="1" l="1"/>
  <c r="K16" i="1"/>
  <c r="K12" i="1"/>
  <c r="J5" i="1"/>
  <c r="J3" i="1"/>
  <c r="J16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S3" i="1"/>
  <c r="S5" i="1" s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6" i="1" l="1"/>
  <c r="T5" i="1"/>
  <c r="B34" i="1" s="1"/>
  <c r="B32" i="1"/>
  <c r="B33" i="1"/>
  <c r="C46" i="1"/>
  <c r="B35" i="1"/>
  <c r="S6" i="1"/>
  <c r="R5" i="1"/>
  <c r="Q5" i="1"/>
  <c r="Q6" i="1" s="1"/>
  <c r="M5" i="1"/>
  <c r="N6" i="1"/>
  <c r="Z6" i="1"/>
  <c r="AF6" i="1"/>
  <c r="T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B42" i="1" l="1"/>
  <c r="R6" i="1"/>
  <c r="B41" i="1" s="1"/>
  <c r="M6" i="1"/>
  <c r="L6" i="1"/>
  <c r="H6" i="1"/>
</calcChain>
</file>

<file path=xl/sharedStrings.xml><?xml version="1.0" encoding="utf-8"?>
<sst xmlns="http://schemas.openxmlformats.org/spreadsheetml/2006/main" count="287" uniqueCount="253">
  <si>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</si>
  <si>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</si>
  <si>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</si>
  <si>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</si>
  <si>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</si>
  <si>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</si>
  <si>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</si>
  <si>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</si>
  <si>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</si>
  <si>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</si>
  <si>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</si>
  <si>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</si>
  <si>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</si>
  <si>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</si>
  <si>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</si>
  <si>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</si>
  <si>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</si>
  <si>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</si>
  <si>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</si>
  <si>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</si>
  <si>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</si>
  <si>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</si>
  <si>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</si>
  <si>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</si>
  <si>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</si>
  <si>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</si>
  <si>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</si>
  <si>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</si>
  <si>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</si>
  <si>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</si>
  <si>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</si>
  <si>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</si>
  <si>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</si>
  <si>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</si>
  <si>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</si>
  <si>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</si>
  <si>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</si>
  <si>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</si>
  <si>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</si>
  <si>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</si>
  <si>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</si>
  <si>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</si>
  <si>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</si>
  <si>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</si>
  <si>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</si>
  <si>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</si>
  <si>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</si>
  <si>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</si>
  <si>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</si>
  <si>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</si>
  <si>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</si>
  <si>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</si>
  <si>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</si>
  <si>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</si>
  <si>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</si>
  <si>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</si>
  <si>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</si>
  <si>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</si>
  <si>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</si>
  <si>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</si>
  <si>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</si>
  <si>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</si>
  <si>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</si>
  <si>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</si>
  <si>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</si>
  <si>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</si>
  <si>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</si>
  <si>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</si>
  <si>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</si>
  <si>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</si>
  <si>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</si>
  <si>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</si>
  <si>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</si>
  <si>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</si>
  <si>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</si>
  <si>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</si>
  <si>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</si>
  <si>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</si>
  <si>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</si>
  <si>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</si>
  <si>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</si>
  <si>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</si>
  <si>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</si>
  <si>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</si>
  <si>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</si>
  <si>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</si>
  <si>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</si>
  <si>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</si>
  <si>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</si>
  <si>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</si>
  <si>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</si>
  <si>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</si>
  <si>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</si>
  <si>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</si>
  <si>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</si>
  <si>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</si>
  <si>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</si>
  <si>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</si>
  <si>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</si>
  <si>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</si>
  <si>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</si>
  <si>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</si>
  <si>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</si>
  <si>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</si>
  <si>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</si>
  <si>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</si>
  <si>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</si>
  <si>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</si>
  <si>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</si>
  <si>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</si>
  <si>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</si>
  <si>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</si>
  <si>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</si>
  <si>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</si>
  <si>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</si>
  <si>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</si>
  <si>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</si>
  <si>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</si>
  <si>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</si>
  <si>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</si>
  <si>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</si>
  <si>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</si>
  <si>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</si>
  <si>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</si>
  <si>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</si>
  <si>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</si>
  <si>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</si>
  <si>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</si>
  <si>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</si>
  <si>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</si>
  <si>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</si>
  <si>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</si>
  <si>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</si>
  <si>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</si>
  <si>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</si>
  <si>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</si>
  <si>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</si>
  <si>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</si>
  <si>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</si>
  <si>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</si>
  <si>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</si>
  <si>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</si>
  <si>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</si>
  <si>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</si>
  <si>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</si>
  <si>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</si>
  <si>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</si>
  <si>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</si>
  <si>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</si>
  <si>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</si>
  <si>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</si>
  <si>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</si>
  <si>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</si>
  <si>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</si>
  <si>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</si>
  <si>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</si>
  <si>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</si>
  <si>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</si>
  <si>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</si>
  <si>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</si>
  <si>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</si>
  <si>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</si>
  <si>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</si>
  <si>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</si>
  <si>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</si>
  <si>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</si>
  <si>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</si>
  <si>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</si>
  <si>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</si>
  <si>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</si>
  <si>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</si>
  <si>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</si>
  <si>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</si>
  <si>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</si>
  <si>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</si>
  <si>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</si>
  <si>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</si>
  <si>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</si>
  <si>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</si>
  <si>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</si>
  <si>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</si>
  <si>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</si>
  <si>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</si>
  <si>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</si>
  <si>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</si>
  <si>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</si>
  <si>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</si>
  <si>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</si>
  <si>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</si>
  <si>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</si>
  <si>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</si>
  <si>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</si>
  <si>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</si>
  <si>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</si>
  <si>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</si>
  <si>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</si>
  <si>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</si>
  <si>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</si>
  <si>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</si>
  <si>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</si>
  <si>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</si>
  <si>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</si>
  <si>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</si>
  <si>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</si>
  <si>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</si>
  <si>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</si>
  <si>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</si>
  <si>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</si>
  <si>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</si>
  <si>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</si>
  <si>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</si>
  <si>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</si>
  <si>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</si>
  <si>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</si>
  <si>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</si>
  <si>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</si>
  <si>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</si>
  <si>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</si>
  <si>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</si>
  <si>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</si>
  <si>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</si>
  <si>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</si>
  <si>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</si>
  <si>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</si>
  <si>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</si>
  <si>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</si>
  <si>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</si>
  <si>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</si>
  <si>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</si>
  <si>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</si>
  <si>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</si>
  <si>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</si>
  <si>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</si>
  <si>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</si>
  <si>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</si>
  <si>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</si>
  <si>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</si>
  <si>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</si>
  <si>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</si>
  <si>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</si>
  <si>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</si>
  <si>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</si>
  <si>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</si>
  <si>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</si>
  <si>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</si>
  <si>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</si>
  <si>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카드</t>
    <phoneticPr fontId="2" type="noConversion"/>
  </si>
  <si>
    <t>현찰</t>
    <phoneticPr fontId="2" type="noConversion"/>
  </si>
  <si>
    <t>수입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</si>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</sst>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80312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6"/>
  <sheetViews>
    <sheetView tabSelected="1" zoomScale="80" zoomScaleNormal="80" workbookViewId="0">
      <selection activeCell="F18" sqref="F18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2">
        <v>44742</v>
      </c>
      <c r="C1" s="72">
        <v>44743</v>
      </c>
      <c r="D1" s="72">
        <v>44744</v>
      </c>
      <c r="E1" s="72">
        <v>44745</v>
      </c>
      <c r="F1" s="72">
        <v>44746</v>
      </c>
      <c r="G1" s="72">
        <v>44747</v>
      </c>
      <c r="H1" s="72">
        <v>44748</v>
      </c>
      <c r="I1" s="72">
        <v>44749</v>
      </c>
      <c r="J1" s="72">
        <v>44750</v>
      </c>
      <c r="K1" s="72">
        <v>44751</v>
      </c>
      <c r="L1" s="72">
        <v>44752</v>
      </c>
      <c r="M1" s="72">
        <v>44753</v>
      </c>
      <c r="N1" s="72">
        <v>44754</v>
      </c>
      <c r="O1" s="72">
        <v>44755</v>
      </c>
      <c r="P1" s="72">
        <v>44756</v>
      </c>
      <c r="Q1" s="72">
        <v>44757</v>
      </c>
      <c r="R1" s="72">
        <v>44758</v>
      </c>
      <c r="S1" s="72">
        <v>44759</v>
      </c>
      <c r="T1" s="72">
        <v>44760</v>
      </c>
      <c r="U1" s="72">
        <v>44761</v>
      </c>
      <c r="V1" s="72">
        <v>44762</v>
      </c>
      <c r="W1" s="72">
        <v>44763</v>
      </c>
      <c r="X1" s="72">
        <v>44764</v>
      </c>
      <c r="Y1" s="72">
        <v>44765</v>
      </c>
      <c r="Z1" s="72">
        <v>44766</v>
      </c>
      <c r="AA1" s="72">
        <v>44767</v>
      </c>
      <c r="AB1" s="72">
        <v>44768</v>
      </c>
      <c r="AC1" s="72">
        <v>44769</v>
      </c>
      <c r="AD1" s="72">
        <v>44770</v>
      </c>
      <c r="AE1" s="72">
        <v>44771</v>
      </c>
      <c r="AF1" s="72">
        <v>44772</v>
      </c>
      <c r="AG1" s="72">
        <v>44773</v>
      </c>
      <c r="AH1" s="3"/>
      <c r="AI1" s="3"/>
      <c r="AJ1" s="3"/>
    </row>
    <row r="2" spans="1:36" s="74" customFormat="1" ht="17.25" x14ac:dyDescent="0.3">
      <c r="A2" s="73" t="s">
        <v>203</v>
      </c>
      <c r="G2" s="74">
        <v>1500000</v>
      </c>
      <c r="J2" s="74">
        <v>200000</v>
      </c>
      <c r="T2" s="74">
        <v>1500000</v>
      </c>
    </row>
    <row r="3" spans="1:36" s="5" customFormat="1" ht="17.25" x14ac:dyDescent="0.3">
      <c r="A3" s="51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 t="shared" si="0"/>
        <v>396000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2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3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4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5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6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7"/>
    </row>
    <row r="10" spans="1:36" s="19" customFormat="1" ht="17.25" x14ac:dyDescent="0.3">
      <c r="A10" s="58" t="s">
        <v>24</v>
      </c>
    </row>
    <row r="11" spans="1:36" s="10" customFormat="1" ht="17.25" x14ac:dyDescent="0.3">
      <c r="A11" s="59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208</v>
      </c>
      <c r="J11" s="10" t="s">
        <v>213</v>
      </c>
      <c r="K11" s="10" t="s">
        <v>221</v>
      </c>
      <c r="L11" s="10" t="s">
        <v>225</v>
      </c>
      <c r="M11" s="10" t="s">
        <v>227</v>
      </c>
    </row>
    <row r="12" spans="1:36" s="11" customFormat="1" ht="17.25" x14ac:dyDescent="0.3">
      <c r="A12" s="60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</row>
    <row r="13" spans="1:36" s="12" customFormat="1" ht="17.25" x14ac:dyDescent="0.3">
      <c r="A13" s="61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212</v>
      </c>
      <c r="K13" s="12">
        <v>190000</v>
      </c>
      <c r="L13" s="12">
        <f>352000</f>
        <v>352000</v>
      </c>
      <c r="M13" s="12">
        <v>38000</v>
      </c>
      <c r="N13" s="12" t="s">
        <v>229</v>
      </c>
      <c r="P13" s="12">
        <v>113000</v>
      </c>
      <c r="R13" s="12">
        <v>50000</v>
      </c>
      <c r="S13" s="12">
        <v>396000</v>
      </c>
      <c r="T13" s="12">
        <v>352000</v>
      </c>
    </row>
    <row r="14" spans="1:36" s="10" customFormat="1" ht="17.25" x14ac:dyDescent="0.3">
      <c r="A14" s="59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</row>
    <row r="15" spans="1:36" s="12" customFormat="1" ht="17.25" x14ac:dyDescent="0.3">
      <c r="A15" s="61" t="s">
        <v>6</v>
      </c>
      <c r="I15" s="78" t="s">
        <v>209</v>
      </c>
      <c r="J15" s="12" t="s">
        <v>217</v>
      </c>
      <c r="M15" s="12">
        <v>211000</v>
      </c>
      <c r="N15" s="12">
        <v>77000</v>
      </c>
      <c r="P15" s="12">
        <v>44000</v>
      </c>
    </row>
    <row r="16" spans="1:36" s="10" customFormat="1" ht="17.25" x14ac:dyDescent="0.3">
      <c r="A16" s="59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</row>
    <row r="17" spans="1:20" s="12" customFormat="1" ht="17.25" x14ac:dyDescent="0.3">
      <c r="A17" s="61" t="s">
        <v>10</v>
      </c>
      <c r="H17" s="12">
        <v>176000</v>
      </c>
      <c r="I17" s="12">
        <v>66000</v>
      </c>
      <c r="J17" s="12" t="s">
        <v>211</v>
      </c>
      <c r="P17" s="12">
        <v>176000</v>
      </c>
    </row>
    <row r="18" spans="1:20" s="10" customFormat="1" ht="17.25" x14ac:dyDescent="0.3">
      <c r="A18" s="59" t="s">
        <v>11</v>
      </c>
      <c r="H18" s="10">
        <v>-80000</v>
      </c>
      <c r="I18" s="77" t="s">
        <v>210</v>
      </c>
      <c r="J18" s="10">
        <v>-16000</v>
      </c>
      <c r="L18" s="10" t="s">
        <v>220</v>
      </c>
      <c r="Q18" s="10">
        <f>-330000</f>
        <v>-330000</v>
      </c>
      <c r="S18" s="10">
        <v>-40000</v>
      </c>
      <c r="T18" s="10">
        <v>-80000</v>
      </c>
    </row>
    <row r="19" spans="1:20" s="12" customFormat="1" ht="17.25" x14ac:dyDescent="0.3">
      <c r="A19" s="61" t="s">
        <v>10</v>
      </c>
      <c r="J19" s="12">
        <v>190000</v>
      </c>
      <c r="P19" s="12">
        <v>88000</v>
      </c>
    </row>
    <row r="20" spans="1:20" s="10" customFormat="1" ht="17.25" x14ac:dyDescent="0.3">
      <c r="A20" s="59" t="s">
        <v>11</v>
      </c>
      <c r="J20" s="10">
        <v>-40000</v>
      </c>
      <c r="Q20" s="10">
        <v>-200000</v>
      </c>
    </row>
    <row r="21" spans="1:20" s="12" customFormat="1" ht="17.25" x14ac:dyDescent="0.3">
      <c r="A21" s="61" t="s">
        <v>12</v>
      </c>
      <c r="J21" s="12">
        <v>50000</v>
      </c>
    </row>
    <row r="22" spans="1:20" s="10" customFormat="1" ht="17.25" x14ac:dyDescent="0.3">
      <c r="A22" s="59" t="s">
        <v>13</v>
      </c>
      <c r="J22" s="10" t="s">
        <v>216</v>
      </c>
    </row>
    <row r="23" spans="1:20" s="9" customFormat="1" ht="17.25" x14ac:dyDescent="0.3">
      <c r="A23" s="62"/>
      <c r="J23" s="9">
        <v>55000</v>
      </c>
    </row>
    <row r="24" spans="1:20" s="9" customFormat="1" ht="17.25" x14ac:dyDescent="0.3">
      <c r="A24" s="62"/>
      <c r="J24" s="9">
        <v>77000</v>
      </c>
    </row>
    <row r="25" spans="1:20" s="21" customFormat="1" ht="49.5" x14ac:dyDescent="0.3">
      <c r="A25" s="63" t="s">
        <v>17</v>
      </c>
      <c r="C25" s="21" t="s">
        <v>19</v>
      </c>
      <c r="D25" s="21" t="s">
        <v>23</v>
      </c>
      <c r="E25" s="21" t="s">
        <v>236</v>
      </c>
      <c r="F25" s="21" t="s">
        <v>3</v>
      </c>
      <c r="G25" s="21" t="s">
        <v>192</v>
      </c>
      <c r="H25" s="21" t="s">
        <v>201</v>
      </c>
      <c r="I25" s="21" t="s">
        <v>237</v>
      </c>
      <c r="J25" s="82" t="s">
        <v>224</v>
      </c>
      <c r="K25" s="21" t="s">
        <v>222</v>
      </c>
      <c r="L25" s="21" t="s">
        <v>226</v>
      </c>
      <c r="M25" s="21" t="s">
        <v>228</v>
      </c>
      <c r="N25" s="21" t="s">
        <v>235</v>
      </c>
      <c r="O25" s="21" t="s">
        <v>230</v>
      </c>
      <c r="P25" s="21" t="s">
        <v>231</v>
      </c>
      <c r="Q25" s="21" t="s">
        <v>238</v>
      </c>
      <c r="R25" s="85" t="s">
        <v>240</v>
      </c>
      <c r="S25" s="21" t="s">
        <v>241</v>
      </c>
      <c r="T25" s="21" t="s">
        <v>251</v>
      </c>
    </row>
    <row r="26" spans="1:20" s="20" customFormat="1" ht="17.25" x14ac:dyDescent="0.3">
      <c r="A26" s="64"/>
      <c r="B26" s="21"/>
      <c r="C26" s="21" t="s">
        <v>18</v>
      </c>
      <c r="F26" s="20" t="s">
        <v>14</v>
      </c>
      <c r="G26" s="20" t="s">
        <v>198</v>
      </c>
    </row>
    <row r="27" spans="1:20" s="20" customFormat="1" ht="17.25" x14ac:dyDescent="0.3">
      <c r="A27" s="64"/>
      <c r="B27" s="21"/>
      <c r="C27" s="21"/>
    </row>
    <row r="28" spans="1:20" s="20" customFormat="1" ht="17.25" x14ac:dyDescent="0.3">
      <c r="A28" s="64"/>
      <c r="C28" s="20" t="s">
        <v>20</v>
      </c>
      <c r="D28" s="20" t="s">
        <v>21</v>
      </c>
    </row>
    <row r="29" spans="1:20" s="22" customFormat="1" ht="17.25" x14ac:dyDescent="0.3">
      <c r="A29" s="65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20" s="9" customFormat="1" ht="17.25" x14ac:dyDescent="0.3">
      <c r="A30" s="66" t="s">
        <v>244</v>
      </c>
      <c r="B30" s="9">
        <f>SUM(B2:AG2)+1558090</f>
        <v>4758090</v>
      </c>
      <c r="C30" s="9" t="s">
        <v>250</v>
      </c>
      <c r="J30" s="9" t="s">
        <v>219</v>
      </c>
    </row>
    <row r="31" spans="1:20" s="9" customFormat="1" ht="18" thickBot="1" x14ac:dyDescent="0.35">
      <c r="A31" s="83" t="s">
        <v>245</v>
      </c>
      <c r="B31" s="84">
        <f>SUM(B4:AG4)</f>
        <v>6226000</v>
      </c>
      <c r="C31" s="13"/>
      <c r="G31" s="9" t="s">
        <v>190</v>
      </c>
      <c r="J31" s="9">
        <v>300000</v>
      </c>
    </row>
    <row r="32" spans="1:20" s="9" customFormat="1" ht="18" thickBot="1" x14ac:dyDescent="0.35">
      <c r="A32" s="75" t="s">
        <v>205</v>
      </c>
      <c r="B32" s="76">
        <f>SUM(B3:AG3)-SUM(B2:AG2)</f>
        <v>3201000</v>
      </c>
      <c r="C32" s="15"/>
      <c r="D32" s="15"/>
      <c r="G32" s="9" t="s">
        <v>186</v>
      </c>
      <c r="J32" s="9">
        <v>220000</v>
      </c>
    </row>
    <row r="33" spans="1:20" s="9" customFormat="1" ht="18" thickBot="1" x14ac:dyDescent="0.35">
      <c r="A33" s="67" t="s">
        <v>204</v>
      </c>
      <c r="B33" s="14">
        <f>SUM(B3:AG3)</f>
        <v>6401000</v>
      </c>
      <c r="C33" s="15"/>
      <c r="D33" s="15"/>
      <c r="J33" s="9">
        <v>264000</v>
      </c>
    </row>
    <row r="34" spans="1:20" s="9" customFormat="1" ht="18" thickBot="1" x14ac:dyDescent="0.35">
      <c r="A34" s="68" t="s">
        <v>234</v>
      </c>
      <c r="B34" s="16">
        <f>SUM(B5:AG5)</f>
        <v>12627000</v>
      </c>
      <c r="C34" s="15"/>
      <c r="D34" s="15"/>
      <c r="G34" s="9" t="s">
        <v>187</v>
      </c>
    </row>
    <row r="35" spans="1:20" s="9" customFormat="1" ht="18" thickBot="1" x14ac:dyDescent="0.35">
      <c r="A35" s="69" t="s">
        <v>207</v>
      </c>
      <c r="B35" s="17">
        <f>B34-B37</f>
        <v>11484700</v>
      </c>
      <c r="C35" s="15"/>
      <c r="D35" s="15"/>
      <c r="G35" s="9" t="s">
        <v>188</v>
      </c>
    </row>
    <row r="36" spans="1:20" ht="18" thickBot="1" x14ac:dyDescent="0.35">
      <c r="A36" s="70" t="s">
        <v>16</v>
      </c>
      <c r="B36" s="49">
        <f>SUM(B7:AG7)</f>
        <v>-5243000</v>
      </c>
      <c r="C36" s="15"/>
      <c r="G36" s="1" t="s">
        <v>202</v>
      </c>
      <c r="J36" s="1" t="s">
        <v>218</v>
      </c>
      <c r="T36" s="1" t="s">
        <v>252</v>
      </c>
    </row>
    <row r="37" spans="1:20" ht="18" thickBot="1" x14ac:dyDescent="0.35">
      <c r="A37" s="71" t="s">
        <v>189</v>
      </c>
      <c r="B37" s="50">
        <f>SUM(B29:AG29)-SUM(40:40)</f>
        <v>1142300</v>
      </c>
    </row>
    <row r="38" spans="1:20" ht="18" thickBot="1" x14ac:dyDescent="0.35">
      <c r="A38" s="94" t="s">
        <v>193</v>
      </c>
      <c r="B38" s="95">
        <f>(SUM(B8:AG8)+SUM(H7:AG7)+J43+J2+K4+M4+N4+SUM(O4:AG4))-400000-320000-20000-30000-320000</f>
        <v>674000</v>
      </c>
      <c r="C38" s="15"/>
      <c r="D38" s="9"/>
    </row>
    <row r="39" spans="1:20" ht="18" thickBot="1" x14ac:dyDescent="0.35">
      <c r="A39" s="92" t="s">
        <v>197</v>
      </c>
      <c r="B39" s="93">
        <f>SUM(E4,G4,H4)+560000+480000-500000+400000+320000+T2+320000</f>
        <v>3940000</v>
      </c>
      <c r="C39" s="48"/>
      <c r="D39" s="96" t="s">
        <v>206</v>
      </c>
    </row>
    <row r="40" spans="1:20" x14ac:dyDescent="0.3">
      <c r="D40" s="97">
        <v>500000</v>
      </c>
      <c r="I40" s="79" t="s">
        <v>214</v>
      </c>
      <c r="J40" s="80" t="s">
        <v>215</v>
      </c>
    </row>
    <row r="41" spans="1:20" x14ac:dyDescent="0.3">
      <c r="A41" s="86" t="s">
        <v>232</v>
      </c>
      <c r="B41" s="87">
        <f>SUM(B6:AG6)</f>
        <v>7384000</v>
      </c>
      <c r="I41" s="80">
        <v>560000</v>
      </c>
      <c r="J41" s="80">
        <v>480000</v>
      </c>
    </row>
    <row r="42" spans="1:20" x14ac:dyDescent="0.3">
      <c r="A42" s="90" t="s">
        <v>233</v>
      </c>
      <c r="B42" s="91">
        <f>B32+B38+B39</f>
        <v>7815000</v>
      </c>
      <c r="I42" s="88" t="s">
        <v>223</v>
      </c>
      <c r="J42" s="88" t="s">
        <v>223</v>
      </c>
    </row>
    <row r="43" spans="1:20" x14ac:dyDescent="0.3">
      <c r="J43" s="81"/>
    </row>
    <row r="44" spans="1:20" x14ac:dyDescent="0.3">
      <c r="A44" s="1" t="s">
        <v>239</v>
      </c>
      <c r="B44" s="98">
        <v>758090</v>
      </c>
    </row>
    <row r="45" spans="1:20" x14ac:dyDescent="0.3">
      <c r="A45" s="1" t="s">
        <v>242</v>
      </c>
      <c r="B45" s="1">
        <v>800000</v>
      </c>
    </row>
    <row r="46" spans="1:20" x14ac:dyDescent="0.3">
      <c r="A46" s="1" t="s">
        <v>243</v>
      </c>
      <c r="B46" s="89">
        <f>SUM(B44:B45)</f>
        <v>1558090</v>
      </c>
      <c r="C46" s="9">
        <f>C36-B46</f>
        <v>-1558090</v>
      </c>
      <c r="D46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A2" sqref="A2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248</v>
      </c>
      <c r="D1" t="s">
        <v>249</v>
      </c>
    </row>
    <row r="2" spans="1:4" x14ac:dyDescent="0.3">
      <c r="A2" s="99">
        <v>44774</v>
      </c>
      <c r="B2" s="100" t="s">
        <v>246</v>
      </c>
    </row>
    <row r="3" spans="1:4" x14ac:dyDescent="0.3">
      <c r="B3" s="101" t="s">
        <v>247</v>
      </c>
    </row>
    <row r="4" spans="1:4" x14ac:dyDescent="0.3">
      <c r="A4" s="99">
        <v>44775</v>
      </c>
    </row>
    <row r="6" spans="1:4" x14ac:dyDescent="0.3">
      <c r="A6" s="99">
        <v>44776</v>
      </c>
    </row>
    <row r="8" spans="1:4" x14ac:dyDescent="0.3">
      <c r="A8" s="99">
        <v>44777</v>
      </c>
    </row>
    <row r="10" spans="1:4" x14ac:dyDescent="0.3">
      <c r="A10" s="99">
        <v>44778</v>
      </c>
    </row>
    <row r="12" spans="1:4" x14ac:dyDescent="0.3">
      <c r="A12" s="99">
        <v>44779</v>
      </c>
    </row>
    <row r="14" spans="1:4" x14ac:dyDescent="0.3">
      <c r="A14" s="99">
        <v>44780</v>
      </c>
    </row>
    <row r="16" spans="1:4" x14ac:dyDescent="0.3">
      <c r="A16" s="99">
        <v>44781</v>
      </c>
    </row>
    <row r="18" spans="1:1" x14ac:dyDescent="0.3">
      <c r="A18" s="99">
        <v>44782</v>
      </c>
    </row>
    <row r="20" spans="1:1" x14ac:dyDescent="0.3">
      <c r="A20" s="99">
        <v>44783</v>
      </c>
    </row>
    <row r="22" spans="1:1" x14ac:dyDescent="0.3">
      <c r="A22" s="99">
        <v>44784</v>
      </c>
    </row>
    <row r="24" spans="1:1" x14ac:dyDescent="0.3">
      <c r="A24" s="99">
        <v>44785</v>
      </c>
    </row>
    <row r="26" spans="1:1" x14ac:dyDescent="0.3">
      <c r="A26" s="99">
        <v>44786</v>
      </c>
    </row>
    <row r="28" spans="1:1" x14ac:dyDescent="0.3">
      <c r="A28" s="99">
        <v>44787</v>
      </c>
    </row>
    <row r="30" spans="1:1" x14ac:dyDescent="0.3">
      <c r="A30" s="99">
        <v>44788</v>
      </c>
    </row>
    <row r="32" spans="1:1" x14ac:dyDescent="0.3">
      <c r="A32" s="99">
        <v>44789</v>
      </c>
    </row>
    <row r="34" spans="1:1" x14ac:dyDescent="0.3">
      <c r="A34" s="99">
        <v>44790</v>
      </c>
    </row>
    <row r="36" spans="1:1" x14ac:dyDescent="0.3">
      <c r="A36" s="99">
        <v>44791</v>
      </c>
    </row>
    <row r="38" spans="1:1" x14ac:dyDescent="0.3">
      <c r="A38" s="99">
        <v>44792</v>
      </c>
    </row>
    <row r="40" spans="1:1" x14ac:dyDescent="0.3">
      <c r="A40" s="99">
        <v>44793</v>
      </c>
    </row>
    <row r="42" spans="1:1" x14ac:dyDescent="0.3">
      <c r="A42" s="99">
        <v>44794</v>
      </c>
    </row>
    <row r="44" spans="1:1" x14ac:dyDescent="0.3">
      <c r="A44" s="99">
        <v>44795</v>
      </c>
    </row>
    <row r="46" spans="1:1" x14ac:dyDescent="0.3">
      <c r="A46" s="99">
        <v>44796</v>
      </c>
    </row>
    <row r="48" spans="1:1" x14ac:dyDescent="0.3">
      <c r="A48" s="99">
        <v>44797</v>
      </c>
    </row>
    <row r="50" spans="1:1" x14ac:dyDescent="0.3">
      <c r="A50" s="99">
        <v>44798</v>
      </c>
    </row>
    <row r="52" spans="1:1" x14ac:dyDescent="0.3">
      <c r="A52" s="99">
        <v>44799</v>
      </c>
    </row>
    <row r="54" spans="1:1" x14ac:dyDescent="0.3">
      <c r="A54" s="99">
        <v>44800</v>
      </c>
    </row>
    <row r="56" spans="1:1" x14ac:dyDescent="0.3">
      <c r="A56" s="99">
        <v>44801</v>
      </c>
    </row>
    <row r="58" spans="1:1" x14ac:dyDescent="0.3">
      <c r="A58" s="99">
        <v>44802</v>
      </c>
    </row>
    <row r="60" spans="1:1" x14ac:dyDescent="0.3">
      <c r="A60" s="99">
        <v>44803</v>
      </c>
    </row>
    <row r="62" spans="1:1" x14ac:dyDescent="0.3">
      <c r="A62" s="99">
        <v>44804</v>
      </c>
    </row>
    <row r="64" spans="1:1" x14ac:dyDescent="0.3">
      <c r="A64" s="9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08" t="s">
        <v>129</v>
      </c>
      <c r="I1" s="108"/>
      <c r="J1" s="108"/>
      <c r="K1" s="108"/>
      <c r="L1" s="108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02" t="s">
        <v>125</v>
      </c>
      <c r="I2" s="103"/>
      <c r="J2" s="103"/>
      <c r="K2" s="103"/>
      <c r="L2" s="104"/>
    </row>
    <row r="3" spans="2:12" x14ac:dyDescent="0.3">
      <c r="B3" s="105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02"/>
      <c r="I3" s="103"/>
      <c r="J3" s="103"/>
      <c r="K3" s="103"/>
      <c r="L3" s="104"/>
    </row>
    <row r="4" spans="2:12" x14ac:dyDescent="0.3">
      <c r="B4" s="106"/>
      <c r="C4" s="25" t="s">
        <v>122</v>
      </c>
      <c r="D4" s="25"/>
      <c r="E4" s="25"/>
      <c r="F4" s="25"/>
      <c r="G4" s="25" t="s">
        <v>121</v>
      </c>
      <c r="H4" s="102"/>
      <c r="I4" s="103"/>
      <c r="J4" s="103"/>
      <c r="K4" s="103"/>
      <c r="L4" s="104"/>
    </row>
    <row r="5" spans="2:12" x14ac:dyDescent="0.3">
      <c r="B5" s="107"/>
      <c r="C5" s="25"/>
      <c r="D5" s="25"/>
      <c r="E5" s="25" t="s">
        <v>120</v>
      </c>
      <c r="F5" s="25"/>
      <c r="G5" s="25">
        <v>707266</v>
      </c>
      <c r="H5" s="102"/>
      <c r="I5" s="103"/>
      <c r="J5" s="103"/>
      <c r="K5" s="103"/>
      <c r="L5" s="104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02"/>
      <c r="I6" s="103"/>
      <c r="J6" s="103"/>
      <c r="K6" s="103"/>
      <c r="L6" s="104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02"/>
      <c r="I7" s="103"/>
      <c r="J7" s="103"/>
      <c r="K7" s="103"/>
      <c r="L7" s="104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02"/>
      <c r="I8" s="103"/>
      <c r="J8" s="103"/>
      <c r="K8" s="103"/>
      <c r="L8" s="104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02"/>
      <c r="I9" s="103"/>
      <c r="J9" s="103"/>
      <c r="K9" s="103"/>
      <c r="L9" s="104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02"/>
      <c r="I10" s="103"/>
      <c r="J10" s="103"/>
      <c r="K10" s="103"/>
      <c r="L10" s="104"/>
    </row>
    <row r="11" spans="2:12" x14ac:dyDescent="0.3">
      <c r="B11" s="25"/>
      <c r="C11" s="25"/>
      <c r="D11" s="25"/>
      <c r="E11" s="25"/>
      <c r="F11" s="25"/>
      <c r="G11" s="25"/>
      <c r="H11" s="102"/>
      <c r="I11" s="103"/>
      <c r="J11" s="103"/>
      <c r="K11" s="103"/>
      <c r="L11" s="104"/>
    </row>
    <row r="12" spans="2:12" x14ac:dyDescent="0.3">
      <c r="B12" s="25"/>
      <c r="C12" s="25"/>
      <c r="D12" s="25"/>
      <c r="E12" s="25"/>
      <c r="F12" s="25"/>
      <c r="G12" s="25"/>
      <c r="H12" s="102"/>
      <c r="I12" s="103"/>
      <c r="J12" s="103"/>
      <c r="K12" s="103"/>
      <c r="L12" s="104"/>
    </row>
    <row r="13" spans="2:12" x14ac:dyDescent="0.3">
      <c r="B13" s="25"/>
      <c r="C13" s="25"/>
      <c r="D13" s="25"/>
      <c r="E13" s="25"/>
      <c r="F13" s="25"/>
      <c r="G13" s="25"/>
      <c r="H13" s="102"/>
      <c r="I13" s="103"/>
      <c r="J13" s="103"/>
      <c r="K13" s="103"/>
      <c r="L13" s="104"/>
    </row>
    <row r="14" spans="2:12" x14ac:dyDescent="0.3">
      <c r="B14" s="25"/>
      <c r="C14" s="25"/>
      <c r="D14" s="25"/>
      <c r="E14" s="25"/>
      <c r="F14" s="25"/>
      <c r="G14" s="25"/>
      <c r="H14" s="102"/>
      <c r="I14" s="103"/>
      <c r="J14" s="103"/>
      <c r="K14" s="103"/>
      <c r="L14" s="104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09" t="s">
        <v>138</v>
      </c>
      <c r="H1" s="110"/>
      <c r="I1" s="110"/>
      <c r="J1" s="110"/>
      <c r="K1" s="110"/>
      <c r="L1" s="111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7월 매출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2022-07-18T16:23:26Z</dcterms:modified>
</cp:coreProperties>
</file>