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7395" windowHeight="6165" firstSheet="4" activeTab="4"/>
  </bookViews>
  <sheets>
    <sheet name="7월 매출" sheetId="1" r:id="rId1"/>
    <sheet name="8월 매출" sheetId="7" r:id="rId2"/>
    <sheet name="9월 매출" sheetId="10" r:id="rId3"/>
    <sheet name="10월 매출" sheetId="17" r:id="rId4"/>
    <sheet name="11월 매출" sheetId="19" r:id="rId5"/>
    <sheet name="정보" sheetId="2" r:id="rId6"/>
    <sheet name="계좌,카드" sheetId="3" r:id="rId7"/>
    <sheet name="아이디,비번" sheetId="4" r:id="rId8"/>
    <sheet name="팁" sheetId="8" r:id="rId9"/>
    <sheet name="계산기" sheetId="9" r:id="rId10"/>
    <sheet name="계좌메모" sheetId="11" r:id="rId11"/>
    <sheet name="IP추적" sheetId="12" r:id="rId12"/>
    <sheet name="엄마 출금 기록" sheetId="13" r:id="rId13"/>
    <sheet name="아빠 출금 기록" sheetId="14" r:id="rId14"/>
    <sheet name="현욱 출금 기록" sheetId="15" r:id="rId15"/>
    <sheet name="블록체인(삼성)" sheetId="16" r:id="rId16"/>
    <sheet name="Sheet1" sheetId="18" r:id="rId17"/>
  </sheets>
  <definedNames>
    <definedName name="_xlnm._FilterDatabase" localSheetId="3" hidden="1">'10월 매출'!$A$1:$AF$9</definedName>
    <definedName name="_xlnm._FilterDatabase" localSheetId="4" hidden="1">'11월 매출'!$A$1:$AF$9</definedName>
    <definedName name="_xlnm._FilterDatabase" localSheetId="1" hidden="1">'8월 매출'!$A$1:$AF$9</definedName>
    <definedName name="_xlnm._FilterDatabase" localSheetId="2" hidden="1">'9월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9" l="1"/>
  <c r="F15" i="19"/>
  <c r="B40" i="19"/>
  <c r="F13" i="19"/>
  <c r="F22" i="19"/>
  <c r="F19" i="19"/>
  <c r="F5" i="19"/>
  <c r="I86" i="19"/>
  <c r="I84" i="19"/>
  <c r="C10" i="9"/>
  <c r="D13" i="19"/>
  <c r="C15" i="19" l="1"/>
  <c r="F87" i="17" l="1"/>
  <c r="E139" i="19"/>
  <c r="B34" i="17"/>
  <c r="L58" i="19"/>
  <c r="A108" i="19"/>
  <c r="T106" i="19"/>
  <c r="J106" i="19"/>
  <c r="C88" i="19"/>
  <c r="D87" i="19"/>
  <c r="L63" i="19"/>
  <c r="C47" i="19"/>
  <c r="B47" i="19"/>
  <c r="F49" i="19" s="1"/>
  <c r="D40" i="19"/>
  <c r="B31" i="19"/>
  <c r="N8" i="19"/>
  <c r="AE8" i="19"/>
  <c r="V8" i="19"/>
  <c r="J8" i="19"/>
  <c r="D8" i="19"/>
  <c r="J3" i="19"/>
  <c r="J6" i="19" s="1"/>
  <c r="AF8" i="19"/>
  <c r="AD8" i="19"/>
  <c r="AC8" i="19"/>
  <c r="AB8" i="19"/>
  <c r="AA8" i="19"/>
  <c r="Z8" i="19"/>
  <c r="Y8" i="19"/>
  <c r="X8" i="19"/>
  <c r="W8" i="19"/>
  <c r="U8" i="19"/>
  <c r="T8" i="19"/>
  <c r="S8" i="19"/>
  <c r="R8" i="19"/>
  <c r="Q8" i="19"/>
  <c r="P8" i="19"/>
  <c r="O8" i="19"/>
  <c r="M8" i="19"/>
  <c r="L8" i="19"/>
  <c r="K8" i="19"/>
  <c r="I8" i="19"/>
  <c r="H8" i="19"/>
  <c r="G8" i="19"/>
  <c r="F8" i="19"/>
  <c r="B39" i="19" s="1"/>
  <c r="E8" i="19"/>
  <c r="C8" i="19"/>
  <c r="B8" i="19"/>
  <c r="T6" i="19"/>
  <c r="S6" i="19"/>
  <c r="S7" i="19" s="1"/>
  <c r="AE6" i="19"/>
  <c r="AE7" i="19" s="1"/>
  <c r="B32" i="19"/>
  <c r="AF3" i="19"/>
  <c r="AF6" i="19" s="1"/>
  <c r="AF7" i="19" s="1"/>
  <c r="AE3" i="19"/>
  <c r="AD3" i="19"/>
  <c r="AD6" i="19" s="1"/>
  <c r="AD7" i="19" s="1"/>
  <c r="AC3" i="19"/>
  <c r="AC6" i="19" s="1"/>
  <c r="AC7" i="19" s="1"/>
  <c r="AB3" i="19"/>
  <c r="AB6" i="19" s="1"/>
  <c r="AB7" i="19" s="1"/>
  <c r="AA3" i="19"/>
  <c r="AA6" i="19" s="1"/>
  <c r="Z3" i="19"/>
  <c r="Z6" i="19" s="1"/>
  <c r="Z7" i="19" s="1"/>
  <c r="Y3" i="19"/>
  <c r="Y6" i="19" s="1"/>
  <c r="Y7" i="19" s="1"/>
  <c r="X3" i="19"/>
  <c r="X6" i="19" s="1"/>
  <c r="X7" i="19" s="1"/>
  <c r="W3" i="19"/>
  <c r="W6" i="19" s="1"/>
  <c r="W7" i="19" s="1"/>
  <c r="V3" i="19"/>
  <c r="V6" i="19" s="1"/>
  <c r="V7" i="19" s="1"/>
  <c r="U3" i="19"/>
  <c r="U6" i="19" s="1"/>
  <c r="U7" i="19" s="1"/>
  <c r="T3" i="19"/>
  <c r="S3" i="19"/>
  <c r="R3" i="19"/>
  <c r="R6" i="19" s="1"/>
  <c r="Q3" i="19"/>
  <c r="Q6" i="19" s="1"/>
  <c r="Q7" i="19" s="1"/>
  <c r="P3" i="19"/>
  <c r="P6" i="19" s="1"/>
  <c r="P7" i="19" s="1"/>
  <c r="O3" i="19"/>
  <c r="O6" i="19" s="1"/>
  <c r="O7" i="19" s="1"/>
  <c r="N3" i="19"/>
  <c r="N6" i="19" s="1"/>
  <c r="N7" i="19" s="1"/>
  <c r="M3" i="19"/>
  <c r="M6" i="19" s="1"/>
  <c r="L3" i="19"/>
  <c r="L6" i="19" s="1"/>
  <c r="K3" i="19"/>
  <c r="K6" i="19" s="1"/>
  <c r="I3" i="19"/>
  <c r="I6" i="19" s="1"/>
  <c r="I7" i="19" s="1"/>
  <c r="H3" i="19"/>
  <c r="H6" i="19" s="1"/>
  <c r="H7" i="19" s="1"/>
  <c r="G3" i="19"/>
  <c r="G6" i="19" s="1"/>
  <c r="G7" i="19" s="1"/>
  <c r="F3" i="19"/>
  <c r="F6" i="19" s="1"/>
  <c r="E3" i="19"/>
  <c r="E6" i="19" s="1"/>
  <c r="D3" i="19"/>
  <c r="D6" i="19" s="1"/>
  <c r="C3" i="19"/>
  <c r="C6" i="19" s="1"/>
  <c r="B3" i="19"/>
  <c r="F48" i="10"/>
  <c r="A83" i="17"/>
  <c r="B35" i="19" l="1"/>
  <c r="D7" i="19"/>
  <c r="C7" i="19"/>
  <c r="L7" i="19"/>
  <c r="B34" i="19"/>
  <c r="B33" i="19" s="1"/>
  <c r="E7" i="19"/>
  <c r="R7" i="19"/>
  <c r="B6" i="19"/>
  <c r="B7" i="19" s="1"/>
  <c r="K7" i="19"/>
  <c r="F7" i="19"/>
  <c r="F59" i="19"/>
  <c r="I59" i="19"/>
  <c r="AA7" i="19"/>
  <c r="I60" i="19" s="1"/>
  <c r="G59" i="19"/>
  <c r="B37" i="19"/>
  <c r="H59" i="19"/>
  <c r="J7" i="19"/>
  <c r="T7" i="19"/>
  <c r="H60" i="19" s="1"/>
  <c r="M7" i="19"/>
  <c r="AE5" i="17"/>
  <c r="AE15" i="17"/>
  <c r="C34" i="19" l="1"/>
  <c r="F48" i="19"/>
  <c r="H48" i="19"/>
  <c r="E60" i="19"/>
  <c r="E59" i="19"/>
  <c r="I62" i="19" s="1"/>
  <c r="B36" i="19"/>
  <c r="F60" i="19"/>
  <c r="G60" i="19"/>
  <c r="B43" i="19"/>
  <c r="B42" i="19"/>
  <c r="D9" i="9"/>
  <c r="D8" i="9"/>
  <c r="D7" i="9"/>
  <c r="L63" i="17"/>
  <c r="I65" i="19" l="1"/>
  <c r="I63" i="19"/>
  <c r="C35" i="19"/>
  <c r="F51" i="19" s="1"/>
  <c r="F52" i="19" s="1"/>
  <c r="F50" i="19"/>
  <c r="I64" i="19"/>
  <c r="Z4" i="17"/>
  <c r="B40" i="17"/>
  <c r="H52" i="19" l="1"/>
  <c r="A83" i="19"/>
  <c r="B83" i="19" s="1"/>
  <c r="Y3" i="17"/>
  <c r="W4" i="17"/>
  <c r="W15" i="17"/>
  <c r="X8" i="17"/>
  <c r="F49" i="17"/>
  <c r="V15" i="17" l="1"/>
  <c r="T5" i="17"/>
  <c r="U8" i="17" l="1"/>
  <c r="Q21" i="17" l="1"/>
  <c r="Q15" i="17"/>
  <c r="Q12" i="17"/>
  <c r="G9" i="13" l="1"/>
  <c r="N21" i="17"/>
  <c r="N4" i="17"/>
  <c r="N17" i="17"/>
  <c r="N5" i="17"/>
  <c r="K3" i="17" l="1"/>
  <c r="K6" i="17" s="1"/>
  <c r="K19" i="17"/>
  <c r="B32" i="17"/>
  <c r="D4" i="17"/>
  <c r="L59" i="17"/>
  <c r="H43" i="17"/>
  <c r="J13" i="17"/>
  <c r="B40" i="10"/>
  <c r="B39" i="10"/>
  <c r="J12" i="17"/>
  <c r="H45" i="17"/>
  <c r="H42" i="17"/>
  <c r="C5" i="17"/>
  <c r="D19" i="17"/>
  <c r="D13" i="17"/>
  <c r="D17" i="17"/>
  <c r="C4" i="17"/>
  <c r="C21" i="17"/>
  <c r="C15" i="17"/>
  <c r="B35" i="10"/>
  <c r="B36" i="10" s="1"/>
  <c r="C47" i="17"/>
  <c r="B31" i="10"/>
  <c r="T106" i="17"/>
  <c r="J106" i="17"/>
  <c r="C88" i="17"/>
  <c r="D87" i="17"/>
  <c r="L58" i="17"/>
  <c r="B47" i="17"/>
  <c r="D40" i="17"/>
  <c r="B31" i="17"/>
  <c r="K8" i="17"/>
  <c r="V8" i="17"/>
  <c r="O8" i="17"/>
  <c r="W8" i="17"/>
  <c r="F8" i="17"/>
  <c r="E8" i="17"/>
  <c r="Q8" i="17"/>
  <c r="D8" i="17"/>
  <c r="AF8" i="17"/>
  <c r="AE8" i="17"/>
  <c r="AD8" i="17"/>
  <c r="AC8" i="17"/>
  <c r="AB8" i="17"/>
  <c r="AA8" i="17"/>
  <c r="Z8" i="17"/>
  <c r="Y8" i="17"/>
  <c r="T8" i="17"/>
  <c r="S8" i="17"/>
  <c r="R8" i="17"/>
  <c r="P8" i="17"/>
  <c r="N8" i="17"/>
  <c r="M8" i="17"/>
  <c r="L8" i="17"/>
  <c r="J8" i="17"/>
  <c r="I8" i="17"/>
  <c r="H8" i="17"/>
  <c r="G8" i="17"/>
  <c r="C8" i="17"/>
  <c r="B8" i="17"/>
  <c r="AF3" i="17"/>
  <c r="AF6" i="17" s="1"/>
  <c r="AE3" i="17"/>
  <c r="AE6" i="17" s="1"/>
  <c r="AD3" i="17"/>
  <c r="AD6" i="17" s="1"/>
  <c r="AC3" i="17"/>
  <c r="AC6" i="17" s="1"/>
  <c r="AB3" i="17"/>
  <c r="AB6" i="17" s="1"/>
  <c r="AA3" i="17"/>
  <c r="AA6" i="17" s="1"/>
  <c r="Z3" i="17"/>
  <c r="Z6" i="17" s="1"/>
  <c r="Y6" i="17"/>
  <c r="X3" i="17"/>
  <c r="X6" i="17" s="1"/>
  <c r="W3" i="17"/>
  <c r="W6" i="17" s="1"/>
  <c r="V3" i="17"/>
  <c r="V6" i="17" s="1"/>
  <c r="U3" i="17"/>
  <c r="U6" i="17" s="1"/>
  <c r="U7" i="17" s="1"/>
  <c r="T3" i="17"/>
  <c r="T6" i="17" s="1"/>
  <c r="S3" i="17"/>
  <c r="S6" i="17" s="1"/>
  <c r="R3" i="17"/>
  <c r="R6" i="17" s="1"/>
  <c r="Q3" i="17"/>
  <c r="Q6" i="17" s="1"/>
  <c r="P3" i="17"/>
  <c r="P6" i="17" s="1"/>
  <c r="O3" i="17"/>
  <c r="O6" i="17" s="1"/>
  <c r="O7" i="17" s="1"/>
  <c r="N3" i="17"/>
  <c r="N6" i="17" s="1"/>
  <c r="M3" i="17"/>
  <c r="M6" i="17" s="1"/>
  <c r="L3" i="17"/>
  <c r="L6" i="17" s="1"/>
  <c r="J3" i="17"/>
  <c r="J6" i="17" s="1"/>
  <c r="I3" i="17"/>
  <c r="I6" i="17" s="1"/>
  <c r="H3" i="17"/>
  <c r="H6" i="17" s="1"/>
  <c r="G3" i="17"/>
  <c r="G6" i="17" s="1"/>
  <c r="F3" i="17"/>
  <c r="F6" i="17" s="1"/>
  <c r="E3" i="17"/>
  <c r="E6" i="17" s="1"/>
  <c r="E7" i="17" s="1"/>
  <c r="D3" i="17"/>
  <c r="D6" i="17" s="1"/>
  <c r="C3" i="17"/>
  <c r="B3" i="17"/>
  <c r="B6" i="17" s="1"/>
  <c r="B33" i="10"/>
  <c r="AB4" i="10"/>
  <c r="B31" i="7"/>
  <c r="D22" i="9"/>
  <c r="R4" i="9"/>
  <c r="R5" i="9"/>
  <c r="S6" i="9" s="1"/>
  <c r="T2" i="9"/>
  <c r="L63" i="10"/>
  <c r="F51" i="10"/>
  <c r="D87" i="10"/>
  <c r="C88" i="10"/>
  <c r="D83" i="1"/>
  <c r="C79" i="1"/>
  <c r="C40" i="10"/>
  <c r="C39" i="10"/>
  <c r="B39" i="17" l="1"/>
  <c r="AD7" i="17"/>
  <c r="B37" i="17"/>
  <c r="B35" i="17"/>
  <c r="F50" i="17" s="1"/>
  <c r="X7" i="17"/>
  <c r="R7" i="17"/>
  <c r="G7" i="17"/>
  <c r="AA7" i="17"/>
  <c r="A108" i="17"/>
  <c r="S7" i="17"/>
  <c r="N7" i="17"/>
  <c r="L7" i="17"/>
  <c r="F59" i="17"/>
  <c r="K7" i="17"/>
  <c r="J7" i="17"/>
  <c r="I7" i="17"/>
  <c r="C6" i="17"/>
  <c r="C7" i="17" s="1"/>
  <c r="AB7" i="17"/>
  <c r="AC7" i="17"/>
  <c r="Y7" i="17"/>
  <c r="AE7" i="17"/>
  <c r="Z7" i="17"/>
  <c r="AF7" i="17"/>
  <c r="P7" i="17"/>
  <c r="H7" i="17"/>
  <c r="V7" i="17"/>
  <c r="W7" i="17"/>
  <c r="M7" i="17"/>
  <c r="G59" i="17"/>
  <c r="B7" i="17"/>
  <c r="H59" i="17"/>
  <c r="T7" i="17"/>
  <c r="F7" i="17"/>
  <c r="D7" i="17"/>
  <c r="Q7" i="17"/>
  <c r="I59" i="17"/>
  <c r="AD5" i="10"/>
  <c r="F48" i="17" l="1"/>
  <c r="F52" i="17" s="1"/>
  <c r="H48" i="17"/>
  <c r="I60" i="17"/>
  <c r="F60" i="17"/>
  <c r="E59" i="17"/>
  <c r="I62" i="17" s="1"/>
  <c r="C35" i="17"/>
  <c r="F51" i="17" s="1"/>
  <c r="B33" i="17"/>
  <c r="B43" i="17" s="1"/>
  <c r="G60" i="17"/>
  <c r="H60" i="17"/>
  <c r="E60" i="17"/>
  <c r="B42" i="17"/>
  <c r="C34" i="17"/>
  <c r="AB8" i="10"/>
  <c r="Q13" i="10"/>
  <c r="G13" i="10"/>
  <c r="E15" i="10"/>
  <c r="F19" i="10"/>
  <c r="F15" i="10"/>
  <c r="Z15" i="10"/>
  <c r="AA8" i="10"/>
  <c r="C48" i="1"/>
  <c r="Y11" i="10"/>
  <c r="Y5" i="10"/>
  <c r="H5" i="9"/>
  <c r="H52" i="17" l="1"/>
  <c r="I63" i="17"/>
  <c r="B36" i="17"/>
  <c r="I65" i="17"/>
  <c r="I64" i="17"/>
  <c r="B32" i="10"/>
  <c r="W15" i="10"/>
  <c r="W8" i="10"/>
  <c r="H18" i="15"/>
  <c r="H18" i="14"/>
  <c r="H18" i="13"/>
  <c r="E6" i="13"/>
  <c r="C51" i="7"/>
  <c r="L63" i="7"/>
  <c r="L58" i="10"/>
  <c r="L60" i="10"/>
  <c r="B83" i="17" l="1"/>
  <c r="V17" i="10"/>
  <c r="T19" i="10"/>
  <c r="U4" i="10"/>
  <c r="T17" i="10" l="1"/>
  <c r="S8" i="10" l="1"/>
  <c r="I19" i="10"/>
  <c r="K19" i="10"/>
  <c r="O3" i="10"/>
  <c r="K6" i="10"/>
  <c r="K4" i="10"/>
  <c r="H8" i="10"/>
  <c r="H21" i="10"/>
  <c r="O5" i="10"/>
  <c r="B47" i="7"/>
  <c r="B36" i="7"/>
  <c r="B35" i="7" l="1"/>
  <c r="B32" i="7"/>
  <c r="O13" i="10" l="1"/>
  <c r="O17" i="10"/>
  <c r="O8" i="10" s="1"/>
  <c r="C47" i="10" l="1"/>
  <c r="L5" i="10" l="1"/>
  <c r="K11" i="10"/>
  <c r="D40" i="10"/>
  <c r="H4" i="10"/>
  <c r="I8" i="10" l="1"/>
  <c r="J8" i="10"/>
  <c r="K8" i="10"/>
  <c r="L8" i="10"/>
  <c r="M8" i="10"/>
  <c r="N8" i="10"/>
  <c r="P8" i="10"/>
  <c r="Q8" i="10"/>
  <c r="R8" i="10"/>
  <c r="T8" i="10"/>
  <c r="U8" i="10"/>
  <c r="V8" i="10"/>
  <c r="X8" i="10"/>
  <c r="Y8" i="10"/>
  <c r="Z8" i="10"/>
  <c r="AC8" i="10"/>
  <c r="AD8" i="10"/>
  <c r="AE8" i="10"/>
  <c r="AF8" i="10"/>
  <c r="H19" i="10"/>
  <c r="H15" i="10"/>
  <c r="H3" i="10"/>
  <c r="H47" i="9"/>
  <c r="H48" i="9"/>
  <c r="H49" i="9"/>
  <c r="H50" i="9"/>
  <c r="H52" i="9"/>
  <c r="H46" i="9"/>
  <c r="H45" i="9"/>
  <c r="H44" i="9"/>
  <c r="G12" i="10" l="1"/>
  <c r="D19" i="9"/>
  <c r="F5" i="10" l="1"/>
  <c r="F17" i="10"/>
  <c r="E5" i="10"/>
  <c r="D5" i="10" l="1"/>
  <c r="D8" i="10"/>
  <c r="D4" i="10"/>
  <c r="C4" i="10"/>
  <c r="D13" i="10"/>
  <c r="C15" i="10"/>
  <c r="B4" i="10" l="1"/>
  <c r="B15" i="10"/>
  <c r="B13" i="10"/>
  <c r="C39" i="7"/>
  <c r="S48" i="7"/>
  <c r="B41" i="7"/>
  <c r="C33" i="1" l="1"/>
  <c r="A108" i="10"/>
  <c r="T106" i="10"/>
  <c r="J106" i="10"/>
  <c r="B47" i="10"/>
  <c r="B38" i="10"/>
  <c r="W3" i="10"/>
  <c r="W6" i="10" s="1"/>
  <c r="G8" i="10"/>
  <c r="E8" i="10"/>
  <c r="F8" i="10"/>
  <c r="C8" i="10"/>
  <c r="B8" i="10"/>
  <c r="AF3" i="10"/>
  <c r="AF6" i="10" s="1"/>
  <c r="AF7" i="10" s="1"/>
  <c r="AE3" i="10"/>
  <c r="AE6" i="10" s="1"/>
  <c r="AE7" i="10" s="1"/>
  <c r="AD3" i="10"/>
  <c r="AD6" i="10" s="1"/>
  <c r="AC3" i="10"/>
  <c r="AC6" i="10" s="1"/>
  <c r="AC7" i="10" s="1"/>
  <c r="AB3" i="10"/>
  <c r="AB6" i="10" s="1"/>
  <c r="AB7" i="10" s="1"/>
  <c r="AA3" i="10"/>
  <c r="AA6" i="10" s="1"/>
  <c r="Z3" i="10"/>
  <c r="Z6" i="10" s="1"/>
  <c r="Z7" i="10" s="1"/>
  <c r="Y3" i="10"/>
  <c r="Y6" i="10" s="1"/>
  <c r="Y7" i="10" s="1"/>
  <c r="X3" i="10"/>
  <c r="X6" i="10" s="1"/>
  <c r="V3" i="10"/>
  <c r="U3" i="10"/>
  <c r="U6" i="10" s="1"/>
  <c r="U7" i="10" s="1"/>
  <c r="T3" i="10"/>
  <c r="T6" i="10" s="1"/>
  <c r="S3" i="10"/>
  <c r="S6" i="10" s="1"/>
  <c r="S7" i="10" s="1"/>
  <c r="R3" i="10"/>
  <c r="R6" i="10" s="1"/>
  <c r="Q3" i="10"/>
  <c r="P3" i="10"/>
  <c r="P6" i="10" s="1"/>
  <c r="P7" i="10" s="1"/>
  <c r="O6" i="10"/>
  <c r="O7" i="10" s="1"/>
  <c r="N3" i="10"/>
  <c r="N6" i="10" s="1"/>
  <c r="N7" i="10" s="1"/>
  <c r="M3" i="10"/>
  <c r="M6" i="10" s="1"/>
  <c r="L3" i="10"/>
  <c r="L6" i="10" s="1"/>
  <c r="K3" i="10"/>
  <c r="K7" i="10" s="1"/>
  <c r="J3" i="10"/>
  <c r="J6" i="10" s="1"/>
  <c r="J7" i="10" s="1"/>
  <c r="I3" i="10"/>
  <c r="I6" i="10" s="1"/>
  <c r="H6" i="10"/>
  <c r="G3" i="10"/>
  <c r="G6" i="10" s="1"/>
  <c r="F3" i="10"/>
  <c r="E3" i="10"/>
  <c r="D3" i="10"/>
  <c r="C3" i="10"/>
  <c r="C6" i="10" s="1"/>
  <c r="B3" i="10"/>
  <c r="I58" i="9"/>
  <c r="I59" i="9" s="1"/>
  <c r="F57" i="9"/>
  <c r="F51" i="9" s="1"/>
  <c r="I52" i="9"/>
  <c r="I50" i="9"/>
  <c r="I49" i="9"/>
  <c r="I48" i="9"/>
  <c r="I47" i="9"/>
  <c r="I44" i="9"/>
  <c r="B44" i="9"/>
  <c r="B45" i="9"/>
  <c r="F45" i="9" s="1"/>
  <c r="I45" i="9" s="1"/>
  <c r="B43" i="9"/>
  <c r="F46" i="9" s="1"/>
  <c r="I46" i="9" s="1"/>
  <c r="I4" i="9"/>
  <c r="M5" i="9"/>
  <c r="N5" i="9" s="1"/>
  <c r="M6" i="9"/>
  <c r="N6" i="9" s="1"/>
  <c r="M7" i="9"/>
  <c r="N7" i="9" s="1"/>
  <c r="M10" i="9"/>
  <c r="N10" i="9" s="1"/>
  <c r="M11" i="9"/>
  <c r="N11" i="9" s="1"/>
  <c r="M12" i="9"/>
  <c r="M13" i="9"/>
  <c r="N13" i="9" s="1"/>
  <c r="M3" i="9"/>
  <c r="N19" i="9" s="1"/>
  <c r="N20" i="9" s="1"/>
  <c r="K18" i="9"/>
  <c r="K12" i="9" s="1"/>
  <c r="I19" i="9"/>
  <c r="I20" i="9" s="1"/>
  <c r="F18" i="9"/>
  <c r="F12" i="9" s="1"/>
  <c r="I13" i="9"/>
  <c r="I11" i="9"/>
  <c r="I10" i="9"/>
  <c r="I7" i="9"/>
  <c r="I6" i="9"/>
  <c r="I3" i="9"/>
  <c r="E37" i="1"/>
  <c r="D36" i="1" s="1"/>
  <c r="E35" i="1"/>
  <c r="B32" i="1"/>
  <c r="B33" i="1"/>
  <c r="B30" i="1"/>
  <c r="N12" i="9" l="1"/>
  <c r="N3" i="9"/>
  <c r="V6" i="10"/>
  <c r="V7" i="10" s="1"/>
  <c r="B34" i="10"/>
  <c r="Q6" i="10"/>
  <c r="Q7" i="10" s="1"/>
  <c r="H7" i="10"/>
  <c r="G7" i="10"/>
  <c r="F6" i="10"/>
  <c r="F59" i="10" s="1"/>
  <c r="E6" i="10"/>
  <c r="E7" i="10" s="1"/>
  <c r="D6" i="10"/>
  <c r="D7" i="10" s="1"/>
  <c r="L7" i="10"/>
  <c r="R7" i="10"/>
  <c r="W7" i="10"/>
  <c r="C7" i="10"/>
  <c r="I7" i="10"/>
  <c r="X7" i="10"/>
  <c r="AD7" i="10"/>
  <c r="M7" i="10"/>
  <c r="G59" i="10"/>
  <c r="T7" i="10"/>
  <c r="H59" i="10"/>
  <c r="I59" i="10"/>
  <c r="AA7" i="10"/>
  <c r="B37" i="10"/>
  <c r="B6" i="10"/>
  <c r="M4" i="9"/>
  <c r="N4" i="9" s="1"/>
  <c r="N15" i="9" s="1"/>
  <c r="N16" i="9" s="1"/>
  <c r="I5" i="9"/>
  <c r="I12" i="9"/>
  <c r="C12" i="9"/>
  <c r="H51" i="9" s="1"/>
  <c r="I51" i="9" s="1"/>
  <c r="I54" i="9" s="1"/>
  <c r="I55" i="9" s="1"/>
  <c r="I15" i="9" l="1"/>
  <c r="I16" i="9" s="1"/>
  <c r="I60" i="10"/>
  <c r="B43" i="10"/>
  <c r="C34" i="10"/>
  <c r="G60" i="10"/>
  <c r="F7" i="10"/>
  <c r="F60" i="10" s="1"/>
  <c r="H60" i="10"/>
  <c r="B7" i="10"/>
  <c r="E59" i="10"/>
  <c r="E125" i="7"/>
  <c r="A18" i="9"/>
  <c r="A12" i="9" s="1"/>
  <c r="D20" i="9"/>
  <c r="D4" i="9"/>
  <c r="D5" i="9"/>
  <c r="D6" i="9"/>
  <c r="D10" i="9"/>
  <c r="D11" i="9"/>
  <c r="D13" i="9"/>
  <c r="D3" i="9"/>
  <c r="B42" i="10" l="1"/>
  <c r="I62" i="10"/>
  <c r="I63" i="10"/>
  <c r="E60" i="10"/>
  <c r="C35" i="10"/>
  <c r="D12" i="9"/>
  <c r="D15" i="9" s="1"/>
  <c r="F50" i="10" l="1"/>
  <c r="F52" i="10" s="1"/>
  <c r="A83" i="10"/>
  <c r="D16" i="9"/>
  <c r="I65" i="10"/>
  <c r="I64" i="10"/>
  <c r="Z5" i="7"/>
  <c r="Z13" i="7"/>
  <c r="Y23" i="7"/>
  <c r="C40" i="7"/>
  <c r="D40" i="7"/>
  <c r="Y17" i="7"/>
  <c r="X4" i="7" l="1"/>
  <c r="W14" i="7"/>
  <c r="J106" i="7"/>
  <c r="A108" i="7" s="1"/>
  <c r="T106" i="7"/>
  <c r="V5" i="7"/>
  <c r="U5" i="7" l="1"/>
  <c r="U21" i="7"/>
  <c r="J8" i="7"/>
  <c r="L8" i="7"/>
  <c r="I3" i="7"/>
  <c r="P3" i="7"/>
  <c r="U4" i="7"/>
  <c r="U19" i="7"/>
  <c r="J3" i="7"/>
  <c r="J6" i="7" s="1"/>
  <c r="J7" i="7" s="1"/>
  <c r="B35" i="1" l="1"/>
  <c r="D35" i="1" s="1"/>
  <c r="B34" i="1"/>
  <c r="S47" i="7" l="1"/>
  <c r="S40" i="7"/>
  <c r="S38" i="7"/>
  <c r="S42" i="7" s="1"/>
  <c r="S49" i="7" s="1"/>
  <c r="N17" i="7" l="1"/>
  <c r="N13" i="7"/>
  <c r="N8" i="7" s="1"/>
  <c r="K17" i="7" l="1"/>
  <c r="K8" i="7" s="1"/>
  <c r="K3" i="7"/>
  <c r="K6" i="7" s="1"/>
  <c r="K7" i="7" l="1"/>
  <c r="I4" i="7"/>
  <c r="I6" i="7" s="1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I21" i="7"/>
  <c r="G13" i="7" l="1"/>
  <c r="G8" i="7" s="1"/>
  <c r="E4" i="7"/>
  <c r="E13" i="7"/>
  <c r="E8" i="7" s="1"/>
  <c r="D15" i="7" l="1"/>
  <c r="C15" i="7"/>
  <c r="C8" i="7"/>
  <c r="L13" i="1" l="1"/>
  <c r="J3" i="1"/>
  <c r="U3" i="1"/>
  <c r="C3" i="1"/>
  <c r="G8" i="1"/>
  <c r="B40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Y6" i="7" s="1"/>
  <c r="X3" i="7"/>
  <c r="X6" i="7" s="1"/>
  <c r="W3" i="7"/>
  <c r="W6" i="7" s="1"/>
  <c r="V3" i="7"/>
  <c r="V6" i="7" s="1"/>
  <c r="U3" i="7"/>
  <c r="T3" i="7"/>
  <c r="T6" i="7" s="1"/>
  <c r="S3" i="7"/>
  <c r="R3" i="7"/>
  <c r="Q3" i="7"/>
  <c r="Q6" i="7" s="1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4" i="7" l="1"/>
  <c r="B39" i="7"/>
  <c r="B37" i="7"/>
  <c r="U6" i="7"/>
  <c r="U7" i="7" s="1"/>
  <c r="B6" i="7"/>
  <c r="O6" i="7"/>
  <c r="O7" i="7" s="1"/>
  <c r="AF6" i="7"/>
  <c r="L6" i="7"/>
  <c r="L7" i="7" s="1"/>
  <c r="Y7" i="7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F60" i="7" s="1"/>
  <c r="D51" i="1"/>
  <c r="Z4" i="1"/>
  <c r="E59" i="7" l="1"/>
  <c r="G60" i="7"/>
  <c r="H60" i="7"/>
  <c r="D34" i="7"/>
  <c r="C33" i="7"/>
  <c r="AF7" i="7"/>
  <c r="B33" i="7"/>
  <c r="H59" i="7"/>
  <c r="I59" i="7"/>
  <c r="AD7" i="7"/>
  <c r="G59" i="7"/>
  <c r="F59" i="7"/>
  <c r="B7" i="7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43" i="7" l="1"/>
  <c r="D35" i="7"/>
  <c r="B42" i="7"/>
  <c r="E60" i="7"/>
  <c r="I60" i="7"/>
  <c r="I65" i="7"/>
  <c r="I64" i="7"/>
  <c r="I63" i="7"/>
  <c r="I62" i="7"/>
  <c r="C35" i="7"/>
  <c r="Y4" i="1"/>
  <c r="Z12" i="1"/>
  <c r="B37" i="1"/>
  <c r="D48" i="1" s="1"/>
  <c r="C49" i="1"/>
  <c r="Z16" i="1"/>
  <c r="Z14" i="1"/>
  <c r="Q4" i="1" l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<sst xmlns="http://schemas.openxmlformats.org/spreadsheetml/2006/main" count="6010" uniqueCount="5573">
  <si>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</si>
  <si>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</si>
  <si>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</si>
  <si>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</si>
  <si>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</si>
  <si>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</si>
  <si>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</si>
  <si>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</si>
  <si>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</si>
  <si>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</si>
  <si>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</si>
  <si>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</si>
  <si>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</si>
  <si>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</si>
  <si>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</si>
  <si>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</si>
  <si>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</si>
  <si>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</si>
  <si>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</si>
  <si>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</si>
  <si>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</si>
  <si>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</si>
  <si>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</si>
  <si>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</si>
  <si>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</si>
  <si>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</si>
  <si>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</si>
  <si>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</si>
  <si>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</si>
  <si>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</si>
  <si>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</si>
  <si>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</si>
  <si>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</si>
  <si>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</si>
  <si>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</si>
  <si>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</si>
  <si>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</si>
  <si>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</si>
  <si>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</si>
  <si>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</si>
  <si>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</si>
  <si>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</si>
  <si>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</si>
  <si>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</si>
  <si>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</si>
  <si>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</si>
  <si>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</si>
  <si>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</si>
  <si>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</si>
  <si>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</si>
  <si>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</si>
  <si>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</si>
  <si>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</si>
  <si>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</si>
  <si>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</si>
  <si>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</si>
  <si>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</si>
  <si>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</si>
  <si>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</si>
  <si>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</si>
  <si>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</si>
  <si>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</si>
  <si>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</si>
  <si>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</si>
  <si>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</si>
  <si>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</si>
  <si>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</si>
  <si>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</si>
  <si>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</si>
  <si>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</si>
  <si>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</si>
  <si>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</si>
  <si>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</si>
  <si>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</si>
  <si>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</si>
  <si>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</si>
  <si>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</si>
  <si>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</si>
  <si>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</si>
  <si>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</si>
  <si>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</si>
  <si>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</si>
  <si>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</si>
  <si>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</si>
  <si>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</si>
  <si>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</si>
  <si>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</si>
  <si>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</si>
  <si>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</si>
  <si>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</si>
  <si>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</si>
  <si>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</si>
  <si>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</si>
  <si>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</si>
  <si>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</si>
  <si>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</si>
  <si>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</si>
  <si>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</si>
  <si>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</si>
  <si>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</si>
  <si>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</si>
  <si>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</si>
  <si>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</si>
  <si>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</si>
  <si>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</si>
  <si>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</si>
  <si>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</si>
  <si>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</si>
  <si>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</si>
  <si>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</si>
  <si>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</si>
  <si>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</si>
  <si>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</si>
  <si>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</si>
  <si>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</si>
  <si>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</si>
  <si>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</si>
  <si>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</si>
  <si>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</si>
  <si>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</si>
  <si>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</si>
  <si>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</si>
  <si>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</si>
  <si>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</si>
  <si>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</si>
  <si>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</si>
  <si>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</si>
  <si>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</si>
  <si>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</si>
  <si>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</si>
  <si>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</si>
  <si>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</si>
  <si>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</si>
  <si>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</si>
  <si>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</si>
  <si>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</si>
  <si>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</si>
  <si>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</si>
  <si>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</si>
  <si>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</si>
  <si>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</si>
  <si>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</si>
  <si>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</si>
  <si>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</si>
  <si>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</si>
  <si>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</si>
  <si>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</si>
  <si>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</si>
  <si>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</si>
  <si>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</si>
  <si>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</si>
  <si>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</si>
  <si>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</si>
  <si>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</si>
  <si>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</si>
  <si>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</si>
  <si>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</si>
  <si>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</si>
  <si>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</si>
  <si>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</si>
  <si>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</si>
  <si>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</si>
  <si>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</si>
  <si>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</si>
  <si>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</si>
  <si>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</si>
  <si>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</si>
  <si>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</si>
  <si>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</si>
  <si>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</si>
  <si>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</si>
  <si>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</si>
  <si>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</si>
  <si>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</si>
  <si>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</si>
  <si>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</si>
  <si>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</si>
  <si>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</si>
  <si>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</si>
  <si>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</si>
  <si>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</si>
  <si>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</si>
  <si>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</si>
  <si>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</si>
  <si>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</si>
  <si>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</si>
  <si>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</si>
  <si>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</si>
  <si>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</si>
  <si>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</si>
  <si>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</si>
  <si>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</si>
  <si>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</si>
  <si>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</si>
  <si>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</si>
  <si>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</si>
  <si>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</si>
  <si>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</si>
  <si>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</si>
  <si>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</si>
  <si>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</si>
  <si>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</si>
  <si>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</si>
  <si>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</si>
  <si>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</si>
  <si>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</si>
  <si>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</si>
  <si>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</si>
  <si>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</si>
  <si>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</si>
  <si>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</si>
  <si>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</si>
  <si>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</si>
  <si>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</si>
  <si>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</si>
  <si>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</si>
  <si>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</si>
  <si>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</si>
  <si>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</si>
  <si>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</si>
  <si>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</si>
  <si>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</si>
  <si>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</si>
  <si>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</si>
  <si>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</si>
  <si>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</si>
  <si>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</si>
  <si>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</si>
  <si>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</si>
  <si>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</si>
  <si>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</si>
  <si>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</si>
  <si>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</si>
  <si>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</si>
  <si>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</si>
  <si>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</si>
  <si>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</si>
  <si>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</si>
  <si>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</si>
  <si>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</si>
  <si>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</si>
  <si>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</si>
  <si>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</si>
  <si>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</si>
  <si>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</si>
  <si>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</si>
  <si>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</si>
  <si>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</si>
  <si>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</si>
  <si>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</si>
  <si>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</si>
  <si>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</si>
  <si>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</si>
  <si>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</si>
  <si>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</si>
  <si>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</si>
  <si>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</si>
  <si>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</si>
  <si>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</si>
  <si>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</si>
  <si>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</si>
  <si>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</si>
  <si>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</si>
  <si>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</si>
  <si>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</si>
  <si>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</si>
  <si>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</si>
  <si>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</si>
  <si>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</si>
  <si>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</si>
  <si>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</si>
  <si>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</si>
  <si>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</si>
  <si>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</si>
  <si>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</si>
  <si>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</si>
  <si>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</si>
  <si>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</si>
  <si>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</si>
  <si>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</si>
  <si>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</si>
  <si>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</si>
  <si>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</si>
  <si>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</si>
  <si>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</si>
  <si>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</si>
  <si>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</si>
  <si>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</si>
  <si>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</si>
  <si>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</si>
  <si>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</si>
  <si>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</si>
  <si>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</si>
  <si>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</si>
  <si>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</si>
  <si>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</si>
  <si>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</si>
  <si>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</si>
  <si>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</si>
  <si>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</si>
  <si>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</si>
  <si>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</si>
  <si>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</si>
  <si>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</si>
  <si>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</si>
  <si>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</si>
  <si>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</si>
  <si>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</si>
  <si>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</si>
  <si>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</si>
  <si>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아베크만3팀</t>
    <phoneticPr fontId="2" type="noConversion"/>
  </si>
  <si>
    <t>1팀</t>
    <phoneticPr fontId="2" type="noConversion"/>
  </si>
  <si>
    <t>30분빠꾸,10분빠꾸</t>
    <phoneticPr fontId="2" type="noConversion"/>
  </si>
  <si>
    <t>전부카드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</si>
  <si>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</si>
  <si>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</si>
  <si>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</si>
  <si>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호두</t>
    <phoneticPr fontId="2" type="noConversion"/>
  </si>
  <si>
    <t>견과</t>
    <phoneticPr fontId="2" type="noConversion"/>
  </si>
  <si>
    <t>과일치즈x2</t>
    <phoneticPr fontId="2" type="noConversion"/>
  </si>
  <si>
    <t>프레첼(과자)x3</t>
    <phoneticPr fontId="2" type="noConversion"/>
  </si>
  <si>
    <t>숙모구매</t>
    <phoneticPr fontId="2" type="noConversion"/>
  </si>
  <si>
    <t>과일,치킨,피자</t>
  </si>
  <si>
    <t>과일</t>
  </si>
  <si>
    <t>카드깡 10만원</t>
    <phoneticPr fontId="2" type="noConversion"/>
  </si>
  <si>
    <t>공병 126개+</t>
    <phoneticPr fontId="2" type="noConversion"/>
  </si>
  <si>
    <t>현욱구매-</t>
    <phoneticPr fontId="2" type="noConversion"/>
  </si>
  <si>
    <t>엄마구매-(현찰사용)</t>
    <phoneticPr fontId="2" type="noConversion"/>
  </si>
  <si>
    <t>총합계(정산완료)</t>
    <phoneticPr fontId="2" type="noConversion"/>
  </si>
  <si>
    <t>2시간 외상325000(삼촌손님),1시간</t>
    <phoneticPr fontId="2" type="noConversion"/>
  </si>
  <si>
    <t>노래방 저작권료(케뱅)</t>
    <phoneticPr fontId="2" type="noConversion"/>
  </si>
  <si>
    <t>손님1명</t>
    <phoneticPr fontId="2" type="noConversion"/>
  </si>
  <si>
    <t>단체손님,몽골손님</t>
    <phoneticPr fontId="2" type="noConversion"/>
  </si>
  <si>
    <t>얼음구매</t>
    <phoneticPr fontId="2" type="noConversion"/>
  </si>
  <si>
    <t>1명</t>
    <phoneticPr fontId="2" type="noConversion"/>
  </si>
  <si>
    <t>파트너 카드 매출</t>
    <phoneticPr fontId="2" type="noConversion"/>
  </si>
  <si>
    <t>합계</t>
    <phoneticPr fontId="2" type="noConversion"/>
  </si>
  <si>
    <t>신한</t>
    <phoneticPr fontId="2" type="noConversion"/>
  </si>
  <si>
    <t>치킨,족발</t>
    <phoneticPr fontId="2" type="noConversion"/>
  </si>
  <si>
    <t>55만원 외상 (삼촌지인)</t>
    <phoneticPr fontId="2" type="noConversion"/>
  </si>
  <si>
    <t>핸드폰값</t>
    <phoneticPr fontId="2" type="noConversion"/>
  </si>
  <si>
    <t>엄마</t>
    <phoneticPr fontId="2" type="noConversion"/>
  </si>
  <si>
    <t>1:1(2), 카드깡20</t>
    <phoneticPr fontId="2" type="noConversion"/>
  </si>
  <si>
    <t>시간</t>
    <phoneticPr fontId="2" type="noConversion"/>
  </si>
  <si>
    <t>내용</t>
    <phoneticPr fontId="2" type="noConversion"/>
  </si>
  <si>
    <t>수량</t>
    <phoneticPr fontId="2" type="noConversion"/>
  </si>
  <si>
    <t>합가격</t>
    <phoneticPr fontId="2" type="noConversion"/>
  </si>
  <si>
    <t>가격</t>
    <phoneticPr fontId="2" type="noConversion"/>
  </si>
  <si>
    <t>소주</t>
    <phoneticPr fontId="2" type="noConversion"/>
  </si>
  <si>
    <t>맥주</t>
    <phoneticPr fontId="2" type="noConversion"/>
  </si>
  <si>
    <t>음료</t>
    <phoneticPr fontId="2" type="noConversion"/>
  </si>
  <si>
    <t>물</t>
    <phoneticPr fontId="2" type="noConversion"/>
  </si>
  <si>
    <t>TC</t>
    <phoneticPr fontId="2" type="noConversion"/>
  </si>
  <si>
    <t>큰방(大)추가</t>
    <phoneticPr fontId="2" type="noConversion"/>
  </si>
  <si>
    <t>과일 및 안주</t>
    <phoneticPr fontId="2" type="noConversion"/>
  </si>
  <si>
    <t>합계금액</t>
    <phoneticPr fontId="2" type="noConversion"/>
  </si>
  <si>
    <t>TC인원</t>
    <phoneticPr fontId="2" type="noConversion"/>
  </si>
  <si>
    <t>계산</t>
    <phoneticPr fontId="2" type="noConversion"/>
  </si>
  <si>
    <t>부가세 10%</t>
    <phoneticPr fontId="2" type="noConversion"/>
  </si>
  <si>
    <t>카드</t>
    <phoneticPr fontId="2" type="noConversion"/>
  </si>
  <si>
    <t>현금</t>
    <phoneticPr fontId="2" type="noConversion"/>
  </si>
  <si>
    <t>손님 수</t>
    <phoneticPr fontId="2" type="noConversion"/>
  </si>
  <si>
    <t>부가세 10%</t>
    <phoneticPr fontId="2" type="noConversion"/>
  </si>
  <si>
    <t>삼촌손님4</t>
    <phoneticPr fontId="2" type="noConversion"/>
  </si>
  <si>
    <t>손님1명</t>
    <phoneticPr fontId="2" type="noConversion"/>
  </si>
  <si>
    <t>기본안주</t>
    <phoneticPr fontId="2" type="noConversion"/>
  </si>
  <si>
    <t>티1시간반계산</t>
    <phoneticPr fontId="2" type="noConversion"/>
  </si>
  <si>
    <t>2인,1인 2팀</t>
    <phoneticPr fontId="2" type="noConversion"/>
  </si>
  <si>
    <t>번영회비</t>
    <phoneticPr fontId="2" type="noConversion"/>
  </si>
  <si>
    <t>한팀 그냥감</t>
    <phoneticPr fontId="2" type="noConversion"/>
  </si>
  <si>
    <t>현욱계좌에서 90만원 뽑음 ,NoShow</t>
    <phoneticPr fontId="2" type="noConversion"/>
  </si>
  <si>
    <t>순매출</t>
    <phoneticPr fontId="2" type="noConversion"/>
  </si>
  <si>
    <t>정산</t>
    <phoneticPr fontId="2" type="noConversion"/>
  </si>
  <si>
    <t>삼촌</t>
    <phoneticPr fontId="2" type="noConversion"/>
  </si>
  <si>
    <t>엄마</t>
    <phoneticPr fontId="2" type="noConversion"/>
  </si>
  <si>
    <t>순매출 합계</t>
    <phoneticPr fontId="2" type="noConversion"/>
  </si>
  <si>
    <t>순매출 평균</t>
    <phoneticPr fontId="2" type="noConversion"/>
  </si>
  <si>
    <t>맥주</t>
    <phoneticPr fontId="2" type="noConversion"/>
  </si>
  <si>
    <t>처음처럼</t>
    <phoneticPr fontId="2" type="noConversion"/>
  </si>
  <si>
    <t>참이슬</t>
    <phoneticPr fontId="2" type="noConversion"/>
  </si>
  <si>
    <t>7인단체</t>
    <phoneticPr fontId="2" type="noConversion"/>
  </si>
  <si>
    <t>8월달</t>
    <phoneticPr fontId="2" type="noConversion"/>
  </si>
  <si>
    <t>자제(술+과자)구매</t>
    <phoneticPr fontId="2" type="noConversion"/>
  </si>
  <si>
    <t>Gaozhiguo</t>
    <phoneticPr fontId="2" type="noConversion"/>
  </si>
  <si>
    <t>351-1208-7571-23</t>
    <phoneticPr fontId="2" type="noConversion"/>
  </si>
  <si>
    <t xml:space="preserve">티 1만 디씨 x2 </t>
    <phoneticPr fontId="2" type="noConversion"/>
  </si>
  <si>
    <t>드럼방(엄마)</t>
    <phoneticPr fontId="2" type="noConversion"/>
  </si>
  <si>
    <t>[223.39.242.215]</t>
  </si>
  <si>
    <t>2022-09-06 19:47:08 admin NET LIVE [223.39.242.215] 0xFFFF chs</t>
  </si>
  <si>
    <t>2022-09-06 19:47:04 admin NET LIVE [220.88.21.82] 0xFF chs</t>
  </si>
  <si>
    <t>2022-09-06 19:47:02 admin NET LIVE [220.88.21.82] 0xFF chs</t>
  </si>
  <si>
    <t>2022-09-06 19:45:36 admin NET PLAYBACK [223.39.242.215] 0xFFFF chs from 2022/09/06 18:40:00</t>
  </si>
  <si>
    <t>2022-09-06 19:45:27 admin NET LIVE [223.39.242.215] 0xFFFF chs</t>
  </si>
  <si>
    <t>2022-09-06 19:36:56 admin NET LIVE [211.234.196.57] 0xFFFF chs</t>
  </si>
  <si>
    <t>2022-09-06 19:32:09 admin NET LIVE [211.234.196.57] 0xFFFF chs</t>
  </si>
  <si>
    <t>2022-09-06 19:07:33 admin NET LIVE [211.234.196.57] 0xFFFF chs</t>
  </si>
  <si>
    <t>2022-09-06 19:06:23 admin NET LIVE [211.234.196.57] 0xFFFF chs</t>
  </si>
  <si>
    <t>2022-09-06 19:03:12 admin NET PLAYBACK [211.234.196.57] 0xFFFF chs from 2022/09/06 17:31:00</t>
  </si>
  <si>
    <t>2022-09-06 19:03:05 admin NET LIVE [211.234.196.57] 0xFFFF chs</t>
  </si>
  <si>
    <t>2022-09-06 19:02:51 admin NET PLAYBACK [211.234.196.57] 0xFFFF chs from 2022/09/06 17:41:00</t>
  </si>
  <si>
    <t>2022-09-06 19:02:43 admin NET LIVE [211.234.196.57] 0xFFFF chs</t>
  </si>
  <si>
    <t>2022-09-06 19:01:59 admin NET LIVE [211.234.196.57] 0xFFFF chs</t>
  </si>
  <si>
    <t>2022-09-06 17:53:40 admin NET LIVE [220.88.21.82] 0xFF chs</t>
  </si>
  <si>
    <t>2022-09-06 10:19:28 admin NET LIVE [211.234.196.57] 0xFFFF chs</t>
  </si>
  <si>
    <t>2022-09-06 10:18:07 admin NET LIVE [211.234.196.57] 0xFFFF chs</t>
  </si>
  <si>
    <t>2022-09-06 08:14:32 system Video Loss CH 6</t>
  </si>
  <si>
    <t>2022-09-06 01:52:20 admin NET LIVE [220.88.21.82] 0xFF chs</t>
  </si>
  <si>
    <t>2022-09-06 01:05:15 system HDD 1(WDC WD10PURZ-85U8XY0) : SMART PASSED</t>
  </si>
  <si>
    <t>2022-09-06 00:51:39 admin NET LIVE [223.39.242.12] 0xFFFF chs</t>
  </si>
  <si>
    <t>2022-09-06 00:51:05 admin NET LIVE [220.88.21.82] 0xFFFF chs</t>
  </si>
  <si>
    <t>2022-09-06 00:11:10 admin NET LIVE [118.235.10.102] 0xFFFF chs</t>
  </si>
  <si>
    <t>2022-09-06 00:10:48 admin NET LIVE [118.235.10.102] 0xFFFF chs</t>
  </si>
  <si>
    <t>2022-09-05 23:58:26 admin NET LIVE [211.234.196.57] 0xFFFF chs</t>
  </si>
  <si>
    <t>2022-09-05 22:20:45 admin NET LIVE [211.234.196.57] 0xFFFF chs</t>
  </si>
  <si>
    <t>2022-09-05 22:15:15 admin NET LIVE [211.234.196.57] 0xFFFF chs</t>
  </si>
  <si>
    <t>2022-09-05 22:07:34 admin NET LIVE [211.234.196.57] 0xFFFF chs</t>
  </si>
  <si>
    <t>2022-09-05 22:04:35 admin NET LIVE [211.234.196.57] 0xFFFF chs</t>
  </si>
  <si>
    <t>2022-09-05 22:03:12 admin NET LIVE [211.234.196.57] 0xFFFF chs</t>
  </si>
  <si>
    <t>2022-09-05 21:03:04 admin NET LIVE [211.234.196.57] 0xFFFF chs</t>
  </si>
  <si>
    <t>2022-09-05 21:02:15 admin NET PLAYBACK [211.234.196.57] 0xFFFF chs from 2022/09/05 20:23:00</t>
  </si>
  <si>
    <t>2022-09-05 21:01:52 admin NET LIVE [211.234.196.57] 0xFFFF chs</t>
  </si>
  <si>
    <t>2022-09-05 18:46:05 admin NET LIVE [220.88.21.82] 0xFF chs</t>
  </si>
  <si>
    <t>2022-09-05 18:09:49 admin NET LIVE [223.39.242.71] 0xFFFF chs</t>
  </si>
  <si>
    <t>2022-09-05 17:09:11 admin NET LIVE [223.39.242.71] 0xFFFF chs</t>
  </si>
  <si>
    <t>2022-09-05 03:28:38 admin NET LIVE [211.234.188.145] 0xFFFF chs</t>
  </si>
  <si>
    <t>2022-09-05 03:00:25 admin NET PLAYBACK [211.234.188.145] 0xFFFF chs from 2022/09/05 02:33:00</t>
  </si>
  <si>
    <t>2022-09-05 03:00:20 admin NET LIVE [211.234.188.145] 0xFFFF chs</t>
  </si>
  <si>
    <t>2022-09-05 03:00:05 admin NET PLAYBACK [211.234.188.145] 0xFFFF chs from 2022/09/05 02:43:00</t>
  </si>
  <si>
    <t>2022-09-05 02:59:46 admin NET LIVE [211.234.188.145] 0xFFFF chs</t>
  </si>
  <si>
    <t>2022-09-05 02:56:50 admin NET PLAYBACK [211.234.188.145] 0xFFFF chs from 2022/09/05 01:49:00</t>
  </si>
  <si>
    <t>2022-09-05 02:56:39 admin NET LIVE [211.234.188.145] 0xFFFF chs</t>
  </si>
  <si>
    <t>2022-09-05 02:55:08 admin NET PLAYBACK [211.234.188.145] 0xFFFF chs from 2022/09/05 02:08:00</t>
  </si>
  <si>
    <t>2022-09-05 02:55:04 admin NET LIVE [211.234.188.145] 0xFFFF chs</t>
  </si>
  <si>
    <t>2022-09-05 02:48:53 admin NET PLAYBACK [211.234.188.145] 0xFFFF chs from 2022/09/05 02:09:00</t>
  </si>
  <si>
    <t>2022-09-05 02:48:45 admin NET LIVE [211.234.188.145] 0xFFFF chs</t>
  </si>
  <si>
    <t>2022-09-05 02:47:39 admin NET PLAYBACK [211.234.188.145] 0xFFFF chs from 2022/09/05 02:12:00</t>
  </si>
  <si>
    <t>2022-09-05 02:47:34 admin NET LIVE [211.234.188.145] 0xFFFF chs</t>
  </si>
  <si>
    <t>2022-09-05 02:47:23 admin NET PLAYBACK [211.234.188.145] 0xFFFF chs from 2022/09/05 02:06:00</t>
  </si>
  <si>
    <t>2022-09-05 02:47:17 admin NET LIVE [211.234.188.145] 0xFFFF chs</t>
  </si>
  <si>
    <t>2022-09-05 02:46:52 admin NET PLAYBACK [211.234.188.145] 0xFFFF chs from 2022/09/05 02:05:00</t>
  </si>
  <si>
    <t>2022-09-05 02:46:48 admin NET LIVE [211.234.188.145] 0xFFFF chs</t>
  </si>
  <si>
    <t>2022-09-05 02:46:37 admin NET PLAYBACK [211.234.188.145] 0xFFFF chs from 2022/09/05 02:06:00</t>
  </si>
  <si>
    <t>2022-09-05 02:46:28 admin NET LIVE [211.234.188.145] 0xFFFF chs</t>
  </si>
  <si>
    <t>2022-09-05 02:46:07 admin NET PLAYBACK [211.234.188.145] 0xFFFF chs from 2022/09/05 02:05:00</t>
  </si>
  <si>
    <t>2022-09-05 02:45:44 admin NET LIVE [211.234.188.145] 0xFFFF chs</t>
  </si>
  <si>
    <t>2022-09-05 01:05:08 system HDD 1(WDC WD10PURZ-85U8XY0) : SMART PASSED</t>
  </si>
  <si>
    <t>2022-09-05 00:32:43 admin NET LIVE [211.234.188.145] 0xFFFF chs</t>
  </si>
  <si>
    <t>2022-09-05 00:13:14 admin NET PLAYBACK [211.234.188.145] 0xFFFF chs from 2022/09/04 23:08:00</t>
  </si>
  <si>
    <t>2022-09-05 00:13:06 admin NET LIVE [211.234.188.145] 0xFFFF chs</t>
  </si>
  <si>
    <t>2022-09-05 00:12:55 admin NET LIVE [211.234.188.145] 0xFFFF chs</t>
  </si>
  <si>
    <t>2022-09-04 23:23:46 admin NET LIVE [220.88.21.82] 0xFF chs</t>
  </si>
  <si>
    <t>2022-09-04 21:48:04 admin NET LIVE [220.88.21.82] 0xFF chs</t>
  </si>
  <si>
    <t>2022-09-04 21:48:02 admin NET LIVE [220.88.21.82] 0xFF chs</t>
  </si>
  <si>
    <t>2022-09-04 21:47:19 admin NET PLAYBACK [220.88.21.82] 0xFF chs from 2022/09/04 21:47:00</t>
  </si>
  <si>
    <t>2022-09-04 20:46:26 admin NET LIVE [220.88.21.82] 0xFF chs</t>
  </si>
  <si>
    <t>2022-09-04 02:52:33 admin NET LIVE [223.39.241.209] 0xFFFF chs</t>
  </si>
  <si>
    <t>2022-09-04 01:47:08 admin NET PLAYBACK [211.234.188.145] 0xFFFF chs from 2022/09/04 01:02:00</t>
  </si>
  <si>
    <t>2022-09-04 01:46:43 admin NET LIVE [211.234.188.145] 0xFFFF chs</t>
  </si>
  <si>
    <t>2022-09-04 01:04:58 system HDD 1(WDC WD10PURZ-85U8XY0) : SMART PASSED</t>
  </si>
  <si>
    <t>2022-09-04 01:02:56 admin NET LIVE [211.234.188.145] 0xFFFF chs</t>
  </si>
  <si>
    <t>2022-09-03 23:57:45 admin NET LIVE [211.234.188.145] 0xFFFF chs</t>
  </si>
  <si>
    <t>2022-09-03 23:14:05 admin NET LIVE [211.234.188.145] 0xFFFF chs</t>
  </si>
  <si>
    <t>2022-09-03 23:10:31 admin NET PLAYBACK [211.234.188.145] 0xFFFF chs from 2022/09/03 21:05:00</t>
  </si>
  <si>
    <t>2022-09-03 23:10:13 admin NET LIVE [211.234.188.145] 0xFFFF chs</t>
  </si>
  <si>
    <t>2022-09-03 22:41:29 admin NET LIVE [211.234.188.145] 0xFFFF chs</t>
  </si>
  <si>
    <t>2022-09-03 20:41:45 admin NET LIVE [211.234.188.145] 0xFFFF chs</t>
  </si>
  <si>
    <t>2022-09-03 20:38:05 admin NET PLAYBACK [211.234.188.145] 0xFFFF chs from 2022/09/03 19:49:00</t>
  </si>
  <si>
    <t>2022-09-03 20:34:38 admin NET PLAYBACK [211.234.188.145] 0xFFFF chs from 2022/09/03 18:19:00</t>
  </si>
  <si>
    <t>2022-09-03 20:34:24 admin NET LIVE [211.234.188.145] 0xFFFF chs</t>
  </si>
  <si>
    <t>2022-09-03 20:33:38 admin NET LIVE [211.234.188.145] 0xFFFF chs</t>
  </si>
  <si>
    <t>2022-09-03 20:23:47 admin NET LIVE [211.234.188.145] 0xFFFF chs</t>
  </si>
  <si>
    <t>2022-09-03 19:14:34 admin NET LIVE [211.234.188.145] 0xFFFF chs</t>
  </si>
  <si>
    <t>2022-09-03 18:27:33 admin NET PLAYBACK [211.234.188.145] 0xFFFF chs from 2022/09/03 18:23:00</t>
  </si>
  <si>
    <t>2022-09-03 18:24:29 admin NET LIVE [211.234.188.145] 0xFFFF chs</t>
  </si>
  <si>
    <t>2022-09-03 01:44:45 admin NET LIVE [223.38.87.80] 0xFFFF chs</t>
  </si>
  <si>
    <t>2022-09-03 01:41:56 admin NET LIVE [223.38.87.80] 0xFFFF chs</t>
  </si>
  <si>
    <t>2022-09-03 01:04:53 system HDD 1(WDC WD10PURZ-85U8XY0) : SMART PASSED</t>
  </si>
  <si>
    <t>2022-09-02 23:04:20 admin NET LIVE [223.38.87.80] 0xFFFF chs</t>
  </si>
  <si>
    <t>2022-09-02 22:19:59 admin NET LIVE [223.38.87.80] 0xFFFF chs</t>
  </si>
  <si>
    <t>2022-09-02 22:19:48 admin NET LIVE [223.38.87.80] 0xFFFF chs</t>
  </si>
  <si>
    <t>2022-09-02 20:53:22 admin NET LIVE [223.38.87.80] 0xFFFF chs</t>
  </si>
  <si>
    <t>2022-09-02 17:15:04 admin NET LIVE [118.235.10.102] 0xFFFF chs</t>
  </si>
  <si>
    <t>2022-09-02 15:22:21 admin NET LIVE [223.38.84.133] 0xFFFF chs</t>
  </si>
  <si>
    <t>2022-09-02 10:55:01 admin NET LIVE [223.38.84.133] 0xFFFF chs</t>
  </si>
  <si>
    <t>2022-09-02 10:50:53 admin NET LIVE [223.38.84.133] 0xFFFF chs</t>
  </si>
  <si>
    <t>2022-09-02 02:32:23 admin NET LIVE [223.38.79.76] 0xFFFF chs</t>
  </si>
  <si>
    <t>2022-09-02 02:31:47 admin NET LIVE [223.38.79.76] 0xFFFF chs</t>
  </si>
  <si>
    <t>2022-09-02 01:56:26 admin NET LIVE [223.38.84.133] 0xFFFF chs</t>
  </si>
  <si>
    <t>2022-09-02 01:04:42 system HDD 1(WDC WD10PURZ-85U8XY0) : SMART PASSED</t>
  </si>
  <si>
    <t>2022-09-01 23:17:37 admin NET LIVE [223.38.84.133] 0xFFFF chs</t>
  </si>
  <si>
    <t>2022-09-01 21:31:53 admin NET LIVE [223.38.84.133] 0xFFFF chs</t>
  </si>
  <si>
    <t>2022-09-01 19:52:10 admin NET LIVE [223.38.84.133] 0xFFFF chs</t>
  </si>
  <si>
    <t>2022-09-01 19:21:41 admin NET LIVE [223.38.79.76] 0xFFFF chs</t>
  </si>
  <si>
    <t>2022-09-01 19:16:54 admin NET LIVE [223.38.79.76] 0xFFFF chs</t>
  </si>
  <si>
    <t>2022-09-01 02:08:22 admin NET LIVE [118.235.14.67] 0xFFFF chs</t>
  </si>
  <si>
    <t>2022-09-01 01:19:02 admin NET LIVE [118.235.14.67] 0xFFFF chs</t>
  </si>
  <si>
    <t>2022-09-01 01:04:42 system HDD 1(WDC WD10PURZ-85U8XY0) : SMART PASSED</t>
  </si>
  <si>
    <t>2022-08-31 23:11:36 admin NET LIVE [223.38.84.133] 0xFFFF chs</t>
  </si>
  <si>
    <t>2022-08-31 22:25:29 admin NET LIVE [223.38.84.133] 0xFFFF chs</t>
  </si>
  <si>
    <t>2022-08-31 22:15:58 admin NET LIVE [223.38.84.133] 0xFFFF chs</t>
  </si>
  <si>
    <t>2022-08-31 22:14:47 admin NET PLAYBACK [223.38.84.133] 0xFFFF chs from 2022/08/31 22:09:00</t>
  </si>
  <si>
    <t>2022-08-31 22:13:18 admin NET LIVE [223.38.84.133] 0xFFFF chs</t>
  </si>
  <si>
    <t>2022-08-31 22:11:35 admin NET PLAYBACK [223.38.84.133] 0xFFFF chs from 2022/08/31 20:28:00</t>
  </si>
  <si>
    <t>2022-08-31 22:11:24 admin NET LIVE [223.38.84.133] 0xFFFF chs</t>
  </si>
  <si>
    <t>2022-08-31 22:06:48 admin NET PLAYBACK [223.38.84.133] 0xFFFF chs from 2022/08/31 20:14:00</t>
  </si>
  <si>
    <t>2022-08-31 22:06:23 admin NET LIVE [223.38.84.133] 0xFFFF chs</t>
  </si>
  <si>
    <t>2022-08-31 22:01:15 admin NET LIVE [223.38.84.133] 0xFFFF chs</t>
  </si>
  <si>
    <t>2022-08-31 21:51:27 admin NET LIVE [223.38.84.133] 0xFFFF chs</t>
  </si>
  <si>
    <t>2022-08-31 21:26:50 admin NET LIVE [223.38.84.133] 0xFFFF chs</t>
  </si>
  <si>
    <t>2022-08-31 20:50:01 admin NET PLAYBACK [223.38.84.133] 0xFFFF chs from 2022/08/31 20:23:00</t>
  </si>
  <si>
    <t>2022-08-31 20:49:54 admin NET LIVE [223.38.84.133] 0xFFFF chs</t>
  </si>
  <si>
    <t>2022-08-31 20:49:02 admin NET PLAYBACK [223.38.84.133] 0xFFFF chs from 2022/08/31 20:26:00</t>
  </si>
  <si>
    <t>2022-08-31 20:48:52 admin NET LIVE [223.38.84.133] 0xFFFF chs</t>
  </si>
  <si>
    <t>2022-08-31 20:48:06 admin NET LIVE [223.38.84.133] 0xFFFF chs</t>
  </si>
  <si>
    <t>2022-08-31 19:51:12 admin NET LIVE [220.88.21.82] 0xFF chs</t>
  </si>
  <si>
    <t>2022-08-31 19:51:10 admin NET LIVE [220.88.21.82] 0xFF chs</t>
  </si>
  <si>
    <t>2022-08-31 19:50:04 admin NET PLAYBACK [220.88.21.82] 0xFF chs from 2022/08/31 19:46:00</t>
  </si>
  <si>
    <t>2022-08-31 19:49:58 admin NET PLAYBACK [220.88.21.82] 0xFF chs from 2022/08/31 19:47:00</t>
  </si>
  <si>
    <t>2022-08-31 19:49:57 admin NET PLAYBACK [220.88.21.82] 0xFF chs from 2022/08/31 19:45:00</t>
  </si>
  <si>
    <t>2022-08-31 19:49:55 admin NET PLAYBACK [220.88.21.82] 0xFF chs from 2022/08/31 19:44:00</t>
  </si>
  <si>
    <t>2022-08-31 19:49:44 admin NET PLAYBACK [220.88.21.82] 0xFF chs from 2022/08/31 19:43:00</t>
  </si>
  <si>
    <t>2022-08-31 19:49:42 admin NET PLAYBACK [220.88.21.82] 0xFF chs from 2022/08/31 19:46:00</t>
  </si>
  <si>
    <t>2022-08-31 01:04:39 system HDD 1(WDC WD10PURZ-85U8XY0) : SMART PASSED</t>
  </si>
  <si>
    <t>2022-08-30 21:16:40 admin NET LIVE [223.38.84.133] 0xFFFF chs</t>
  </si>
  <si>
    <t>2022-08-30 20:25:02 admin NET LIVE [118.235.13.140] 0xFFFF chs</t>
  </si>
  <si>
    <t>2022-08-30 19:31:12 admin NET LIVE [223.38.84.133] 0xFFFF chs</t>
  </si>
  <si>
    <t>2022-08-30 18:19:12 admin NET LIVE [223.38.84.133] 0xFFFF chs</t>
  </si>
  <si>
    <t>2022-08-30 13:43:10 admin NET LIVE [223.38.84.133] 0xFFFF chs</t>
  </si>
  <si>
    <t>2022-08-30 04:43:29 admin NET PLAYBACK [223.38.84.133] 0xFFFF chs from 2022/08/30 00:38:00</t>
  </si>
  <si>
    <t>2022-08-30 04:43:20 admin NET LIVE [223.38.84.133] 0xFFFF chs</t>
  </si>
  <si>
    <t>2022-08-30 01:04:38 system HDD 1(WDC WD10PURZ-85U8XY0) : SMART PASSED</t>
  </si>
  <si>
    <t>2022-08-29 19:56:31 admin NET LIVE [220.88.21.82] 0xFF chs</t>
  </si>
  <si>
    <t>2022-08-29 19:33:13 admin NET LIVE [223.38.84.133] 0xFFFF chs</t>
  </si>
  <si>
    <t>2022-08-29 16:45:45 admin NET LIVE [223.38.84.133] 0xFFFF chs</t>
  </si>
  <si>
    <t>2022-08-29 01:04:31 system HDD 1(WDC WD10PURZ-85U8XY0) : SMART PASSED</t>
  </si>
  <si>
    <t>2022-08-28 06:23:55 system Video Loss CH 6</t>
  </si>
  <si>
    <t>2022-08-28 02:54:24 admin NET LIVE [223.38.90.88] 0xFFFF chs</t>
  </si>
  <si>
    <t>2022-08-28 01:51:09 admin NET LIVE [223.38.90.88] 0xFFFF chs</t>
  </si>
  <si>
    <t>2022-08-28 01:04:24 system HDD 1(WDC WD10PURZ-85U8XY0) : SMART PASSED</t>
  </si>
  <si>
    <t>2022-08-27 23:48:57 admin NET LIVE [223.38.90.88] 0xFFFF chs</t>
  </si>
  <si>
    <t>2022-08-27 23:38:35 admin NET LIVE [223.38.90.88] 0xFFFF chs</t>
  </si>
  <si>
    <t>2022-08-27 23:05:28 admin NET LIVE [223.38.90.88] 0xFFFF chs</t>
  </si>
  <si>
    <t>2022-08-27 22:49:16 admin NET PLAYBACK [223.38.90.88] 0xFFFF chs from 2022/08/27 22:18:00</t>
  </si>
  <si>
    <t>2022-08-27 22:49:10 admin NET LIVE [223.38.90.88] 0xFFFF chs</t>
  </si>
  <si>
    <t>2022-08-27 22:48:41 admin NET PLAYBACK [223.38.90.88] 0xFFFF chs from 2022/08/27 22:39:00</t>
  </si>
  <si>
    <t>2022-08-27 22:48:11 admin NET LIVE [223.38.90.88] 0xFFFF chs</t>
  </si>
  <si>
    <t>2022-08-27 22:20:20 admin NET LIVE [223.38.90.88] 0xFFFF chs</t>
  </si>
  <si>
    <t>2022-08-27 22:20:05 admin NET LIVE [223.38.90.88] 0xFFFF chs</t>
  </si>
  <si>
    <t>2022-08-27 21:54:00 admin NET LIVE [223.38.90.88] 0xFFFF chs</t>
  </si>
  <si>
    <t>2022-08-27 03:59:04 admin NET LIVE [223.38.90.88] 0xFFFF chs</t>
  </si>
  <si>
    <t>2022-08-27 01:04:21 system HDD 1(WDC WD10PURZ-85U8XY0) : SMART PASSED</t>
  </si>
  <si>
    <t>2022-08-27 00:56:21 admin NET PLAYBACK [223.38.90.88] 0xFFFF chs from 2022/08/27 00:03:00</t>
  </si>
  <si>
    <t>2022-08-27 00:55:15 admin NET LIVE [223.38.90.88] 0xFFFF chs</t>
  </si>
  <si>
    <t>2022-08-26 22:30:18 admin NET LIVE [223.38.90.88] 0xFFFF chs</t>
  </si>
  <si>
    <t>2022-08-26 22:26:48 admin NET PLAYBACK [223.38.90.88] 0xFFFF chs from 2022/08/26 20:21:00</t>
  </si>
  <si>
    <t>2022-08-26 22:26:42 admin NET LIVE [223.38.90.88] 0xFFFF chs</t>
  </si>
  <si>
    <t>2022-08-26 22:26:21 admin NET PLAYBACK [223.38.90.88] 0xFFFF chs from 2022/08/26 21:06:00</t>
  </si>
  <si>
    <t>2022-08-26 22:26:12 admin NET LIVE [223.38.90.88] 0xFFFF chs</t>
  </si>
  <si>
    <t>2022-08-26 22:25:45 admin NET PLAYBACK [223.38.90.88] 0xFFFF chs from 2022/08/26 21:20:00</t>
  </si>
  <si>
    <t>2022-08-26 22:25:31 admin NET LIVE [223.38.90.88] 0xFFFF chs</t>
  </si>
  <si>
    <t>2022-08-26 01:56:03 admin NET LIVE [223.38.34.162] 0xFFFF chs</t>
  </si>
  <si>
    <t>2022-08-26 01:54:40 admin NET LIVE [223.38.34.162] 0xFFFF chs</t>
  </si>
  <si>
    <t>2022-08-26 01:54:22 admin NET LIVE [223.38.34.162] 0xFFFF chs</t>
  </si>
  <si>
    <t>2022-08-26 01:04:21 system HDD 1(WDC WD10PURZ-85U8XY0) : SMART PASSED</t>
  </si>
  <si>
    <t>2022-08-25 23:10:49 admin NET LIVE [118.235.12.153] 0xFFFF chs</t>
  </si>
  <si>
    <t>2022-08-25 22:58:15 admin NET LIVE [223.38.34.252] 0xFFFF chs</t>
  </si>
  <si>
    <t>2022-08-25 22:57:43 admin NET LIVE [223.38.34.252] 0xFFFF chs</t>
  </si>
  <si>
    <t>2022-08-25 22:54:00 admin NET LIVE [223.38.34.252] 0xFFFF chs</t>
  </si>
  <si>
    <t>2022-08-25 21:26:21 admin NET PLAYBACK [223.38.90.88] 0xFFFF chs from 2022/08/25 21:24:00</t>
  </si>
  <si>
    <t>2022-08-25 21:26:14 admin NET LIVE [223.38.90.88] 0xFFFF chs</t>
  </si>
  <si>
    <t>2022-08-25 21:21:48 admin NET LIVE [223.38.90.88] 0xFFFF chs</t>
  </si>
  <si>
    <t>2022-08-25 21:21:25 admin NET LIVE [223.38.90.88] 0xFFFF chs</t>
  </si>
  <si>
    <t>2022-08-25 20:36:15 admin NET PLAYBACK [223.38.90.88] 0xFFFF chs from 2022/08/25 20:05:00</t>
  </si>
  <si>
    <t>2022-08-25 20:35:52 admin NET LIVE [223.38.90.88] 0xFFFF chs</t>
  </si>
  <si>
    <t>2022-08-25 18:15:44 admin NET PLAYBACK [223.38.90.88] 0xFFFF chs from 2022/08/25 18:10:00</t>
  </si>
  <si>
    <t>2022-08-25 18:15:33 admin NET LIVE [223.38.90.88] 0xFFFF chs</t>
  </si>
  <si>
    <t>2022-08-25 18:15:05 admin NET LIVE [223.38.90.88] 0xFFFF chs</t>
  </si>
  <si>
    <t>2022-08-25 18:02:23 admin NET LIVE [223.38.90.88] 0xFFFF chs</t>
  </si>
  <si>
    <t>2022-08-25 02:06:57 admin NET LIVE [223.38.90.88] 0xFFFF chs</t>
  </si>
  <si>
    <t>2022-08-25 01:04:12 system HDD 1(WDC WD10PURZ-85U8XY0) : SMART PASSED</t>
  </si>
  <si>
    <t>2022-08-25 00:33:53 admin NET LIVE [118.235.12.153] 0xFFFF chs</t>
  </si>
  <si>
    <t>2022-08-25 00:23:13 admin NET LIVE [118.235.12.153] 0xFFFF chs</t>
  </si>
  <si>
    <t>2022-08-25 00:22:45 admin NET LIVE [118.235.12.153] 0xFFFF chs</t>
  </si>
  <si>
    <t>2022-08-25 00:22:30 admin NET LIVE [118.235.12.153] 0xFFFF chs</t>
  </si>
  <si>
    <t>2022-08-24 23:35:13 admin NET LIVE [223.38.33.182] 0xFFFF chs</t>
  </si>
  <si>
    <t>2022-08-24 23:01:49 admin NET LIVE [223.38.33.182] 0xFFFF chs</t>
  </si>
  <si>
    <t>2022-08-24 22:38:00 admin NET LIVE [223.38.33.182] 0xFFFF chs</t>
  </si>
  <si>
    <t>2022-08-24 22:35:41 admin NET LIVE [223.38.33.182] 0xFFFF chs</t>
  </si>
  <si>
    <t>2022-08-24 22:35:13 admin NET LIVE [223.38.33.182] 0xFFFF chs</t>
  </si>
  <si>
    <t>2022-08-24 22:09:56 admin NET LIVE [223.38.33.182] 0xFFFF chs</t>
  </si>
  <si>
    <t>2022-08-24 22:05:22 admin NET PLAYBACK [223.38.33.182] 0xFFFF chs from 2022/08/24 20:00:00</t>
  </si>
  <si>
    <t>2022-08-24 22:05:05 admin NET LIVE [223.38.33.182] 0xFFFF chs</t>
  </si>
  <si>
    <t>2022-08-24 22:04:57 admin NET LIVE [223.38.33.182] 0xFFFF chs</t>
  </si>
  <si>
    <t>2022-08-24 22:04:21 admin NET LIVE [223.38.90.88] 0xFFFF chs</t>
  </si>
  <si>
    <t>2022-08-24 21:53:14 admin NET PLAYBACK [223.38.33.182] 0xFFFF chs from 2022/08/24 20:48:00</t>
  </si>
  <si>
    <t>2022-08-24 21:47:30 admin NET LIVE [223.38.90.88] 0xFFFF chs</t>
  </si>
  <si>
    <t>2022-08-24 21:30:11 admin NET LIVE [223.38.33.182] 0xFFFF chs</t>
  </si>
  <si>
    <t>2022-08-24 21:29:55 admin NET LIVE [223.38.33.182] 0xFFFF chs</t>
  </si>
  <si>
    <t>2022-08-24 21:29:53 admin NET LIVE [223.38.33.182] 0xFFFF chs</t>
  </si>
  <si>
    <t>2022-08-24 20:44:59 admin NET LIVE [223.38.33.145] 0xFFFF chs</t>
  </si>
  <si>
    <t>2022-08-24 20:42:43 admin NET LIVE [223.38.33.145] 0xFFFF chs</t>
  </si>
  <si>
    <t>2022-08-24 19:55:40 admin NET LIVE [223.38.90.88] 0xFFFF chs</t>
  </si>
  <si>
    <t>2022-08-24 19:55:01 admin NET LIVE [223.38.33.145] 0xFFFF chs</t>
  </si>
  <si>
    <t>2022-08-24 19:27:38 admin NET LIVE [223.38.33.145] 0xFFFF chs</t>
  </si>
  <si>
    <t>2022-08-24 17:46:39 admin NET LIVE [220.88.21.82] 0xFF chs</t>
  </si>
  <si>
    <t>2022-08-24 03:48:44 admin NET LIVE [118.235.12.153] 0xFFFF chs</t>
  </si>
  <si>
    <t>2022-08-24 01:47:35 admin NET PLAYBACK [220.88.21.82] 0xFF chs from 2022/08/24 01:40:00</t>
  </si>
  <si>
    <t>2022-08-24 01:46:55 admin NET PLAYBACK [220.88.21.82] 0xFF chs from 2022/08/24 01:40:00</t>
  </si>
  <si>
    <t>2022-08-24 01:46:52 admin NET PLAYBACK [220.88.21.82] 0xFF chs from 2022/08/24 01:40:00</t>
  </si>
  <si>
    <t>2022-08-24 01:46:50 admin NET PLAYBACK [220.88.21.82] 0xFF chs from 2022/08/24 01:41:00</t>
  </si>
  <si>
    <t>2022-08-24 01:46:50 admin NET PLAYBACK [220.88.21.82] 0xFF chs from 2022/08/24 01:40:00</t>
  </si>
  <si>
    <t>2022-08-24 01:46:49 admin NET PLAYBACK [220.88.21.82] 0xFF chs from 2022/08/24 01:40:00</t>
  </si>
  <si>
    <t>2022-08-24 01:45:56 admin NET PLAYBACK [220.88.21.82] 0xFF chs from 2022/08/24 01:40:00</t>
  </si>
  <si>
    <t>2022-08-24 01:45:53 admin NET PLAYBACK [220.88.21.82] 0xFF chs from 2022/08/24 01:41:00</t>
  </si>
  <si>
    <t>2022-08-24 01:45:51 admin NET PLAYBACK [220.88.21.82] 0xFF chs from 2022/08/24 01:40:00</t>
  </si>
  <si>
    <t>2022-08-24 01:45:50 admin NET PLAYBACK [220.88.21.82] 0xFF chs from 2022/08/24 01:40:00</t>
  </si>
  <si>
    <t>2022-08-24 01:42:01 admin NET PLAYBACK [220.88.21.82] 0xFF chs from 2022/08/24 01:40:00</t>
  </si>
  <si>
    <t>2022-08-24 01:42:00 admin NET PLAYBACK [220.88.21.82] 0xFF chs from 2022/08/24 01:41:00</t>
  </si>
  <si>
    <t>2022-08-24 01:41:57 admin NET PLAYBACK [220.88.21.82] 0xFF chs from 2022/08/24 01:40:00</t>
  </si>
  <si>
    <t>2022-08-24 01:41:55 admin NET PLAYBACK [220.88.21.82] 0xFF chs from 2022/08/24 01:39:00</t>
  </si>
  <si>
    <t>2022-08-24 01:41:50 admin NET PLAYBACK [220.88.21.82] 0xFF chs from 2022/08/24 01:41:00</t>
  </si>
  <si>
    <t>2022-08-24 01:41:50 admin NET PLAYBACK [220.88.21.82] 0xFF chs from 2022/08/24 01:40:00</t>
  </si>
  <si>
    <t>2022-08-24 01:41:30 admin NET PLAYBACK [220.88.21.82] 0xFF chs from 2022/08/24 01:36:00</t>
  </si>
  <si>
    <t>2022-08-24 01:05:37 admin NET LIVE [118.235.7.89] 0xFFFF chs</t>
  </si>
  <si>
    <t>2022-08-24 01:04:08 system HDD 1(WDC WD10PURZ-85U8XY0) : SMART PASSED</t>
  </si>
  <si>
    <t>2022-08-23 23:26:09 admin NET LIVE [223.38.80.210] 0xFFFF chs</t>
  </si>
  <si>
    <t>2022-08-23 22:50:50 admin NET LIVE [118.235.7.89] 0xFFFF chs</t>
  </si>
  <si>
    <t>2022-08-23 22:10:48 admin NET LIVE [118.235.7.89] 0xFFFF chs</t>
  </si>
  <si>
    <t>2022-08-23 16:22:08 admin NET LIVE [220.88.21.82] 0xFFFF chs</t>
  </si>
  <si>
    <t>2022-08-23 02:37:21 admin NET LIVE [223.38.80.210] 0xFFFF chs</t>
  </si>
  <si>
    <t>2022-08-23 01:03:55 system HDD 1(WDC WD10PURZ-85U8XY0) : SMART PASSED</t>
  </si>
  <si>
    <t>2022-08-22 22:01:49 admin NET LIVE [223.38.80.210] 0xFFFF chs</t>
  </si>
  <si>
    <t>2022-08-22 21:45:19 admin NET LIVE [223.38.80.210] 0xFFFF chs</t>
  </si>
  <si>
    <t>2022-08-22 01:03:49 system HDD 1(WDC WD10PURZ-85U8XY0) : SMART PASSED</t>
  </si>
  <si>
    <t>2022-08-21 22:16:16 admin NET PLAYBACK [220.88.21.82] 0xFFFF chs from 2022/08/21 21:18:00</t>
  </si>
  <si>
    <t>2022-08-21 22:16:05 admin NET LIVE [220.88.21.82] 0xFFFF chs</t>
  </si>
  <si>
    <t>2022-08-21 21:27:33 admin NET PLAYBACK [220.88.21.82] 0xFFFF chs from 2022/08/21 21:18:00</t>
  </si>
  <si>
    <t>2022-08-21 21:27:26 admin NET LIVE [220.88.21.82] 0xFFFF chs</t>
  </si>
  <si>
    <t>2022-08-21 18:47:36 admin NET LIVE [223.38.80.210] 0xFFFF chs</t>
  </si>
  <si>
    <t>2022-08-21 03:56:05 admin NET LIVE [223.38.75.32] 0xFFFF chs</t>
  </si>
  <si>
    <t>2022-08-21 03:55:50 admin NET LIVE [220.88.21.82] 0xFFFF chs</t>
  </si>
  <si>
    <t>2022-08-21 01:48:48 admin NET LIVE [223.38.74.104] 0xFFFF chs</t>
  </si>
  <si>
    <t>2022-08-21 01:30:52 admin NET LIVE [223.38.95.67] 0xFFFF chs</t>
  </si>
  <si>
    <t>2022-08-21 01:26:10 admin NET LIVE [223.38.75.215] 0xFFFF chs</t>
  </si>
  <si>
    <t>2022-08-21 01:03:37 system HDD 1(WDC WD10PURZ-85U8XY0) : SMART PASSED</t>
  </si>
  <si>
    <t>2022-08-20 19:18:47 admin NET LIVE [223.38.95.67] 0xFFFF chs</t>
  </si>
  <si>
    <t>2022-08-20 03:54:23 admin NET LIVE [211.234.180.245] 0xFFFF chs</t>
  </si>
  <si>
    <t>2022-08-20 03:53:51 admin NET LIVE [222.98.160.216] 0xFF chs</t>
  </si>
  <si>
    <t>2022-08-20 01:29:18 admin NET PLAYBACK [211.234.181.23] 0xFFFF chs from 2022/08/20 00:24:00</t>
  </si>
  <si>
    <t>2022-08-20 01:29:03 admin NET LIVE [211.234.181.23] 0xFFFF chs</t>
  </si>
  <si>
    <t>2022-08-20 01:03:35 system HDD 1(WDC WD10PURZ-85U8XY0) : SMART PASSED</t>
  </si>
  <si>
    <t>2022-08-19 21:29:25 admin NET LIVE [14.33.255.199] 0xFFFF chs</t>
  </si>
  <si>
    <t>2022-08-19 20:42:15 admin NET LIVE [14.33.255.199] 0xFFFF chs</t>
  </si>
  <si>
    <t>2022-08-19 17:46:02 admin NET LIVE [14.33.255.199] 0xFFFF chs</t>
  </si>
  <si>
    <t>2022-08-19 16:27:40 admin NET LIVE [220.88.21.82] 0xFF chs</t>
  </si>
  <si>
    <t>2022-08-19 15:29:22 admin NET LIVE [211.234.180.195] 0xFFFF chs</t>
  </si>
  <si>
    <t>2022-08-19 15:24:09 admin NET LIVE [211.234.180.195] 0xFFFF chs</t>
  </si>
  <si>
    <t>2022-08-19 15:23:18 admin NET LIVE [211.234.180.195] 0xFFFF chs</t>
  </si>
  <si>
    <t>2022-08-19 15:18:52 admin NET LIVE [211.234.180.195] 0xFFFF chs</t>
  </si>
  <si>
    <t>2022-08-19 15:16:34 admin NET LIVE [211.234.180.195] 0xFFFF chs</t>
  </si>
  <si>
    <t>2022-08-19 15:14:19 admin NET LIVE [211.234.180.195] 0xFFFF chs</t>
  </si>
  <si>
    <t>2022-08-19 15:06:12 admin NET LIVE [211.234.180.195] 0xFFFF chs</t>
  </si>
  <si>
    <t>2022-08-19 01:39:37 admin NET LIVE [211.234.180.2] 0xFFFF chs</t>
  </si>
  <si>
    <t>2022-08-19 01:03:27 system HDD 1(WDC WD10PURZ-85U8XY0) : SMART PASSED</t>
  </si>
  <si>
    <t>2022-08-18 22:28:28 admin NET LIVE [14.33.255.199] 0xFFFF chs</t>
  </si>
  <si>
    <t>2022-08-18 20:52:13 admin NET LIVE [118.235.12.68] 0xFFFF chs</t>
  </si>
  <si>
    <t>2022-08-18 20:30:01 admin NET LIVE [220.88.21.82] 0xFF chs</t>
  </si>
  <si>
    <t>2022-08-18 20:26:49 admin NET LIVE [220.88.21.82] 0xFFFF chs</t>
  </si>
  <si>
    <t>2022-08-18 02:56:36 admin NET PLAYBACK [223.38.87.163] 0xFFFF chs from 2022/08/18 00:51:00</t>
  </si>
  <si>
    <t>2022-08-18 02:56:31 admin NET LIVE [223.38.87.163] 0xFFFF chs</t>
  </si>
  <si>
    <t>2022-08-18 02:55:47 admin NET PLAYBACK [223.38.87.163] 0xFFFF chs from 2022/08/18 01:50:00</t>
  </si>
  <si>
    <t>2022-08-18 02:55:30 admin NET LIVE [223.38.87.163] 0xFFFF chs</t>
  </si>
  <si>
    <t>2022-08-18 01:10:26 admin NET LIVE [118.235.12.68] 0xFFFF chs</t>
  </si>
  <si>
    <t>2022-08-18 01:03:20 system HDD 1(WDC WD10PURZ-85U8XY0) : SMART PASSED</t>
  </si>
  <si>
    <t>2022-08-18 00:39:14 admin NET LIVE [223.38.86.87] 0xFFFF chs</t>
  </si>
  <si>
    <t>2022-08-17 23:01:11 admin NET LIVE [14.33.255.199] 0xFFFF chs</t>
  </si>
  <si>
    <t>2022-08-17 20:43:59 admin NET LIVE [14.33.255.199] 0xFFFF chs</t>
  </si>
  <si>
    <t>2022-08-17 20:31:05 admin NET LIVE [14.33.255.199] 0xFFFF chs</t>
  </si>
  <si>
    <t>2022-08-17 20:30:45 admin NET LIVE [14.33.255.199] 0xFFFF chs</t>
  </si>
  <si>
    <t>2022-08-17 20:14:22 admin NET LIVE [14.33.255.199] 0xFFFF chs</t>
  </si>
  <si>
    <t>2022-08-17 19:46:54 admin NET LIVE [14.33.255.199] 0xFFFF chs</t>
  </si>
  <si>
    <t>2022-08-17 19:32:41 admin NET LIVE [14.33.255.199] 0xFFFF chs</t>
  </si>
  <si>
    <t>2022-08-17 16:16:07 admin NET LIVE [220.88.21.82] 0xFF chs</t>
  </si>
  <si>
    <t>2022-08-17 16:12:59 admin NET LIVE [220.88.21.82] 0xFF chs</t>
  </si>
  <si>
    <t>2022-08-17 01:07:40 admin NET LIVE [211.178.76.30] 0xFFFF chs</t>
  </si>
  <si>
    <t>2022-08-17 01:03:11 system HDD 1(WDC WD10PURZ-85U8XY0) : SMART PASSED</t>
  </si>
  <si>
    <t>2022-08-16 23:00:16 admin NET LIVE [223.38.78.121] 0xFFFF chs</t>
  </si>
  <si>
    <t>2022-08-16 20:55:51 admin NET PLAYBACK [14.33.255.199] 0xFFFF chs from 2022/08/16 20:03:00</t>
  </si>
  <si>
    <t>2022-08-16 03:20:48 admin NET LIVE [118.235.12.68] 0xFFFF chs</t>
  </si>
  <si>
    <t>2022-08-16 01:56:42 admin NET LIVE [223.38.55.45] 0xFFFF chs</t>
  </si>
  <si>
    <t>2022-08-16 01:03:09 system HDD 1(WDC WD10PURZ-85U8XY0) : SMART PASSED</t>
  </si>
  <si>
    <t>2022-08-16 00:48:56 admin NET LIVE [223.38.55.45] 0xFFFF chs</t>
  </si>
  <si>
    <t>2022-08-16 00:46:49 admin NET LIVE [223.38.55.45] 0xFFFF chs</t>
  </si>
  <si>
    <t>2022-08-16 00:27:08 admin NET LIVE [223.38.55.45] 0xFFFF chs</t>
  </si>
  <si>
    <t>2022-08-16 00:26:34 admin NET PLAYBACK [223.38.55.45] 0xFFFF chs from 2022/08/16 00:23:00</t>
  </si>
  <si>
    <t>2022-08-16 00:26:20 admin NET LIVE [223.38.55.45] 0xFFFF chs</t>
  </si>
  <si>
    <t>2022-08-16 00:25:02 admin NET PLAYBACK [223.38.55.45] 0xFFFF chs from 2022/08/16 00:18:00</t>
  </si>
  <si>
    <t>2022-08-16 00:24:34 admin NET LIVE [223.38.55.45] 0xFFFF chs</t>
  </si>
  <si>
    <t>2022-08-16 00:21:26 admin NET PLAYBACK [223.38.55.45] 0xFFFF chs from 2022/08/15 23:16:00</t>
  </si>
  <si>
    <t>2022-08-16 00:21:08 admin NET LIVE [223.38.55.45] 0xFFFF chs</t>
  </si>
  <si>
    <t>2022-08-16 00:20:56 admin NET PLAYBACK [223.38.55.45] 0xFFFF chs from 2022/08/15 23:28:00</t>
  </si>
  <si>
    <t>2022-08-16 00:20:33 admin NET LIVE [223.38.55.45] 0xFFFF chs</t>
  </si>
  <si>
    <t>2022-08-16 00:19:49 admin NET PLAYBACK [223.38.55.45] 0xFFFF chs from 2022/08/15 23:43:00</t>
  </si>
  <si>
    <t>2022-08-16 00:19:41 admin NET LIVE [223.38.55.45] 0xFFFF chs</t>
  </si>
  <si>
    <t>2022-08-16 00:17:25 admin NET PLAYBACK [223.38.55.45] 0xFFFF chs from 2022/08/16 00:08:00</t>
  </si>
  <si>
    <t>2022-08-16 00:16:49 admin NET LIVE [223.38.55.45] 0xFFFF chs</t>
  </si>
  <si>
    <t>2022-08-15 23:00:47 admin NET LIVE [223.38.55.45] 0xFFFF chs</t>
  </si>
  <si>
    <t>2022-08-15 22:43:01 admin NET LIVE [211.178.76.30] 0xFFFF chs</t>
  </si>
  <si>
    <t>2022-08-15 21:50:32 admin NET LIVE [223.38.56.58] 0xFFFF chs</t>
  </si>
  <si>
    <t>2022-08-15 21:00:08 admin NET LIVE [118.235.12.68] 0xFFFF chs</t>
  </si>
  <si>
    <t>2022-08-15 20:36:59 admin NET PLAYBACK [118.235.12.68] 0xFFFF chs from 2022/08/15 20:31:00</t>
  </si>
  <si>
    <t>2022-08-15 20:36:51 admin NET LIVE [118.235.12.68] 0xFFFF chs</t>
  </si>
  <si>
    <t>2022-08-15 20:35:18 admin NET LIVE [118.235.12.68] 0xFFFF chs</t>
  </si>
  <si>
    <t>2022-08-15 19:59:28 admin NET LIVE [220.88.21.82] 0xFFFF chs</t>
  </si>
  <si>
    <t>2022-08-15 19:57:55 admin NET LIVE [223.38.34.219] 0xFFFF chs</t>
  </si>
  <si>
    <t>2022-08-15 19:10:19 admin NET LIVE [223.38.33.172] 0xFFFF chs</t>
  </si>
  <si>
    <t>2022-08-15 19:01:47 admin NET PLAYBACK [220.88.21.82] 0xFFFF chs from 2022/08/15 19:01:00</t>
  </si>
  <si>
    <t>2022-08-15 19:01:33 admin NET LIVE [220.88.21.82] 0xFFFF chs</t>
  </si>
  <si>
    <t>2022-08-15 19:00:59 admin NET PLAYBACK [223.38.33.107] 0xFFFF chs from 2022/08/15 18:55:00</t>
  </si>
  <si>
    <t>2022-08-15 19:00:51 admin NET LIVE [223.38.33.107] 0xFFFF chs</t>
  </si>
  <si>
    <t>2022-08-15 01:03:07 system HDD 1(WDC WD10PURZ-85U8XY0) : SMART PASSED</t>
  </si>
  <si>
    <t>2022-08-14 18:11:18 admin NET LIVE [220.88.21.82] 0xFF chs</t>
  </si>
  <si>
    <t>2022-08-14 03:36:43 admin NET PLAYBACK [220.88.21.82] 0xFFFF chs from 2022/08/13 23:31:00</t>
  </si>
  <si>
    <t>2022-08-14 03:36:30 admin NET LIVE [220.88.21.82] 0xFFFF chs</t>
  </si>
  <si>
    <t>2022-08-14 01:02:56 system HDD 1(WDC WD10PURZ-85U8XY0) : SMART PASSED</t>
  </si>
  <si>
    <t>2022-08-14 00:46:28 admin NET LIVE [118.235.11.224] 0xFFFF chs</t>
  </si>
  <si>
    <t>2022-08-14 00:04:51 admin NET LIVE [118.235.11.224] 0xFFFF chs</t>
  </si>
  <si>
    <t>2022-08-13 22:35:16 admin NET LIVE [14.33.255.199] 0xFFFF chs</t>
  </si>
  <si>
    <t>2022-08-13 21:55:27 admin NET LIVE [14.33.255.199] 0xFFFF chs</t>
  </si>
  <si>
    <t>2022-08-13 21:06:36 admin NET LIVE [14.33.255.199] 0xFFFF chs</t>
  </si>
  <si>
    <t>2022-08-13 21:03:40 admin NET PLAYBACK [14.33.255.199] 0xFFFF chs from 2022/08/13 20:58:00</t>
  </si>
  <si>
    <t>2022-08-13 21:03:19 admin NET LIVE [14.33.255.199] 0xFFFF chs</t>
  </si>
  <si>
    <t>2022-08-13 19:52:20 admin NET LIVE [14.33.255.199] 0xFFFF chs</t>
  </si>
  <si>
    <t>2022-08-13 19:20:49 admin NET LIVE [223.38.33.144] 0xFFFF chs</t>
  </si>
  <si>
    <t>2022-08-13 19:20:43 admin NET LIVE [223.38.33.144] 0xFFFF chs</t>
  </si>
  <si>
    <t>2022-08-13 19:03:06 admin NET LIVE [14.33.255.199] 0xFFFF chs</t>
  </si>
  <si>
    <t>2022-08-13 18:22:25 admin NET LIVE [14.33.255.199] 0xFFFF chs</t>
  </si>
  <si>
    <t>2022-08-13 16:15:59 admin NET LIVE [222.98.160.216] 0xFF chs</t>
  </si>
  <si>
    <t>2022-08-13 01:02:52 system HDD 1(WDC WD10PURZ-85U8XY0) : SMART PASSED</t>
  </si>
  <si>
    <t>2022-08-13 00:36:03 admin NET LIVE [223.38.33.13] 0xFFFF chs</t>
  </si>
  <si>
    <t>2022-08-13 00:35:31 admin NET LIVE [223.38.33.13] 0xFFFF chs</t>
  </si>
  <si>
    <t>2022-08-13 00:34:49 admin NET LIVE [223.38.33.13] 0xFFFF chs</t>
  </si>
  <si>
    <t>2022-08-13 00:34:32 admin NET LIVE [223.38.33.13] 0xFFFF chs</t>
  </si>
  <si>
    <t>2022-08-12 23:23:31 admin NET LIVE [14.33.255.199] 0xFFFF chs</t>
  </si>
  <si>
    <t>2022-08-12 22:34:29 admin NET LIVE [14.33.255.199] 0xFFFF chs</t>
  </si>
  <si>
    <t>2022-08-12 22:23:14 admin NET LIVE [118.235.3.8] 0xFFFF chs</t>
  </si>
  <si>
    <t>2022-08-12 20:21:55 admin NET LIVE [14.33.255.199] 0xFFFF chs</t>
  </si>
  <si>
    <t>2022-08-12 03:13:00 admin NET LIVE [118.235.3.8] 0xFFFF chs</t>
  </si>
  <si>
    <t>2022-08-12 02:06:47 admin NET LIVE [118.235.3.8] 0xFFFF chs</t>
  </si>
  <si>
    <t>2022-08-12 01:28:28 admin NET LIVE [211.234.188.155] 0xFFFF chs</t>
  </si>
  <si>
    <t>2022-08-12 01:02:45 system HDD 1(WDC WD10PURZ-85U8XY0) : SMART PASSED</t>
  </si>
  <si>
    <t>2022-08-11 22:36:41 admin NET LIVE [14.33.255.199] 0xFFFF chs</t>
  </si>
  <si>
    <t>2022-08-11 22:32:04 admin NET LIVE [14.33.255.199] 0xFFFF chs</t>
  </si>
  <si>
    <t>2022-08-11 22:28:41 admin NET LIVE [14.33.255.199] 0xFFFF chs</t>
  </si>
  <si>
    <t>2022-08-11 22:25:17 admin NET LIVE [14.33.255.199] 0xFFFF chs</t>
  </si>
  <si>
    <t>2022-08-11 22:05:08 admin NET LIVE [14.33.255.199] 0xFFFF chs</t>
  </si>
  <si>
    <t>2022-08-11 22:01:56 admin NET LIVE [14.33.255.199] 0xFFFF chs</t>
  </si>
  <si>
    <t>2022-08-11 22:01:45 admin NET LIVE [14.33.255.199] 0xFFFF chs</t>
  </si>
  <si>
    <t>2022-08-11 21:59:07 admin NET LIVE [14.33.255.199] 0xFFFF chs</t>
  </si>
  <si>
    <t>2022-08-11 21:39:08 admin NET LIVE [14.33.255.199] 0xFFFF chs</t>
  </si>
  <si>
    <t>2022-08-11 21:35:38 admin NET LIVE [14.33.255.199] 0xFFFF chs</t>
  </si>
  <si>
    <t>2022-08-11 21:32:02 admin NET PLAYBACK [14.33.255.199] 0xFFFF chs from 2022/08/11 19:39:00</t>
  </si>
  <si>
    <t>2022-08-11 21:31:53 admin NET LIVE [14.33.255.199] 0xFFFF chs</t>
  </si>
  <si>
    <t>2022-08-11 21:30:58 admin NET PLAYBACK [14.33.255.199] 0xFFFF chs from 2022/08/11 19:34:00</t>
  </si>
  <si>
    <t>2022-08-11 21:30:50 admin NET LIVE [14.33.255.199] 0xFFFF chs</t>
  </si>
  <si>
    <t>2022-08-11 21:17:28 admin NET PLAYBACK [14.33.255.199] 0xFFFF chs from 2022/08/11 21:12:00</t>
  </si>
  <si>
    <t>2022-08-11 21:16:21 admin NET LIVE [14.33.255.199] 0xFFFF chs</t>
  </si>
  <si>
    <t>2022-08-11 21:16:19 admin NET LIVE [14.33.255.199] 0xFFFF chs</t>
  </si>
  <si>
    <t>2022-08-11 20:45:36 admin NET LIVE [14.33.255.199] 0xFFFF chs</t>
  </si>
  <si>
    <t>2022-08-11 19:45:32 admin NET LIVE [14.33.255.199] 0xFFFF chs</t>
  </si>
  <si>
    <t>2022-08-11 16:03:19 admin NET LIVE [211.234.192.212] 0xFFFF chs</t>
  </si>
  <si>
    <t>2022-08-11 16:01:27 admin NET LIVE [223.38.34.230] 0xFFFF chs</t>
  </si>
  <si>
    <t>2022-08-11 16:01:08 admin NET LIVE [223.38.34.230] 0xFFFF chs</t>
  </si>
  <si>
    <t>2022-08-11 12:35:58 admin NET LIVE [211.178.76.30] 0xFFFF chs</t>
  </si>
  <si>
    <t>2022-08-11 03:21:36 admin NET LIVE [223.38.39.135] 0xFFFF chs</t>
  </si>
  <si>
    <t>2022-08-11 01:52:59 admin NET LIVE [223.38.39.135] 0xFFFF chs</t>
  </si>
  <si>
    <t>2022-08-11 01:42:02 admin NET LIVE [223.38.39.135] 0xFFFF chs</t>
  </si>
  <si>
    <t>2022-08-11 01:04:03 admin NET LIVE [223.38.75.171] 0xFFFF chs</t>
  </si>
  <si>
    <t>2022-08-11 01:02:37 system HDD 1(WDC WD10PURZ-85U8XY0) : SMART PASSED</t>
  </si>
  <si>
    <t>2022-08-11 00:48:10 admin NET LIVE [223.38.75.171] 0xFFFF chs</t>
  </si>
  <si>
    <t>2022-08-11 00:38:56 admin NET LIVE [118.235.3.8] 0xFFFF chs</t>
  </si>
  <si>
    <t>2022-08-11 00:31:50 admin NET LIVE [223.38.75.171] 0xFFFF chs</t>
  </si>
  <si>
    <t>2022-08-11 00:06:31 admin NET LIVE [220.88.21.82] 0xFFFF chs</t>
  </si>
  <si>
    <t>2022-08-11 00:05:45 admin NET LIVE [223.38.75.208] 0xFFFF chs</t>
  </si>
  <si>
    <t>2022-08-10 23:13:01 admin NET LIVE [14.33.255.199] 0xFFFF chs</t>
  </si>
  <si>
    <t>2022-08-10 23:12:26 admin NET LIVE [14.33.255.199] 0xFFFF chs</t>
  </si>
  <si>
    <t>2022-08-10 22:41:03 admin NET LIVE [211.36.131.67] 0xFFFF chs</t>
  </si>
  <si>
    <t>2022-08-10 20:51:31 admin NET LIVE [14.33.255.199] 0xFFFF chs</t>
  </si>
  <si>
    <t>2022-08-10 20:50:09 admin NET LIVE [14.33.255.199] 0xFFFF chs</t>
  </si>
  <si>
    <t>2022-08-10 20:48:28 admin NET LIVE [14.33.255.199] 0xFFFF chs</t>
  </si>
  <si>
    <t>2022-08-10 20:16:36 admin NET LIVE [14.33.255.199] 0xFFFF chs</t>
  </si>
  <si>
    <t>2022-08-10 18:46:48 admin NET LIVE [14.33.255.199] 0xFFFF chs</t>
  </si>
  <si>
    <t>2022-08-10 01:02:29 system HDD 1(WDC WD10PURZ-85U8XY0) : SMART PASSED</t>
  </si>
  <si>
    <t>2022-08-10 00:28:40 admin NET LIVE [211.36.131.67] 0xFFFF chs</t>
  </si>
  <si>
    <t>2022-08-10 00:07:25 admin NET LIVE [223.38.40.130] 0xFFFF chs</t>
  </si>
  <si>
    <t>2022-08-09 23:43:08 admin NET LIVE [223.38.40.130] 0xFFFF chs</t>
  </si>
  <si>
    <t>2022-08-09 21:39:36 admin NET LIVE [14.33.255.199] 0xFFFF chs</t>
  </si>
  <si>
    <t>2022-08-09 21:02:34 admin NET LIVE [14.33.255.199] 0xFFFF chs</t>
  </si>
  <si>
    <t>2022-08-09 19:18:32 admin NET LIVE [14.33.255.199] 0xFFFF chs</t>
  </si>
  <si>
    <t>2022-08-09 18:40:44 admin NET LIVE [223.38.74.162] 0xFFFF chs</t>
  </si>
  <si>
    <t>2022-08-09 18:27:19 admin NET LIVE [220.88.21.82] 0xFF chs</t>
  </si>
  <si>
    <t>2022-08-09 18:27:18 admin NET LIVE [220.88.21.82] 0xFF chs</t>
  </si>
  <si>
    <t>2022-08-09 11:56:28 admin NET LIVE [223.38.40.115] 0xFFFF chs</t>
  </si>
  <si>
    <t>2022-08-09 01:05:38 admin NET LIVE [223.38.39.131] 0xFFFF chs</t>
  </si>
  <si>
    <t>2022-08-09 01:02:21 system HDD 1(WDC WD10PURZ-85U8XY0) : SMART PASSED</t>
  </si>
  <si>
    <t>2022-08-09 00:56:00 admin NET PLAYBACK [223.38.39.131] 0xFFFF chs from 2022/08/09 00:50:00</t>
  </si>
  <si>
    <t>2022-08-09 00:55:53 admin NET LIVE [223.38.39.131] 0xFFFF chs</t>
  </si>
  <si>
    <t>2022-08-09 00:49:17 admin NET PLAYBACK [223.38.39.131] 0xFFFF chs from 2022/08/09 00:44:00</t>
  </si>
  <si>
    <t>2022-08-09 00:49:02 admin NET LIVE [223.38.39.131] 0xFFFF chs</t>
  </si>
  <si>
    <t>2022-08-09 00:35:48 admin NET LIVE [223.38.39.131] 0xFFFF chs</t>
  </si>
  <si>
    <t>2022-08-09 00:31:06 admin NET PLAYBACK [223.38.39.131] 0xFFFF chs from 2022/08/08 23:44:00</t>
  </si>
  <si>
    <t>2022-08-09 00:30:50 admin NET LIVE [223.38.39.131] 0xFFFF chs</t>
  </si>
  <si>
    <t>2022-08-09 00:27:25 admin NET PLAYBACK [223.38.39.131] 0xFFFF chs from 2022/08/09 00:03:00</t>
  </si>
  <si>
    <t>2022-08-09 00:25:31 admin NET LIVE [223.38.39.131] 0xFFFF chs</t>
  </si>
  <si>
    <t>2022-08-09 00:01:39 admin NET PLAYBACK [220.88.21.82] 0xFFFF chs from 2022/08/08 23:49:00</t>
  </si>
  <si>
    <t>2022-08-09 00:01:35 admin NET LIVE [220.88.21.82] 0xFFFF chs</t>
  </si>
  <si>
    <t>2022-08-08 23:57:18 admin NET PLAYBACK [211.36.131.67] 0xFFFF chs from 2022/08/08 23:30:00</t>
  </si>
  <si>
    <t>2022-08-08 23:57:07 admin NET LIVE [211.36.131.67] 0xFFFF chs</t>
  </si>
  <si>
    <t>2022-08-08 23:41:01 admin NET LIVE [118.235.7.109] 0xFFFF chs</t>
  </si>
  <si>
    <t>2022-08-08 21:45:54 admin NET LIVE [223.38.72.194] 0xFFFF chs</t>
  </si>
  <si>
    <t>2022-08-08 21:37:24 admin NET LIVE [223.38.72.194] 0xFFFF chs</t>
  </si>
  <si>
    <t>2022-08-08 21:37:06 admin NET LIVE [220.88.21.82] 0xFFFF chs</t>
  </si>
  <si>
    <t>2022-08-08 21:18:08 admin NET LIVE [14.33.255.199] 0xFFFF chs</t>
  </si>
  <si>
    <t>2022-08-08 21:17:17 admin NET LIVE [14.33.255.199] 0xFFFF chs</t>
  </si>
  <si>
    <t>2022-08-08 21:15:26 admin NET PLAYBACK [14.33.255.199] 0xFFFF chs from 2022/08/08 21:10:00</t>
  </si>
  <si>
    <t>2022-08-08 21:15:07 admin NET LIVE [14.33.255.199] 0xFFFF chs</t>
  </si>
  <si>
    <t>2022-08-08 21:04:43 admin NET PLAYBACK [14.33.255.199] 0xFFFF chs from 2022/08/08 20:59:00</t>
  </si>
  <si>
    <t>2022-08-08 21:00:01 admin NET LIVE [14.33.255.199] 0xFFFF chs</t>
  </si>
  <si>
    <t>2022-08-08 20:59:23 admin NET LIVE [14.33.255.199] 0xFFFF chs</t>
  </si>
  <si>
    <t>2022-08-08 19:54:18 admin NET LIVE [118.235.7.109] 0xFFFF chs</t>
  </si>
  <si>
    <t>2022-08-08 05:20:07 admin NET PLAYBACK [223.38.40.212] 0xFFFF chs from 2022/08/07 22:15:00</t>
  </si>
  <si>
    <t>2022-08-08 05:19:48 admin NET LIVE [223.38.40.212] 0xFFFF chs</t>
  </si>
  <si>
    <t>2022-08-08 05:19:35 admin NET PLAYBACK [223.38.40.212] 0xFFFF chs from 2022/08/08 00:14:00</t>
  </si>
  <si>
    <t>2022-08-08 05:19:28 admin NET LIVE [223.38.40.212] 0xFFFF chs</t>
  </si>
  <si>
    <t>2022-08-08 01:02:16 system HDD 1(WDC WD10PURZ-85U8XY0) : SMART PASSED</t>
  </si>
  <si>
    <t>2022-08-07 23:58:04 admin NET LIVE [222.117.207.80] 0xFFFF chs</t>
  </si>
  <si>
    <t>2022-08-07 22:55:53 admin NET LIVE [118.235.7.28] 0xFFFF chs</t>
  </si>
  <si>
    <t>2022-08-07 21:44:33 admin NET LIVE [211.178.76.30] 0xFFFF chs</t>
  </si>
  <si>
    <t>2022-08-07 01:02:11 system HDD 1(WDC WD10PURZ-85U8XY0) : SMART PASSED</t>
  </si>
  <si>
    <t>2022-08-07 00:20:35 admin NET LIVE [223.39.218.134] 0xFFFF chs</t>
  </si>
  <si>
    <t>2022-08-06 23:23:13 admin NET LIVE [14.33.255.199] 0xFFFF chs</t>
  </si>
  <si>
    <t>2022-08-06 22:19:59 admin NET LIVE [223.39.218.134] 0xFFFF chs</t>
  </si>
  <si>
    <t>2022-08-06 21:30:35 admin NET LIVE [223.39.218.134] 0xFFFF chs</t>
  </si>
  <si>
    <t>2022-08-06 21:28:28 admin NET PLAYBACK [223.39.218.134] 0xFFFF chs from 2022/08/06 21:23:00</t>
  </si>
  <si>
    <t>2022-08-06 21:28:14 admin NET LIVE [223.39.218.134] 0xFFFF chs</t>
  </si>
  <si>
    <t>2022-08-06 20:50:34 admin NET LIVE [223.39.218.134] 0xFFFF chs</t>
  </si>
  <si>
    <t>2022-08-06 20:35:41 admin NET LIVE [118.235.13.135] 0xFFFF chs</t>
  </si>
  <si>
    <t>2022-08-06 19:50:50 admin NET LIVE [223.39.218.134] 0xFFFF chs</t>
  </si>
  <si>
    <t>2022-08-06 19:50:01 admin NET LIVE [223.39.218.134] 0xFFFF chs</t>
  </si>
  <si>
    <t>2022-08-06 19:03:45 admin NET LIVE [223.39.218.134] 0xFFFF chs</t>
  </si>
  <si>
    <t>2022-08-06 03:48:42 admin NET LIVE [118.235.13.137] 0xFFFF chs</t>
  </si>
  <si>
    <t>2022-08-06 02:37:43 admin NET LIVE [220.88.21.82] 0xFF chs</t>
  </si>
  <si>
    <t>2022-08-06 02:37:41 admin NET LIVE [220.88.21.82] 0xFF chs</t>
  </si>
  <si>
    <t>2022-08-06 02:26:51 admin NET PLAYBACK [220.88.21.82] 0xFF chs from 2022/08/05 19:14:00</t>
  </si>
  <si>
    <t>2022-08-06 02:26:49 admin NET PLAYBACK [220.88.21.82] 0xFF chs from 2022/08/05 19:16:00</t>
  </si>
  <si>
    <t>2022-08-06 02:26:47 admin NET PLAYBACK [220.88.21.82] 0xFF chs from 2022/08/05 19:19:00</t>
  </si>
  <si>
    <t>2022-08-06 02:26:45 admin NET PLAYBACK [220.88.21.82] 0xFF chs from 2022/08/05 19:21:00</t>
  </si>
  <si>
    <t>2022-08-06 02:26:43 admin NET PLAYBACK [220.88.21.82] 0xFF chs from 2022/08/05 19:23:00</t>
  </si>
  <si>
    <t>2022-08-06 02:26:41 admin NET PLAYBACK [220.88.21.82] 0xFF chs from 2022/08/05 19:26:00</t>
  </si>
  <si>
    <t>2022-08-06 02:26:39 admin NET PLAYBACK [220.88.21.82] 0xFF chs from 2022/08/05 19:27:00</t>
  </si>
  <si>
    <t>2022-08-06 02:26:05 admin NET PLAYBACK [220.88.21.82] 0xFF chs from 2022/08/05 19:07:00</t>
  </si>
  <si>
    <t>2022-08-06 02:22:24 admin NET PLAYBACK [220.88.21.82] 0xFF chs from 2022/08/05 19:07:00</t>
  </si>
  <si>
    <t>2022-08-06 02:22:23 admin NET PLAYBACK [220.88.21.82] 0xFF chs from 2022/08/05 19:08:00</t>
  </si>
  <si>
    <t>2022-08-06 02:22:18 admin NET PLAYBACK [220.88.21.82] 0xFF chs from 2022/08/05 19:08:00</t>
  </si>
  <si>
    <t>2022-08-06 02:22:12 admin NET PLAYBACK [220.88.21.82] 0xFF chs from 2022/08/05 19:07:00</t>
  </si>
  <si>
    <t>2022-08-06 02:22:08 admin NET PLAYBACK [220.88.21.82] 0xFF chs from 2022/08/05 19:09:00</t>
  </si>
  <si>
    <t>2022-08-06 02:20:45 admin NET PLAYBACK [220.88.21.82] 0xFF chs from 2022/08/05 19:05:00</t>
  </si>
  <si>
    <t>2022-08-06 02:20:27 admin NET PLAYBACK [220.88.21.82] 0xFF chs from 2022/08/05 19:04:00</t>
  </si>
  <si>
    <t>2022-08-06 02:20:10 admin NET PLAYBACK [220.88.21.82] 0xFF chs from 2022/08/05 19:05:00</t>
  </si>
  <si>
    <t>2022-08-06 02:20:02 admin NET PLAYBACK [220.88.21.82] 0xFF chs from 2022/08/05 19:08:00</t>
  </si>
  <si>
    <t>2022-08-06 02:19:41 admin NET PLAYBACK [220.88.21.82] 0xFF chs from 2022/08/05 00:03:00</t>
  </si>
  <si>
    <t>2022-08-06 01:10:35 admin NET LIVE [223.39.218.236] 0xFFFF chs</t>
  </si>
  <si>
    <t>2022-08-06 01:09:20 admin NET LIVE [223.39.218.236] 0xFFFF chs</t>
  </si>
  <si>
    <t>2022-08-06 01:09:09 admin NET LIVE [223.39.218.236] 0xFFFF chs</t>
  </si>
  <si>
    <t>2022-08-06 01:02:02 system HDD 1(WDC WD10PURZ-85U8XY0) : SMART PASSED</t>
  </si>
  <si>
    <t>2022-08-06 00:29:31 admin NET LIVE [118.235.13.137] 0xFFFF chs</t>
  </si>
  <si>
    <t>2022-08-05 23:20:15 admin NET LIVE [14.33.255.199] 0xFFFF chs</t>
  </si>
  <si>
    <t>2022-08-05 22:19:34 admin NET LIVE [14.33.255.199] 0xFFFF chs</t>
  </si>
  <si>
    <t>2022-08-05 21:22:56 admin NET LIVE [220.88.21.82] 0xFFFF chs</t>
  </si>
  <si>
    <t>2022-08-05 20:33:39 admin NET LIVE [220.88.21.82] 0xFF chs</t>
  </si>
  <si>
    <t>2022-08-05 19:26:05 admin NET PLAYBACK [14.33.255.199] 0xFFFF chs from 2022/08/05 18:32:00</t>
  </si>
  <si>
    <t>2022-08-05 19:25:57 admin NET LIVE [14.33.255.199] 0xFFFF chs</t>
  </si>
  <si>
    <t>2022-08-05 19:25:01 admin NET LIVE [14.33.255.199] 0xFFFF chs</t>
  </si>
  <si>
    <t>2022-08-05 18:36:11 admin NET LIVE [14.33.255.199] 0xFFFF chs</t>
  </si>
  <si>
    <t>2022-08-05 06:46:26 system Video Loss CH 6</t>
  </si>
  <si>
    <t>2022-08-05 03:35:31 admin NET LIVE [118.235.3.130] 0xFFFF chs</t>
  </si>
  <si>
    <t>2022-08-05 01:02:02 system HDD 1(WDC WD10PURZ-85U8XY0) : SMART PASSED</t>
  </si>
  <si>
    <t>2022-08-04 22:19:32 admin NET PLAYBACK [14.33.255.199] 0xFFFF chs from 2022/08/04 21:39:00</t>
  </si>
  <si>
    <t>2022-08-04 22:19:06 admin NET LIVE [14.33.255.199] 0xFFFF chs</t>
  </si>
  <si>
    <t>2022-08-04 20:29:17 admin NET LIVE [14.33.255.199] 0xFFFF chs</t>
  </si>
  <si>
    <t>2022-08-04 19:36:30 admin NET LIVE [14.33.255.199] 0xFFFF chs</t>
  </si>
  <si>
    <t>2022-08-04 19:25:34 admin NET LIVE [223.38.11.196] 0xFFFF chs</t>
  </si>
  <si>
    <t>2022-08-04 19:25:23 admin NET LIVE [223.38.11.196] 0xFFFF chs</t>
  </si>
  <si>
    <t>2022-08-04 19:25:06 admin NET LIVE [223.38.11.196] 0xFFFF chs</t>
  </si>
  <si>
    <t>2022-08-04 01:01:55 system HDD 1(WDC WD10PURZ-85U8XY0) : SMART PASSED</t>
  </si>
  <si>
    <t>2022-08-03 23:30:26 admin NET LIVE [220.88.21.82] 0xFF chs</t>
  </si>
  <si>
    <t>2022-08-03 23:30:24 admin NET LIVE [220.88.21.82] 0xFF chs</t>
  </si>
  <si>
    <t>2022-08-03 23:30:22 admin NET PLAYBACK [220.88.21.82] 0xFF chs from 2022/08/03 22:40:00</t>
  </si>
  <si>
    <t>2022-08-03 23:25:06 admin NET PLAYBACK [220.88.21.82] 0xFF chs from 2022/08/03 22:40:00</t>
  </si>
  <si>
    <t>2022-08-03 23:22:43 admin NET PLAYBACK [220.88.21.82] 0xFF chs from 2022/08/03 22:40:00</t>
  </si>
  <si>
    <t>2022-08-03 23:22:33 admin NET PLAYBACK [220.88.21.82] 0xFF chs from 2022/08/03 22:40:00</t>
  </si>
  <si>
    <t>2022-08-03 23:22:22 admin NET PLAYBACK [220.88.21.82] 0xFF chs from 2022/08/03 22:40:00</t>
  </si>
  <si>
    <t>2022-08-03 23:20:37 admin NET PLAYBACK [220.88.21.82] 0xFF chs from 2022/08/03 22:40:00</t>
  </si>
  <si>
    <t>2022-08-03 23:20:34 admin NET PLAYBACK [220.88.21.82] 0xFF chs from 2022/08/03 22:43:00</t>
  </si>
  <si>
    <t>2022-08-03 23:20:30 admin NET PLAYBACK [220.88.21.82] 0xFF chs from 2022/08/03 22:45:00</t>
  </si>
  <si>
    <t>2022-08-03 23:20:27 admin NET PLAYBACK [220.88.21.82] 0xFF chs from 2022/08/03 22:47:00</t>
  </si>
  <si>
    <t>2022-08-03 23:20:18 admin NET PLAYBACK [220.88.21.82] 0xFF chs from 2022/08/03 22:48:00</t>
  </si>
  <si>
    <t>2022-08-03 23:19:52 admin NET PLAYBACK [220.88.21.82] 0xFF chs from 2022/08/03 22:32:00</t>
  </si>
  <si>
    <t>2022-08-03 23:19:46 admin NET PLAYBACK [220.88.21.82] 0xFF chs from 2022/08/03 22:32:00</t>
  </si>
  <si>
    <t>2022-08-03 23:19:46 admin NET PLAYBACK [220.88.21.82] 0xFF chs from 2022/08/03 22:30:00</t>
  </si>
  <si>
    <t>2022-08-03 23:19:45 admin NET PLAYBACK [220.88.21.82] 0xFF chs from 2022/08/03 22:28:00</t>
  </si>
  <si>
    <t>2022-08-03 23:19:44 admin NET PLAYBACK [220.88.21.82] 0xFF chs from 2022/08/03 22:26:00</t>
  </si>
  <si>
    <t>2022-08-03 23:19:43 admin NET PLAYBACK [220.88.21.82] 0xFF chs from 2022/08/03 22:25:00</t>
  </si>
  <si>
    <t>2022-08-03 23:19:42 admin NET PLAYBACK [220.88.21.82] 0xFF chs from 2022/08/03 22:22:00</t>
  </si>
  <si>
    <t>2022-08-03 23:19:36 admin NET PLAYBACK [220.88.21.82] 0xFF chs from 2022/08/03 22:20:00</t>
  </si>
  <si>
    <t>2022-08-03 23:19:34 admin NET PLAYBACK [220.88.21.82] 0xFF chs from 2022/08/03 22:09:00</t>
  </si>
  <si>
    <t>2022-08-03 23:19:34 admin NET PLAYBACK [220.88.21.82] 0xFF chs from 2022/08/03 22:15:00</t>
  </si>
  <si>
    <t>2022-08-03 23:19:33 admin NET PLAYBACK [220.88.21.82] 0xFF chs from 2022/08/03 22:22:00</t>
  </si>
  <si>
    <t>2022-08-03 23:19:31 admin NET PLAYBACK [220.88.21.82] 0xFF chs from 2022/08/03 22:35:00</t>
  </si>
  <si>
    <t>2022-08-03 23:19:29 admin NET PLAYBACK [220.88.21.82] 0xFF chs from 2022/08/03 22:39:00</t>
  </si>
  <si>
    <t>2022-08-03 23:19:26 admin NET PLAYBACK [220.88.21.82] 0xFF chs from 2022/08/03 22:41:00</t>
  </si>
  <si>
    <t>2022-08-03 23:19:25 admin NET PLAYBACK [220.88.21.82] 0xFF chs from 2022/08/03 22:37:00</t>
  </si>
  <si>
    <t>2022-08-03 23:19:22 admin NET PLAYBACK [220.88.21.82] 0xFF chs from 2022/08/03 22:35:00</t>
  </si>
  <si>
    <t>2022-08-03 23:19:21 admin NET PLAYBACK [220.88.21.82] 0xFF chs from 2022/08/03 22:31:00</t>
  </si>
  <si>
    <t>2022-08-03 23:19:19 admin NET PLAYBACK [220.88.21.82] 0xFF chs from 2022/08/03 22:28:00</t>
  </si>
  <si>
    <t>2022-08-03 23:19:18 admin NET PLAYBACK [220.88.21.82] 0xFF chs from 2022/08/03 22:25:00</t>
  </si>
  <si>
    <t>2022-08-03 23:18:26 admin NET PLAYBACK [220.88.21.82] 0xFF chs from 2022/08/03 22:36:00</t>
  </si>
  <si>
    <t>2022-08-03 23:17:45 admin NET PLAYBACK [220.88.21.82] 0xFF chs from 2022/08/03 22:36:00</t>
  </si>
  <si>
    <t>2022-08-03 23:17:40 admin NET PLAYBACK [220.88.21.82] 0xFF chs from 2022/08/03 22:36:00</t>
  </si>
  <si>
    <t>2022-08-03 23:13:51 admin NET LIVE [14.33.255.199] 0xFFFF chs</t>
  </si>
  <si>
    <t>2022-08-03 23:13:17 admin NET LIVE [14.33.255.199] 0xFFFF chs</t>
  </si>
  <si>
    <t>2022-08-03 22:49:15 admin NET PLAYBACK [14.33.255.199] 0xFFFF chs from 2022/08/03 22:23:00</t>
  </si>
  <si>
    <t>2022-08-03 22:48:59 admin NET LIVE [14.33.255.199] 0xFFFF chs</t>
  </si>
  <si>
    <t>2022-08-03 15:25:32 admin NET PLAYBACK [220.88.21.82] 0xFFFF chs from 2022/08/03 01:20:00</t>
  </si>
  <si>
    <t>2022-08-03 15:25:05 admin NET LIVE [220.88.21.82] 0xFFFF chs</t>
  </si>
  <si>
    <t>2022-08-03 03:52:32 admin NET LIVE [211.178.76.30] 0xFFFF chs</t>
  </si>
  <si>
    <t>2022-08-03 03:40:01 admin NET LIVE [211.178.76.30] 0xFFFF chs</t>
  </si>
  <si>
    <t>2022-08-03 03:37:50 admin NET LIVE [211.178.76.30] 0xFFFF chs</t>
  </si>
  <si>
    <t>2022-08-03 03:37:38 admin NET PLAYBACK [211.178.76.30] 0xFFFF chs from 2022/08/03 02:32:00</t>
  </si>
  <si>
    <t>2022-08-03 03:37:17 admin NET LIVE [211.178.76.30] 0xFFFF chs</t>
  </si>
  <si>
    <t>2022-08-03 01:18:29 admin NET LIVE [211.178.76.30] 0xFFFF chs</t>
  </si>
  <si>
    <t>2022-08-03 01:01:52 system HDD 1(WDC WD10PURZ-85U8XY0) : SMART PASSED</t>
  </si>
  <si>
    <t>2022-08-03 00:03:36 admin NET LIVE [223.38.40.46] 0xFFFF chs</t>
  </si>
  <si>
    <t>2022-08-02 23:21:49 admin NET LIVE [223.38.40.115] 0xFFFF chs</t>
  </si>
  <si>
    <t>2022-08-02 22:25:52 admin NET LIVE [223.38.40.115] 0xFFFF chs</t>
  </si>
  <si>
    <t>2022-08-02 22:05:52 admin NET LIVE [211.36.131.67] 0xFFFF chs</t>
  </si>
  <si>
    <t>2022-08-02 21:46:25 admin NET LIVE [14.33.255.199] 0xFFFF chs</t>
  </si>
  <si>
    <t>2022-08-02 21:39:42 admin NET LIVE [14.33.255.199] 0xFFFF chs</t>
  </si>
  <si>
    <t>2022-08-02 21:05:05 admin NET LIVE [14.33.255.199] 0xFFFF chs</t>
  </si>
  <si>
    <t>2022-08-02 20:33:29 admin NET LIVE [14.33.255.199] 0xFFFF chs</t>
  </si>
  <si>
    <t>2022-08-02 19:01:33 admin NET LIVE [14.33.255.199] 0xFFFF chs</t>
  </si>
  <si>
    <t>2022-08-02 18:52:45 admin NET PLAYBACK [14.33.255.199] 0xFFFF chs from 2022/08/02 18:25:00</t>
  </si>
  <si>
    <t>2022-08-02 18:52:39 admin NET LIVE [14.33.255.199] 0xFFFF chs</t>
  </si>
  <si>
    <t>2022-08-02 18:52:04 admin NET PLAYBACK [14.33.255.199] 0xFFFF chs from 2022/08/02 18:36:00</t>
  </si>
  <si>
    <t>2022-08-02 18:51:32 admin NET LIVE [14.33.255.199] 0xFFFF chs</t>
  </si>
  <si>
    <t>2022-08-02 16:45:22 admin NET LIVE [14.33.255.199] 0xFFFF chs</t>
  </si>
  <si>
    <t>2022-08-02 16:13:58 admin NET LIVE [118.235.25.174] 0xFFFF chs</t>
  </si>
  <si>
    <t>2022-08-02 13:04:58 admin NET LIVE [223.38.39.31] 0xFFFF chs</t>
  </si>
  <si>
    <t>2022-08-02 12:53:17 admin NET LIVE [118.235.15.120] 0xFFFF chs</t>
  </si>
  <si>
    <t>2022-08-02 05:44:11 admin NET LIVE [211.178.76.30] 0xFFFF chs</t>
  </si>
  <si>
    <t>2022-08-02 01:01:47 system HDD 1(WDC WD10PURZ-85U8XY0) : SMART PASSED</t>
  </si>
  <si>
    <t>2022-08-02 00:24:38 admin NET LIVE [211.36.131.67] 0xFFFF chs</t>
  </si>
  <si>
    <t>2022-08-01 21:43:39 admin NET LIVE [223.38.40.206] 0xFFFF chs</t>
  </si>
  <si>
    <t>2022-08-01 21:41:39 admin NET LIVE [223.38.40.206] 0xFFFF chs</t>
  </si>
  <si>
    <t>2022-08-01 21:12:07 admin NET LIVE [118.235.15.120] 0xFFFF chs</t>
  </si>
  <si>
    <t>2022-08-01 21:11:13 admin NET LIVE [118.235.15.120] 0xFFFF chs</t>
  </si>
  <si>
    <t>2022-08-01 16:45:38 admin NET LIVE [118.235.2.21] 0xFFFF chs</t>
  </si>
  <si>
    <t>2022-08-01 10:40:17 admin NET LIVE [223.38.39.47] 0xFFFF chs</t>
  </si>
  <si>
    <t>2022-08-01 06:05:21 admin NET LIVE [222.98.160.216] 0xFF chs</t>
  </si>
  <si>
    <t>2022-08-01 02:37:41 admin NET LIVE [223.38.40.116] 0xFFFF chs</t>
  </si>
  <si>
    <t>2022-08-01 02:07:15 admin NET LIVE [118.235.2.21] 0xFFFF chs</t>
  </si>
  <si>
    <t>2022-08-01 01:01:45 system HDD 1(WDC WD10PURZ-85U8XY0) : SMART PASSED</t>
  </si>
  <si>
    <t>2022-07-31 22:26:47 admin NET LIVE [211.178.76.30] 0xFFFF chs</t>
  </si>
  <si>
    <t>2022-07-31 22:06:21 admin NET PLAYBACK [211.178.76.30] 0xFFFF chs from 2022/07/31 21:01:00</t>
  </si>
  <si>
    <t>2022-07-31 22:06:08 admin NET LIVE [211.178.76.30] 0xFFFF chs</t>
  </si>
  <si>
    <t>2022-07-31 18:28:56 admin NET LIVE [223.62.10.121] 0xFFFF chs</t>
  </si>
  <si>
    <t>2022-07-31 18:00:07 admin NET LIVE [223.38.39.31] 0xFFFF chs</t>
  </si>
  <si>
    <t>2022-07-31 17:25:21 admin NET LIVE [223.38.39.31] 0xFFFF chs</t>
  </si>
  <si>
    <t>2022-07-31 15:32:54 admin NET LIVE [223.38.39.31] 0xFFFF chs</t>
  </si>
  <si>
    <t>2022-07-31 08:51:21 admin NET LIVE [211.178.76.30] 0xFFFF chs</t>
  </si>
  <si>
    <t>2022-07-31 06:29:16 system Video Loss CH 6</t>
  </si>
  <si>
    <t>2022-07-31 01:01:39 system HDD 1(WDC WD10PURZ-85U8XY0) : SMART PASSED</t>
  </si>
  <si>
    <t>2022-07-31 00:08:32 admin NET LIVE [211.36.131.67] 0xFFFF chs</t>
  </si>
  <si>
    <t>2022-07-30 23:14:01 admin NET PLAYBACK [59.11.168.56] 0xFFFF chs from 2022/07/30 22:08:00</t>
  </si>
  <si>
    <t>2022-07-30 23:13:39 admin NET LIVE [59.11.168.56] 0xFFFF chs</t>
  </si>
  <si>
    <t>2022-07-30 18:10:39 admin NET LIVE [118.235.2.21] 0xFFFF chs</t>
  </si>
  <si>
    <t>2022-07-30 16:44:10 admin NET LIVE [223.38.40.26] 0xFFFF chs</t>
  </si>
  <si>
    <t>2022-07-30 10:47:20 admin NET LIVE [223.38.40.26] 0xFFFF chs</t>
  </si>
  <si>
    <t>2022-07-30 01:25:33 admin NET LIVE [223.38.40.26] 0xFFFF chs</t>
  </si>
  <si>
    <t>2022-07-30 01:01:35 system HDD 1(WDC WD10PURZ-85U8XY0) : SMART PASSED</t>
  </si>
  <si>
    <t>2022-07-29 21:56:46 admin NET LIVE [223.38.40.26] 0xFFFF chs</t>
  </si>
  <si>
    <t>2022-07-29 21:27:43 admin NET LIVE [223.38.40.26] 0xFFFF chs</t>
  </si>
  <si>
    <t>2022-07-29 19:44:31 admin NET LIVE [223.38.40.26] 0xFFFF chs</t>
  </si>
  <si>
    <t>2022-07-29 18:40:23 admin NET LIVE [223.38.40.26] 0xFFFF chs</t>
  </si>
  <si>
    <t>2022-07-29 01:18:09 admin NET LIVE [211.36.131.67] 0xFFFF chs</t>
  </si>
  <si>
    <t>2022-07-29 01:01:31 system HDD 1(WDC WD10PURZ-85U8XY0) : SMART PASSED</t>
  </si>
  <si>
    <t>2022-07-28 23:12:08 admin NET LIVE [223.38.40.26] 0xFFFF chs</t>
  </si>
  <si>
    <t>2022-07-28 05:29:29 admin NET LIVE [118.235.15.114] 0xFFFF chs</t>
  </si>
  <si>
    <t>2022-07-28 04:23:23 admin NET PLAYBACK [118.235.15.114] 0xFFFF chs from 2022/07/28 03:18:00</t>
  </si>
  <si>
    <t>2022-07-28 04:23:01 admin NET LIVE [118.235.15.114] 0xFFFF chs</t>
  </si>
  <si>
    <t>2022-07-28 02:46:55 admin NET PLAYBACK [223.38.40.252] 0xFFFF chs from 2022/07/27 22:41:00</t>
  </si>
  <si>
    <t>2022-07-28 02:46:45 admin NET LIVE [223.38.40.252] 0xFFFF chs</t>
  </si>
  <si>
    <t>2022-07-28 02:46:33 admin NET LIVE [223.38.40.252] 0xFFFF chs</t>
  </si>
  <si>
    <t>2022-07-28 02:42:56 admin NET PLAYBACK [223.38.40.252] 0xFFFF chs from 2022/07/28 00:10:00</t>
  </si>
  <si>
    <t>2022-07-28 02:42:48 admin NET LIVE [223.38.40.252] 0xFFFF chs</t>
  </si>
  <si>
    <t>2022-07-28 02:42:33 admin NET PLAYBACK [223.38.40.252] 0xFFFF chs from 2022/07/28 01:24:00</t>
  </si>
  <si>
    <t>2022-07-28 02:41:59 admin NET LIVE [223.38.40.252] 0xFFFF chs</t>
  </si>
  <si>
    <t>2022-07-28 01:01:29 system HDD 1(WDC WD10PURZ-85U8XY0) : SMART PASSED</t>
  </si>
  <si>
    <t>2022-07-27 22:33:27 admin NET LIVE [211.36.142.37] 0xFFFF chs</t>
  </si>
  <si>
    <t>2022-07-27 22:13:31 admin NET LIVE [118.235.15.114] 0xFFFF chs</t>
  </si>
  <si>
    <t>2022-07-27 21:55:50 admin NET LIVE [223.38.39.38] 0xFFFF chs</t>
  </si>
  <si>
    <t>2022-07-27 21:55:47 admin NET LIVE [223.38.39.38] 0xFFFF chs</t>
  </si>
  <si>
    <t>2022-07-27 20:03:28 admin NET LIVE [118.235.15.114] 0xFFFF chs</t>
  </si>
  <si>
    <t>2022-07-27 19:50:42 admin NET LIVE [223.38.39.38] 0xFFFF chs</t>
  </si>
  <si>
    <t>2022-07-27 18:05:06 admin NET LIVE [118.235.15.114] 0xFFFF chs</t>
  </si>
  <si>
    <t>2022-07-27 17:22:28 admin NET LIVE [220.88.21.82] 0xFF chs</t>
  </si>
  <si>
    <t>2022-07-27 16:05:04 admin NET LIVE [118.235.15.114] 0xFFFF chs</t>
  </si>
  <si>
    <t>2022-07-27 15:23:49 admin NET LIVE [118.235.12.251] 0xFFFF chs</t>
  </si>
  <si>
    <t>2022-07-27 09:39:28 admin NET PLAYBACK [223.38.74.96] 0xFFFF chs from 2022/07/27 06:34:00</t>
  </si>
  <si>
    <t>2022-07-27 09:39:17 admin NET LIVE [223.38.74.96] 0xFFFF chs</t>
  </si>
  <si>
    <t>2022-07-27 02:21:13 admin NET PLAYBACK [220.88.21.82] 0xFF chs from 2022/07/27 02:00:00</t>
  </si>
  <si>
    <t>2022-07-27 01:13:00 admin NET PLAYBACK [223.38.74.96] 0xFFFF chs from 2022/07/26 22:51:00</t>
  </si>
  <si>
    <t>2022-07-27 01:12:41 admin NET PLAYBACK [223.38.74.96] 0xFFFF chs from 2022/07/26 23:12:00</t>
  </si>
  <si>
    <t>2022-07-27 01:10:59 admin NET PLAYBACK [223.38.74.96] 0xFFFF chs from 2022/07/26 23:05:00</t>
  </si>
  <si>
    <t>2022-07-27 01:10:42 admin NET LIVE [223.38.74.96] 0xFFFF chs</t>
  </si>
  <si>
    <t>2022-07-27 01:01:18 system HDD 1(WDC WD10PURZ-85U8XY0) : SMART PASSED</t>
  </si>
  <si>
    <t>2022-07-26 23:48:18 admin NET LIVE [223.38.39.170] 0xFFFF chs</t>
  </si>
  <si>
    <t>2022-07-26 20:56:27 admin NET LIVE [223.38.74.96] 0xFFFF chs</t>
  </si>
  <si>
    <t>2022-07-26 20:56:10 admin NET LIVE [223.38.74.96] 0xFFFF chs</t>
  </si>
  <si>
    <t>2022-07-26 19:39:00 admin NET LIVE [118.235.6.217] 0xFFFF chs</t>
  </si>
  <si>
    <t>2022-07-26 15:45:31 admin NET LIVE [118.235.6.217] 0xFFFF chs</t>
  </si>
  <si>
    <t>2022-07-26 05:33:02 admin NET LIVE [118.235.6.217] 0xFFFF chs</t>
  </si>
  <si>
    <t>2022-07-26 03:33:33 admin NET LIVE [223.38.40.161] 0xFFFF chs</t>
  </si>
  <si>
    <t>2022-07-26 01:56:31 admin NET LIVE [223.38.40.161] 0xFFFF chs</t>
  </si>
  <si>
    <t>2022-07-26 01:54:14 admin NET PLAYBACK [223.38.40.161] 0xFFFF chs from 2022/07/26 01:34:00</t>
  </si>
  <si>
    <t>2022-07-26 01:53:47 admin NET LIVE [223.38.40.161] 0xFFFF chs</t>
  </si>
  <si>
    <t>2022-07-26 01:30:08 admin NET LIVE [223.38.40.161] 0xFFFF chs</t>
  </si>
  <si>
    <t>2022-07-26 01:01:11 system HDD 1(WDC WD10PURZ-85U8XY0) : SMART PASSED</t>
  </si>
  <si>
    <t>2022-07-26 01:00:52 admin NET LIVE [118.235.6.217] 0xFFFF chs</t>
  </si>
  <si>
    <t>2022-07-26 00:00:05 admin NET LIVE [223.38.78.41] 0xFFFF chs</t>
  </si>
  <si>
    <t>2022-07-25 23:59:10 admin NET LIVE [223.38.78.41] 0xFFFF chs</t>
  </si>
  <si>
    <t>2022-07-25 23:51:43 admin NET LIVE [223.38.40.161] 0xFFFF chs</t>
  </si>
  <si>
    <t>2022-07-25 22:42:03 admin NET LIVE [118.235.6.217] 0xFFFF chs</t>
  </si>
  <si>
    <t>2022-07-25 22:15:10 admin NET LIVE [223.38.40.161] 0xFFFF chs</t>
  </si>
  <si>
    <t>2022-07-25 03:47:39 admin NET LIVE [223.38.78.41] 0xFFFF chs</t>
  </si>
  <si>
    <t>2022-07-25 03:45:34 admin NET LIVE [223.38.78.41] 0xFFFF chs</t>
  </si>
  <si>
    <t>2022-07-25 03:43:38 admin NET LIVE [223.38.78.41] 0xFFFF chs</t>
  </si>
  <si>
    <t>2022-07-25 02:39:24 admin NET LIVE [118.235.6.217] 0xFFFF chs</t>
  </si>
  <si>
    <t>2022-07-25 02:09:32 admin NET LIVE [223.38.78.41] 0xFFFF chs</t>
  </si>
  <si>
    <t>2022-07-25 01:42:40 admin NET LIVE [223.38.78.41] 0xFFFF chs</t>
  </si>
  <si>
    <t>2022-07-25 01:33:49 admin NET LIVE [223.38.40.161] 0xFFFF chs</t>
  </si>
  <si>
    <t>2022-07-25 01:01:01 system HDD 1(WDC WD10PURZ-85U8XY0) : SMART PASSED</t>
  </si>
  <si>
    <t>2022-07-24 21:29:36 admin NET LIVE [223.38.40.217] 0xFFFF chs</t>
  </si>
  <si>
    <t>2022-07-24 20:17:20 admin NET LIVE [223.38.40.217] 0xFFFF chs</t>
  </si>
  <si>
    <t>2022-07-24 20:05:24 admin NET LIVE [223.38.40.217] 0xFFFF chs</t>
  </si>
  <si>
    <t>2022-07-24 18:46:36 admin NET LIVE [223.38.40.217] 0xFFFF chs</t>
  </si>
  <si>
    <t>2022-07-24 17:19:01 admin NET PLAYBACK [223.38.78.41] 0xFFFF chs from 2022/07/24 16:08:00</t>
  </si>
  <si>
    <t>2022-07-24 17:18:46 admin NET LIVE [223.38.78.41] 0xFFFF chs</t>
  </si>
  <si>
    <t>2022-07-24 05:08:14 admin NET LIVE [223.38.40.217] 0xFFFF chs</t>
  </si>
  <si>
    <t>2022-07-24 02:57:59 admin NET LIVE [223.38.40.217] 0xFFFF chs</t>
  </si>
  <si>
    <t>2022-07-24 01:49:17 admin NET LIVE [118.235.6.217] 0xFFFF chs</t>
  </si>
  <si>
    <t>2022-07-24 01:00:59 system HDD 1(WDC WD10PURZ-85U8XY0) : SMART PASSED</t>
  </si>
  <si>
    <t>2022-07-24 00:41:28 admin NET LIVE [118.235.6.217] 0xFFFF chs</t>
  </si>
  <si>
    <t>2022-07-23 23:50:08 admin NET LIVE [223.38.40.217] 0xFFFF chs</t>
  </si>
  <si>
    <t>2022-07-23 23:48:19 admin NET LIVE [223.38.40.217] 0xFFFF chs</t>
  </si>
  <si>
    <t>2022-07-23 23:34:28 admin NET LIVE [223.38.78.41] 0xFFFF chs</t>
  </si>
  <si>
    <t>2022-07-23 23:06:49 admin NET LIVE [118.235.6.217] 0xFFFF chs</t>
  </si>
  <si>
    <t>2022-07-23 22:02:52 admin NET PLAYBACK [223.38.40.217] 0xFFFF chs from 2022/07/23 20:57:00</t>
  </si>
  <si>
    <t>2022-07-23 22:02:11 admin NET LIVE [223.38.40.217] 0xFFFF chs</t>
  </si>
  <si>
    <t>2022-07-23 21:41:51 admin NET LIVE [223.38.40.217] 0xFFFF chs</t>
  </si>
  <si>
    <t>2022-07-23 18:21:36 admin NET LIVE [223.38.40.217] 0xFFFF chs</t>
  </si>
  <si>
    <t>2022-07-23 03:12:12 admin NET PLAYBACK [223.38.40.217] 0xFFFF chs from 2022/07/23 02:06:00</t>
  </si>
  <si>
    <t>2022-07-23 03:11:52 admin NET LIVE [223.38.40.217] 0xFFFF chs</t>
  </si>
  <si>
    <t>2022-07-23 01:27:24 admin NET LIVE [223.38.40.217] 0xFFFF chs</t>
  </si>
  <si>
    <t>2022-07-23 01:00:45 system HDD 1(WDC WD10PURZ-85U8XY0) : SMART PASSED</t>
  </si>
  <si>
    <t>2022-07-23 00:21:59 admin NET LIVE [223.38.40.217] 0xFFFF chs</t>
  </si>
  <si>
    <t>2022-07-22 21:38:06 admin NET LIVE [223.38.40.2] 0xFFFF chs</t>
  </si>
  <si>
    <t>2022-07-22 21:34:04 admin NET LIVE [220.88.21.82] 0xFFFF chs</t>
  </si>
  <si>
    <t>2022-07-22 21:26:13 admin NET PLAYBACK [220.88.21.82] 0xFFFF chs from 2022/07/22 21:15:00</t>
  </si>
  <si>
    <t>2022-07-22 21:26:06 admin NET LIVE [220.88.21.82] 0xFFFF chs</t>
  </si>
  <si>
    <t>2022-07-22 19:54:19 admin NET LIVE [223.38.40.2] 0xFFFF chs</t>
  </si>
  <si>
    <t>2022-07-22 19:35:09 admin NET PLAYBACK [220.88.21.82] 0xFFFF chs from 2022/07/22 18:19:00</t>
  </si>
  <si>
    <t>2022-07-22 19:34:57 admin NET PLAYBACK [220.88.21.82] 0xFFFF chs from 2022/07/22 18:21:00</t>
  </si>
  <si>
    <t>2022-07-22 19:34:48 admin NET PLAYBACK [220.88.21.82] 0xFFFF chs from 2022/07/22 18:25:00</t>
  </si>
  <si>
    <t>2022-07-22 19:34:42 admin NET LIVE [220.88.21.82] 0xFFFF chs</t>
  </si>
  <si>
    <t>2022-07-22 19:34:25 admin NET PLAYBACK [220.88.21.82] 0xFFFF chs from 2022/07/22 18:22:00</t>
  </si>
  <si>
    <t>2022-07-22 19:34:16 admin NET LIVE [220.88.21.82] 0xFFFF chs</t>
  </si>
  <si>
    <t>2022-07-22 17:59:34 admin NET LIVE [220.88.21.82] 0xFF chs</t>
  </si>
  <si>
    <t>2022-07-22 17:59:22 admin NET LIVE [220.88.21.82] 0xFF chs</t>
  </si>
  <si>
    <t>2022-07-22 17:59:10 admin NET LIVE [220.88.21.82] 0xFF chs</t>
  </si>
  <si>
    <t>2022-07-22 10:10:08 admin NET LIVE [220.88.21.82] 0xFFFF chs</t>
  </si>
  <si>
    <t>2022-07-22 01:00:36 system HDD 1(WDC WD10PURZ-85U8XY0) : SMART PASSED</t>
  </si>
  <si>
    <t>2022-07-21 23:29:32 admin NET LIVE [220.88.21.82] 0xFFFF chs</t>
  </si>
  <si>
    <t>2022-07-21 22:06:30 admin NET LIVE [223.38.40.2] 0xFFFF chs</t>
  </si>
  <si>
    <t>2022-07-21 22:02:04 admin NET LIVE [220.88.21.82] 0xFF chs</t>
  </si>
  <si>
    <t>2022-07-21 21:59:44 admin NET LIVE [220.88.21.82] 0xFF chs</t>
  </si>
  <si>
    <t>2022-07-21 21:59:18 admin NET LIVE [220.88.21.82] 0xFF chs</t>
  </si>
  <si>
    <t>2022-07-21 21:42:54 admin NET LIVE [223.38.40.2] 0xFFFF chs</t>
  </si>
  <si>
    <t>2022-07-21 21:33:09 admin NET LIVE [220.88.21.82] 0xFFFF chs</t>
  </si>
  <si>
    <t>2022-07-21 21:27:45 admin NET LIVE [223.38.40.2] 0xFFFF chs</t>
  </si>
  <si>
    <t>2022-07-21 21:02:11 admin NET LIVE [223.38.40.2] 0xFFFF chs</t>
  </si>
  <si>
    <t>2022-07-21 01:27:14 admin NET LIVE [223.38.78.5] 0xFFFF chs</t>
  </si>
  <si>
    <t>2022-07-21 01:22:42 admin NET LIVE [223.38.78.5] 0xFFFF chs</t>
  </si>
  <si>
    <t>2022-07-21 01:22:39 admin NET LIVE [223.38.78.5] 0xFFFF chs</t>
  </si>
  <si>
    <t>2022-07-21 01:19:15 admin NET LIVE [220.88.21.82] 0xFFFF chs</t>
  </si>
  <si>
    <t>2022-07-21 01:18:07 admin NET LIVE [223.38.79.31] 0xFFFF chs</t>
  </si>
  <si>
    <t>2022-07-21 01:18:06 admin NET LIVE [223.38.79.31] 0xFFFF chs</t>
  </si>
  <si>
    <t>2022-07-21 01:16:30 admin NET LIVE [220.88.21.82] 0xFFFF chs</t>
  </si>
  <si>
    <t>2022-07-21 01:16:16 admin NET LIVE [223.38.79.152] 0xFFFF chs</t>
  </si>
  <si>
    <t>2022-07-21 01:16:14 admin NET LIVE [223.38.79.152] 0xFFFF chs</t>
  </si>
  <si>
    <t>2022-07-21 01:15:50 admin NET LIVE [220.88.21.82] 0xFFFF chs</t>
  </si>
  <si>
    <t>2022-07-21 01:00:26 system HDD 1(WDC WD10PURZ-85U8XY0) : SMART PASSED</t>
  </si>
  <si>
    <t>2022-07-21 00:10:19 admin NET LIVE [223.38.79.56] 0xFFFF chs</t>
  </si>
  <si>
    <t>2022-07-20 23:51:14 admin NET LIVE [223.38.78.52] 0xFFFF chs</t>
  </si>
  <si>
    <t>2022-07-20 23:47:28 admin NET LIVE [220.88.21.82] 0xFFFF chs</t>
  </si>
  <si>
    <t>2022-07-20 23:45:31 admin NET LIVE [223.38.79.74] 0xFFFF chs</t>
  </si>
  <si>
    <t>2022-07-20 23:44:10 admin NET LIVE [220.88.21.82] 0xFFFF chs</t>
  </si>
  <si>
    <t>2022-07-20 23:27:54 admin NET PLAYBACK [223.38.40.2] 0xFFFF chs from 2022/07/20 22:22:00</t>
  </si>
  <si>
    <t>2022-07-20 23:27:45 admin NET LIVE [223.38.40.2] 0xFFFF chs</t>
  </si>
  <si>
    <t>2022-07-20 23:27:14 admin NET PLAYBACK [223.38.40.2] 0xFFFF chs from 2022/07/20 22:40:00</t>
  </si>
  <si>
    <t>2022-07-20 23:27:00 admin NET LIVE [223.38.40.2] 0xFFFF chs</t>
  </si>
  <si>
    <t>2022-07-20 23:26:48 admin NET PLAYBACK [223.38.40.2] 0xFFFF chs from 2022/07/20 23:05:00</t>
  </si>
  <si>
    <t>2022-07-20 23:26:31 admin NET LIVE [223.38.40.2] 0xFFFF chs</t>
  </si>
  <si>
    <t>2022-07-20 21:56:06 admin NET LIVE [220.88.21.82] 0xFFFF chs</t>
  </si>
  <si>
    <t>2022-07-20 21:54:58 admin NET LIVE [220.88.21.82] 0xFFFF chs</t>
  </si>
  <si>
    <t>2022-07-20 19:20:37 admin NET LIVE [223.38.79.57] 0xFFFF chs</t>
  </si>
  <si>
    <t>2022-07-20 19:20:18 admin NET LIVE [223.38.81.54] 0xFFFF chs</t>
  </si>
  <si>
    <t>2022-07-20 01:49:36 admin NET LIVE [223.38.78.190] 0xFFFF chs</t>
  </si>
  <si>
    <t>2022-07-20 01:29:43 admin NET PLAYBACK [223.38.81.54] 0xFFFF chs from 2022/07/20 00:24:00</t>
  </si>
  <si>
    <t>2022-07-20 01:29:26 admin NET LIVE [223.38.81.54] 0xFFFF chs</t>
  </si>
  <si>
    <t>2022-07-20 01:00:24 system HDD 1(WDC WD10PURZ-85U8XY0) : SMART PASSED</t>
  </si>
  <si>
    <t>2022-07-19 23:28:48 admin NET LIVE [220.88.21.82] 0xFF chs</t>
  </si>
  <si>
    <t>2022-07-19 23:28:44 admin NET LIVE [220.88.21.82] 0xFF chs</t>
  </si>
  <si>
    <t>2022-07-19 23:28:18 admin NET PLAYBACK [220.88.21.82] 0xFF chs from 2022/07/19 08:17:00</t>
  </si>
  <si>
    <t>2022-07-19 23:20:04 admin NET LIVE [220.88.21.82] 0xFFFF chs</t>
  </si>
  <si>
    <t>2022-07-19 23:17:58 admin NET LIVE [220.88.21.82] 0xFF chs</t>
  </si>
  <si>
    <t>2022-07-19 23:17:51 admin NET LIVE [220.88.21.82] 0xFF chs</t>
  </si>
  <si>
    <t>2022-07-19 23:17:49 admin NET LIVE [220.88.21.82] 0xFF chs</t>
  </si>
  <si>
    <t>2022-07-19 22:04:55 admin NET LIVE [220.88.21.82] 0xFFFF chs</t>
  </si>
  <si>
    <t>2022-07-19 21:50:45 admin NET LIVE [220.88.21.82] 0xFFFF chs</t>
  </si>
  <si>
    <t>2022-07-19 02:56:46 admin NET LIVE [223.38.95.97] 0xFFFF chs</t>
  </si>
  <si>
    <t>2022-07-19 01:00:31 admin NET PLAYBACK [223.38.79.208] 0xFFFF chs from 2022/07/18 21:55:00</t>
  </si>
  <si>
    <t>2022-07-19 01:00:19 admin NET LIVE [223.38.79.208] 0xFFFF chs</t>
  </si>
  <si>
    <t>2022-07-19 01:00:13 system HDD 1(WDC WD10PURZ-85U8XY0) : SMART PASSED</t>
  </si>
  <si>
    <t>2022-07-19 00:42:43 admin NET LIVE [223.38.52.54] 0xFFFF chs</t>
  </si>
  <si>
    <t>2022-07-18 23:55:49 admin NET LIVE [220.88.21.82] 0xFF chs</t>
  </si>
  <si>
    <t>2022-07-18 23:02:28 admin NET LIVE [223.38.52.54] 0xFFFF chs</t>
  </si>
  <si>
    <t>2022-07-18 22:11:08 admin NET LIVE [223.38.52.54] 0xFFFF chs</t>
  </si>
  <si>
    <t>2022-07-18 21:51:39 admin NET LIVE [220.88.21.82] 0xFF chs</t>
  </si>
  <si>
    <t>2022-07-18 21:43:25 admin NET LIVE [220.88.21.82] 0xFF chs</t>
  </si>
  <si>
    <t>2022-07-18 21:31:32 admin NET LIVE [220.88.21.82] 0xFF chs</t>
  </si>
  <si>
    <t>2022-07-18 21:04:43 admin NET LIVE [220.88.21.82] 0xFF chs</t>
  </si>
  <si>
    <t>2022-07-18 20:47:29 admin NET LIVE [223.38.52.54] 0xFFFF chs</t>
  </si>
  <si>
    <t>2022-07-18 20:45:59 admin NET LIVE [220.88.21.82] 0xFF chs</t>
  </si>
  <si>
    <t>2022-07-18 19:53:21 admin NET PLAYBACK [223.38.52.54] 0xFFFF chs from 2022/07/18 19:30:00</t>
  </si>
  <si>
    <t>2022-07-18 19:51:43 admin NET LIVE [223.38.52.54] 0xFFFF chs</t>
  </si>
  <si>
    <t>2022-07-18 19:50:30 admin NET PLAYBACK [223.38.52.54] 0xFFFF chs from 2022/07/18 19:10:00</t>
  </si>
  <si>
    <t>2022-07-18 19:50:09 admin NET LIVE [223.38.52.54] 0xFFFF chs</t>
  </si>
  <si>
    <t>2022-07-18 17:58:49 admin NET LIVE [220.88.21.82] 0xFF chs</t>
  </si>
  <si>
    <t>2022-07-18 16:56:47 admin NET LIVE [222.98.160.216] 0xFFFF chs</t>
  </si>
  <si>
    <t>2022-07-18 14:58:27 admin NET LIVE [210.204.135.243] 0xFFFF chs</t>
  </si>
  <si>
    <t>2022-07-18 13:17:50 admin NET LIVE [220.88.21.82] 0xFFFF chs</t>
  </si>
  <si>
    <t>2022-07-18 08:54:12 admin NET LIVE [220.88.21.82] 0xFFFF chs</t>
  </si>
  <si>
    <t>2022-07-18 01:00:11 system HDD 1(WDC WD10PURZ-85U8XY0) : SMART PASSED</t>
  </si>
  <si>
    <t>2022-07-17 22:03:11 admin NET LIVE [223.39.219.22] 0xFFFF chs</t>
  </si>
  <si>
    <t>2022-07-17 20:38:16 admin NET LIVE [223.39.219.22] 0xFFFF chs</t>
  </si>
  <si>
    <t>2022-07-17 18:28:28 admin NET LIVE [223.39.219.22] 0xFFFF chs</t>
  </si>
  <si>
    <t>2022-07-17 16:34:36 admin NET LIVE [223.39.219.22] 0xFFFF chs</t>
  </si>
  <si>
    <t>2022-07-17 08:58:53 admin NET LIVE [222.98.160.216] 0xFFFF chs</t>
  </si>
  <si>
    <t>2022-07-17 03:02:58 admin NET LIVE [222.98.160.216] 0xFFFF chs</t>
  </si>
  <si>
    <t>2022-07-17 01:37:34 admin NET LIVE [222.98.160.216] 0xFFFF chs</t>
  </si>
  <si>
    <t>2022-07-17 01:00:05 system HDD 1(WDC WD10PURZ-85U8XY0) : SMART PASSED</t>
  </si>
  <si>
    <t>2022-07-17 00:08:46 admin NET LIVE [222.98.160.216] 0xFFFF chs</t>
  </si>
  <si>
    <t>2022-07-16 23:45:25 admin NET LIVE [222.98.160.216] 0xFFFF chs</t>
  </si>
  <si>
    <t>2022-07-16 23:44:40 admin NET LIVE [222.98.160.216] 0xFFFF chs</t>
  </si>
  <si>
    <t>2022-07-16 22:31:22 admin NET LIVE [222.98.160.216] 0xFFFF chs</t>
  </si>
  <si>
    <t>2022-07-16 06:34:47 admin NET LIVE [222.98.160.216] 0xFFFF chs</t>
  </si>
  <si>
    <t>2022-07-16 06:34:25 admin NET LIVE [222.98.160.216] 0xFFFF chs</t>
  </si>
  <si>
    <t>2022-07-16 03:13:27 admin NET LIVE [223.39.219.22] 0xFFFF chs</t>
  </si>
  <si>
    <t>2022-07-16 03:08:25 admin NET LIVE [223.39.219.22] 0xFFFF chs</t>
  </si>
  <si>
    <t>2022-07-16 02:32:39 admin NET LIVE [223.39.219.22] 0xFFFF chs</t>
  </si>
  <si>
    <t>2022-07-16 01:00:03 system HDD 1(WDC WD10PURZ-85U8XY0) : SMART PASSED</t>
  </si>
  <si>
    <t>2022-07-16 00:54:42 admin NET LIVE [223.39.219.22] 0xFFFF chs</t>
  </si>
  <si>
    <t>2022-07-15 23:53:16 admin NET LIVE [223.39.219.22] 0xFFFF chs</t>
  </si>
  <si>
    <t>2022-07-15 23:17:09 admin NET LIVE [118.235.11.21] 0xFFFF chs</t>
  </si>
  <si>
    <t>2022-07-15 22:15:45 admin NET LIVE [223.39.219.22] 0xFFFF chs</t>
  </si>
  <si>
    <t>2022-07-15 21:56:45 admin NET LIVE [223.39.219.22] 0xFFFF chs</t>
  </si>
  <si>
    <t>2022-07-15 21:03:18 admin NET LIVE [223.39.219.22] 0xFFFF chs</t>
  </si>
  <si>
    <t>2022-07-15 20:43:59 admin NET LIVE [118.235.11.21] 0xFFFF chs</t>
  </si>
  <si>
    <t>2022-07-15 20:24:59 admin NET PLAYBACK [223.39.219.22] 0xFFFF chs from 2022/07/15 20:02:00</t>
  </si>
  <si>
    <t>2022-07-15 20:24:41 admin NET LIVE [223.39.219.22] 0xFFFF chs</t>
  </si>
  <si>
    <t>2022-07-15 20:20:04 admin NET PLAYBACK [220.88.21.82] 0xFFFF chs from 2022/07/15 19:51:00</t>
  </si>
  <si>
    <t>2022-07-15 20:19:54 admin NET LIVE [220.88.21.82] 0xFFFF chs</t>
  </si>
  <si>
    <t>2022-07-15 09:21:24 admin NET LIVE [223.38.53.146] 0xFFFF chs</t>
  </si>
  <si>
    <t>2022-07-15 02:10:01 admin NET LIVE [223.39.219.22] 0xFFFF chs</t>
  </si>
  <si>
    <t>2022-07-15 01:55:24 admin NET LIVE [118.235.11.21] 0xFFFF chs</t>
  </si>
  <si>
    <t>2022-07-15 00:59:54 system HDD 1(WDC WD10PURZ-85U8XY0) : SMART PASSED</t>
  </si>
  <si>
    <t>2022-07-14 23:11:40 admin NET LIVE [118.235.11.21] 0xFFFF chs</t>
  </si>
  <si>
    <t>2022-07-14 22:26:07 admin NET PLAYBACK [223.39.219.22] 0xFFFF chs from 2022/07/14 21:08:00</t>
  </si>
  <si>
    <t>2022-07-14 22:25:42 admin NET LIVE [223.39.219.22] 0xFFFF chs</t>
  </si>
  <si>
    <t>2022-07-14 21:37:38 admin NET LIVE [223.39.219.22] 0xFFFF chs</t>
  </si>
  <si>
    <t>2022-07-14 20:39:20 admin NET LIVE [118.235.11.21] 0xFFFF chs</t>
  </si>
  <si>
    <t>2022-07-14 20:33:47 admin NET LIVE [220.88.21.82] 0xFF chs</t>
  </si>
  <si>
    <t>2022-07-14 20:08:41 admin NET PLAYBACK [223.39.219.22] 0xFFFF chs from 2022/07/14 19:48:00</t>
  </si>
  <si>
    <t>2022-07-14 20:08:17 admin NET LIVE [223.39.219.22] 0xFFFF chs</t>
  </si>
  <si>
    <t>2022-07-14 19:33:21 admin NET LIVE [223.39.219.22] 0xFFFF chs</t>
  </si>
  <si>
    <t>2022-07-14 18:26:05 admin NET LIVE [223.39.219.22] 0xFFFF chs</t>
  </si>
  <si>
    <t>2022-07-14 17:54:44 admin NET LIVE [118.235.4.137] 0xFFFF chs</t>
  </si>
  <si>
    <t>2022-07-14 17:50:43 admin NET LIVE [223.39.219.22] 0xFFFF chs</t>
  </si>
  <si>
    <t>2022-07-14 14:39:16 admin NET LIVE [118.235.4.137] 0xFFFF chs</t>
  </si>
  <si>
    <t>2022-07-14 03:15:08 admin NET LIVE [220.88.21.82] 0xFF chs</t>
  </si>
  <si>
    <t>2022-07-14 01:57:25 admin NET LIVE [223.39.219.22] 0xFFFF chs</t>
  </si>
  <si>
    <t>2022-07-14 01:57:24 admin NET LIVE [223.39.219.22] 0xFFFF chs</t>
  </si>
  <si>
    <t>2022-07-14 01:43:30 admin NET LIVE [220.88.21.82] 0xFF chs</t>
  </si>
  <si>
    <t>2022-07-14 00:59:48 system HDD 1(WDC WD10PURZ-85U8XY0) : SMART PASSED</t>
  </si>
  <si>
    <t>2022-07-14 00:50:40 admin NET LIVE [223.39.219.22] 0xFFFF chs</t>
  </si>
  <si>
    <t>2022-07-13 23:49:07 admin NET LIVE [223.38.53.119] 0xFFFF chs</t>
  </si>
  <si>
    <t>2022-07-13 22:32:53 admin NET LIVE [223.39.219.22] 0xFFFF chs</t>
  </si>
  <si>
    <t>2022-07-13 21:09:22 admin NET LIVE [223.38.53.67] 0xFFFF chs</t>
  </si>
  <si>
    <t>2022-07-13 20:48:41 admin NET LIVE [223.38.53.67] 0xFFFF chs</t>
  </si>
  <si>
    <t>2022-07-13 20:36:51 admin NET LIVE [223.38.53.67] 0xFFFF chs</t>
  </si>
  <si>
    <t>2022-07-13 16:53:58 admin NET LIVE [223.38.53.119] 0xFFFF chs</t>
  </si>
  <si>
    <t>2022-07-13 16:47:16 admin NET LIVE [223.38.53.119] 0xFFFF chs</t>
  </si>
  <si>
    <t>2022-07-13 16:12:36 admin NET LIVE [223.38.53.67] 0xFFFF chs</t>
  </si>
  <si>
    <t>2022-07-13 15:29:06 admin NET LIVE [223.38.53.67] 0xFFFF chs</t>
  </si>
  <si>
    <t>2022-07-13 11:08:44 admin NET LIVE [118.235.13.166] 0xFFFF chs</t>
  </si>
  <si>
    <t>2022-07-13 10:54:29 admin NET LIVE [223.38.53.67] 0xFFFF chs</t>
  </si>
  <si>
    <t>2022-07-13 00:59:44 system HDD 1(WDC WD10PURZ-85U8XY0) : SMART PASSED</t>
  </si>
  <si>
    <t>2022-07-12 23:27:28 admin NET LIVE [223.38.53.67] 0xFFFF chs</t>
  </si>
  <si>
    <t>2022-07-12 23:20:41 admin NET LIVE [223.38.53.67] 0xFFFF chs</t>
  </si>
  <si>
    <t>2022-07-12 22:30:58 admin NET LIVE [223.38.53.67] 0xFFFF chs</t>
  </si>
  <si>
    <t>2022-07-12 20:00:01 admin NET LIVE [223.38.53.67] 0xFFFF chs</t>
  </si>
  <si>
    <t>2022-07-12 19:33:31 admin NET LIVE [223.38.53.67] 0xFFFF chs</t>
  </si>
  <si>
    <t>2022-07-12 19:30:27 admin NET LIVE [223.38.53.67] 0xFFFF chs</t>
  </si>
  <si>
    <t>2022-07-12 19:15:19 admin NET LIVE [118.235.15.218] 0xFFFF chs</t>
  </si>
  <si>
    <t>2022-07-12 19:02:37 admin NET LIVE [220.88.21.82] 0xFF chs</t>
  </si>
  <si>
    <t>2022-07-12 18:59:14 admin NET LIVE [223.38.53.67] 0xFFFF chs</t>
  </si>
  <si>
    <t>2022-07-12 18:51:33 admin NET LIVE [118.235.15.218] 0xFFFF chs</t>
  </si>
  <si>
    <t>2022-07-12 18:44:04 admin NET PLAYBACK [223.38.53.67] 0xFFFF chs from 2022/07/12 18:12:00</t>
  </si>
  <si>
    <t>2022-07-12 18:43:44 admin NET LIVE [223.38.53.67] 0xFFFF chs</t>
  </si>
  <si>
    <t>2022-07-12 18:42:06 admin NET LIVE [118.235.15.218] 0xFFFF chs</t>
  </si>
  <si>
    <t>2022-07-12 18:17:13 admin NET LIVE [118.235.15.218] 0xFFFF chs</t>
  </si>
  <si>
    <t>2022-07-12 16:31:23 admin NET LIVE [220.88.21.82] 0xFF chs</t>
  </si>
  <si>
    <t>2022-07-12 16:15:25 admin NET LIVE [223.38.53.119] 0xFFFF chs</t>
  </si>
  <si>
    <t>2022-07-12 16:12:24 admin NET PLAYBACK [223.38.53.119] 0xFFFF chs from 2022/07/12 16:07:00</t>
  </si>
  <si>
    <t>2022-07-12 16:12:15 admin NET LIVE [223.38.53.119] 0xFFFF chs</t>
  </si>
  <si>
    <t>2022-07-12 16:11:23 admin NET LIVE [220.88.21.82] 0xFF chs</t>
  </si>
  <si>
    <t>2022-07-12 16:11:00 admin NET LIVE [220.88.21.82] 0xFF chs</t>
  </si>
  <si>
    <t>2022-07-12 16:10:47 admin NET PLAYBACK [220.88.21.82] 0xFF chs from 2022/07/12 16:07:00</t>
  </si>
  <si>
    <t>2022-07-12 16:10:45 admin NET PLAYBACK [220.88.21.82] 0xFF chs from 2022/07/12 16:07:00</t>
  </si>
  <si>
    <t>2022-07-12 16:10:39 admin NET PLAYBACK [220.88.21.82] 0xFF chs from 2022/07/12 16:07:00</t>
  </si>
  <si>
    <t>2022-07-12 16:10:26 admin NET PLAYBACK [220.88.21.82] 0xFF chs from 2022/07/12 16:08:00</t>
  </si>
  <si>
    <t>2022-07-12 16:10:17 admin NET PLAYBACK [220.88.21.82] 0xFF chs from 2022/07/12 16:08:00</t>
  </si>
  <si>
    <t>2022-07-12 11:53:58 admin NET PLAYBACK [223.38.54.220] 0xFFFF chs from 2022/07/11 19:32:00</t>
  </si>
  <si>
    <t>2022-07-12 11:53:49 admin NET LIVE [223.38.54.220] 0xFFFF chs</t>
  </si>
  <si>
    <t>2022-07-12 11:52:57 admin NET PLAYBACK [223.38.54.220] 0xFFFF chs from 2022/07/11 18:47:00</t>
  </si>
  <si>
    <t>2022-07-12 11:52:49 admin NET LIVE [223.38.54.220] 0xFFFF chs</t>
  </si>
  <si>
    <t>2022-07-12 11:41:55 admin NET PLAYBACK [223.38.54.220] 0xFFFF chs from 2022/07/11 19:36:00</t>
  </si>
  <si>
    <t>2022-07-12 11:41:47 admin NET LIVE [223.38.54.220] 0xFFFF chs</t>
  </si>
  <si>
    <t>2022-07-12 11:41:35 admin NET PLAYBACK [223.38.54.220] 0xFFFF chs from 2022/07/11 20:36:00</t>
  </si>
  <si>
    <t>2022-07-12 11:41:26 admin NET LIVE [223.38.54.220] 0xFFFF chs</t>
  </si>
  <si>
    <t>2022-07-12 11:40:51 admin NET LIVE [223.38.54.220] 0xFFFF chs</t>
  </si>
  <si>
    <t>2022-07-12 11:38:39 admin NET PLAYBACK [223.38.54.220] 0xFFFF chs from 2022/07/11 18:33:00</t>
  </si>
  <si>
    <t>2022-07-12 11:38:10 admin NET LIVE [223.38.54.220] 0xFFFF chs</t>
  </si>
  <si>
    <t>2022-07-12 11:37:55 admin NET LIVE [223.38.54.220] 0xFFFF chs</t>
  </si>
  <si>
    <t>2022-07-12 11:37:51 admin NET PLAYBACK [223.38.54.220] 0xFFFF chs from 2022/07/11 18:32:00</t>
  </si>
  <si>
    <t>2022-07-12 11:37:29 admin NET LIVE [223.38.54.220] 0xFFFF chs</t>
  </si>
  <si>
    <t>2022-07-12 03:26:44 admin NET LIVE [118.235.15.218] 0xFFFF chs</t>
  </si>
  <si>
    <t>2022-07-12 03:24:06 admin NET PLAYBACK [118.235.15.218] 0xFFFF chs from 2022/07/12 02:18:00</t>
  </si>
  <si>
    <t>2022-07-12 03:23:50 admin NET LIVE [118.235.15.218] 0xFFFF chs</t>
  </si>
  <si>
    <t>2022-07-12 02:09:10 admin NET LIVE [118.235.15.218] 0xFFFF chs</t>
  </si>
  <si>
    <t>2022-07-12 01:54:23 admin NET LIVE [223.38.54.220] 0xFFFF chs</t>
  </si>
  <si>
    <t>2022-07-12 01:50:17 admin NET LIVE [223.38.54.220] 0xFFFF chs</t>
  </si>
  <si>
    <t>2022-07-12 00:59:40 system HDD 1(WDC WD10PURZ-85U8XY0) : SMART PASSED</t>
  </si>
  <si>
    <t>2022-07-12 00:46:21 admin NET LIVE [118.235.15.218] 0xFFFF chs</t>
  </si>
  <si>
    <t>2022-07-11 21:44:20 admin NET LIVE [223.38.53.139] 0xFFFF chs</t>
  </si>
  <si>
    <t>2022-07-11 18:16:46 admin NET LIVE [223.38.53.139] 0xFFFF chs</t>
  </si>
  <si>
    <t>2022-07-11 16:51:04 admin NET LIVE [220.88.21.82] 0xFF chs</t>
  </si>
  <si>
    <t>2022-07-11 16:37:54 admin NET LIVE [223.38.53.139] 0xFFFF chs</t>
  </si>
  <si>
    <t>2022-07-11 03:23:01 admin NET PLAYBACK [223.38.53.234] 0xFFFF chs from 2022/07/11 01:17:00</t>
  </si>
  <si>
    <t>2022-07-11 03:22:50 admin NET LIVE [223.38.53.234] 0xFFFF chs</t>
  </si>
  <si>
    <t>2022-07-11 00:59:30 system HDD 1(WDC WD10PURZ-85U8XY0) : SMART PASSED</t>
  </si>
  <si>
    <t>2022-07-11 00:27:22 admin NET LIVE [220.88.21.82] 0xFF chs</t>
  </si>
  <si>
    <t>2022-07-11 00:12:15 admin NET LIVE [223.38.54.2] 0xFFFF chs</t>
  </si>
  <si>
    <t>2022-07-10 23:25:50 admin NET LIVE [118.235.15.218] 0xFFFF chs</t>
  </si>
  <si>
    <t>2022-07-10 21:33:44 admin NET LIVE [223.38.53.234] 0xFFFF chs</t>
  </si>
  <si>
    <t>2022-07-10 20:46:41 admin NET LIVE [118.235.15.121] 0xFFFF chs</t>
  </si>
  <si>
    <t>2022-07-10 20:16:07 admin NET LIVE [223.38.54.2] 0xFFFF chs</t>
  </si>
  <si>
    <t>2022-07-10 01:04:51 admin NET PLAYBACK [223.38.53.234] 0xFFFF chs from 2022/07/10 00:59:00</t>
  </si>
  <si>
    <t>2022-07-10 01:04:32 admin NET LIVE [223.38.53.234] 0xFFFF chs</t>
  </si>
  <si>
    <t>2022-07-10 01:02:21 admin NET LIVE [223.38.53.234] 0xFFFF chs</t>
  </si>
  <si>
    <t>2022-07-10 00:59:28 system HDD 1(WDC WD10PURZ-85U8XY0) : SMART PASSED</t>
  </si>
  <si>
    <t>2022-07-10 00:52:08 admin NET LIVE [223.38.53.234] 0xFFFF chs</t>
  </si>
  <si>
    <t>2022-07-10 00:24:47 admin NET LIVE [223.38.53.234] 0xFFFF chs</t>
  </si>
  <si>
    <t>2022-07-09 23:03:30 admin NET LIVE [118.235.15.121] 0xFFFF chs</t>
  </si>
  <si>
    <t>2022-07-09 22:57:05 admin NET LIVE [223.38.53.234] 0xFFFF chs</t>
  </si>
  <si>
    <t>2022-07-09 20:43:40 admin NET LIVE [223.38.53.234] 0xFFFF chs</t>
  </si>
  <si>
    <t>2022-07-09 19:48:21 admin NET LIVE [223.38.53.234] 0xFFFF chs</t>
  </si>
  <si>
    <t>2022-07-09 19:19:01 admin NET LIVE [223.38.53.234] 0xFFFF chs</t>
  </si>
  <si>
    <t>2022-07-09 17:58:33 admin NET LIVE [223.38.53.234] 0xFFFF chs</t>
  </si>
  <si>
    <t>2022-07-09 04:12:01 admin NET LIVE [118.235.12.53] 0xFFFF chs</t>
  </si>
  <si>
    <t>2022-07-09 03:22:38 admin NET LIVE [118.235.12.53] 0xFFFF chs</t>
  </si>
  <si>
    <t>2022-07-09 02:49:48 admin NET LIVE [223.38.53.234] 0xFFFF chs</t>
  </si>
  <si>
    <t>2022-07-09 02:45:09 admin NET LIVE [223.38.53.234] 0xFFFF chs</t>
  </si>
  <si>
    <t>2022-07-09 02:26:50 admin NET LIVE [223.38.53.234] 0xFFFF chs</t>
  </si>
  <si>
    <t>2022-07-09 02:14:35 admin NET LIVE [223.38.53.234] 0xFFFF chs</t>
  </si>
  <si>
    <t>2022-07-09 00:59:19 system HDD 1(WDC WD10PURZ-85U8XY0) : SMART PASSED</t>
  </si>
  <si>
    <t>2022-07-09 00:25:22 admin NET LIVE [118.235.12.53] 0xFFFF chs</t>
  </si>
  <si>
    <t>2022-07-09 00:05:37 admin NET LIVE [118.235.12.53] 0xFFFF chs</t>
  </si>
  <si>
    <t>2022-07-09 00:05:16 admin NET LIVE [118.235.12.53] 0xFFFF chs</t>
  </si>
  <si>
    <t>2022-07-09 00:05:03 admin NET LIVE [118.235.12.53] 0xFFFF chs</t>
  </si>
  <si>
    <t>2022-07-09 00:04:44 admin NET LIVE [118.235.12.53] 0xFFFF chs</t>
  </si>
  <si>
    <t>2022-07-08 23:49:28 admin NET LIVE [223.38.53.234] 0xFFFF chs</t>
  </si>
  <si>
    <t>2022-07-08 23:42:02 admin NET LIVE [223.38.53.234] 0xFFFF chs</t>
  </si>
  <si>
    <t>2022-07-08 23:37:48 admin NET PLAYBACK [223.38.53.234] 0xFFFF chs from 2022/07/08 23:27:00</t>
  </si>
  <si>
    <t>2022-07-08 23:36:57 admin NET LIVE [223.38.53.234] 0xFFFF chs</t>
  </si>
  <si>
    <t>2022-07-08 23:28:12 admin NET LIVE [223.38.53.234] 0xFFFF chs</t>
  </si>
  <si>
    <t>2022-07-08 23:24:19 admin NET LIVE [118.235.12.53] 0xFFFF chs</t>
  </si>
  <si>
    <t>2022-07-08 23:08:53 admin NET LIVE [223.38.53.234] 0xFFFF chs</t>
  </si>
  <si>
    <t>2022-07-08 23:06:03 admin NET LIVE [223.38.53.234] 0xFFFF chs</t>
  </si>
  <si>
    <t>2022-07-08 22:51:56 admin NET LIVE [223.38.53.234] 0xFFFF chs</t>
  </si>
  <si>
    <t>2022-07-08 22:21:36 admin NET LIVE [223.38.53.234] 0xFFFF chs</t>
  </si>
  <si>
    <t>2022-07-08 22:01:10 admin NET LIVE [223.38.53.234] 0xFFFF chs</t>
  </si>
  <si>
    <t>2022-07-08 21:20:26 admin NET LIVE [223.38.53.234] 0xFFFF chs</t>
  </si>
  <si>
    <t>2022-07-08 18:36:41 admin NET LIVE [118.235.12.53] 0xFFFF chs</t>
  </si>
  <si>
    <t>2022-07-08 18:07:57 admin NET LIVE [223.39.232.193] 0xFFFF chs</t>
  </si>
  <si>
    <t>2022-07-08 17:20:53 admin NET LIVE [223.38.53.234] 0xFFFF chs</t>
  </si>
  <si>
    <t>2022-07-08 17:03:22 admin NET LIVE [223.38.53.234] 0xFFFF chs</t>
  </si>
  <si>
    <t>2022-07-08 14:52:50 admin NET LIVE [210.204.135.243] 0xFFFF chs</t>
  </si>
  <si>
    <t>2022-07-08 11:13:27 admin NET LIVE [223.38.53.234] 0xFFFF chs</t>
  </si>
  <si>
    <t>2022-07-08 03:53:07 admin NET LIVE [118.235.12.53] 0xFFFF chs</t>
  </si>
  <si>
    <t>2022-07-08 02:30:48 admin NET LIVE [223.39.232.224] 0xFFFF chs</t>
  </si>
  <si>
    <t>2022-07-08 01:37:38 admin NET PLAYBACK [223.39.232.224] 0xFFFF chs from 2022/07/07 07:45:00</t>
  </si>
  <si>
    <t>2022-07-08 01:30:18 admin NET PLAYBACK [223.39.232.224] 0xFFFF chs from 2022/07/07 07:31:00</t>
  </si>
  <si>
    <t>2022-07-08 01:29:42 admin NET PLAYBACK [223.39.232.224] 0xFFFF chs from 2022/07/07 07:47:00</t>
  </si>
  <si>
    <t>2022-07-08 01:29:17 admin NET PLAYBACK [223.39.232.224] 0xFFFF chs from 2022/07/07 07:47:00</t>
  </si>
  <si>
    <t>2022-07-08 01:29:05 admin NET LIVE [223.39.232.224] 0xFFFF chs</t>
  </si>
  <si>
    <t>2022-07-08 01:28:58 admin NET PLAYBACK [223.39.232.224] 0xFFFF chs from 2022/07/07 07:47:00</t>
  </si>
  <si>
    <t>2022-07-08 01:28:27 admin NET PLAYBACK [223.39.232.224] 0xFFFF chs from 2022/07/07 07:47:00</t>
  </si>
  <si>
    <t>2022-07-08 01:26:19 admin NET PLAYBACK [223.39.232.224] 0xFFFF chs from 2022/07/07 03:10:00</t>
  </si>
  <si>
    <t>2022-07-08 01:24:54 admin NET PLAYBACK [223.39.232.224] 0xFFFF chs from 2022/07/07 13:10:00</t>
  </si>
  <si>
    <t>2022-07-08 01:24:34 admin NET LIVE [223.39.232.224] 0xFFFF chs</t>
  </si>
  <si>
    <t>2022-07-08 01:24:13 admin NET PLAYBACK [223.39.232.224] 0xFFFF chs from 2022/07/08 01:06:00</t>
  </si>
  <si>
    <t>2022-07-08 01:24:02 admin NET LIVE [223.39.232.224] 0xFFFF chs</t>
  </si>
  <si>
    <t>2022-07-08 01:18:49 admin NET LIVE [223.39.232.224] 0xFFFF chs</t>
  </si>
  <si>
    <t>2022-07-08 01:08:33 admin NET LIVE [118.235.12.53] 0xFFFF chs</t>
  </si>
  <si>
    <t>2022-07-08 00:59:16 system HDD 1(WDC WD10PURZ-85U8XY0) : SMART PASSED</t>
  </si>
  <si>
    <t>2022-07-07 23:50:42 admin NET LIVE [223.38.53.234] 0xFFFF chs</t>
  </si>
  <si>
    <t>2022-07-07 22:46:47 admin NET LIVE [223.38.53.234] 0xFFFF chs</t>
  </si>
  <si>
    <t>2022-07-07 21:56:44 admin NET LIVE [223.38.53.234] 0xFFFF chs</t>
  </si>
  <si>
    <t>2022-07-07 21:42:10 admin NET LIVE [223.38.53.234] 0xFFFF chs</t>
  </si>
  <si>
    <t>2022-07-07 21:40:04 admin NET LIVE [223.38.53.234] 0xFFFF chs</t>
  </si>
  <si>
    <t>2022-07-07 20:14:45 admin NET LIVE [223.38.53.234] 0xFFFF chs</t>
  </si>
  <si>
    <t>2022-07-07 20:12:49 admin NET LIVE [223.38.53.234] 0xFFFF chs</t>
  </si>
  <si>
    <t>2022-07-07 19:46:53 admin NET LIVE [223.38.53.234] 0xFFFF chs</t>
  </si>
  <si>
    <t>2022-07-07 19:12:19 admin NET LIVE [220.88.21.82] 0xFF chs</t>
  </si>
  <si>
    <t>2022-07-07 17:58:38 admin NET LIVE [220.88.21.82] 0xFF chs</t>
  </si>
  <si>
    <t>2022-07-07 17:42:30 admin NET LIVE [223.38.53.234] 0xFFFF chs</t>
  </si>
  <si>
    <t>2022-07-07 17:17:12 admin NET LIVE [223.38.53.234] 0xFFFF chs</t>
  </si>
  <si>
    <t>2022-07-07 16:56:17 admin NET LIVE [220.88.21.82] 0xFF chs</t>
  </si>
  <si>
    <t>2022-07-07 16:35:12 admin NET LIVE [223.38.79.229] 0xFFFF chs</t>
  </si>
  <si>
    <t>2022-07-07 16:34:23 admin NET LIVE [223.38.79.229] 0xFFFF chs</t>
  </si>
  <si>
    <t>2022-07-07 16:33:05 admin NET LIVE [223.38.79.229] 0xFFFF chs</t>
  </si>
  <si>
    <t>2022-07-07 12:34:30 admin NET LIVE [223.38.53.234] 0xFFFF chs</t>
  </si>
  <si>
    <t>2022-07-07 12:34:03 admin NET LIVE [223.38.53.234] 0xFFFF chs</t>
  </si>
  <si>
    <t>2022-07-07 08:19:59 admin NET LIVE [222.98.160.216] 0xFF chs</t>
  </si>
  <si>
    <t>2022-07-07 02:00:26 admin NET LIVE [223.38.11.105] 0xFFFF chs</t>
  </si>
  <si>
    <t>2022-07-07 02:00:01 admin NET LIVE [223.38.11.105] 0xFFFF chs</t>
  </si>
  <si>
    <t>2022-07-07 01:59:33 admin NET LIVE [223.38.11.105] 0xFFFF chs</t>
  </si>
  <si>
    <t>2022-07-07 01:59:14 admin NET LIVE [223.38.11.105] 0xFFFF chs</t>
  </si>
  <si>
    <t>2022-07-07 00:59:12 system HDD 1(WDC WD10PURZ-85U8XY0) : SMART PASSED</t>
  </si>
  <si>
    <t>2022-07-06 22:32:52 admin NET LIVE [223.38.53.234] 0xFFFF chs</t>
  </si>
  <si>
    <t>2022-07-06 22:11:11 admin NET LIVE [223.38.53.234] 0xFFFF chs</t>
  </si>
  <si>
    <t>2022-07-06 21:36:21 admin NET LIVE [118.235.15.242] 0xFFFF chs</t>
  </si>
  <si>
    <t>2022-07-06 19:45:51 admin NET LIVE [223.38.11.105] 0xFFFF chs</t>
  </si>
  <si>
    <t>2022-07-06 19:44:30 admin NET LIVE [223.38.11.105] 0xFFFF chs</t>
  </si>
  <si>
    <t>2022-07-06 19:40:47 admin NET LIVE [223.38.11.105] 0xFFFF chs</t>
  </si>
  <si>
    <t>2022-07-06 18:17:26 admin NET LIVE [223.38.53.234] 0xFFFF chs</t>
  </si>
  <si>
    <t>2022-07-06 17:00:54 admin NET LIVE [223.38.11.105] 0xFFFF chs</t>
  </si>
  <si>
    <t>2022-07-06 16:52:47 admin NET LIVE [223.38.11.105] 0xFFFF chs</t>
  </si>
  <si>
    <t>2022-07-06 16:25:41 admin NET LIVE [220.88.21.82] 0xFF chs</t>
  </si>
  <si>
    <t>2022-07-06 16:25:39 admin NET LIVE [220.88.21.82] 0xFF chs</t>
  </si>
  <si>
    <t>2022-07-06 16:24:01 admin NET LIVE [220.88.21.82] 0xFF chs</t>
  </si>
  <si>
    <t>2022-07-06 16:23:58 admin NET LIVE [220.88.21.82] 0xFF chs</t>
  </si>
  <si>
    <t>2022-07-06 16:23:06 admin NET LIVE [220.88.21.82] 0xFF chs</t>
  </si>
  <si>
    <t>2022-07-06 16:22:40 admin NET LIVE [220.88.21.82] 0x2 chs</t>
  </si>
  <si>
    <t>2022-07-06 16:22:30 admin NET LIVE [223.38.11.105] 0xFFFF chs</t>
  </si>
  <si>
    <t>2022-07-06 16:21:49 admin NET LIVE [220.88.21.82] 0x1 chs</t>
  </si>
  <si>
    <t>2022-07-06 16:18:52 admin NET LIVE [220.88.21.82] 0xFF chs</t>
  </si>
  <si>
    <t>2022-07-06 16:15:08 admin NET LIVE [220.88.21.82] 0xFF chs</t>
  </si>
  <si>
    <t>2022-07-06 15:52:54 admin NET LIVE [220.88.21.82] 0xFF chs</t>
  </si>
  <si>
    <t>2022-07-06 15:51:32 admin NET LIVE [220.88.21.82] 0xFF chs</t>
  </si>
  <si>
    <t>2022-07-06 15:50:06 admin NET LIVE [220.88.21.82] 0xFF chs</t>
  </si>
  <si>
    <t>2022-07-06 03:05:43 admin NET LIVE [118.235.3.188] 0xFFFF chs</t>
  </si>
  <si>
    <t>2022-07-06 02:49:20 admin NET LIVE [223.38.11.105] 0xFFFF chs</t>
  </si>
  <si>
    <t>2022-07-06 02:48:36 admin NET LIVE [223.38.11.105] 0xFFFF chs</t>
  </si>
  <si>
    <t>2022-07-06 02:48:22 admin NET LIVE [223.38.11.105] 0xFFFF chs</t>
  </si>
  <si>
    <t>2022-07-06 02:22:38 admin NET LIVE [223.38.53.234] 0xFFFF chs</t>
  </si>
  <si>
    <t>2022-07-06 02:13:25 admin NET PLAYBACK [223.38.53.234] 0xFFFF chs from 2022/07/06 01:31:00</t>
  </si>
  <si>
    <t>2022-07-06 02:13:06 admin NET LIVE [223.38.53.234] 0xFFFF chs</t>
  </si>
  <si>
    <t>2022-07-06 01:00:16 admin NET PLAYBACK [118.235.3.188] 0xFFFF chs from 2022/07/06 00:54:00</t>
  </si>
  <si>
    <t>2022-07-06 00:59:30 admin NET LIVE [118.235.3.188] 0xFFFF chs</t>
  </si>
  <si>
    <t>2022-07-06 00:59:12 system HDD 1(WDC WD10PURZ-85U8XY0) : SMART PASSED</t>
  </si>
  <si>
    <t>2022-07-05 23:37:47 admin NET LIVE [220.88.21.82] 0xFF chs</t>
  </si>
  <si>
    <t>2022-07-05 23:35:38 admin NET LIVE [223.38.53.234] 0xFFFF chs</t>
  </si>
  <si>
    <t>2022-07-05 22:19:22 admin NET LIVE [223.38.53.234] 0xFFFF chs</t>
  </si>
  <si>
    <t>2022-07-05 20:38:47 admin NET LIVE [220.88.21.82] 0xFF chs</t>
  </si>
  <si>
    <t>2022-07-05 20:38:00 admin NET LIVE [223.38.53.234] 0xFFFF chs</t>
  </si>
  <si>
    <t>2022-07-05 19:07:56 admin NET LIVE [220.88.21.82] 0xFF chs</t>
  </si>
  <si>
    <t>2022-07-05 18:50:44 admin NET LIVE [220.88.21.82] 0xFF chs</t>
  </si>
  <si>
    <t>2022-07-05 18:50:33 admin NET LIVE [220.88.21.82] 0xFF chs</t>
  </si>
  <si>
    <t>2022-07-05 18:39:29 admin NET LIVE [220.88.21.82] 0xFF chs</t>
  </si>
  <si>
    <t>2022-07-05 18:35:09 admin NET LIVE [220.88.21.82] 0xFF chs</t>
  </si>
  <si>
    <t>2022-07-05 18:23:36 admin NET LIVE [220.88.21.82] 0xFF chs</t>
  </si>
  <si>
    <t>2022-07-05 18:23:32 admin NET LIVE [220.88.21.82] 0xFF chs</t>
  </si>
  <si>
    <t>2022-07-05 04:47:08 admin NET LIVE [118.235.3.188] 0xFFFF chs</t>
  </si>
  <si>
    <t>2022-07-05 04:12:33 admin NET LIVE [223.38.53.234] 0xFFFF chs</t>
  </si>
  <si>
    <t>2022-07-05 03:31:09 admin NET LIVE [223.38.11.219] 0xFFFF chs</t>
  </si>
  <si>
    <t>2022-07-05 02:42:42 admin NET PLAYBACK [223.38.53.234] 0xFFFF chs from 2022/07/05 02:32:00</t>
  </si>
  <si>
    <t>2022-07-05 02:42:34 admin NET LIVE [223.38.53.234] 0xFFFF chs</t>
  </si>
  <si>
    <t>2022-07-05 02:41:57 admin NET PLAYBACK [223.38.53.234] 0xFFFF chs from 2022/07/05 02:36:00</t>
  </si>
  <si>
    <t>2022-07-05 02:41:29 admin NET LIVE [223.38.53.234] 0xFFFF chs</t>
  </si>
  <si>
    <t>2022-07-05 02:07:41 admin NET LIVE [223.38.53.162] 0xFFFF chs</t>
  </si>
  <si>
    <t>2022-07-05 01:32:33 admin NET LIVE [220.88.21.82] 0xFF chs</t>
  </si>
  <si>
    <t>2022-07-05 01:20:23 admin NET LIVE [223.38.53.162] 0xFFFF chs</t>
  </si>
  <si>
    <t>2022-07-05 01:09:27 admin NET LIVE [223.38.53.162] 0xFFFF chs</t>
  </si>
  <si>
    <t>2022-07-05 01:00:31 admin NET LIVE [223.38.53.162] 0xFFFF chs</t>
  </si>
  <si>
    <t>2022-07-05 00:59:19 admin NET LIVE [223.38.53.162] 0xFFFF chs</t>
  </si>
  <si>
    <t>2022-07-05 00:59:09 system HDD 1(WDC WD10PURZ-85U8XY0) : SMART PASSED</t>
  </si>
  <si>
    <t>2022-07-05 00:56:55 admin NET LIVE [223.38.53.162] 0xFFFF chs</t>
  </si>
  <si>
    <t>2022-07-05 00:23:59 admin NET LIVE [223.38.53.162] 0xFFFF chs</t>
  </si>
  <si>
    <t>2022-07-04 22:47:34 admin NET LIVE [223.38.53.162] 0xFFFF chs</t>
  </si>
  <si>
    <t>2022-07-04 22:46:14 admin NET LIVE [223.38.53.162] 0xFFFF chs</t>
  </si>
  <si>
    <t>2022-07-04 22:39:26 admin NET LIVE [223.38.53.162] 0xFFFF chs</t>
  </si>
  <si>
    <t>2022-07-04 22:16:52 admin NET LIVE [223.38.53.162] 0xFFFF chs</t>
  </si>
  <si>
    <t>2022-07-04 21:46:27 admin NET LIVE [223.38.53.162] 0xFFFF chs</t>
  </si>
  <si>
    <t>2022-07-04 21:27:21 admin NET LIVE [223.38.53.162] 0xFFFF chs</t>
  </si>
  <si>
    <t>2022-07-04 21:16:12 admin NET LIVE [223.38.11.219] 0xFFFF chs</t>
  </si>
  <si>
    <t>2022-07-04 20:48:52 admin NET LIVE [220.88.21.82] 0xFF chs</t>
  </si>
  <si>
    <t>2022-07-04 20:48:13 admin NET LIVE [223.38.11.219] 0xFFFF chs</t>
  </si>
  <si>
    <t>2022-07-04 20:47:00 admin NET LIVE [220.88.21.82] 0xFF chs</t>
  </si>
  <si>
    <t>2022-07-04 19:23:20 admin NET LIVE [220.88.21.82] 0xFF chs</t>
  </si>
  <si>
    <t>2022-07-04 19:03:59 admin NET LIVE [220.88.21.82] 0xFF chs</t>
  </si>
  <si>
    <t>2022-07-04 18:36:38 admin NET LIVE [220.88.21.82] 0xFF chs</t>
  </si>
  <si>
    <t>2022-07-04 18:35:56 admin NET PLAYBACK [223.38.53.162] 0xFFFF chs from 2022/06/30 18:30:00</t>
  </si>
  <si>
    <t>2022-07-04 18:35:49 admin NET LIVE [223.38.53.162] 0xFFFF chs</t>
  </si>
  <si>
    <t>2022-07-04 18:35:38 admin NET PLAYBACK [223.38.53.162] 0xFFFF chs from 2022/06/29 21:30:00</t>
  </si>
  <si>
    <t>2022-07-04 18:35:29 admin NET LIVE [223.38.53.162] 0xFFFF chs</t>
  </si>
  <si>
    <t>2022-07-04 18:35:29 admin NET LIVE [220.88.21.82] 0xFF chs</t>
  </si>
  <si>
    <t>2022-07-04 18:35:09 admin NET PLAYBACK [223.38.53.162] 0xFFFF chs from 2022/06/28 18:30:00</t>
  </si>
  <si>
    <t>2022-07-04 18:35:00 admin NET LIVE [223.38.53.162] 0xFFFF chs</t>
  </si>
  <si>
    <t>2022-07-04 18:34:51 admin NET PLAYBACK [223.38.53.162] 0xFFFF chs from 2022/06/27 18:29:00</t>
  </si>
  <si>
    <t>2022-07-04 18:34:42 admin NET LIVE [223.38.53.162] 0xFFFF chs</t>
  </si>
  <si>
    <t>2022-07-04 18:31:17 admin NET LIVE [223.38.53.162] 0xFFFF chs</t>
  </si>
  <si>
    <t>2022-07-04 18:27:18 admin NET LIVE [223.38.53.162] 0xFFFF chs</t>
  </si>
  <si>
    <t>2022-07-04 18:18:09 admin NET LIVE [220.88.21.82] 0xFF chs</t>
  </si>
  <si>
    <t>2022-07-04 18:17:49 admin NET LIVE [220.88.21.82] 0xFF chs</t>
  </si>
  <si>
    <t>2022-07-04 18:17:48 admin NET LIVE [220.88.21.82] 0xFF chs</t>
  </si>
  <si>
    <t>2022-07-04 18:17:45 admin NET LIVE [220.88.21.82] 0xFF chs</t>
  </si>
  <si>
    <t>2022-07-04 18:16:43 admin NET LIVE [220.88.21.82] 0xFF chs</t>
  </si>
  <si>
    <t>2022-07-04 18:06:56 admin NET LIVE [220.88.21.82] 0xFF chs</t>
  </si>
  <si>
    <t>2022-07-04 18:03:37 admin NET LIVE [220.88.21.82] 0xFF chs</t>
  </si>
  <si>
    <t>2022-07-04 17:50:06 admin NET LIVE [223.38.53.162] 0xFFFF chs</t>
  </si>
  <si>
    <t>2022-07-04 17:49:33 admin NET LIVE [220.88.21.82] 0xFF chs</t>
  </si>
  <si>
    <t>2022-07-04 17:07:59 admin NET LIVE [223.38.53.162] 0xFFFF chs</t>
  </si>
  <si>
    <t>2022-07-04 02:06:00 admin NET LIVE [223.38.74.96] 0xFFFF chs</t>
  </si>
  <si>
    <t>2022-07-04 02:03:43 admin NET LIVE [118.235.3.188] 0xFFFF chs</t>
  </si>
  <si>
    <t>2022-07-04 02:03:23 admin NET LIVE [223.38.74.96] 0xFFFF chs</t>
  </si>
  <si>
    <t>2022-07-04 01:42:33 admin NET PLAYBACK [223.38.53.162] 0xFFFF chs from 2022/07/04 01:35:00</t>
  </si>
  <si>
    <t>2022-07-04 01:41:41 admin NET LIVE [223.38.53.162] 0xFFFF chs</t>
  </si>
  <si>
    <t>2022-07-04 01:16:18 admin NET LIVE [223.38.74.96] 0xFFFF chs</t>
  </si>
  <si>
    <t>2022-07-04 01:02:34 admin NET LIVE [223.38.53.162] 0xFFFF chs</t>
  </si>
  <si>
    <t>2022-07-04 01:02:08 admin NET LIVE [223.38.53.162] 0xFFFF chs</t>
  </si>
  <si>
    <t>2022-07-04 00:59:06 system HDD 1(WDC WD10PURZ-85U8XY0) : SMART PASSED</t>
  </si>
  <si>
    <t>2022-07-03 22:46:46 admin NET LIVE [223.38.53.162] 0xFFFF chs</t>
  </si>
  <si>
    <t>2022-07-03 22:33:06 admin NET LIVE [223.38.53.162] 0xFFFF chs</t>
  </si>
  <si>
    <t>2022-07-03 22:18:38 admin NET LIVE [223.38.74.96] 0xFFFF chs</t>
  </si>
  <si>
    <t>2022-07-03 21:48:11 admin NET LIVE [223.38.53.162] 0xFFFF chs</t>
  </si>
  <si>
    <t>2022-07-03 20:29:54 admin NET PLAYBACK [223.38.53.162] 0xFFFF chs from 2022/07/03 20:24:00</t>
  </si>
  <si>
    <t>2022-07-03 20:29:34 admin NET LIVE [223.38.53.162] 0xFFFF chs</t>
  </si>
  <si>
    <t>2022-07-03 20:03:32 admin NET LIVE [223.38.75.176] 0xFFFF chs</t>
  </si>
  <si>
    <t>2022-07-03 19:44:36 admin NET LIVE [118.235.3.188] 0xFFFF chs</t>
  </si>
  <si>
    <t>2022-07-03 19:44:22 admin NET LIVE [118.235.3.188] 0xFFFF chs</t>
  </si>
  <si>
    <t>2022-07-03 18:59:07 admin NET LIVE [223.38.53.162] 0xFFFF chs</t>
  </si>
  <si>
    <t>2022-07-03 18:58:14 admin NET LIVE [223.38.53.162] 0xFFFF chs</t>
  </si>
  <si>
    <t>2022-07-03 16:12:44 system Video Loss CH 8</t>
  </si>
  <si>
    <t>2022-07-03 16:12:41 system Video Loss CH 8</t>
  </si>
  <si>
    <t>2022-07-03 03:25:43 admin NET PLAYBACK [223.38.53.162] 0xFFFF chs from 2022/07/03 01:20:00</t>
  </si>
  <si>
    <t>2022-07-03 03:25:38 admin NET LIVE [223.38.53.162] 0xFFFF chs</t>
  </si>
  <si>
    <t>2022-07-03 03:25:31 admin NET PLAYBACK [223.38.53.162] 0xFFFF chs from 2022/07/03 02:20:00</t>
  </si>
  <si>
    <t>2022-07-03 03:25:16 admin NET LIVE [223.38.53.162] 0xFFFF chs</t>
  </si>
  <si>
    <t>2022-07-03 01:47:44 admin NET LIVE [223.38.53.162] 0xFFFF chs</t>
  </si>
  <si>
    <t>2022-07-03 01:27:00 admin NET LIVE [223.38.74.75] 0xFFFF chs</t>
  </si>
  <si>
    <t>2022-07-03 01:16:32 admin NET LIVE [223.38.74.75] 0xFFFF chs</t>
  </si>
  <si>
    <t>2022-07-03 01:13:52 admin NET LIVE [118.235.3.172] 0xFFFF chs</t>
  </si>
  <si>
    <t>2022-07-03 00:58:58 system HDD 1(WDC WD10PURZ-85U8XY0) : SMART PASSED</t>
  </si>
  <si>
    <t>2022-07-03 00:56:36 admin NET LIVE [223.38.74.75] 0xFFFF chs</t>
  </si>
  <si>
    <t>2022-07-03 00:00:44 admin NET LIVE [223.38.74.75] 0xFFFF chs</t>
  </si>
  <si>
    <t>2022-07-02 23:55:39 admin NET LIVE [223.38.74.75] 0xFFFF chs</t>
  </si>
  <si>
    <t>2022-07-02 23:53:07 admin NET LIVE [223.38.74.75] 0xFFFF chs</t>
  </si>
  <si>
    <t>2022-07-02 23:47:36 admin NET LIVE [118.235.3.172] 0xFFFF chs</t>
  </si>
  <si>
    <t>2022-07-02 23:47:17 admin NET LIVE [118.235.3.172] 0xFFFF chs</t>
  </si>
  <si>
    <t>2022-07-02 23:23:58 admin NET LIVE [223.38.53.162] 0xFFFF chs</t>
  </si>
  <si>
    <t>2022-07-02 22:39:13 admin NET LIVE [118.235.3.172] 0xFFFF chs</t>
  </si>
  <si>
    <t>2022-07-02 22:14:48 admin NET LIVE [223.38.53.162] 0xFFFF chs</t>
  </si>
  <si>
    <t>2022-07-02 22:08:56 admin NET LIVE [223.38.53.162] 0xFFFF chs</t>
  </si>
  <si>
    <t>2022-07-02 21:55:34 admin NET LIVE [223.38.53.162] 0xFFFF chs</t>
  </si>
  <si>
    <t>2022-07-02 20:45:03 admin NET LIVE [223.38.53.162] 0xFFFF chs</t>
  </si>
  <si>
    <t>2022-07-02 20:25:51 admin NET LIVE [223.38.53.162] 0xFFFF chs</t>
  </si>
  <si>
    <t>2022-07-02 20:21:30 admin NET LIVE [118.235.3.172] 0xFFFF chs</t>
  </si>
  <si>
    <t>2022-07-02 20:21:20 admin NET LIVE [118.235.3.172] 0xFFFF chs</t>
  </si>
  <si>
    <t>2022-07-02 20:00:56 admin NET LIVE [220.88.21.110] 0xFF chs</t>
  </si>
  <si>
    <t>2022-07-02 19:34:06 admin NET LIVE [118.235.3.172] 0xFFFF chs</t>
  </si>
  <si>
    <t>2022-07-02 18:50:34 admin NET LIVE [223.38.74.75] 0xFFFF chs</t>
  </si>
  <si>
    <t>2022-07-02 18:50:19 admin NET LIVE [220.88.21.110] 0xFF chs</t>
  </si>
  <si>
    <t>2022-07-02 18:40:27 admin NET LIVE [220.88.21.110] 0xFF chs</t>
  </si>
  <si>
    <t>2022-07-02 18:36:07 admin NET LIVE [223.38.74.75] 0xFFFF chs</t>
  </si>
  <si>
    <t>2022-07-02 18:32:10 admin NET LIVE [223.38.74.75] 0xFFFF chs</t>
  </si>
  <si>
    <t>2022-07-02 18:22:22 admin NET LIVE [223.38.74.75] 0xFFFF chs</t>
  </si>
  <si>
    <t>2022-07-02 18:13:52 admin NET LIVE [220.88.21.110] 0xFF chs</t>
  </si>
  <si>
    <t>2022-07-02 14:32:47 admin NET LIVE [223.38.53.162] 0xFFFF chs</t>
  </si>
  <si>
    <t>2022-07-02 03:50:59 admin NET LIVE [220.88.21.110] 0xFF chs</t>
  </si>
  <si>
    <t>2022-07-02 02:02:12 admin NET LIVE [118.235.3.172] 0xFFFF chs</t>
  </si>
  <si>
    <t>2022-07-02 00:58:37 system HDD 1(WDC WD10PURZ-85U8XY0) : SMART PASSED</t>
  </si>
  <si>
    <t>2022-07-02 00:14:04 admin NET LIVE [223.38.53.162] 0xFFFF chs</t>
  </si>
  <si>
    <t>2022-07-02 00:07:46 admin NET LIVE [223.38.34.224] 0xFFFF chs</t>
  </si>
  <si>
    <t>2022-07-01 23:10:25 admin NET LIVE [223.38.53.162] 0xFFFF chs</t>
  </si>
  <si>
    <t>2022-07-01 22:56:46 admin NET LIVE [223.38.53.162] 0xFFFF chs</t>
  </si>
  <si>
    <t>2022-07-01 22:46:26 admin NET LIVE [223.38.34.224] 0xFFFF chs</t>
  </si>
  <si>
    <t>2022-07-01 21:29:15 admin NET LIVE [223.38.53.162] 0xFFFF chs</t>
  </si>
  <si>
    <t>2022-07-01 20:54:40 admin NET LIVE [220.88.21.110] 0xFF chs</t>
  </si>
  <si>
    <t>2022-07-01 20:45:05 admin NET LIVE [223.38.34.224] 0xFFFF chs</t>
  </si>
  <si>
    <t>2022-07-01 20:24:54 admin NET LIVE [220.88.21.110] 0xFF chs</t>
  </si>
  <si>
    <t>2022-07-01 19:29:57 admin NET LIVE [223.38.53.162] 0xFFFF chs</t>
  </si>
  <si>
    <t>2022-07-01 18:17:55 admin NET LIVE [118.235.3.172] 0xFFFF chs</t>
  </si>
  <si>
    <t>2022-07-01 04:01:23 admin NET PLAYBACK [223.38.53.162] 0xFFFF chs from 2022/07/01 02:27:00</t>
  </si>
  <si>
    <t>2022-07-01 04:01:07 admin NET LIVE [223.38.53.162] 0xFFFF chs</t>
  </si>
  <si>
    <t>2022-07-01 02:43:36 admin NET LIVE [223.38.53.162] 0xFFFF chs</t>
  </si>
  <si>
    <t>2022-07-01 02:11:21 admin NET LIVE [220.88.21.110] 0xFF chs</t>
  </si>
  <si>
    <t>2022-07-01 01:54:31 admin NET LIVE [223.38.53.162] 0xFFFF chs</t>
  </si>
  <si>
    <t>2022-07-01 01:30:28 admin NET LIVE [223.38.53.162] 0xFFFF chs</t>
  </si>
  <si>
    <t>2022-07-01 01:25:24 admin NET LIVE [223.38.53.162] 0xFFFF chs</t>
  </si>
  <si>
    <t>2022-07-01 00:58:33 system HDD 1(WDC WD10PURZ-85U8XY0) : SMART PASSED</t>
  </si>
  <si>
    <t>2022-07-01 00:09:55 admin NET LIVE [223.38.53.162] 0xFFFF chs</t>
  </si>
  <si>
    <t>2022-07-01 00:04:44 admin NET LIVE [223.38.53.162] 0xFFFF chs</t>
  </si>
  <si>
    <t>2022-07-01 00:00:39 admin NET PLAYBACK [223.38.53.162] 0xFFFF chs from 2022/06/30 21:55:00</t>
  </si>
  <si>
    <t>2022-07-01 00:00:18 admin NET LIVE [223.38.53.162] 0xFFFF chs</t>
  </si>
  <si>
    <t>2022-06-30 23:57:18 admin NET LIVE [220.88.21.110] 0xFF chs</t>
  </si>
  <si>
    <t>2022-06-30 23:29:13 admin NET LIVE [220.88.21.110] 0xFF chs</t>
  </si>
  <si>
    <t>2022-06-30 23:18:24 admin NET LIVE [223.38.53.162] 0xFFFF chs</t>
  </si>
  <si>
    <t>2022-06-30 23:17:12 admin NET LIVE [118.235.15.71] 0xFFFF chs</t>
  </si>
  <si>
    <t>2022-06-30 23:06:44 admin NET LIVE [223.38.53.162] 0xFFFF chs</t>
  </si>
  <si>
    <t>2022-06-30 22:29:58 admin NET LIVE [223.38.53.162] 0xFFFF chs</t>
  </si>
  <si>
    <t>2022-06-30 21:17:54 admin NET LIVE [223.38.53.162] 0xFFFF chs</t>
  </si>
  <si>
    <t>2022-06-30 20:38:51 admin NET LIVE [223.38.53.162] 0xFFFF chs</t>
  </si>
  <si>
    <t>2022-06-30 20:09:17 admin NET LIVE [223.38.53.162] 0xFFFF chs</t>
  </si>
  <si>
    <t>2022-06-30 20:08:08 admin NET PLAYBACK [223.38.53.162] 0xFFFF chs from 2022/06/30 18:45:00</t>
  </si>
  <si>
    <t>2022-06-30 20:03:58 admin NET LIVE [223.38.53.162] 0xFFFF chs</t>
  </si>
  <si>
    <t>2022-06-30 19:32:56 admin NET PLAYBACK [223.38.53.162] 0xFFFF chs from 2022/06/30 18:27:00</t>
  </si>
  <si>
    <t>2022-06-30 19:32:23 admin NET LIVE [223.38.53.162] 0xFFFF chs</t>
  </si>
  <si>
    <t>2022-06-30 19:21:16 admin NET LIVE [118.235.48.105] 0xFFFF chs</t>
  </si>
  <si>
    <t>2022-06-30 18:28:19 admin NET LIVE [220.88.21.110] 0xFF chs</t>
  </si>
  <si>
    <t>2022-06-30 18:23:59 admin NET LIVE [220.88.21.110] 0xFF chs</t>
  </si>
  <si>
    <t>2022-06-30 18:22:59 admin NET LIVE [220.88.21.110] 0xFF chs</t>
  </si>
  <si>
    <t>2022-06-30 17:07:23 admin NET LIVE [118.235.48.105] 0xFFFF chs</t>
  </si>
  <si>
    <t>2022-06-30 02:46:55 admin NET LIVE [220.88.21.110] 0xFF chs</t>
  </si>
  <si>
    <t>2022-06-30 02:44:44 admin NET LIVE [220.88.21.110] 0xFF chs</t>
  </si>
  <si>
    <t>2022-06-30 00:58:26 system HDD 1(WDC WD10PURZ-85U8XY0) : SMART PASSED</t>
  </si>
  <si>
    <t>2022-06-29 00:58:23 system HDD 1(WDC WD10PURZ-85U8XY0) : SMART PASSED</t>
  </si>
  <si>
    <t>2022-06-28 20:05:18 admin NET LIVE [118.235.48.105] 0xFFFF chs</t>
  </si>
  <si>
    <t>2022-06-28 19:48:03 admin NET LIVE [223.38.53.243] 0xFFFF chs</t>
  </si>
  <si>
    <t>2022-06-28 18:34:14 admin NET LIVE [223.38.53.243] 0xFFFF chs</t>
  </si>
  <si>
    <t>2022-06-28 07:07:42 admin NET LIVE [118.235.48.105] 0xFFFF chs</t>
  </si>
  <si>
    <t>2022-06-28 06:39:42 admin NET LIVE [223.38.53.243] 0xFFFF chs</t>
  </si>
  <si>
    <t>2022-06-28 00:58:19 system HDD 1(WDC WD10PURZ-85U8XY0) : SMART PASSED</t>
  </si>
  <si>
    <t>2022-06-27 22:54:48 admin NET LIVE [118.235.48.105] 0xFFFF chs</t>
  </si>
  <si>
    <t>2022-06-27 20:11:03 admin NET LIVE [223.38.53.243] 0xFFFF chs</t>
  </si>
  <si>
    <t>2022-06-27 19:57:51 admin NET LIVE [118.235.48.105] 0xFFFF chs</t>
  </si>
  <si>
    <t>2022-06-27 00:58:17 system HDD 1(WDC WD10PURZ-85U8XY0) : SMART PASSED</t>
  </si>
  <si>
    <t>2022-06-26 00:58:09 system HDD 1(WDC WD10PURZ-85U8XY0) : SMART PASSED</t>
  </si>
  <si>
    <t>2022-06-25 23:41:17 admin NET LIVE [118.235.10.202] 0xFFFF chs</t>
  </si>
  <si>
    <t>2022-06-25 23:17:54 admin NET LIVE [223.38.53.243] 0xFFFF chs</t>
  </si>
  <si>
    <t>2022-06-25 22:54:16 admin NET LIVE [118.235.10.202] 0xFFFF chs</t>
  </si>
  <si>
    <t>2022-06-25 22:32:35 admin NET LIVE [223.38.53.243] 0xFFFF chs</t>
  </si>
  <si>
    <t>2022-06-25 00:58:05 system HDD 1(WDC WD10PURZ-85U8XY0) : SMART PASSED</t>
  </si>
  <si>
    <t>2022-06-24 23:45:41 admin NET LIVE [118.235.6.23] 0xFFFF chs</t>
  </si>
  <si>
    <t>2022-06-24 23:38:34 admin NET LIVE [118.235.11.4] 0xFFFF chs</t>
  </si>
  <si>
    <t>2022-06-24 22:17:13 admin NET LIVE [223.38.53.243] 0xFFFF chs</t>
  </si>
  <si>
    <t>2022-06-24 21:50:52 admin NET LIVE [118.235.11.4] 0xFFFF chs</t>
  </si>
  <si>
    <t>2022-06-24 20:57:15 admin NET LIVE [223.38.53.243] 0xFFFF chs</t>
  </si>
  <si>
    <t>2022-06-24 13:11:59 admin NET LIVE [223.38.53.243] 0xFFFF chs</t>
  </si>
  <si>
    <t>2022-06-24 01:34:12 admin NET LIVE [118.235.11.4] 0xFFFF chs</t>
  </si>
  <si>
    <t>2022-06-24 00:57:58 system HDD 1(WDC WD10PURZ-85U8XY0) : SMART PASSED</t>
  </si>
  <si>
    <t>2022-06-23 19:06:42 admin NET LIVE [118.235.11.4] 0xFFFF chs</t>
  </si>
  <si>
    <t>2022-06-23 14:28:01 admin NET LIVE [223.38.53.243] 0xFFFF chs</t>
  </si>
  <si>
    <t>2022-06-23 14:16:52 admin NET LIVE [223.38.53.243] 0xFFFF chs</t>
  </si>
  <si>
    <t>2022-06-23 04:18:51 admin NET LIVE [223.38.53.243] 0xFFFF chs</t>
  </si>
  <si>
    <t>2022-06-23 00:57:48 system HDD 1(WDC WD10PURZ-85U8XY0) : SMART PASSED</t>
  </si>
  <si>
    <t>2022-06-23 00:18:06 admin NET LIVE [223.38.53.243] 0xFFFF chs</t>
  </si>
  <si>
    <t>2022-06-22 19:55:28 admin NET LIVE [223.38.53.243] 0xFFFF chs</t>
  </si>
  <si>
    <t>2022-06-22 18:24:29 admin NET LIVE [223.38.53.243] 0xFFFF chs</t>
  </si>
  <si>
    <t>2022-06-22 00:57:39 system HDD 1(WDC WD10PURZ-85U8XY0) : SMART PASSED</t>
  </si>
  <si>
    <t>2022-06-22 00:23:51 admin NET LIVE [118.235.11.4] 0xFFFF chs</t>
  </si>
  <si>
    <t>2022-06-22 00:20:03 admin NET LIVE [118.235.11.4] 0xFFFF chs</t>
  </si>
  <si>
    <t>2022-06-22 00:19:53 admin NET LIVE [118.235.11.4] 0xFFFF chs</t>
  </si>
  <si>
    <t>2022-06-22 00:06:17 admin NET LIVE [118.235.11.4] 0xFFFF chs</t>
  </si>
  <si>
    <t>2022-06-21 23:37:16 admin NET LIVE [118.235.11.4] 0xFFFF chs</t>
  </si>
  <si>
    <t>2022-06-21 23:16:16 admin NET LIVE [118.235.11.4] 0xFFFF chs</t>
  </si>
  <si>
    <t>2022-06-21 22:27:10 admin NET LIVE [223.38.53.243] 0xFFFF chs</t>
  </si>
  <si>
    <t>2022-06-21 22:12:13 admin NET LIVE [223.38.53.243] 0xFFFF chs</t>
  </si>
  <si>
    <t>2022-06-21 21:20:03 admin NET LIVE [223.38.53.243] 0xFFFF chs</t>
  </si>
  <si>
    <t>2022-06-21 21:15:14 admin NET LIVE [223.38.53.243] 0xFFFF chs</t>
  </si>
  <si>
    <t>2022-06-21 21:14:36 admin NET LIVE [223.38.53.243] 0xFFFF chs</t>
  </si>
  <si>
    <t>2022-06-21 21:00:41 admin NET LIVE [223.38.53.243] 0xFFFF chs</t>
  </si>
  <si>
    <t>2022-06-21 20:44:39 admin NET LIVE [220.88.21.110] 0xFF chs</t>
  </si>
  <si>
    <t>2022-06-21 20:31:37 admin NET LIVE [118.235.11.4] 0xFFFF chs</t>
  </si>
  <si>
    <t>2022-06-21 20:30:54 admin NET LIVE [118.235.11.4] 0xFFFF chs</t>
  </si>
  <si>
    <t>2022-06-21 20:12:52 admin NET LIVE [118.235.11.4] 0xFFFF chs</t>
  </si>
  <si>
    <t>2022-06-21 20:10:05 admin NET LIVE [118.235.11.4] 0xFFFF chs</t>
  </si>
  <si>
    <t>2022-06-21 19:40:10 admin NET LIVE [223.38.53.243] 0xFFFF chs</t>
  </si>
  <si>
    <t>2022-06-21 19:08:27 admin NET PLAYBACK [223.38.53.243] 0xFFFF chs from 2022/06/21 19:02:00</t>
  </si>
  <si>
    <t>2022-06-21 19:07:57 admin NET LIVE [223.38.53.243] 0xFFFF chs</t>
  </si>
  <si>
    <t>2022-06-21 18:57:28 admin NET LIVE [223.38.53.243] 0xFFFF chs</t>
  </si>
  <si>
    <t>2022-06-21 18:53:59 admin NET LIVE [223.38.53.243] 0xFFFF chs</t>
  </si>
  <si>
    <t>2022-06-21 18:48:48 admin NET LIVE [223.38.53.243] 0xFFFF chs</t>
  </si>
  <si>
    <t>2022-06-21 18:39:41 admin NET LIVE [223.38.53.243] 0xFFFF chs</t>
  </si>
  <si>
    <t>2022-06-21 18:14:18 admin NET LIVE [118.235.11.4] 0xFFFF chs</t>
  </si>
  <si>
    <t>2022-06-21 16:38:30 admin NET LIVE [223.38.53.243] 0xFFFF chs</t>
  </si>
  <si>
    <t>2022-06-21 16:18:04 admin NET LIVE [223.38.53.243] 0xFFFF chs</t>
  </si>
  <si>
    <t>2022-06-21 00:57:30 system HDD 1(WDC WD10PURZ-85U8XY0) : SMART PASSED</t>
  </si>
  <si>
    <t>2022-06-21 00:53:09 admin NET LIVE [223.38.53.243] 0xFFFF chs</t>
  </si>
  <si>
    <t>2022-06-20 23:34:40 admin NET LIVE [118.235.6.60] 0xFFFF chs</t>
  </si>
  <si>
    <t>2022-06-20 23:18:47 admin NET LIVE [223.38.53.243] 0xFFFF chs</t>
  </si>
  <si>
    <t>2022-06-20 22:43:38 admin NET LIVE [223.38.53.243] 0xFFFF chs</t>
  </si>
  <si>
    <t>2022-06-20 22:36:11 admin NET LIVE [223.38.53.243] 0xFFFF chs</t>
  </si>
  <si>
    <t>2022-06-20 21:41:30 admin NET LIVE [223.38.53.243] 0xFFFF chs</t>
  </si>
  <si>
    <t>2022-06-20 21:03:59 admin NET LIVE [223.38.53.243] 0xFFFF chs</t>
  </si>
  <si>
    <t>2022-06-20 20:04:28 admin NET LIVE [220.88.21.110] 0xFF chs</t>
  </si>
  <si>
    <t>2022-06-20 19:58:07 admin NET LIVE [223.38.53.243] 0xFFFF chs</t>
  </si>
  <si>
    <t>2022-06-20 19:00:16 admin NET LIVE [220.88.21.110] 0xFF chs</t>
  </si>
  <si>
    <t>2022-06-20 19:00:05 admin NET LIVE [223.38.53.243] 0xFFFF chs</t>
  </si>
  <si>
    <t>2022-06-20 18:23:58 admin NET LIVE [223.38.53.243] 0xFFFF chs</t>
  </si>
  <si>
    <t>2022-06-20 18:06:52 admin NET LIVE [223.38.53.243] 0xFFFF chs</t>
  </si>
  <si>
    <t>2022-06-20 18:05:40 admin NET LIVE [223.38.53.243] 0xFFFF chs</t>
  </si>
  <si>
    <t>2022-06-20 02:48:40 admin NET LIVE [220.88.21.110] 0xFF chs</t>
  </si>
  <si>
    <t>2022-06-20 00:57:22 system HDD 1(WDC WD10PURZ-85U8XY0) : SMART PASSED</t>
  </si>
  <si>
    <t>2022-06-19 23:23:59 admin NET LIVE [118.235.6.60] 0xFFFF chs</t>
  </si>
  <si>
    <t>2022-06-19 20:23:53 admin NET LIVE [223.38.53.243] 0xFFFF chs</t>
  </si>
  <si>
    <t>2022-06-19 19:19:08 admin NET LIVE [223.38.53.243] 0xFFFF chs</t>
  </si>
  <si>
    <t>2022-06-19 00:57:14 system HDD 1(WDC WD10PURZ-85U8XY0) : SMART PASSED</t>
  </si>
  <si>
    <t>2022-06-18 23:00:15 admin NET LIVE [223.38.53.243] 0xFFFF chs</t>
  </si>
  <si>
    <t>2022-06-18 22:59:07 admin NET LIVE [223.38.53.243] 0xFFFF chs</t>
  </si>
  <si>
    <t>2022-06-18 22:56:10 admin NET LIVE [223.38.53.243] 0xFFFF chs</t>
  </si>
  <si>
    <t>2022-06-18 22:53:35 admin NET LIVE [223.38.53.243] 0xFFFF chs</t>
  </si>
  <si>
    <t>2022-06-18 22:52:43 admin NET LIVE [223.38.53.243] 0xFFFF chs</t>
  </si>
  <si>
    <t>2022-06-18 22:50:23 admin NET LIVE [223.38.53.243] 0xFFFF chs</t>
  </si>
  <si>
    <t>2022-06-18 22:50:06 admin NET LIVE [223.38.53.243] 0xFFFF chs</t>
  </si>
  <si>
    <t>2022-06-18 22:45:04 admin NET LIVE [223.38.53.243] 0xFFFF chs</t>
  </si>
  <si>
    <t>2022-06-18 22:44:12 admin NET LIVE [223.38.53.243] 0xFFFF chs</t>
  </si>
  <si>
    <t>2022-06-18 22:42:27 admin NET LIVE [223.38.53.243] 0xFFFF chs</t>
  </si>
  <si>
    <t>2022-06-18 22:41:04 admin NET LIVE [223.38.53.243] 0xFFFF chs</t>
  </si>
  <si>
    <t>2022-06-18 22:40:41 admin NET LIVE [223.38.53.243] 0xFFFF chs</t>
  </si>
  <si>
    <t>2022-06-18 22:39:57 admin NET LIVE [223.38.53.243] 0xFFFF chs</t>
  </si>
  <si>
    <t>2022-06-18 22:38:23 admin NET LIVE [223.38.53.243] 0xFFFF chs</t>
  </si>
  <si>
    <t>2022-06-18 22:35:43 admin NET PLAYBACK [223.38.53.243] 0xFFFF chs from 2022/06/18 22:30:00</t>
  </si>
  <si>
    <t>2022-06-18 22:35:26 admin NET LIVE [223.38.53.243] 0xFFFF chs</t>
  </si>
  <si>
    <t>2022-06-18 22:33:22 admin NET LIVE [223.38.53.243] 0xFFFF chs</t>
  </si>
  <si>
    <t>2022-06-18 22:31:53 admin NET LIVE [223.38.53.243] 0xFFFF chs</t>
  </si>
  <si>
    <t>2022-06-18 22:19:38 admin NET PLAYBACK [223.38.53.243] 0xFFFF chs from 2022/06/18 22:06:00</t>
  </si>
  <si>
    <t>2022-06-18 22:19:27 admin NET LIVE [223.38.53.243] 0xFFFF chs</t>
  </si>
  <si>
    <t>2022-06-18 21:59:35 admin NET LIVE [223.38.53.243] 0xFFFF chs</t>
  </si>
  <si>
    <t>2022-06-18 21:49:37 admin NET LIVE [223.38.53.243] 0xFFFF chs</t>
  </si>
  <si>
    <t>2022-06-18 21:38:07 admin NET LIVE [223.38.53.243] 0xFFFF chs</t>
  </si>
  <si>
    <t>2022-06-18 21:06:36 admin NET LIVE [223.38.53.243] 0xFFFF chs</t>
  </si>
  <si>
    <t>2022-06-18 20:47:14 admin NET LIVE [223.38.53.243] 0xFFFF chs</t>
  </si>
  <si>
    <t>2022-06-18 19:27:29 admin NET LIVE [223.38.53.243] 0xFFFF chs</t>
  </si>
  <si>
    <t>2022-06-18 18:31:07 admin NET PLAYBACK [223.38.53.243] 0xFFFF chs from 2022/06/18 18:17:00</t>
  </si>
  <si>
    <t>2022-06-18 18:31:02 admin NET LIVE [223.38.53.243] 0xFFFF chs</t>
  </si>
  <si>
    <t>2022-06-18 18:30:59 admin NET PLAYBACK [223.38.53.243] 0xFFFF chs from 2022/06/18 18:21:00</t>
  </si>
  <si>
    <t>2022-06-18 18:30:25 admin NET LIVE [223.38.53.243] 0xFFFF chs</t>
  </si>
  <si>
    <t>2022-06-18 01:43:07 admin NET LIVE [118.235.6.60] 0xFFFF chs</t>
  </si>
  <si>
    <t>2022-06-18 00:57:10 system HDD 1(WDC WD10PURZ-85U8XY0) : SMART PASSED</t>
  </si>
  <si>
    <t>2022-06-17 23:22:03 admin NET LIVE [118.235.6.60] 0xFFFF chs</t>
  </si>
  <si>
    <t>2022-06-17 23:07:45 admin NET PLAYBACK [223.38.53.243] 0xFFFF chs from 2022/06/17 22:55:00</t>
  </si>
  <si>
    <t>2022-06-17 23:07:38 admin NET LIVE [223.38.53.243] 0xFFFF chs</t>
  </si>
  <si>
    <t>2022-06-17 23:06:37 admin NET PLAYBACK [223.38.53.243] 0xFFFF chs from 2022/06/17 22:39:00</t>
  </si>
  <si>
    <t>2022-06-17 23:06:13 admin NET LIVE [223.38.53.243] 0xFFFF chs</t>
  </si>
  <si>
    <t>2022-06-17 23:04:51 admin NET PLAYBACK [223.38.53.243] 0xFFFF chs from 2022/06/17 21:57:00</t>
  </si>
  <si>
    <t>2022-06-17 23:04:39 admin NET LIVE [223.38.53.243] 0xFFFF chs</t>
  </si>
  <si>
    <t>2022-06-17 23:00:17 admin NET PLAYBACK [223.38.53.243] 0xFFFF chs from 2022/06/17 22:02:00</t>
  </si>
  <si>
    <t>2022-06-17 23:00:09 admin NET LIVE [223.38.53.243] 0xFFFF chs</t>
  </si>
  <si>
    <t>2022-06-17 22:59:13 admin NET PLAYBACK [223.38.53.243] 0xFFFF chs from 2022/06/17 22:06:00</t>
  </si>
  <si>
    <t>2022-06-17 22:58:51 admin NET LIVE [223.38.53.243] 0xFFFF chs</t>
  </si>
  <si>
    <t>2022-06-17 22:57:46 admin NET LIVE [118.235.6.60] 0xFFFF chs</t>
  </si>
  <si>
    <t>2022-06-17 22:42:59 admin NET LIVE [118.235.6.60] 0xFFFF chs</t>
  </si>
  <si>
    <t>2022-06-17 21:51:42 admin NET LIVE [223.38.53.243] 0xFFFF chs</t>
  </si>
  <si>
    <t>2022-06-17 21:37:53 admin NET LIVE [223.38.53.243] 0xFFFF chs</t>
  </si>
  <si>
    <t>2022-06-17 21:13:21 admin NET LIVE [223.38.53.243] 0xFFFF chs</t>
  </si>
  <si>
    <t>2022-06-17 20:10:54 admin NET LIVE [223.38.53.243] 0xFFFF chs</t>
  </si>
  <si>
    <t>2022-06-17 20:05:28 admin NET LIVE [223.38.53.243] 0xFFFF chs</t>
  </si>
  <si>
    <t>2022-06-17 19:31:17 admin NET LIVE [223.38.53.243] 0xFFFF chs</t>
  </si>
  <si>
    <t>2022-06-17 19:14:46 admin NET LIVE [223.38.53.243] 0xFFFF chs</t>
  </si>
  <si>
    <t>2022-06-17 18:03:36 admin NET PLAYBACK [223.38.53.243] 0xFFFF chs from 2022/06/17 17:37:00</t>
  </si>
  <si>
    <t>2022-06-17 18:03:31 admin NET LIVE [223.38.53.243] 0xFFFF chs</t>
  </si>
  <si>
    <t>2022-06-17 18:03:20 admin NET PLAYBACK [223.38.53.243] 0xFFFF chs from 2022/06/17 17:47:00</t>
  </si>
  <si>
    <t>2022-06-17 18:02:53 admin NET LIVE [223.38.53.243] 0xFFFF chs</t>
  </si>
  <si>
    <t>2022-06-17 00:57:03 system HDD 1(WDC WD10PURZ-85U8XY0) : SMART PASSED</t>
  </si>
  <si>
    <t>2022-06-16 23:12:27 admin NET LIVE [223.38.54.80] 0xFFFF chs</t>
  </si>
  <si>
    <t>2022-06-16 22:45:49 admin NET LIVE [223.38.54.80] 0xFFFF chs</t>
  </si>
  <si>
    <t>2022-06-16 21:40:40 admin NET LIVE [223.38.54.80] 0xFFFF chs</t>
  </si>
  <si>
    <t>2022-06-16 21:29:09 admin NET LIVE [223.38.54.80] 0xFFFF chs</t>
  </si>
  <si>
    <t>2022-06-16 20:43:09 admin NET LIVE [223.38.54.80] 0xFFFF chs</t>
  </si>
  <si>
    <t>2022-06-16 19:27:36 admin NET LIVE [220.88.21.110] 0xFF chs</t>
  </si>
  <si>
    <t>2022-06-16 19:22:24 admin NET LIVE [223.38.54.80] 0xFFFF chs</t>
  </si>
  <si>
    <t>2022-06-16 19:18:31 admin NET LIVE [223.38.54.80] 0xFFFF chs</t>
  </si>
  <si>
    <t>2022-06-16 19:05:51 admin NET LIVE [223.38.54.80] 0xFFFF chs</t>
  </si>
  <si>
    <t>2022-06-16 19:04:20 admin NET PLAYBACK [223.38.54.80] 0xFFFF chs from 2022/06/16 18:37:00</t>
  </si>
  <si>
    <t>2022-06-16 19:04:05 admin NET LIVE [223.38.54.80] 0xFFFF chs</t>
  </si>
  <si>
    <t>2022-06-16 04:24:54 admin NET LIVE [118.235.5.6] 0xFFFF chs</t>
  </si>
  <si>
    <t>2022-06-16 04:22:30 admin NET LIVE [118.235.5.6] 0xFFFF chs</t>
  </si>
  <si>
    <t>2022-06-16 04:21:08 admin NET LIVE [118.235.5.6] 0xFFFF chs</t>
  </si>
  <si>
    <t>2022-06-16 03:59:38 admin NET LIVE [118.235.5.6] 0xFFFF chs</t>
  </si>
  <si>
    <t>2022-06-16 02:50:33 admin NET LIVE [118.235.5.6] 0xFFFF chs</t>
  </si>
  <si>
    <t>2022-06-16 00:56:58 system HDD 1(WDC WD10PURZ-85U8XY0) : SMART PASSED</t>
  </si>
  <si>
    <t>2022-06-15 23:09:45 admin NET LIVE [223.38.54.80] 0xFFFF chs</t>
  </si>
  <si>
    <t>2022-06-15 22:49:01 admin NET PLAYBACK [223.38.54.80] 0xFFFF chs from 2022/06/15 22:06:00</t>
  </si>
  <si>
    <t>2022-06-15 22:48:49 admin NET LIVE [223.38.54.80] 0xFFFF chs</t>
  </si>
  <si>
    <t>2022-06-15 22:29:20 admin NET LIVE [223.38.54.80] 0xFFFF chs</t>
  </si>
  <si>
    <t>2022-06-15 22:20:32 admin NET PLAYBACK [223.38.54.80] 0xFFFF chs from 2022/06/15 21:45:00</t>
  </si>
  <si>
    <t>2022-06-15 22:20:24 admin NET LIVE [223.38.54.80] 0xFFFF chs</t>
  </si>
  <si>
    <t>2022-06-15 22:20:09 admin NET PLAYBACK [223.38.54.80] 0xFFFF chs from 2022/06/15 22:03:00</t>
  </si>
  <si>
    <t>2022-06-15 22:18:51 admin NET LIVE [223.38.54.80] 0xFFFF chs</t>
  </si>
  <si>
    <t>2022-06-15 21:10:31 admin NET LIVE [223.38.54.80] 0xFFFF chs</t>
  </si>
  <si>
    <t>2022-06-15 20:50:27 admin NET LIVE [223.38.54.80] 0xFFFF chs</t>
  </si>
  <si>
    <t>2022-06-15 20:47:10 admin NET PLAYBACK [223.38.54.80] 0xFFFF chs from 2022/06/15 20:36:00</t>
  </si>
  <si>
    <t>2022-06-15 20:47:02 admin NET LIVE [223.38.54.80] 0xFFFF chs</t>
  </si>
  <si>
    <t>2022-06-15 20:46:52 admin NET LIVE [223.38.54.80] 0xFFFF chs</t>
  </si>
  <si>
    <t>2022-06-15 20:45:20 admin NET PLAYBACK [223.38.54.80] 0xFFFF chs from 2022/06/15 20:24:00</t>
  </si>
  <si>
    <t>2022-06-15 20:45:06 admin NET LIVE [223.38.54.80] 0xFFFF chs</t>
  </si>
  <si>
    <t>2022-06-15 20:16:44 admin NET LIVE [223.38.54.80] 0xFFFF chs</t>
  </si>
  <si>
    <t>2022-06-15 19:45:21 admin NET LIVE [223.38.54.80] 0xFFFF chs</t>
  </si>
  <si>
    <t>2022-06-15 19:44:42 admin NET PLAYBACK [223.38.54.80] 0xFFFF chs from 2022/06/15 19:07:00</t>
  </si>
  <si>
    <t>2022-06-15 19:44:22 admin NET LIVE [223.38.54.80] 0xFFFF chs</t>
  </si>
  <si>
    <t>2022-06-15 19:03:12 admin NET LIVE [223.38.54.80] 0xFFFF chs</t>
  </si>
  <si>
    <t>2022-06-15 18:57:34 admin NET PLAYBACK [223.38.54.80] 0xFFFF chs from 2022/06/15 18:45:00</t>
  </si>
  <si>
    <t>2022-06-15 18:57:20 admin NET LIVE [223.38.54.80] 0xFFFF chs</t>
  </si>
  <si>
    <t>2022-06-15 18:32:32 admin NET LIVE [223.38.54.80] 0xFFFF chs</t>
  </si>
  <si>
    <t>2022-06-15 18:17:32 admin NET LIVE [223.38.54.80] 0xFFFF chs</t>
  </si>
  <si>
    <t>2022-06-15 18:08:34 admin NET LIVE [223.38.54.80] 0xFFFF chs</t>
  </si>
  <si>
    <t>2022-06-15 00:56:54 system HDD 1(WDC WD10PURZ-85U8XY0) : SMART PASSED</t>
  </si>
  <si>
    <t>2022-06-14 21:05:07 admin NET LIVE [223.38.54.80] 0xFFFF chs</t>
  </si>
  <si>
    <t>2022-06-14 20:49:56 admin NET LIVE [223.38.54.80] 0xFFFF chs</t>
  </si>
  <si>
    <t>2022-06-14 20:20:05 admin NET LIVE [223.38.54.80] 0xFFFF chs</t>
  </si>
  <si>
    <t>2022-06-14 20:16:00 admin NET PLAYBACK [223.38.54.80] 0xFFFF chs from 2022/06/14 19:53:00</t>
  </si>
  <si>
    <t>2022-06-14 20:15:38 admin NET LIVE [223.38.54.80] 0xFFFF chs</t>
  </si>
  <si>
    <t>2022-06-14 20:14:40 admin NET PLAYBACK [223.38.54.80] 0xFFFF chs from 2022/06/14 20:14:00</t>
  </si>
  <si>
    <t>2022-06-14 20:14:18 admin NET LIVE [223.38.54.80] 0xFFFF chs</t>
  </si>
  <si>
    <t>2022-06-14 20:13:48 admin NET PLAYBACK [223.38.54.80] 0xFFFF chs from 2022/06/14 20:04:00</t>
  </si>
  <si>
    <t>2022-06-14 20:13:37 admin NET LIVE [223.38.54.80] 0xFFFF chs</t>
  </si>
  <si>
    <t>2022-06-14 20:12:21 admin NET PLAYBACK [223.38.54.80] 0xFFFF chs from 2022/06/14 20:00:00</t>
  </si>
  <si>
    <t>2022-06-14 20:12:02 admin NET LIVE [223.38.54.80] 0xFFFF chs</t>
  </si>
  <si>
    <t>2022-06-14 19:47:05 admin NET LIVE [223.38.54.80] 0xFFFF chs</t>
  </si>
  <si>
    <t>2022-06-14 19:37:04 admin NET LIVE [223.38.54.80] 0xFFFF chs</t>
  </si>
  <si>
    <t>2022-06-14 19:05:09 admin NET LIVE [223.38.54.80] 0xFFFF chs</t>
  </si>
  <si>
    <t>2022-06-14 19:01:57 admin NET LIVE [223.38.54.80] 0xFFFF chs</t>
  </si>
  <si>
    <t>2022-06-14 18:30:49 admin NET LIVE [223.38.54.80] 0xFFFF chs</t>
  </si>
  <si>
    <t>2022-06-14 17:55:04 admin NET LIVE [223.38.54.80] 0xFFFF chs</t>
  </si>
  <si>
    <t>2022-06-14 17:11:14 admin NET LIVE [223.38.54.80] 0xFFFF chs</t>
  </si>
  <si>
    <t>2022-06-14 16:49:01 admin NET LIVE [223.38.54.80] 0xFFFF chs</t>
  </si>
  <si>
    <t>2022-06-14 01:12:55 admin NET LIVE [118.235.12.91] 0xFFFF chs</t>
  </si>
  <si>
    <t>2022-06-14 00:56:47 system HDD 1(WDC WD10PURZ-85U8XY0) : SMART PASSED</t>
  </si>
  <si>
    <t>2022-06-13 22:25:21 admin NET LIVE [223.38.54.80] 0xFFFF chs</t>
  </si>
  <si>
    <t>2022-06-13 22:05:44 admin NET LIVE [223.38.54.80] 0xFFFF chs</t>
  </si>
  <si>
    <t>2022-06-13 22:05:29 admin NET PLAYBACK [223.38.54.80] 0xFFFF chs from 2022/06/13 21:15:00</t>
  </si>
  <si>
    <t>2022-06-13 22:05:19 admin NET LIVE [223.38.54.80] 0xFFFF chs</t>
  </si>
  <si>
    <t>2022-06-13 22:05:02 admin NET PLAYBACK [223.38.54.80] 0xFFFF chs from 2022/06/13 21:21:00</t>
  </si>
  <si>
    <t>2022-06-13 22:04:39 admin NET LIVE [223.38.54.80] 0xFFFF chs</t>
  </si>
  <si>
    <t>2022-06-13 21:52:36 admin NET LIVE [223.38.54.80] 0xFFFF chs</t>
  </si>
  <si>
    <t>2022-06-13 21:51:30 admin NET PLAYBACK [223.38.54.80] 0xFFFF chs from 2022/06/13 21:08:00</t>
  </si>
  <si>
    <t>2022-06-13 21:51:24 admin NET LIVE [223.38.54.80] 0xFFFF chs</t>
  </si>
  <si>
    <t>2022-06-13 21:50:49 admin NET PLAYBACK [223.38.54.80] 0xFFFF chs from 2022/06/13 21:11:00</t>
  </si>
  <si>
    <t>2022-06-13 21:50:30 admin NET LIVE [223.38.54.80] 0xFFFF chs</t>
  </si>
  <si>
    <t>2022-06-13 21:24:04 admin NET LIVE [223.38.54.80] 0xFFFF chs</t>
  </si>
  <si>
    <t>2022-06-13 21:02:21 admin NET LIVE [223.38.54.80] 0xFFFF chs</t>
  </si>
  <si>
    <t>2022-06-13 21:01:27 admin NET PLAYBACK [223.38.54.80] 0xFFFF chs from 2022/06/13 20:56:00</t>
  </si>
  <si>
    <t>2022-06-13 21:01:14 admin NET LIVE [223.38.54.80] 0xFFFF chs</t>
  </si>
  <si>
    <t>2022-06-13 20:58:32 admin NET PLAYBACK [223.38.54.80] 0xFFFF chs from 2022/06/13 20:48:00</t>
  </si>
  <si>
    <t>2022-06-13 20:58:11 admin NET LIVE [223.38.54.80] 0xFFFF chs</t>
  </si>
  <si>
    <t>2022-06-13 20:49:38 admin NET LIVE [223.38.54.80] 0xFFFF chs</t>
  </si>
  <si>
    <t>2022-06-13 20:06:01 admin NET LIVE [223.38.54.80] 0xFFFF chs</t>
  </si>
  <si>
    <t>2022-06-13 19:52:41 admin NET LIVE [223.38.54.80] 0xFFFF chs</t>
  </si>
  <si>
    <t>2022-06-13 19:27:04 admin NET LIVE [223.38.54.80] 0xFFFF chs</t>
  </si>
  <si>
    <t>2022-06-13 19:12:35 admin NET LIVE [223.38.54.80] 0xFFFF chs</t>
  </si>
  <si>
    <t>2022-06-13 18:53:03 admin NET LIVE [223.38.54.80] 0xFFFF chs</t>
  </si>
  <si>
    <t>2022-06-13 17:55:33 admin NET LIVE [223.38.54.80] 0xFFFF chs</t>
  </si>
  <si>
    <t>2022-06-13 17:36:43 admin NET LIVE [223.38.54.80] 0xFFFF chs</t>
  </si>
  <si>
    <t>2022-06-13 00:56:37 system HDD 1(WDC WD10PURZ-85U8XY0) : SMART PASSED</t>
  </si>
  <si>
    <t>2022-06-12 22:43:04 admin NET LIVE [223.38.73.86] 0xFFFF chs</t>
  </si>
  <si>
    <t>2022-06-12 03:55:28 admin NET LIVE [118.235.12.91] 0xFFFF chs</t>
  </si>
  <si>
    <t>2022-06-12 03:31:31 admin NET LIVE [118.235.12.91] 0xFFFF chs</t>
  </si>
  <si>
    <t>2022-06-12 01:49:01 admin NET LIVE [223.38.73.86] 0xFFFF chs</t>
  </si>
  <si>
    <t>2022-06-12 01:30:11 admin NET LIVE [223.38.73.86] 0xFFFF chs</t>
  </si>
  <si>
    <t>2022-06-12 01:20:01 admin NET LIVE [223.38.73.86] 0xFFFF chs</t>
  </si>
  <si>
    <t>2022-06-12 00:56:30 system HDD 1(WDC WD10PURZ-85U8XY0) : SMART PASSED</t>
  </si>
  <si>
    <t>2022-06-11 23:24:56 admin NET LIVE [223.38.73.86] 0xFFFF chs</t>
  </si>
  <si>
    <t>2022-06-11 23:09:27 admin NET LIVE [118.235.12.91] 0xFFFF chs</t>
  </si>
  <si>
    <t>2022-06-11 22:59:45 admin NET LIVE [223.38.73.86] 0xFFFF chs</t>
  </si>
  <si>
    <t>2022-06-11 22:21:39 admin NET PLAYBACK [223.38.73.86] 0xFFFF chs from 2022/06/11 22:15:00</t>
  </si>
  <si>
    <t>2022-06-11 22:20:19 admin NET LIVE [223.38.73.86] 0xFFFF chs</t>
  </si>
  <si>
    <t>2022-06-11 22:11:51 admin NET LIVE [223.38.73.86] 0xFFFF chs</t>
  </si>
  <si>
    <t>2022-06-11 21:18:03 admin NET LIVE [223.38.73.86] 0xFFFF chs</t>
  </si>
  <si>
    <t>2022-06-11 21:17:31 admin NET LIVE [223.38.73.86] 0xFFFF chs</t>
  </si>
  <si>
    <t>2022-06-11 20:55:31 admin NET LIVE [223.38.73.86] 0xFFFF chs</t>
  </si>
  <si>
    <t>2022-06-11 20:51:31 admin NET PLAYBACK [223.38.73.86] 0xFFFF chs from 2022/06/11 20:48:00</t>
  </si>
  <si>
    <t>2022-06-11 20:51:17 admin NET LIVE [223.38.73.86] 0xFFFF chs</t>
  </si>
  <si>
    <t>2022-06-11 20:45:29 admin NET PLAYBACK [223.38.73.86] 0xFFFF chs from 2022/06/11 20:30:00</t>
  </si>
  <si>
    <t>2022-06-11 20:45:25 admin NET LIVE [223.38.73.86] 0xFFFF chs</t>
  </si>
  <si>
    <t>2022-06-11 20:45:10 admin NET PLAYBACK [223.38.73.86] 0xFFFF chs from 2022/06/11 20:40:00</t>
  </si>
  <si>
    <t>2022-06-11 20:44:45 admin NET LIVE [223.38.73.86] 0xFFFF chs</t>
  </si>
  <si>
    <t>2022-06-11 20:36:26 admin NET LIVE [223.38.73.86] 0xFFFF chs</t>
  </si>
  <si>
    <t>2022-06-11 20:31:18 admin NET LIVE [223.38.73.86] 0xFFFF chs</t>
  </si>
  <si>
    <t>2022-06-11 20:25:11 admin NET LIVE [223.38.73.86] 0xFFFF chs</t>
  </si>
  <si>
    <t>2022-06-11 20:12:13 admin NET LIVE [223.38.73.86] 0xFFFF chs</t>
  </si>
  <si>
    <t>2022-06-11 20:07:09 admin NET LIVE [223.38.73.86] 0xFFFF chs</t>
  </si>
  <si>
    <t>2022-06-11 20:04:06 admin NET LIVE [223.38.73.86] 0xFFFF chs</t>
  </si>
  <si>
    <t>2022-06-11 20:00:24 admin NET LIVE [223.38.73.86] 0xFFFF chs</t>
  </si>
  <si>
    <t>2022-06-11 19:59:20 admin NET LIVE [223.38.73.86] 0xFFFF chs</t>
  </si>
  <si>
    <t>2022-06-11 19:54:33 admin NET LIVE [223.38.73.86] 0xFFFF chs</t>
  </si>
  <si>
    <t>2022-06-11 19:49:26 admin NET LIVE [223.38.73.86] 0xFFFF chs</t>
  </si>
  <si>
    <t>2022-06-11 19:46:56 admin NET LIVE [223.38.73.86] 0xFFFF chs</t>
  </si>
  <si>
    <t>2022-06-11 19:45:45 admin NET LIVE [223.38.73.86] 0xFFFF chs</t>
  </si>
  <si>
    <t>2022-06-11 19:34:24 admin NET LIVE [223.38.73.86] 0xFFFF chs</t>
  </si>
  <si>
    <t>2022-06-11 19:24:15 admin NET LIVE [223.38.73.86] 0xFFFF chs</t>
  </si>
  <si>
    <t>2022-06-11 19:16:00 admin NET LIVE [223.38.73.86] 0xFFFF chs</t>
  </si>
  <si>
    <t>2022-06-11 19:08:06 admin NET LIVE [223.38.73.86] 0xFFFF chs</t>
  </si>
  <si>
    <t>2022-06-11 14:04:28 admin NET LIVE [223.38.73.86] 0xFFFF chs</t>
  </si>
  <si>
    <t>2022-06-11 02:05:11 admin NET LIVE [223.38.73.86] 0xFFFF chs</t>
  </si>
  <si>
    <t>2022-06-11 00:56:24 system HDD 1(WDC WD10PURZ-85U8XY0) : SMART PASSED</t>
  </si>
  <si>
    <t>2022-06-11 00:09:52 admin NET LIVE [223.38.73.86] 0xFFFF chs</t>
  </si>
  <si>
    <t>2022-06-10 23:34:56 admin NET LIVE [223.38.73.86] 0xFFFF chs</t>
  </si>
  <si>
    <t>2022-06-10 22:43:54 admin NET PLAYBACK [223.38.73.86] 0xFFFF chs from 2022/06/10 22:33:00</t>
  </si>
  <si>
    <t>2022-06-10 22:43:43 admin NET LIVE [223.38.73.86] 0xFFFF chs</t>
  </si>
  <si>
    <t>2022-06-10 22:34:46 admin NET LIVE [223.38.73.86] 0xFFFF chs</t>
  </si>
  <si>
    <t>2022-06-10 21:25:26 admin NET LIVE [223.38.73.86] 0xFFFF chs</t>
  </si>
  <si>
    <t>2022-06-10 20:19:51 admin NET PLAYBACK [223.38.73.86] 0xFFFF chs from 2022/06/10 20:06:00</t>
  </si>
  <si>
    <t>2022-06-10 20:19:45 admin NET LIVE [223.38.73.86] 0xFFFF chs</t>
  </si>
  <si>
    <t>2022-06-10 20:18:31 admin NET PLAYBACK [223.38.73.86] 0xFFFF chs from 2022/06/10 20:02:00</t>
  </si>
  <si>
    <t>2022-06-10 20:18:05 admin NET LIVE [223.38.73.86] 0xFFFF chs</t>
  </si>
  <si>
    <t>2022-06-10 20:02:58 admin NET LIVE [223.38.73.86] 0xFFFF chs</t>
  </si>
  <si>
    <t>2022-06-10 19:35:43 admin NET LIVE [223.38.73.86] 0xFFFF chs</t>
  </si>
  <si>
    <t>2022-06-10 18:57:54 admin NET LIVE [223.38.73.86] 0xFFFF chs</t>
  </si>
  <si>
    <t>2022-06-10 18:32:47 admin NET LIVE [223.38.73.86] 0xFFFF chs</t>
  </si>
  <si>
    <t>2022-06-10 18:21:44 admin NET LIVE [223.38.73.86] 0xFFFF chs</t>
  </si>
  <si>
    <t>2022-06-10 17:56:43 admin NET PLAYBACK [223.38.73.86] 0xFFFF chs from 2022/06/10 17:21:00</t>
  </si>
  <si>
    <t>2022-06-10 17:56:31 admin NET LIVE [223.38.73.86] 0xFFFF chs</t>
  </si>
  <si>
    <t>2022-06-10 17:39:55 admin NET LIVE [223.38.73.86] 0xFFFF chs</t>
  </si>
  <si>
    <t>2022-06-10 17:19:15 admin NET LIVE [223.38.73.86] 0xFFFF chs</t>
  </si>
  <si>
    <t>2022-06-10 14:00:59 admin NET LIVE [223.38.73.86] 0xFFFF chs</t>
  </si>
  <si>
    <t>2022-06-10 00:56:24 system HDD 1(WDC WD10PURZ-85U8XY0) : SMART PASSED</t>
  </si>
  <si>
    <t>2022-06-09 22:36:58 admin NET LIVE [223.38.11.246] 0xFFFF chs</t>
  </si>
  <si>
    <t>2022-06-09 20:45:45 admin NET PLAYBACK [59.8.211.42] 0xFFFF chs from 2022/06/09 20:12:00</t>
  </si>
  <si>
    <t>2022-06-09 20:45:18 admin NET LIVE [59.8.211.42] 0xFFFF chs</t>
  </si>
  <si>
    <t>2022-06-09 19:58:26 admin NET LIVE [59.8.211.42] 0xFFFF chs</t>
  </si>
  <si>
    <t>2022-06-09 19:53:19 admin NET PLAYBACK [59.8.211.42] 0xFFFF chs from 2022/06/09 19:07:00</t>
  </si>
  <si>
    <t>2022-06-09 19:53:08 admin NET LIVE [59.8.211.42] 0xFFFF chs</t>
  </si>
  <si>
    <t>2022-06-09 19:51:30 admin NET PLAYBACK [59.8.211.42] 0xFFFF chs from 2022/06/09 19:02:00</t>
  </si>
  <si>
    <t>2022-06-09 19:50:51 admin NET LIVE [59.8.211.42] 0xFFFF chs</t>
  </si>
  <si>
    <t>2022-06-09 18:43:12 system Video Loss CH 1</t>
  </si>
  <si>
    <t>2022-06-09 00:56:16 system HDD 1(WDC WD10PURZ-85U8XY0) : SMART PASSED</t>
  </si>
  <si>
    <t>2022-06-08 23:28:28 admin NET LIVE [118.235.12.91] 0xFFFF chs</t>
  </si>
  <si>
    <t>2022-06-08 23:24:58 admin NET LIVE [118.235.12.91] 0xFFFF chs</t>
  </si>
  <si>
    <t>2022-06-08 22:52:00 admin NET LIVE [118.235.12.91] 0xFFFF chs</t>
  </si>
  <si>
    <t>2022-06-08 22:40:43 admin NET LIVE [118.235.12.91] 0xFFFF chs</t>
  </si>
  <si>
    <t>2022-06-08 22:40:09 admin NET LIVE [118.235.12.91] 0xFFFF chs</t>
  </si>
  <si>
    <t>2022-06-08 22:16:31 admin NET LIVE [118.235.12.91] 0xFFFF chs</t>
  </si>
  <si>
    <t>2022-06-08 21:56:11 admin NET LIVE [118.235.12.91] 0xFFFF chs</t>
  </si>
  <si>
    <t>2022-06-08 21:55:47 admin NET LIVE [118.235.12.91] 0xFFFF chs</t>
  </si>
  <si>
    <t>2022-06-08 21:02:54 admin NET PLAYBACK [59.8.211.42] 0xFFFF chs from 2022/06/08 20:37:00</t>
  </si>
  <si>
    <t>2022-06-08 21:02:46 admin NET LIVE [59.8.211.42] 0xFFFF chs</t>
  </si>
  <si>
    <t>2022-06-08 20:23:40 admin NET LIVE [59.8.211.42] 0xFFFF chs</t>
  </si>
  <si>
    <t>2022-06-08 20:23:00 admin NET LIVE [59.8.211.42] 0xFFFF chs</t>
  </si>
  <si>
    <t>2022-06-08 20:08:20 admin NET LIVE [59.8.211.42] 0xFFFF chs</t>
  </si>
  <si>
    <t>2022-06-08 19:48:18 admin NET LIVE [59.8.211.42] 0xFFFF chs</t>
  </si>
  <si>
    <t>2022-06-08 19:11:12 admin NET LIVE [59.8.211.42] 0xFFFF chs</t>
  </si>
  <si>
    <t>2022-06-08 18:54:51 admin NET LIVE [59.8.211.42] 0xFFFF chs</t>
  </si>
  <si>
    <t>2022-06-08 00:56:13 system HDD 1(WDC WD10PURZ-85U8XY0) : SMART PASSED</t>
  </si>
  <si>
    <t>2022-06-07 23:13:39 admin NET LIVE [118.235.12.91] 0xFFFF chs</t>
  </si>
  <si>
    <t>2022-06-07 22:35:54 admin NET LIVE [118.235.12.91] 0xFFFF chs</t>
  </si>
  <si>
    <t>2022-06-07 21:25:02 admin NET LIVE [59.8.211.42] 0xFFFF chs</t>
  </si>
  <si>
    <t>2022-06-07 19:28:45 admin NET PLAYBACK [59.8.211.42] 0xFFFF chs from 2022/06/07 19:12:00</t>
  </si>
  <si>
    <t>2022-06-07 19:28:34 admin NET LIVE [59.8.211.42] 0xFFFF chs</t>
  </si>
  <si>
    <t>2022-06-07 16:10:12 admin NET LIVE [118.235.12.91] 0xFFFF chs</t>
  </si>
  <si>
    <t>2022-06-07 16:04:45 admin NET LIVE [118.235.12.91] 0xFFFF chs</t>
  </si>
  <si>
    <t>2022-06-07 15:56:50 admin NET LIVE [118.235.12.91] 0xFFFF chs</t>
  </si>
  <si>
    <t>2022-06-07 15:54:07 admin NET LIVE [118.235.12.91] 0xFFFF chs</t>
  </si>
  <si>
    <t>2022-06-07 15:53:55 admin NET LIVE [118.235.12.91] 0xFFFF chs</t>
  </si>
  <si>
    <t>2022-06-07 15:51:15 admin NET LIVE [223.38.10.187] 0xFFFF chs</t>
  </si>
  <si>
    <t>2022-06-07 00:56:04 system HDD 1(WDC WD10PURZ-85U8XY0) : SMART PASSED</t>
  </si>
  <si>
    <t>2022-06-06 22:20:02 admin NET LIVE [220.88.21.110] 0xFF chs</t>
  </si>
  <si>
    <t>2022-06-06 01:17:17 admin NET LIVE [223.38.11.124] 0xFFFF chs</t>
  </si>
  <si>
    <t>2022-06-06 01:17:06 admin NET LIVE [118.235.12.91] 0xFFFF chs</t>
  </si>
  <si>
    <t>2022-06-06 01:16:57 admin NET LIVE [118.235.12.91] 0xFFFF chs</t>
  </si>
  <si>
    <t>2022-06-06 01:15:14 admin NET PLAYBACK [118.235.12.91] 0xFFFF chs from 2022/06/05 22:49:00</t>
  </si>
  <si>
    <t>2022-06-06 01:15:04 admin NET LIVE [118.235.12.91] 0xFFFF chs</t>
  </si>
  <si>
    <t>2022-06-06 01:14:39 admin NET LIVE [223.38.11.124] 0xFFFF chs</t>
  </si>
  <si>
    <t>2022-06-06 01:03:18 admin NET PLAYBACK [223.38.11.124] 0xFFFF chs from 2022/06/05 22:32:00</t>
  </si>
  <si>
    <t>2022-06-06 01:03:00 admin NET LIVE [223.38.11.124] 0xFFFF chs</t>
  </si>
  <si>
    <t>2022-06-06 01:02:43 admin NET PLAYBACK [223.38.11.124] 0xFFFF chs from 2022/06/05 22:34:00</t>
  </si>
  <si>
    <t>2022-06-06 01:02:26 admin NET LIVE [223.38.11.124] 0xFFFF chs</t>
  </si>
  <si>
    <t>2022-06-06 01:02:22 admin NET PLAYBACK [223.38.11.124] 0xFFFF chs from 2022/06/06 00:57:00</t>
  </si>
  <si>
    <t>2022-06-06 01:02:18 admin NET LIVE [223.38.11.124] 0xFFFF chs</t>
  </si>
  <si>
    <t>2022-06-06 00:55:54 system HDD 1(WDC WD10PURZ-85U8XY0) : SMART PASSED</t>
  </si>
  <si>
    <t>2022-06-06 00:15:49 admin NET LIVE [59.8.211.42] 0xFFFF chs</t>
  </si>
  <si>
    <t>2022-06-05 23:08:02 admin NET LIVE [59.8.211.42] 0xFFFF chs</t>
  </si>
  <si>
    <t>2022-06-05 22:48:49 admin NET LIVE [59.8.211.42] 0xFFFF chs</t>
  </si>
  <si>
    <t>2022-06-05 22:42:51 admin NET LIVE [59.8.211.42] 0xFFFF chs</t>
  </si>
  <si>
    <t>2022-06-05 22:41:00 admin NET LIVE [59.8.211.42] 0xFFFF chs</t>
  </si>
  <si>
    <t>2022-06-05 21:40:38 admin NET LIVE [118.235.12.91] 0xFFFF chs</t>
  </si>
  <si>
    <t>2022-06-05 21:24:57 admin NET LIVE [59.8.211.42] 0xFFFF chs</t>
  </si>
  <si>
    <t>2022-06-05 20:40:14 admin NET PLAYBACK [59.8.211.42] 0xFFFF chs from 2022/06/05 20:39:00</t>
  </si>
  <si>
    <t>2022-06-05 20:39:53 admin NET LIVE [59.8.211.42] 0xFFFF chs</t>
  </si>
  <si>
    <t>2022-06-05 20:33:54 admin NET LIVE [59.8.211.42] 0xFFFF chs</t>
  </si>
  <si>
    <t>2022-06-05 20:27:04 admin NET LIVE [59.8.211.42] 0xFFFF chs</t>
  </si>
  <si>
    <t>2022-06-05 19:42:46 admin NET LIVE [59.8.211.42] 0xFFFF chs</t>
  </si>
  <si>
    <t>2022-06-05 19:35:25 admin NET LIVE [59.8.211.42] 0xFFFF chs</t>
  </si>
  <si>
    <t>2022-06-05 19:33:23 admin NET LIVE [59.8.211.42] 0xFFFF chs</t>
  </si>
  <si>
    <t>2022-06-05 19:15:29 admin NET LIVE [59.8.211.42] 0xFFFF chs</t>
  </si>
  <si>
    <t>2022-06-05 19:10:56 admin NET LIVE [59.8.211.42] 0xFFFF chs</t>
  </si>
  <si>
    <t>2022-06-05 19:06:30 admin NET LIVE [59.8.211.42] 0xFFFF chs</t>
  </si>
  <si>
    <t>2022-06-05 18:58:41 admin NET LIVE [59.8.211.42] 0xFFFF chs</t>
  </si>
  <si>
    <t>2022-06-05 18:56:10 admin NET LIVE [59.8.211.42] 0xFFFF chs</t>
  </si>
  <si>
    <t>2022-06-05 18:49:43 admin NET LIVE [59.8.211.42] 0xFFFF chs</t>
  </si>
  <si>
    <t>2022-06-05 18:43:04 admin NET LIVE [59.8.211.42] 0xFFFF chs</t>
  </si>
  <si>
    <t>2022-06-05 18:27:27 admin NET LIVE [59.8.211.42] 0xFFFF chs</t>
  </si>
  <si>
    <t>2022-06-05 18:09:14 admin NET LIVE [59.8.211.42] 0xFFFF chs</t>
  </si>
  <si>
    <t>2022-06-05 18:04:23 admin NET LIVE [59.8.211.42] 0xFFFF chs</t>
  </si>
  <si>
    <t>2022-06-05 17:52:41 admin NET LIVE [59.8.211.42] 0xFFFF chs</t>
  </si>
  <si>
    <t>2022-06-05 17:03:54 admin NET LIVE [59.8.211.42] 0xFFFF chs</t>
  </si>
  <si>
    <t>2022-06-05 00:55:46 system HDD 1(WDC WD10PURZ-85U8XY0) : SMART PASSED</t>
  </si>
  <si>
    <t>2022-06-04 22:55:40 admin NET LIVE [59.8.211.42] 0xFFFF chs</t>
  </si>
  <si>
    <t>2022-06-04 22:27:51 admin NET LIVE [59.8.211.42] 0xFFFF chs</t>
  </si>
  <si>
    <t>2022-06-04 20:59:20 admin NET LIVE [59.8.211.42] 0xFFFF chs</t>
  </si>
  <si>
    <t>2022-06-04 20:58:23 admin NET LIVE [59.8.211.42] 0xFFFF chs</t>
  </si>
  <si>
    <t>2022-06-04 20:55:13 admin NET LIVE [59.8.211.42] 0xFFFF chs</t>
  </si>
  <si>
    <t>2022-06-04 20:51:49 admin NET LIVE [59.8.211.42] 0xFFFF chs</t>
  </si>
  <si>
    <t>2022-06-04 20:39:05 admin NET PLAYBACK [59.8.211.42] 0xFFFF chs from 2022/06/04 20:33:00</t>
  </si>
  <si>
    <t>2022-06-04 20:38:41 admin NET LIVE [59.8.211.42] 0xFFFF chs</t>
  </si>
  <si>
    <t>2022-06-04 20:27:52 admin NET LIVE [59.8.211.42] 0xFFFF chs</t>
  </si>
  <si>
    <t>2022-06-04 20:18:55 admin NET LIVE [59.8.211.42] 0xFFFF chs</t>
  </si>
  <si>
    <t>2022-06-04 20:10:48 admin NET PLAYBACK [59.8.211.42] 0xFFFF chs from 2022/06/04 19:26:00</t>
  </si>
  <si>
    <t>2022-06-04 20:10:40 admin NET LIVE [59.8.211.42] 0xFFFF chs</t>
  </si>
  <si>
    <t>2022-06-04 20:10:06 admin NET PLAYBACK [59.8.211.42] 0xFFFF chs from 2022/06/04 19:38:00</t>
  </si>
  <si>
    <t>2022-06-04 20:09:56 admin NET LIVE [59.8.211.42] 0xFFFF chs</t>
  </si>
  <si>
    <t>2022-06-04 19:59:13 admin NET LIVE [59.8.211.42] 0xFFFF chs</t>
  </si>
  <si>
    <t>2022-06-04 19:54:15 admin NET LIVE [59.8.211.42] 0xFFFF chs</t>
  </si>
  <si>
    <t>2022-06-04 19:48:00 admin NET LIVE [59.8.211.42] 0xFFFF chs</t>
  </si>
  <si>
    <t>2022-06-04 19:25:39 admin NET PLAYBACK [59.8.211.42] 0xFFFF chs from 2022/06/04 18:45:00</t>
  </si>
  <si>
    <t>2022-06-04 19:25:23 admin NET LIVE [59.8.211.42] 0xFFFF chs</t>
  </si>
  <si>
    <t>2022-06-04 19:24:29 admin NET PLAYBACK [59.8.211.42] 0xFFFF chs from 2022/06/04 18:56:00</t>
  </si>
  <si>
    <t>2022-06-04 19:24:19 admin NET LIVE [59.8.211.42] 0xFFFF chs</t>
  </si>
  <si>
    <t>2022-06-04 19:20:59 system Video Loss CH 8</t>
  </si>
  <si>
    <t>2022-06-04 19:20:45 system Video Loss CH 8</t>
  </si>
  <si>
    <t>2022-06-04 19:20:43 system Video Loss CH 8</t>
  </si>
  <si>
    <t>2022-06-04 19:20:36 system Video Loss CH 8</t>
  </si>
  <si>
    <t>2022-06-04 19:20:14 system Video Loss CH 8</t>
  </si>
  <si>
    <t>2022-06-04 18:51:19 admin NET LIVE [59.8.211.42] 0xFFFF chs</t>
  </si>
  <si>
    <t>2022-06-04 18:32:55 system Video Loss CH 8</t>
  </si>
  <si>
    <t>2022-06-04 18:32:52 system Video Loss CH 8</t>
  </si>
  <si>
    <t>2022-06-04 17:26:44 system Video Loss CH 8</t>
  </si>
  <si>
    <t>2022-06-04 17:25:04 system Video Loss CH 8</t>
  </si>
  <si>
    <t>2022-06-04 17:13:26 system Video Loss CH 8</t>
  </si>
  <si>
    <t>2022-06-04 17:13:18 system Video Loss CH 8</t>
  </si>
  <si>
    <t>2022-06-04 17:13:03 system Video Loss CH 8</t>
  </si>
  <si>
    <t>2022-06-04 17:06:18 system Video Loss CH 8</t>
  </si>
  <si>
    <t>2022-06-04 17:06:11 system Video Loss CH 8</t>
  </si>
  <si>
    <t>2022-06-04 16:47:48 system Video Loss CH 8</t>
  </si>
  <si>
    <t>2022-06-04 16:35:30 system Video Loss CH 8</t>
  </si>
  <si>
    <t>2022-06-04 16:35:10 system Video Loss CH 8</t>
  </si>
  <si>
    <t>2022-06-04 16:32:41 system Video Loss CH 8</t>
  </si>
  <si>
    <t>2022-06-04 16:32:35 system Video Loss CH 8</t>
  </si>
  <si>
    <t>2022-06-04 16:32:18 system Video Loss CH 8</t>
  </si>
  <si>
    <t>2022-06-04 16:32:06 system Video Loss CH 8</t>
  </si>
  <si>
    <t>2022-06-04 16:17:53 system Video Loss CH 8</t>
  </si>
  <si>
    <t>2022-06-04 16:17:50 system Video Loss CH 8</t>
  </si>
  <si>
    <t>2022-06-04 16:11:11 system Video Loss CH 8</t>
  </si>
  <si>
    <t>2022-06-04 16:11:01 system Video Loss CH 8</t>
  </si>
  <si>
    <t>2022-06-04 16:10:30 system Video Loss CH 8</t>
  </si>
  <si>
    <t>2022-06-04 16:10:25 system Video Loss CH 8</t>
  </si>
  <si>
    <t>2022-06-04 16:10:14 system Video Loss CH 8</t>
  </si>
  <si>
    <t>2022-06-04 16:09:00 system Video Loss CH 8</t>
  </si>
  <si>
    <t>2022-06-04 16:08:04 system Video Loss CH 8</t>
  </si>
  <si>
    <t>2022-06-04 16:07:47 system Video Loss CH 8</t>
  </si>
  <si>
    <t>2022-06-04 16:06:37 system Video Loss CH 8</t>
  </si>
  <si>
    <t>2022-06-04 16:06:31 system Video Loss CH 8</t>
  </si>
  <si>
    <t>2022-06-04 16:05:25 system Video Loss CH 8</t>
  </si>
  <si>
    <t>2022-06-04 16:05:08 system Video Loss CH 8</t>
  </si>
  <si>
    <t>2022-06-04 16:04:36 system Video Loss CH 8</t>
  </si>
  <si>
    <t>2022-06-04 16:04:18 system Video Loss CH 8</t>
  </si>
  <si>
    <t>2022-06-04 16:02:37 system Video Loss CH 8</t>
  </si>
  <si>
    <t>2022-06-04 16:02:32 system Video Loss CH 8</t>
  </si>
  <si>
    <t>2022-06-04 00:55:40 system HDD 1(WDC WD10PURZ-85U8XY0) : SMART PASSED</t>
  </si>
  <si>
    <t>2022-06-04 00:22:49 admin NET LIVE [118.235.12.91] 0xFFFF chs</t>
  </si>
  <si>
    <t>2022-06-04 00:18:37 admin NET LIVE [118.235.12.91] 0xFFFF chs</t>
  </si>
  <si>
    <t>2022-06-04 00:18:21 admin NET LIVE [118.235.12.91] 0xFFFF chs</t>
  </si>
  <si>
    <t>2022-06-03 23:40:59 admin NET LIVE [118.235.12.91] 0xFFFF chs</t>
  </si>
  <si>
    <t>2022-06-03 23:28:53 admin NET LIVE [118.235.12.91] 0xFFFF chs</t>
  </si>
  <si>
    <t>2022-06-03 23:28:38 admin NET LIVE [118.235.12.91] 0xFFFF chs</t>
  </si>
  <si>
    <t>2022-06-03 23:28:11 admin NET LIVE [118.235.12.91] 0xFFFF chs</t>
  </si>
  <si>
    <t>2022-06-03 23:27:53 admin NET LIVE [118.235.12.91] 0xFFFF chs</t>
  </si>
  <si>
    <t>2022-06-03 23:14:05 admin NET LIVE [59.8.211.42] 0xFFFF chs</t>
  </si>
  <si>
    <t>2022-06-03 22:35:51 admin NET LIVE [118.235.12.91] 0xFFFF chs</t>
  </si>
  <si>
    <t>2022-06-03 21:31:34 admin NET LIVE [118.235.12.91] 0xFFFF chs</t>
  </si>
  <si>
    <t>2022-06-03 21:21:17 admin NET LIVE [59.8.211.42] 0xFFFF chs</t>
  </si>
  <si>
    <t>2022-06-03 19:29:10 admin NET LIVE [59.8.211.42] 0xFFFF chs</t>
  </si>
  <si>
    <t>2022-06-03 18:45:39 admin NET LIVE [59.8.211.42] 0xFFFF chs</t>
  </si>
  <si>
    <t>2022-06-03 18:36:33 admin NET LIVE [59.8.211.42] 0xFFFF chs</t>
  </si>
  <si>
    <t>2022-06-03 18:08:54 admin NET LIVE [59.8.211.42] 0xFFFF chs</t>
  </si>
  <si>
    <t>2022-06-03 18:00:52 admin NET LIVE [59.8.211.42] 0xFFFF chs</t>
  </si>
  <si>
    <t>2022-06-03 17:57:40 admin NET LIVE [59.8.211.42] 0xFFFF chs</t>
  </si>
  <si>
    <t>2022-06-03 17:55:29 admin NET LIVE [59.8.211.42] 0xFFFF chs</t>
  </si>
  <si>
    <t>2022-06-03 17:54:24 admin NET LIVE [59.8.211.42] 0xFFFF chs</t>
  </si>
  <si>
    <t>2022-06-03 17:17:41 system Video Loss CH 8</t>
  </si>
  <si>
    <t>2022-06-03 17:10:14 system Video Loss CH 8</t>
  </si>
  <si>
    <t>2022-06-03 16:05:10 system Video Loss CH 8</t>
  </si>
  <si>
    <t>2022-06-03 16:02:51 admin NET LIVE [222.117.207.80] 0xFFFF chs</t>
  </si>
  <si>
    <t>2022-06-03 16:02:25 admin NET LIVE [222.117.207.80] 0xFFFF chs</t>
  </si>
  <si>
    <t>2022-06-03 15:55:36 admin NET LIVE [222.117.207.80] 0xFFFF chs</t>
  </si>
  <si>
    <t>2022-06-03 15:42:14 admin NET LIVE [59.13.143.69] 0xFFFF chs</t>
  </si>
  <si>
    <t>2022-06-03 00:55:31 system HDD 1(WDC WD10PURZ-85U8XY0) : SMART PASSED</t>
  </si>
  <si>
    <t>2022-06-02 23:41:19 admin NET LIVE [118.235.12.91] 0xFFFF chs</t>
  </si>
  <si>
    <t>2022-06-02 23:15:32 admin NET LIVE [59.8.211.42] 0xFFFF chs</t>
  </si>
  <si>
    <t>2022-06-02 23:10:48 admin NET LIVE [118.235.12.91] 0xFFFF chs</t>
  </si>
  <si>
    <t>2022-06-02 23:10:26 admin NET LIVE [118.235.12.91] 0xFFFF chs</t>
  </si>
  <si>
    <t>2022-06-02 23:06:21 admin NET LIVE [59.8.211.42] 0xFFFF chs</t>
  </si>
  <si>
    <t>2022-06-02 22:47:24 admin NET LIVE [59.8.211.42] 0xFFFF chs</t>
  </si>
  <si>
    <t>2022-06-02 22:23:01 admin NET LIVE [59.8.211.42] 0xFFFF chs</t>
  </si>
  <si>
    <t>2022-06-02 22:09:17 admin NET LIVE [118.235.12.91] 0xFFFF chs</t>
  </si>
  <si>
    <t>2022-06-02 21:36:54 admin NET PLAYBACK [59.8.211.42] 0xFFFF chs from 2022/06/02 20:40:00</t>
  </si>
  <si>
    <t>2022-06-02 21:36:44 admin NET LIVE [59.8.211.42] 0xFFFF chs</t>
  </si>
  <si>
    <t>2022-06-02 21:36:14 admin NET LIVE [59.8.211.42] 0xFFFF chs</t>
  </si>
  <si>
    <t>2022-06-02 21:26:00 admin NET LIVE [59.8.211.42] 0xFFFF chs</t>
  </si>
  <si>
    <t>2022-06-02 20:48:39 admin NET LIVE [59.8.211.42] 0xFFFF chs</t>
  </si>
  <si>
    <t>2022-06-02 20:35:56 admin NET LIVE [59.8.211.42] 0xFFFF chs</t>
  </si>
  <si>
    <t>2022-06-02 20:22:35 admin NET LIVE [59.8.211.42] 0xFFFF chs</t>
  </si>
  <si>
    <t>2022-06-02 20:15:06 admin NET PLAYBACK [59.8.211.42] 0xFFFF chs from 2022/06/02 20:01:00</t>
  </si>
  <si>
    <t>2022-06-02 20:15:01 admin NET LIVE [59.8.211.42] 0xFFFF chs</t>
  </si>
  <si>
    <t>2022-06-02 20:12:00 admin NET PLAYBACK [59.8.211.42] 0xFFFF chs from 2022/06/02 20:01:00</t>
  </si>
  <si>
    <t>2022-06-02 20:11:44 admin NET LIVE [59.8.211.42] 0xFFFF chs</t>
  </si>
  <si>
    <t>2022-06-02 19:55:15 admin NET LIVE [59.8.211.42] 0xFFFF chs</t>
  </si>
  <si>
    <t>2022-06-02 19:18:50 admin NET LIVE [59.8.211.42] 0xFFFF chs</t>
  </si>
  <si>
    <t>2022-06-02 19:15:55 admin NET PLAYBACK [59.8.211.42] 0xFFFF chs from 2022/06/02 19:00:00</t>
  </si>
  <si>
    <t>2022-06-02 19:15:30 admin NET LIVE [59.8.211.42] 0xFFFF chs</t>
  </si>
  <si>
    <t>2022-06-02 19:01:22 admin NET LIVE [59.8.211.42] 0xFFFF chs</t>
  </si>
  <si>
    <t>2022-06-02 00:55:29 system HDD 1(WDC WD10PURZ-85U8XY0) : SMART PASSED</t>
  </si>
  <si>
    <t>2022-06-02 00:27:18 admin NET LIVE [211.178.76.30] 0xFFFF chs</t>
  </si>
  <si>
    <t>2022-06-02 00:26:35 admin NET LIVE [211.178.76.30] 0xFFFF chs</t>
  </si>
  <si>
    <t>2022-06-01 23:00:44 admin NET LIVE [118.235.12.91] 0xFFFF chs</t>
  </si>
  <si>
    <t>2022-06-01 22:49:19 admin NET LIVE [118.235.12.91] 0xFFFF chs</t>
  </si>
  <si>
    <t>2022-06-01 22:48:21 admin NET LIVE [118.235.12.91] 0xFFFF chs</t>
  </si>
  <si>
    <t>2022-06-01 22:28:09 admin NET LIVE [59.8.211.42] 0xFFFF chs</t>
  </si>
  <si>
    <t>2022-06-01 21:22:37 admin NET LIVE [118.235.12.91] 0xFFFF chs</t>
  </si>
  <si>
    <t>2022-06-01 21:22:28 admin NET LIVE [118.235.12.91] 0xFFFF chs</t>
  </si>
  <si>
    <t>2022-06-01 20:27:09 admin NET LIVE [118.235.12.91] 0xFFFF chs</t>
  </si>
  <si>
    <t>2022-06-01 20:15:04 admin NET LIVE [59.8.211.42] 0xFFFF chs</t>
  </si>
  <si>
    <t>2022-06-01 19:50:30 admin NET LIVE [59.8.211.42] 0xFFFF chs</t>
  </si>
  <si>
    <t>2022-06-01 19:15:49 admin NET LIVE [59.8.211.42] 0xFFFF chs</t>
  </si>
  <si>
    <t>2022-06-01 19:12:10 admin NET LIVE [59.8.211.42] 0xFFFF chs</t>
  </si>
  <si>
    <t>2022-06-01 18:56:35 admin NET LIVE [59.8.211.42] 0xFFFF chs</t>
  </si>
  <si>
    <t>2022-06-01 00:55:27 system HDD 1(WDC WD10PURZ-85U8XY0) : SMART PASSED</t>
  </si>
  <si>
    <t>2022-05-31 23:57:18 admin NET LIVE [59.8.211.42] 0xFFFF chs</t>
  </si>
  <si>
    <t>2022-05-31 23:39:26 admin NET LIVE [59.8.211.42] 0xFFFF chs</t>
  </si>
  <si>
    <t>2022-05-31 23:18:18 admin NET LIVE [59.8.211.42] 0xFFFF chs</t>
  </si>
  <si>
    <t>2022-05-31 22:52:04 admin NET LIVE [59.8.211.42] 0xFFFF chs</t>
  </si>
  <si>
    <t>2022-05-31 22:11:29 admin NET LIVE [59.8.211.42] 0xFFFF chs</t>
  </si>
  <si>
    <t>2022-05-31 21:49:23 admin NET LIVE [220.88.21.110] 0xFF chs</t>
  </si>
  <si>
    <t>2022-05-31 20:56:00 admin NET LIVE [59.8.211.42] 0xFFFF chs</t>
  </si>
  <si>
    <t>2022-05-31 19:50:20 admin NET LIVE [59.8.211.42] 0xFFFF chs</t>
  </si>
  <si>
    <t>2022-05-31 00:55:19 system HDD 1(WDC WD10PURZ-85U8XY0) : SMART PASSED</t>
  </si>
  <si>
    <t>2022-05-30 21:50:38 admin NET LIVE [59.8.211.42] 0xFFFF chs</t>
  </si>
  <si>
    <t>2022-05-30 21:43:11 admin NET LIVE [59.8.211.42] 0xFFFF chs</t>
  </si>
  <si>
    <t>2022-05-30 21:40:34 admin NET LIVE [59.8.211.42] 0xFFFF chs</t>
  </si>
  <si>
    <t>2022-05-30 21:34:38 admin NET LIVE [59.8.211.42] 0xFFFF chs</t>
  </si>
  <si>
    <t>2022-05-30 21:16:10 admin NET LIVE [59.8.211.42] 0xFFFF chs</t>
  </si>
  <si>
    <t>2022-05-30 21:15:17 admin NET LIVE [59.8.211.42] 0xFFFF chs</t>
  </si>
  <si>
    <t>2022-05-30 20:46:46 admin NET PLAYBACK [59.8.211.42] 0xFFFF chs from 2022/05/30 20:24:00</t>
  </si>
  <si>
    <t>2022-05-30 20:46:30 admin NET LIVE [59.8.211.42] 0xFFFF chs</t>
  </si>
  <si>
    <t>2022-05-30 20:28:08 admin NET LIVE [220.88.21.110] 0xFF chs</t>
  </si>
  <si>
    <t>2022-05-30 20:27:01 admin NET LIVE [220.88.21.110] 0xFF chs</t>
  </si>
  <si>
    <t>2022-05-30 20:10:08 admin NET LIVE [59.8.211.42] 0xFFFF chs</t>
  </si>
  <si>
    <t>2022-05-30 19:28:39 admin NET LIVE [220.88.21.110] 0xFF chs</t>
  </si>
  <si>
    <t>2022-05-30 19:09:19 admin NET LIVE [59.8.211.42] 0xFFFF chs</t>
  </si>
  <si>
    <t>2022-05-30 19:07:31 admin NET PLAYBACK [59.8.211.42] 0xFFFF chs from 2022/05/30 18:32:00</t>
  </si>
  <si>
    <t>2022-05-30 19:07:13 admin NET LIVE [59.8.211.42] 0xFFFF chs</t>
  </si>
  <si>
    <t>2022-05-30 18:28:26 admin NET PLAYBACK [59.8.211.42] 0xFFFF chs from 2022/05/30 18:17:00</t>
  </si>
  <si>
    <t>2022-05-30 18:28:12 admin NET LIVE [59.8.211.42] 0xFFFF chs</t>
  </si>
  <si>
    <t>2022-05-30 17:23:51 admin NET LIVE [59.8.211.42] 0xFFFF chs</t>
  </si>
  <si>
    <t>2022-05-30 17:23:03 admin NET LIVE [59.8.211.42] 0xFFFF chs</t>
  </si>
  <si>
    <t>2022-05-30 17:04:51 admin NET LIVE [59.8.211.42] 0xFFFF chs</t>
  </si>
  <si>
    <t>2022-05-30 00:55:16 system HDD 1(WDC WD10PURZ-85U8XY0) : SMART PASSED</t>
  </si>
  <si>
    <t>2022-05-29 19:42:06 admin NET LIVE [118.235.12.93] 0xFFFF chs</t>
  </si>
  <si>
    <t>2022-05-29 19:07:18 admin NET LIVE [118.235.12.93] 0xFFFF chs</t>
  </si>
  <si>
    <t>2022-05-29 00:55:09 system HDD 1(WDC WD10PURZ-85U8XY0) : SMART PASSED</t>
  </si>
  <si>
    <t>2022-05-29 00:52:28 admin NET PLAYBACK [223.38.10.71] 0xFFFF chs from 2022/05/29 00:44:00</t>
  </si>
  <si>
    <t>2022-05-29 00:52:20 admin NET LIVE [223.38.10.71] 0xFFFF chs</t>
  </si>
  <si>
    <t>2022-05-29 00:11:01 admin NET LIVE [220.88.21.110] 0xFF chs</t>
  </si>
  <si>
    <t>2022-05-28 22:38:51 admin NET LIVE [118.235.12.93] 0xFFFF chs</t>
  </si>
  <si>
    <t>2022-05-28 22:32:20 admin NET LIVE [59.8.211.42] 0xFFFF chs</t>
  </si>
  <si>
    <t>2022-05-28 22:05:42 admin NET LIVE [59.8.211.42] 0xFFFF chs</t>
  </si>
  <si>
    <t>2022-05-28 21:49:48 admin NET LIVE [59.8.211.42] 0xFFFF chs</t>
  </si>
  <si>
    <t>2022-05-28 20:34:54 admin NET LIVE [220.88.21.110] 0xFF chs</t>
  </si>
  <si>
    <t>2022-05-28 20:07:31 admin NET LIVE [59.8.211.42] 0xFFFF chs</t>
  </si>
  <si>
    <t>2022-05-28 19:19:43 admin NET LIVE [59.8.211.42] 0xFFFF chs</t>
  </si>
  <si>
    <t>2022-05-28 18:51:31 admin NET LIVE [59.8.211.42] 0xFFFF chs</t>
  </si>
  <si>
    <t>2022-05-28 18:35:06 admin NET LIVE [59.8.211.42] 0xFFFF chs</t>
  </si>
  <si>
    <t>2022-05-28 18:28:51 admin NET LIVE [59.8.211.42] 0xFFFF chs</t>
  </si>
  <si>
    <t>2022-05-28 18:13:28 admin NET LIVE [59.8.211.42] 0xFFFF chs</t>
  </si>
  <si>
    <t>2022-05-28 16:46:29 admin NET PLAYBACK [211.178.76.30] 0xFFFF chs from 2022/05/28 16:23:00</t>
  </si>
  <si>
    <t>2022-05-28 16:46:01 admin NET LIVE [211.178.76.30] 0xFFFF chs</t>
  </si>
  <si>
    <t>2022-05-28 00:54:59 system HDD 1(WDC WD10PURZ-85U8XY0) : SMART PASSED</t>
  </si>
  <si>
    <t>2022-05-27 23:05:29 admin NET LIVE [223.38.10.64] 0xFFFF chs</t>
  </si>
  <si>
    <t>2022-05-27 21:59:43 admin NET LIVE [59.8.211.42] 0xFFFF chs</t>
  </si>
  <si>
    <t>2022-05-27 20:33:40 admin NET LIVE [59.8.211.42] 0xFFFF chs</t>
  </si>
  <si>
    <t>2022-05-27 20:32:31 admin NET LIVE [59.8.211.42] 0xFFFF chs</t>
  </si>
  <si>
    <t>2022-05-27 20:18:50 admin NET LIVE [59.8.211.42] 0xFFFF chs</t>
  </si>
  <si>
    <t>2022-05-27 19:44:22 admin NET LIVE [59.8.211.42] 0xFFFF chs</t>
  </si>
  <si>
    <t>2022-05-27 19:35:03 admin NET LIVE [59.8.211.42] 0xFFFF chs</t>
  </si>
  <si>
    <t>2022-05-27 19:32:47 admin NET LIVE [59.8.211.42] 0xFFFF chs</t>
  </si>
  <si>
    <t>2022-05-27 19:08:46 admin NET LIVE [59.8.211.42] 0xFFFF chs</t>
  </si>
  <si>
    <t>2022-05-27 18:57:12 admin NET LIVE [59.8.211.42] 0xFFFF chs</t>
  </si>
  <si>
    <t>2022-05-27 18:35:11 admin NET LIVE [59.8.211.42] 0xFFFF chs</t>
  </si>
  <si>
    <t>2022-05-27 18:06:47 admin NET LIVE [59.8.211.42] 0xFFFF chs</t>
  </si>
  <si>
    <t>2022-05-27 17:43:59 admin NET LIVE [59.8.211.42] 0xFFFF chs</t>
  </si>
  <si>
    <t>2022-05-27 16:42:06 admin NET LIVE [220.88.21.110] 0xFF chs</t>
  </si>
  <si>
    <t>2022-05-27 16:18:46 admin NET LIVE [220.88.21.110] 0xFF chs</t>
  </si>
  <si>
    <t>2022-05-27 16:17:50 admin NET LIVE [220.88.21.110] 0xFF chs</t>
  </si>
  <si>
    <t>2022-05-27 16:13:48 admin NET LIVE [211.178.76.30] 0xFFFF chs</t>
  </si>
  <si>
    <t>2022-05-27 16:13:41 admin NET LIVE [220.88.21.110] 0xFF chs</t>
  </si>
  <si>
    <t>2022-05-27 16:10:18 admin NET LIVE [211.178.76.30] 0xFFFF chs</t>
  </si>
  <si>
    <t>2022-05-27 16:03:56 admin NET LIVE [59.13.143.69] 0xFFFF chs</t>
  </si>
  <si>
    <t>2022-05-27 00:54:55 system HDD 1(WDC WD10PURZ-85U8XY0) : SMART PASSED</t>
  </si>
  <si>
    <t>2022-05-26 22:50:01 admin NET LIVE [59.8.211.42] 0xFFFF chs</t>
  </si>
  <si>
    <t>2022-05-26 22:38:04 admin NET LIVE [59.8.211.42] 0xFFFF chs</t>
  </si>
  <si>
    <t>2022-05-26 22:32:06 admin NET LIVE [59.8.211.42] 0xFFFF chs</t>
  </si>
  <si>
    <t>2022-05-26 22:31:30 admin NET PLAYBACK [59.8.211.42] 0xFFFF chs from 2022/05/26 22:27:00</t>
  </si>
  <si>
    <t>2022-05-26 22:31:16 admin NET LIVE [59.8.211.42] 0xFFFF chs</t>
  </si>
  <si>
    <t>2022-05-26 22:30:50 admin NET PLAYBACK [59.8.211.42] 0xFFFF chs from 2022/05/26 22:25:00</t>
  </si>
  <si>
    <t>2022-05-26 22:30:46 admin NET LIVE [59.8.211.42] 0xFFFF chs</t>
  </si>
  <si>
    <t>2022-05-26 22:29:35 admin NET PLAYBACK [59.8.211.42] 0xFFFF chs from 2022/05/26 22:24:00</t>
  </si>
  <si>
    <t>2022-05-26 22:29:28 admin NET LIVE [59.8.211.42] 0xFFFF chs</t>
  </si>
  <si>
    <t>2022-05-26 22:25:25 admin NET PLAYBACK [59.8.211.42] 0xFFFF chs from 2022/05/26 22:19:00</t>
  </si>
  <si>
    <t>2022-05-26 22:24:14 admin NET LIVE [59.8.211.42] 0xFFFF chs</t>
  </si>
  <si>
    <t>2022-05-26 21:42:36 admin NET LIVE [59.8.211.42] 0xFFFF chs</t>
  </si>
  <si>
    <t>2022-05-26 21:41:43 admin NET LIVE [59.8.211.42] 0xFFFF chs</t>
  </si>
  <si>
    <t>2022-05-26 21:38:25 admin NET LIVE [59.8.211.42] 0xFFFF chs</t>
  </si>
  <si>
    <t>2022-05-26 21:09:48 admin NET PLAYBACK [59.8.211.42] 0xFFFF chs from 2022/05/26 21:04:00</t>
  </si>
  <si>
    <t>2022-05-26 21:09:13 admin NET LIVE [59.8.211.42] 0xFFFF chs</t>
  </si>
  <si>
    <t>2022-05-26 20:40:44 admin NET LIVE [59.8.211.42] 0xFFFF chs</t>
  </si>
  <si>
    <t>2022-05-26 20:35:06 admin NET LIVE [59.8.211.42] 0xFFFF chs</t>
  </si>
  <si>
    <t>2022-05-26 20:09:00 admin NET LIVE [59.8.211.42] 0xFFFF chs</t>
  </si>
  <si>
    <t>2022-05-26 19:55:56 admin NET LIVE [59.8.211.42] 0xFFFF chs</t>
  </si>
  <si>
    <t>2022-05-26 19:47:47 admin NET LIVE [59.8.211.42] 0xFFFF chs</t>
  </si>
  <si>
    <t>2022-05-26 19:30:04 admin NET LIVE [59.8.211.42] 0xFFFF chs</t>
  </si>
  <si>
    <t>2022-05-26 19:16:17 admin NET LIVE [59.8.211.42] 0xFFFF chs</t>
  </si>
  <si>
    <t>2022-05-26 18:45:58 admin NET LIVE [59.8.211.42] 0xFFFF chs</t>
  </si>
  <si>
    <t>2022-05-26 17:30:33 admin NET LIVE [59.8.211.42] 0xFFFF chs</t>
  </si>
  <si>
    <t>2022-05-26 16:15:00 admin NET LIVE [59.13.143.69] 0xFFFF chs</t>
  </si>
  <si>
    <t>2022-05-26 00:54:52 system HDD 1(WDC WD10PURZ-85U8XY0) : SMART PASSED</t>
  </si>
  <si>
    <t>2022-05-26 00:47:57 admin NET LIVE [118.235.12.93] 0xFFFF chs</t>
  </si>
  <si>
    <t>2022-05-26 00:45:12 admin NET LIVE [118.235.12.93] 0xFFFF chs</t>
  </si>
  <si>
    <t>2022-05-25 23:25:54 admin NET LIVE [211.178.76.30] 0xFFFF chs</t>
  </si>
  <si>
    <t>2022-05-25 21:31:12 admin NET LIVE [59.13.143.69] 0xFFFF chs</t>
  </si>
  <si>
    <t>2022-05-25 21:29:43 admin NET LIVE [59.13.143.69] 0xFFFF chs</t>
  </si>
  <si>
    <t>2022-05-25 21:14:57 admin NET LIVE [59.13.143.69] 0xFFFF chs</t>
  </si>
  <si>
    <t>2022-05-25 20:35:19 admin NET LIVE [220.88.21.110] 0xFF chs</t>
  </si>
  <si>
    <t>2022-05-25 20:14:24 admin NET LIVE [59.13.143.69] 0xFFFF chs</t>
  </si>
  <si>
    <t>2022-05-25 18:32:31 admin NET LIVE [220.88.21.110] 0xFF chs</t>
  </si>
  <si>
    <t>2022-05-25 18:31:15 admin NET LIVE [220.88.21.110] 0xFF chs</t>
  </si>
  <si>
    <t>2022-05-25 18:26:13 admin NET LIVE [223.38.10.42] 0xFFFF chs</t>
  </si>
  <si>
    <t>2022-05-25 18:14:36 admin NET LIVE [220.88.21.110] 0xFF chs</t>
  </si>
  <si>
    <t>2022-05-25 18:04:10 admin NET LIVE [223.38.10.42] 0xFFFF chs</t>
  </si>
  <si>
    <t>2022-05-25 17:32:39 admin NET LIVE [223.38.10.42] 0xFFFF chs</t>
  </si>
  <si>
    <t>2022-05-25 17:32:10 admin NET LIVE [223.38.10.42] 0xFFFF chs</t>
  </si>
  <si>
    <t>2022-05-25 15:09:23 system Video Loss CH 8</t>
  </si>
  <si>
    <t>2022-05-25 02:14:12 admin NET LIVE [118.235.12.93] 0xFFFF chs</t>
  </si>
  <si>
    <t>2022-05-25 00:54:50 system HDD 1(WDC WD10PURZ-85U8XY0) : SMART PASSED</t>
  </si>
  <si>
    <t>2022-05-24 23:11:53 admin NET LIVE [223.38.10.67] 0xFFFF chs</t>
  </si>
  <si>
    <t>2022-05-24 22:21:35 admin NET LIVE [59.8.211.42] 0xFFFF chs</t>
  </si>
  <si>
    <t>2022-05-24 21:29:55 admin NET LIVE [59.8.211.42] 0xFFFF chs</t>
  </si>
  <si>
    <t>2022-05-24 21:18:46 admin NET LIVE [59.8.211.42] 0xFFFF chs</t>
  </si>
  <si>
    <t>2022-05-24 20:18:14 system Video Loss CH 8</t>
  </si>
  <si>
    <t>2022-05-24 20:18:03 system Video Loss CH 8</t>
  </si>
  <si>
    <t>2022-05-24 20:12:40 admin NET LIVE [59.8.211.42] 0xFFFF chs</t>
  </si>
  <si>
    <t>2022-05-24 19:55:34 admin NET LIVE [59.8.211.42] 0xFFFF chs</t>
  </si>
  <si>
    <t>2022-05-24 19:53:41 admin NET LIVE [59.8.211.42] 0xFFFF chs</t>
  </si>
  <si>
    <t>2022-05-24 19:30:11 admin NET LIVE [59.8.211.42] 0xFFFF chs</t>
  </si>
  <si>
    <t>2022-05-24 19:11:38 admin NET LIVE [59.8.211.42] 0xFFFF chs</t>
  </si>
  <si>
    <t>2022-05-24 18:47:44 admin NET LIVE [59.8.211.42] 0xFFFF chs</t>
  </si>
  <si>
    <t>2022-05-24 18:16:22 admin NET LIVE [59.8.211.42] 0xFFFF chs</t>
  </si>
  <si>
    <t>2022-05-24 02:44:27 admin NET LIVE [211.178.76.30] 0xFFFF chs</t>
  </si>
  <si>
    <t>2022-05-24 02:42:24 admin NET LIVE [211.178.76.30] 0xFFFF chs</t>
  </si>
  <si>
    <t>2022-05-24 02:37:55 admin NET LIVE [223.38.11.230] 0xFFFF chs</t>
  </si>
  <si>
    <t>2022-05-24 00:54:45 system HDD 1(WDC WD10PURZ-85U8XY0) : SMART PASSED</t>
  </si>
  <si>
    <t>2022-05-24 00:20:51 admin NET PLAYBACK [118.235.13.186] 0xFFFF chs from 2022/05/23 23:39:00</t>
  </si>
  <si>
    <t>2022-05-24 00:20:30 admin NET LIVE [118.235.13.186] 0xFFFF chs</t>
  </si>
  <si>
    <t>2022-05-23 22:11:13 admin NET LIVE [59.8.211.42] 0xFFFF chs</t>
  </si>
  <si>
    <t>2022-05-23 21:54:48 admin NET LIVE [59.8.211.42] 0xFFFF chs</t>
  </si>
  <si>
    <t>2022-05-23 21:54:11 admin NET LIVE [59.8.211.42] 0xFFFF chs</t>
  </si>
  <si>
    <t>2022-05-23 21:40:43 admin NET LIVE [59.8.211.42] 0xFFFF chs</t>
  </si>
  <si>
    <t>2022-05-23 21:01:20 admin NET LIVE [59.8.211.42] 0xFFFF chs</t>
  </si>
  <si>
    <t>2022-05-23 20:40:42 admin NET LIVE [59.8.211.42] 0xFFFF chs</t>
  </si>
  <si>
    <t>2022-05-23 20:22:41 admin NET LIVE [59.8.211.42] 0xFFFF chs</t>
  </si>
  <si>
    <t>2022-05-23 20:14:45 admin NET PLAYBACK [59.8.211.42] 0xFFFF chs from 2022/05/23 20:02:00</t>
  </si>
  <si>
    <t>2022-05-23 20:14:41 admin NET LIVE [59.8.211.42] 0xFFFF chs</t>
  </si>
  <si>
    <t>2022-05-23 20:14:26 admin NET PLAYBACK [59.8.211.42] 0xFFFF chs from 2022/05/23 20:09:00</t>
  </si>
  <si>
    <t>2022-05-23 20:14:14 admin NET LIVE [59.8.211.42] 0xFFFF chs</t>
  </si>
  <si>
    <t>2022-05-23 19:52:18 admin NET LIVE [59.8.211.42] 0xFFFF chs</t>
  </si>
  <si>
    <t>2022-05-23 19:44:17 admin NET LIVE [59.8.211.42] 0xFFFF chs</t>
  </si>
  <si>
    <t>2022-05-23 19:37:13 admin NET LIVE [59.8.211.42] 0xFFFF chs</t>
  </si>
  <si>
    <t>2022-05-23 19:36:48 admin NET LIVE [59.8.211.42] 0xFFFF chs</t>
  </si>
  <si>
    <t>2022-05-23 19:19:20 admin NET LIVE [59.8.211.42] 0xFFFF chs</t>
  </si>
  <si>
    <t>2022-05-23 19:12:38 admin NET LIVE [59.8.211.42] 0xFFFF chs</t>
  </si>
  <si>
    <t>2022-05-23 19:11:08 admin NET LIVE [59.8.211.42] 0xFFFF chs</t>
  </si>
  <si>
    <t>2022-05-23 19:05:19 admin NET LIVE [59.8.211.42] 0xFFFF chs</t>
  </si>
  <si>
    <t>2022-05-23 18:48:14 admin NET LIVE [59.8.211.42] 0xFFFF chs</t>
  </si>
  <si>
    <t>2022-05-23 18:09:20 admin NET LIVE [59.8.211.42] 0xFFFF chs</t>
  </si>
  <si>
    <t>2022-05-23 00:54:39 system HDD 1(WDC WD10PURZ-85U8XY0) : SMART PASSED</t>
  </si>
  <si>
    <t>2022-05-23 00:17:26 admin NET LIVE [211.178.76.30] 0xFFFF chs</t>
  </si>
  <si>
    <t>2022-05-23 00:17:06 admin NET LIVE [211.178.76.30] 0xFFFF chs</t>
  </si>
  <si>
    <t>2022-05-22 23:37:24 admin NET LIVE [211.178.76.30] 0xFFFF chs</t>
  </si>
  <si>
    <t>2022-05-22 20:16:19 admin NET LIVE [118.235.12.166] 0xFFFF chs</t>
  </si>
  <si>
    <t>2022-05-22 17:01:10 admin NET LIVE [223.38.79.111] 0xFFFF chs</t>
  </si>
  <si>
    <t>2022-05-22 16:52:17 admin NET PLAYBACK [223.38.79.111] 0xFFFF chs from 2022/05/21 19:38:00</t>
  </si>
  <si>
    <t>2022-05-22 16:52:01 admin NET LIVE [223.38.79.111] 0xFFFF chs</t>
  </si>
  <si>
    <t>2022-05-22 16:51:48 admin NET LIVE [223.38.79.111] 0xFFFF chs</t>
  </si>
  <si>
    <t>2022-05-22 10:22:16 admin NET LIVE [223.38.79.216] 0xFFFF chs</t>
  </si>
  <si>
    <t>2022-05-22 00:54:30 system HDD 1(WDC WD10PURZ-85U8XY0) : SMART PASSED</t>
  </si>
  <si>
    <t>2022-05-22 00:46:55 admin NET LIVE [118.235.12.166] 0xFFFF chs</t>
  </si>
  <si>
    <t>2022-05-22 00:35:04 admin NET LIVE [118.235.12.166] 0xFFFF chs</t>
  </si>
  <si>
    <t>2022-05-21 22:22:05 system Video Loss CH 1</t>
  </si>
  <si>
    <t>2022-05-21 22:16:32 admin NET LIVE [118.235.12.166] 0xFFFF chs</t>
  </si>
  <si>
    <t>2022-05-21 21:19:50 admin NET LIVE [118.235.12.166] 0xFFFF chs</t>
  </si>
  <si>
    <t>2022-05-21 21:18:00 admin NET LIVE [118.235.12.166] 0xFFFF chs</t>
  </si>
  <si>
    <t>2022-05-21 21:11:55 admin NET LIVE [223.38.79.216] 0xFFFF chs</t>
  </si>
  <si>
    <t>2022-05-21 21:09:12 admin NET LIVE [223.38.79.216] 0xFFFF chs</t>
  </si>
  <si>
    <t>2022-05-21 20:49:48 admin NET LIVE [223.38.79.216] 0xFFFF chs</t>
  </si>
  <si>
    <t>2022-05-21 20:40:07 admin NET LIVE [223.38.79.216] 0xFFFF chs</t>
  </si>
  <si>
    <t>2022-05-21 20:02:02 admin NET LIVE [223.38.79.216] 0xFFFF chs</t>
  </si>
  <si>
    <t>2022-05-21 19:23:55 admin NET LIVE [223.38.79.216] 0xFFFF chs</t>
  </si>
  <si>
    <t>2022-05-21 19:23:21 admin NET PLAYBACK [223.38.79.216] 0xFFFF chs from 2022/05/21 17:18:00</t>
  </si>
  <si>
    <t>2022-05-21 19:23:13 admin NET LIVE [223.38.79.216] 0xFFFF chs</t>
  </si>
  <si>
    <t>2022-05-21 19:23:00 admin NET LIVE [223.38.79.216] 0xFFFF chs</t>
  </si>
  <si>
    <t>2022-05-21 19:22:41 admin NET PLAYBACK [223.38.79.216] 0xFFFF chs from 2022/05/21 18:02:00</t>
  </si>
  <si>
    <t>2022-05-21 19:22:34 admin NET LIVE [223.38.79.216] 0xFFFF chs</t>
  </si>
  <si>
    <t>2022-05-21 19:22:17 admin NET PLAYBACK [223.38.79.216] 0xFFFF chs from 2022/05/21 18:32:00</t>
  </si>
  <si>
    <t>2022-05-21 19:22:03 admin NET LIVE [223.38.79.216] 0xFFFF chs</t>
  </si>
  <si>
    <t>2022-05-21 19:21:54 admin NET PLAYBACK [223.38.79.216] 0xFFFF chs from 2022/05/21 19:02:00</t>
  </si>
  <si>
    <t>2022-05-21 19:21:04 admin NET LIVE [223.38.79.216] 0xFFFF chs</t>
  </si>
  <si>
    <t>2022-05-21 16:00:23 admin NET LIVE [223.38.79.216] 0xFFFF chs</t>
  </si>
  <si>
    <t>2022-05-21 01:06:17 admin NET LIVE [118.235.12.166] 0xFFFF chs</t>
  </si>
  <si>
    <t>2022-05-21 00:54:29 system HDD 1(WDC WD10PURZ-85U8XY0) : SMART PASSED</t>
  </si>
  <si>
    <t>2022-05-20 22:05:16 admin NET LIVE [223.38.78.212] 0xFFFF chs</t>
  </si>
  <si>
    <t>2022-05-20 21:51:46 admin NET LIVE [223.38.78.212] 0xFFFF chs</t>
  </si>
  <si>
    <t>2022-05-20 21:39:23 admin NET LIVE [223.38.78.212] 0xFFFF chs</t>
  </si>
  <si>
    <t>2022-05-20 21:26:31 admin NET LIVE [223.38.78.212] 0xFFFF chs</t>
  </si>
  <si>
    <t>2022-05-20 21:25:44 admin NET LIVE [223.38.78.212] 0xFFFF chs</t>
  </si>
  <si>
    <t>2022-05-20 21:09:13 admin NET LIVE [223.38.78.212] 0xFFFF chs</t>
  </si>
  <si>
    <t>2022-05-20 20:32:34 admin NET LIVE [223.38.78.212] 0xFFFF chs</t>
  </si>
  <si>
    <t>2022-05-20 20:02:08 admin NET PLAYBACK [223.38.78.212] 0xFFFF chs from 2022/05/20 19:57:00</t>
  </si>
  <si>
    <t>2022-05-20 20:02:02 admin NET LIVE [223.38.78.212] 0xFFFF chs</t>
  </si>
  <si>
    <t>2022-05-20 20:01:36 admin NET LIVE [223.38.78.212] 0xFFFF chs</t>
  </si>
  <si>
    <t>2022-05-20 19:49:37 admin NET PLAYBACK [223.38.78.212] 0xFFFF chs from 2022/05/20 19:44:00</t>
  </si>
  <si>
    <t>2022-05-20 19:49:22 admin NET LIVE [223.38.78.212] 0xFFFF chs</t>
  </si>
  <si>
    <t>2022-05-20 19:42:26 admin NET LIVE [223.38.78.212] 0xFFFF chs</t>
  </si>
  <si>
    <t>2022-05-20 19:40:59 admin NET LIVE [223.38.78.212] 0xFFFF chs</t>
  </si>
  <si>
    <t>2022-05-20 19:37:43 admin NET PLAYBACK [223.38.78.212] 0xFFFF chs from 2022/05/20 19:35:00</t>
  </si>
  <si>
    <t>2022-05-20 19:36:59 admin NET LIVE [223.38.78.212] 0xFFFF chs</t>
  </si>
  <si>
    <t>2022-05-20 19:34:34 admin NET PLAYBACK [223.38.78.212] 0xFFFF chs from 2022/05/20 19:29:00</t>
  </si>
  <si>
    <t>2022-05-20 19:34:19 admin NET LIVE [223.38.78.212] 0xFFFF chs</t>
  </si>
  <si>
    <t>2022-05-20 19:26:27 admin NET LIVE [223.38.78.212] 0xFFFF chs</t>
  </si>
  <si>
    <t>2022-05-20 19:25:28 admin NET LIVE [223.38.78.212] 0xFFFF chs</t>
  </si>
  <si>
    <t>2022-05-20 19:24:40 admin NET LIVE [223.38.78.212] 0xFFFF chs</t>
  </si>
  <si>
    <t>2022-05-20 18:59:53 admin NET LIVE [223.38.78.212] 0xFFFF chs</t>
  </si>
  <si>
    <t>2022-05-20 18:48:42 admin NET LIVE [223.38.78.212] 0xFFFF chs</t>
  </si>
  <si>
    <t>2022-05-20 18:25:32 admin NET LIVE [223.38.78.212] 0xFFFF chs</t>
  </si>
  <si>
    <t>2022-05-20 00:54:21 system HDD 1(WDC WD10PURZ-85U8XY0) : SMART PASSED</t>
  </si>
  <si>
    <t>2022-05-19 23:55:35 admin NET LIVE [118.235.12.166] 0xFFFF chs</t>
  </si>
  <si>
    <t>2022-05-19 23:53:27 admin NET LIVE [118.235.12.166] 0xFFFF chs</t>
  </si>
  <si>
    <t>2022-05-19 23:51:17 admin NET LIVE [118.235.12.166] 0xFFFF chs</t>
  </si>
  <si>
    <t>2022-05-19 23:48:34 admin NET LIVE [118.235.12.166] 0xFFFF chs</t>
  </si>
  <si>
    <t>2022-05-19 23:38:26 admin NET LIVE [118.235.12.166] 0xFFFF chs</t>
  </si>
  <si>
    <t>2022-05-19 23:31:52 admin NET LIVE [118.235.12.166] 0xFFFF chs</t>
  </si>
  <si>
    <t>2022-05-19 23:31:19 admin NET LIVE [118.235.12.166] 0xFFFF chs</t>
  </si>
  <si>
    <t>2022-05-19 23:18:49 admin NET LIVE [118.235.12.166] 0xFFFF chs</t>
  </si>
  <si>
    <t>2022-05-19 23:11:46 admin NET LIVE [223.38.78.212] 0xFFFF chs</t>
  </si>
  <si>
    <t>2022-05-19 22:44:38 admin NET LIVE [118.235.12.166] 0xFFFF chs</t>
  </si>
  <si>
    <t>2022-05-19 22:38:13 admin NET LIVE [118.235.12.166] 0xFFFF chs</t>
  </si>
  <si>
    <t>2022-05-19 22:37:56 admin NET LIVE [118.235.12.166] 0xFFFF chs</t>
  </si>
  <si>
    <t>2022-05-19 22:35:41 admin NET LIVE [223.38.78.212] 0xFFFF chs</t>
  </si>
  <si>
    <t>2022-05-19 22:32:54 admin NET LIVE [223.38.78.212] 0xFFFF chs</t>
  </si>
  <si>
    <t>2022-05-19 22:32:14 admin NET LIVE [223.38.78.212] 0xFFFF chs</t>
  </si>
  <si>
    <t>2022-05-19 22:31:11 admin NET LIVE [223.38.78.212] 0xFFFF chs</t>
  </si>
  <si>
    <t>2022-05-19 22:30:00 admin NET LIVE [223.38.78.212] 0xFFFF chs</t>
  </si>
  <si>
    <t>2022-05-19 22:28:40 admin NET LIVE [118.235.12.166] 0xFFFF chs</t>
  </si>
  <si>
    <t>2022-05-19 22:28:19 admin NET LIVE [118.235.12.166] 0xFFFF chs</t>
  </si>
  <si>
    <t>2022-05-19 22:12:47 admin NET LIVE [223.38.78.212] 0xFFFF chs</t>
  </si>
  <si>
    <t>2022-05-19 22:07:31 admin NET LIVE [223.38.78.212] 0xFFFF chs</t>
  </si>
  <si>
    <t>2022-05-19 22:06:52 admin NET LIVE [118.235.12.166] 0xFFFF chs</t>
  </si>
  <si>
    <t>2022-05-19 22:06:39 admin NET LIVE [118.235.12.166] 0xFFFF chs</t>
  </si>
  <si>
    <t>2022-05-19 22:06:06 admin NET LIVE [118.235.12.166] 0xFFFF chs</t>
  </si>
  <si>
    <t>2022-05-19 21:59:59 admin NET LIVE [118.235.12.166] 0xFFFF chs</t>
  </si>
  <si>
    <t>2022-05-19 21:30:49 admin NET LIVE [223.38.78.212] 0xFFFF chs</t>
  </si>
  <si>
    <t>2022-05-19 21:30:06 admin NET LIVE [223.38.78.212] 0xFFFF chs</t>
  </si>
  <si>
    <t>2022-05-19 20:52:04 admin NET LIVE [223.38.78.212] 0xFFFF chs</t>
  </si>
  <si>
    <t>2022-05-19 20:36:35 admin NET LIVE [223.38.78.212] 0xFFFF chs</t>
  </si>
  <si>
    <t>2022-05-19 20:25:55 admin NET LIVE [223.38.78.212] 0xFFFF chs</t>
  </si>
  <si>
    <t>2022-05-19 19:45:49 admin NET LIVE [223.38.78.212] 0xFFFF chs</t>
  </si>
  <si>
    <t>2022-05-19 19:36:59 admin NET LIVE [223.38.78.212] 0xFFFF chs</t>
  </si>
  <si>
    <t>2022-05-19 19:24:24 admin NET LIVE [223.38.78.212] 0xFFFF chs</t>
  </si>
  <si>
    <t>2022-05-19 18:31:12 admin NET LIVE [223.38.78.212] 0xFFFF chs</t>
  </si>
  <si>
    <t>2022-05-19 18:02:10 admin NET PLAYBACK [223.38.78.212] 0xFFFF chs from 2022/05/19 17:04:00</t>
  </si>
  <si>
    <t>2022-05-19 18:02:05 admin NET LIVE [223.38.78.212] 0xFFFF chs</t>
  </si>
  <si>
    <t>2022-05-19 18:01:14 admin NET PLAYBACK [223.38.78.212] 0xFFFF chs from 2022/05/19 17:12:00</t>
  </si>
  <si>
    <t>2022-05-19 18:01:00 admin NET LIVE [223.38.78.212] 0xFFFF chs</t>
  </si>
  <si>
    <t>2022-05-19 18:00:31 admin NET PLAYBACK [223.38.78.212] 0xFFFF chs from 2022/05/19 17:17:00</t>
  </si>
  <si>
    <t>2022-05-19 18:00:25 admin NET LIVE [223.38.78.212] 0xFFFF chs</t>
  </si>
  <si>
    <t>2022-05-19 18:00:09 admin NET PLAYBACK [223.38.78.212] 0xFFFF chs from 2022/05/19 17:29:00</t>
  </si>
  <si>
    <t>2022-05-19 18:00:03 admin NET LIVE [223.38.78.212] 0xFFFF chs</t>
  </si>
  <si>
    <t>2022-05-19 17:59:54 admin NET PLAYBACK [223.38.78.212] 0xFFFF chs from 2022/05/19 17:31:00</t>
  </si>
  <si>
    <t>2022-05-19 17:59:47 admin NET LIVE [223.38.78.212] 0xFFFF chs</t>
  </si>
  <si>
    <t>2022-05-19 17:59:14 admin NET PLAYBACK [223.38.78.212] 0xFFFF chs from 2022/05/19 17:30:00</t>
  </si>
  <si>
    <t>2022-05-19 17:58:19 admin NET LIVE [223.38.78.212] 0xFFFF chs</t>
  </si>
  <si>
    <t>2022-05-19 17:47:51 admin NET LIVE [223.38.78.212] 0xFFFF chs</t>
  </si>
  <si>
    <t>2022-05-19 17:39:49 admin NET LIVE [223.38.78.212] 0xFFFF chs</t>
  </si>
  <si>
    <t>2022-05-19 17:21:01 admin NET LIVE [223.38.78.212] 0xFFFF chs</t>
  </si>
  <si>
    <t>2022-05-19 17:11:10 admin NET LIVE [223.38.78.212] 0xFFFF chs</t>
  </si>
  <si>
    <t>2022-05-19 15:41:27 admin NET LIVE [223.38.78.212] 0xFFFF chs</t>
  </si>
  <si>
    <t>2022-05-19 15:11:22 admin NET LIVE [223.38.78.212] 0xFFFF chs</t>
  </si>
  <si>
    <t>2022-05-19 00:54:20 system HDD 1(WDC WD10PURZ-85U8XY0) : SMART PASSED</t>
  </si>
  <si>
    <t>2022-05-18 23:35:54 admin NET PLAYBACK [118.235.12.209] 0xFFFF chs from 2022/05/18 22:56:00</t>
  </si>
  <si>
    <t>2022-05-18 23:35:46 admin NET LIVE [118.235.12.209] 0xFFFF chs</t>
  </si>
  <si>
    <t>2022-05-18 22:58:17 admin NET LIVE [223.38.79.36] 0xFFFF chs</t>
  </si>
  <si>
    <t>2022-05-18 19:12:18 admin NET LIVE [59.8.211.42] 0xFFFF chs</t>
  </si>
  <si>
    <t>2022-05-18 18:39:13 admin NET LIVE [211.178.76.30] 0xFFFF chs</t>
  </si>
  <si>
    <t>2022-05-18 00:54:00 system HDD 1(WDC WD10PURZ-85U8XY0) : SMART PASSED</t>
  </si>
  <si>
    <t>2022-05-17 23:05:11 admin NET LIVE [118.235.12.209] 0xFFFF chs</t>
  </si>
  <si>
    <t>2022-05-17 22:57:48 admin NET LIVE [118.235.12.209] 0xFFFF chs</t>
  </si>
  <si>
    <t>2022-05-17 22:47:57 admin NET LIVE [118.235.12.209] 0xFFFF chs</t>
  </si>
  <si>
    <t>2022-05-17 19:52:43 admin NET LIVE [118.235.12.209] 0xFFFF chs</t>
  </si>
  <si>
    <t>2022-05-17 15:29:21 admin NET LIVE [59.8.211.42] 0xFFFF chs</t>
  </si>
  <si>
    <t>2022-05-17 04:06:51 admin NET LIVE [118.235.12.209] 0xFFFF chs</t>
  </si>
  <si>
    <t>2022-05-17 00:53:51 system HDD 1(WDC WD10PURZ-85U8XY0) : SMART PASSED</t>
  </si>
  <si>
    <t>2022-05-17 00:27:11 admin NET LIVE [118.235.2.178] 0xFFFF chs</t>
  </si>
  <si>
    <t>2022-05-16 23:40:21 admin NET LIVE [118.235.2.178] 0xFFFF chs</t>
  </si>
  <si>
    <t>2022-05-16 22:26:56 admin NET LIVE [118.235.2.178] 0xFFFF chs</t>
  </si>
  <si>
    <t>2022-05-16 22:25:15 admin NET LIVE [118.235.2.178] 0xFFFF chs</t>
  </si>
  <si>
    <t>2022-05-16 22:24:44 admin NET LIVE [118.235.2.178] 0xFFFF chs</t>
  </si>
  <si>
    <t>2022-05-16 21:50:55 admin NET LIVE [118.235.2.178] 0xFFFF chs</t>
  </si>
  <si>
    <t>2022-05-16 21:49:33 admin NET LIVE [118.235.2.178] 0xFFFF chs</t>
  </si>
  <si>
    <t>2022-05-16 21:49:17 admin NET LIVE [118.235.2.178] 0xFFFF chs</t>
  </si>
  <si>
    <t>2022-05-16 21:48:23 admin NET LIVE [118.235.2.178] 0xFFFF chs</t>
  </si>
  <si>
    <t>2022-05-16 20:31:28 admin NET LIVE [118.235.2.178] 0xFFFF chs</t>
  </si>
  <si>
    <t>2022-05-16 20:31:17 admin NET LIVE [118.235.2.178] 0xFFFF chs</t>
  </si>
  <si>
    <t>2022-05-16 20:31:07 admin NET LIVE [118.235.2.178] 0xFFFF chs</t>
  </si>
  <si>
    <t>2022-05-16 18:45:08 admin NET LIVE [118.235.2.178] 0xFFFF chs</t>
  </si>
  <si>
    <t>2022-05-16 18:05:29 admin NET LIVE [118.235.2.178] 0xFFFF chs</t>
  </si>
  <si>
    <t>2022-05-16 18:05:20 admin NET LIVE [118.235.2.178] 0xFFFF chs</t>
  </si>
  <si>
    <t>2022-05-16 17:32:41 admin NET LIVE [118.235.2.178] 0xFFFF chs</t>
  </si>
  <si>
    <t>2022-05-16 17:28:56 admin NET LIVE [118.235.2.178] 0xFFFF chs</t>
  </si>
  <si>
    <t>2022-05-16 00:53:43 system HDD 1(WDC WD10PURZ-85U8XY0) : SMART PASSED</t>
  </si>
  <si>
    <t>2022-05-15 22:58:56 admin NET LIVE [118.235.11.67] 0xFFFF chs</t>
  </si>
  <si>
    <t>2022-05-15 22:19:18 admin NET LIVE [118.235.11.67] 0xFFFF chs</t>
  </si>
  <si>
    <t>2022-05-15 22:15:07 admin NET LIVE [118.235.11.67] 0xFFFF chs</t>
  </si>
  <si>
    <t>2022-05-15 22:14:10 admin NET LIVE [118.235.11.67] 0xFFFF chs</t>
  </si>
  <si>
    <t>2022-05-15 22:06:21 admin NET LIVE [118.235.11.67] 0xFFFF chs</t>
  </si>
  <si>
    <t>2022-05-15 22:00:43 admin NET LIVE [118.235.11.67] 0xFFFF chs</t>
  </si>
  <si>
    <t>2022-05-15 21:12:33 admin NET LIVE [118.235.11.67] 0xFFFF chs</t>
  </si>
  <si>
    <t>2022-05-15 20:15:42 admin NET LIVE [118.235.11.67] 0xFFFF chs</t>
  </si>
  <si>
    <t>2022-05-15 20:15:27 admin NET LIVE [118.235.11.67] 0xFFFF chs</t>
  </si>
  <si>
    <t>2022-05-15 03:14:20 admin NET LIVE [118.235.11.67] 0xFFFF chs</t>
  </si>
  <si>
    <t>2022-05-15 02:55:44 admin NET LIVE [118.235.11.67] 0xFFFF chs</t>
  </si>
  <si>
    <t>2022-05-15 01:57:58 admin NET LIVE [118.235.11.67] 0xFFFF chs</t>
  </si>
  <si>
    <t>2022-05-15 00:53:39 system HDD 1(WDC WD10PURZ-85U8XY0) : SMART PASSED</t>
  </si>
  <si>
    <t>2022-05-15 00:51:22 admin NET LIVE [118.235.11.67] 0xFFFF chs</t>
  </si>
  <si>
    <t>2022-05-14 23:56:18 admin NET LIVE [118.235.11.67] 0xFFFF chs</t>
  </si>
  <si>
    <t>2022-05-14 23:38:41 admin NET LIVE [118.235.11.67] 0xFFFF chs</t>
  </si>
  <si>
    <t>2022-05-14 22:47:57 admin NET LIVE [118.235.11.67] 0xFFFF chs</t>
  </si>
  <si>
    <t>2022-05-14 22:13:05 admin NET LIVE [118.235.11.67] 0xFFFF chs</t>
  </si>
  <si>
    <t>2022-05-14 21:43:45 admin NET LIVE [118.235.11.67] 0xFFFF chs</t>
  </si>
  <si>
    <t>2022-05-14 21:14:57 admin NET LIVE [118.235.11.67] 0xFFFF chs</t>
  </si>
  <si>
    <t>2022-05-14 21:07:50 admin NET LIVE [118.235.11.67] 0xFFFF chs</t>
  </si>
  <si>
    <t>2022-05-14 21:01:12 admin NET LIVE [118.235.11.67] 0xFFFF chs</t>
  </si>
  <si>
    <t>2022-05-14 20:39:33 admin NET LIVE [118.235.11.67] 0xFFFF chs</t>
  </si>
  <si>
    <t>2022-05-14 20:24:59 admin NET LIVE [118.235.11.67] 0xFFFF chs</t>
  </si>
  <si>
    <t>2022-05-14 20:20:50 admin NET LIVE [118.235.11.67] 0xFFFF chs</t>
  </si>
  <si>
    <t>2022-05-14 19:27:22 admin NET LIVE [118.235.11.67] 0xFFFF chs</t>
  </si>
  <si>
    <t>2022-05-14 16:46:26 admin NET LIVE [118.235.11.67] 0xFFFF chs</t>
  </si>
  <si>
    <t>2022-05-14 00:53:30 system HDD 1(WDC WD10PURZ-85U8XY0) : SMART PASSED</t>
  </si>
  <si>
    <t>2022-05-13 20:11:42 admin NET LIVE [59.8.211.42] 0xFFFF chs</t>
  </si>
  <si>
    <t>2022-05-13 19:37:43 admin NET LIVE [220.88.21.110] 0xFF chs</t>
  </si>
  <si>
    <t>2022-05-13 17:03:25 admin NET LIVE [118.235.11.67] 0xFFFF chs</t>
  </si>
  <si>
    <t>2022-05-13 00:53:24 system HDD 1(WDC WD10PURZ-85U8XY0) : SMART PASSED</t>
  </si>
  <si>
    <t>2022-05-12 22:41:16 admin NET LIVE [118.235.11.67] 0xFFFF chs</t>
  </si>
  <si>
    <t>2022-05-12 21:43:58 admin NET LIVE [118.235.11.67] 0xFFFF chs</t>
  </si>
  <si>
    <t>2022-05-12 21:20:17 admin NET LIVE [118.235.11.67] 0xFFFF chs</t>
  </si>
  <si>
    <t>2022-05-12 17:59:04 admin NET LIVE [118.235.11.67] 0xFFFF chs</t>
  </si>
  <si>
    <t>2022-05-12 17:58:36 admin NET LIVE [118.235.11.67] 0xFFFF chs</t>
  </si>
  <si>
    <t>2022-05-12 17:58:20 admin NET LIVE [118.235.11.67] 0xFFFF chs</t>
  </si>
  <si>
    <t>2022-05-12 17:08:19 admin NET LIVE [211.178.76.30] 0xFFFF chs</t>
  </si>
  <si>
    <t>2022-05-12 17:08:07 admin NET LIVE [211.178.76.30] 0xFFFF chs</t>
  </si>
  <si>
    <t>2022-05-12 00:53:17 system HDD 1(WDC WD10PURZ-85U8XY0) : SMART PASSED</t>
  </si>
  <si>
    <t>2022-05-11 22:13:29 admin NET LIVE [223.38.8.142] 0xFFFF chs</t>
  </si>
  <si>
    <t>2022-05-11 21:27:22 admin NET LIVE [59.8.211.42] 0xFFFF chs</t>
  </si>
  <si>
    <t>2022-05-11 20:28:21 admin NET LIVE [59.8.211.42] 0xFFFF chs</t>
  </si>
  <si>
    <t>2022-05-11 18:21:47 admin NET LIVE [59.8.211.42] 0xFFFF chs</t>
  </si>
  <si>
    <t>2022-05-11 00:53:11 system HDD 1(WDC WD10PURZ-85U8XY0) : SMART PASSED</t>
  </si>
  <si>
    <t>2022-05-10 01:23:57 admin NET LIVE [220.88.21.110] 0xFF chs</t>
  </si>
  <si>
    <t>2022-05-10 00:53:10 system HDD 1(WDC WD10PURZ-85U8XY0) : SMART PASSED</t>
  </si>
  <si>
    <t>2022-05-09 23:34:37 admin NET LIVE [118.235.11.67] 0xFFFF chs</t>
  </si>
  <si>
    <t>2022-05-09 23:33:23 admin NET LIVE [118.235.11.67] 0xFFFF chs</t>
  </si>
  <si>
    <t>2022-05-09 23:33:01 admin NET LIVE [118.235.11.67] 0xFFFF chs</t>
  </si>
  <si>
    <t>2022-05-09 23:32:24 admin NET LIVE [118.235.11.67] 0xFFFF chs</t>
  </si>
  <si>
    <t>2022-05-09 22:16:09 admin NET LIVE [220.78.112.173] 0xFFFF chs</t>
  </si>
  <si>
    <t>2022-05-09 21:35:19 admin NET LIVE [59.8.211.42] 0xFFFF chs</t>
  </si>
  <si>
    <t>2022-05-09 21:18:07 admin NET LIVE [59.8.211.42] 0xFFFF chs</t>
  </si>
  <si>
    <t>2022-05-09 21:02:24 admin NET LIVE [59.8.211.42] 0xFFFF chs</t>
  </si>
  <si>
    <t>2022-05-09 20:30:41 admin NET LIVE [59.8.211.42] 0xFFFF chs</t>
  </si>
  <si>
    <t>2022-05-09 20:25:11 admin NET LIVE [59.8.211.42] 0xFFFF chs</t>
  </si>
  <si>
    <t>2022-05-09 20:23:16 admin NET LIVE [59.8.211.42] 0xFFFF chs</t>
  </si>
  <si>
    <t>2022-05-09 19:57:52 admin NET LIVE [59.8.211.42] 0xFFFF chs</t>
  </si>
  <si>
    <t>2022-05-09 19:40:57 admin NET LIVE [59.8.211.42] 0xFFFF chs</t>
  </si>
  <si>
    <t>2022-05-09 00:53:09 system HDD 1(WDC WD10PURZ-85U8XY0) : SMART PASSED</t>
  </si>
  <si>
    <t>2022-05-09 00:17:25 admin NET LIVE [211.178.76.30] 0xFFFF chs</t>
  </si>
  <si>
    <t>2022-05-08 22:32:41 admin NET LIVE [118.235.11.67] 0xFFFF chs</t>
  </si>
  <si>
    <t>2022-05-08 22:32:32 admin NET LIVE [118.235.11.67] 0xFFFF chs</t>
  </si>
  <si>
    <t>2022-05-08 22:27:21 admin NET LIVE [118.235.11.67] 0xFFFF chs</t>
  </si>
  <si>
    <t>2022-05-08 22:22:59 admin NET LIVE [118.235.11.67] 0xFFFF chs</t>
  </si>
  <si>
    <t>2022-05-08 22:11:17 admin NET LIVE [220.88.21.110] 0xFFFF chs</t>
  </si>
  <si>
    <t>2022-05-08 22:10:41 admin NET LIVE [220.88.21.110] 0xFFFF chs</t>
  </si>
  <si>
    <t>2022-05-08 22:07:14 admin NET LIVE [220.88.21.110] 0xFFFF chs</t>
  </si>
  <si>
    <t>2022-05-08 22:06:10 admin NET LIVE [220.88.21.110] 0xFFFF chs</t>
  </si>
  <si>
    <t>2022-05-08 22:05:30 admin NET LIVE [220.88.21.110] 0xFFFF chs</t>
  </si>
  <si>
    <t>2022-05-08 22:05:16 admin NET LIVE [220.88.21.110] 0xFFFF chs</t>
  </si>
  <si>
    <t>2022-05-08 21:24:33 admin NET LIVE [118.235.11.67] 0xFFFF chs</t>
  </si>
  <si>
    <t>2022-05-08 00:53:04 system HDD 1(WDC WD10PURZ-85U8XY0) : SMART PASSED</t>
  </si>
  <si>
    <t>2022-05-07 23:50:14 admin NET PLAYBACK [220.88.21.110] 0xFFFF chs from 2022/05/07 23:34:00</t>
  </si>
  <si>
    <t>2022-05-07 23:50:02 admin NET LIVE [220.88.21.110] 0xFFFF chs</t>
  </si>
  <si>
    <t>2022-05-07 18:40:35 admin NET LIVE [59.8.211.42] 0xFFFF chs</t>
  </si>
  <si>
    <t>2022-05-07 18:37:47 admin NET PLAYBACK [59.8.211.42] 0xFFFF chs from 2022/05/07 18:30:00</t>
  </si>
  <si>
    <t>2022-05-07 18:37:30 admin NET LIVE [223.62.8.252] 0xFFFF chs</t>
  </si>
  <si>
    <t>2022-05-07 08:26:57 admin NET LIVE [220.88.21.110] 0xFF chs</t>
  </si>
  <si>
    <t>2022-05-07 00:52:55 system HDD 1(WDC WD10PURZ-85U8XY0) : SMART PASSED</t>
  </si>
  <si>
    <t>2022-05-06 23:30:21 admin NET LIVE [223.62.8.180] 0xFFFF chs</t>
  </si>
  <si>
    <t>2022-05-06 22:39:52 admin NET LIVE [59.8.211.42] 0xFFFF chs</t>
  </si>
  <si>
    <t>2022-05-06 21:40:11 admin NET LIVE [59.8.211.42] 0xFFFF chs</t>
  </si>
  <si>
    <t>2022-05-06 21:39:46 admin NET LIVE [59.8.211.42] 0xFFFF chs</t>
  </si>
  <si>
    <t>2022-05-06 06:10:24 system Video Loss CH 6</t>
  </si>
  <si>
    <t>2022-05-06 00:52:47 system HDD 1(WDC WD10PURZ-85U8XY0) : SMART PASSED</t>
  </si>
  <si>
    <t>2022-05-05 22:01:15 admin NET LIVE [220.78.112.173] 0xFFFF chs</t>
  </si>
  <si>
    <t>2022-05-05 21:43:46 admin NET LIVE [220.78.112.173] 0xFFFF chs</t>
  </si>
  <si>
    <t>2022-05-05 21:41:04 admin NET LIVE [220.78.112.173] 0xFFFF chs</t>
  </si>
  <si>
    <t>2022-05-05 21:34:41 admin NET LIVE [220.78.112.173] 0xFFFF chs</t>
  </si>
  <si>
    <t>2022-05-05 21:25:06 admin NET LIVE [223.38.24.63] 0xFFFF chs</t>
  </si>
  <si>
    <t>2022-05-05 20:35:31 admin NET LIVE [211.178.76.30] 0xFFFF chs</t>
  </si>
  <si>
    <t>2022-05-05 20:04:55 admin NET LIVE [59.8.211.42] 0xFFFF chs</t>
  </si>
  <si>
    <t>2022-05-05 19:44:04 admin NET LIVE [59.8.211.42] 0xFFFF chs</t>
  </si>
  <si>
    <t>2022-05-05 10:52:19 admin NET LIVE [118.235.11.67] 0xFFFF chs</t>
  </si>
  <si>
    <t>2022-05-05 06:11:56 system Video Loss CH 6</t>
  </si>
  <si>
    <t>2022-05-05 01:50:51 admin NET PLAYBACK [118.235.11.67] 0xFFFF chs from 2022/04/29 00:08:00</t>
  </si>
  <si>
    <t>2022-05-05 01:49:50 admin NET LIVE [118.235.11.67] 0xFFFF chs</t>
  </si>
  <si>
    <t>2022-05-05 01:49:02 admin NET PLAYBACK [118.235.11.67] 0xFFFF chs from 2022/04/29 00:43:00</t>
  </si>
  <si>
    <t>2022-05-05 01:48:44 admin NET LIVE [118.235.11.67] 0xFFFF chs</t>
  </si>
  <si>
    <t>2022-05-05 00:52:39 system HDD 1(WDC WD10PURZ-85U8XY0) : SMART PASSED</t>
  </si>
  <si>
    <t>2022-05-04 17:06:01 admin NET LIVE [211.178.76.30] 0xFFFF chs</t>
  </si>
  <si>
    <t>2022-05-04 03:29:45 admin NET PLAYBACK [220.88.21.110] 0xFFFF chs from 2022/05/04 03:13:00</t>
  </si>
  <si>
    <t>2022-05-04 03:29:34 admin NET LIVE [220.88.21.110] 0xFFFF chs</t>
  </si>
  <si>
    <t>2022-05-04 00:52:33 system HDD 1(WDC WD10PURZ-85U8XY0) : SMART PASSED</t>
  </si>
  <si>
    <t>2022-05-03 09:55:26 admin NET LIVE [211.178.76.30] 0xFFFF chs</t>
  </si>
  <si>
    <t>2022-05-03 01:15:02 admin NET LIVE [118.235.11.67] 0xFFFF chs</t>
  </si>
  <si>
    <t>2022-05-03 00:52:25 system HDD 1(WDC WD10PURZ-85U8XY0) : SMART PASSED</t>
  </si>
  <si>
    <t>2022-05-02 23:44:43 admin NET LIVE [118.235.11.67] 0xFFFF chs</t>
  </si>
  <si>
    <t>2022-05-02 23:28:40 admin NET LIVE [118.235.11.67] 0xFFFF chs</t>
  </si>
  <si>
    <t>2022-05-02 23:26:18 admin NET LIVE [118.235.11.67] 0xFFFF chs</t>
  </si>
  <si>
    <t>2022-05-02 20:34:47 admin NET LIVE [118.235.11.67] 0xFFFF chs</t>
  </si>
  <si>
    <t>2022-05-02 20:30:51 admin NET LIVE [118.235.11.67] 0xFFFF chs</t>
  </si>
  <si>
    <t>2022-05-02 19:49:22 admin NET LIVE [118.235.11.67] 0xFFFF chs</t>
  </si>
  <si>
    <t>2022-05-02 19:49:00 admin NET LIVE [118.235.11.67] 0xFFFF chs</t>
  </si>
  <si>
    <t>2022-05-02 19:48:49 admin NET LIVE [118.235.11.67] 0xFFFF chs</t>
  </si>
  <si>
    <t>2022-05-02 18:22:50 admin NET LIVE [118.235.11.67] 0xFFFF chs</t>
  </si>
  <si>
    <t>2022-05-02 18:22:40 admin NET LIVE [118.235.11.67] 0xFFFF chs</t>
  </si>
  <si>
    <t>2022-05-02 18:22:21 admin NET LIVE [118.235.11.67] 0xFFFF chs</t>
  </si>
  <si>
    <t>2022-05-02 17:45:32 admin NET LIVE [118.235.11.67] 0xFFFF chs</t>
  </si>
  <si>
    <t>2022-05-02 00:52:23 system HDD 1(WDC WD10PURZ-85U8XY0) : SMART PASSED</t>
  </si>
  <si>
    <t>2022-05-01 03:04:59 admin NET LIVE [118.235.11.67] 0xFFFF chs</t>
  </si>
  <si>
    <t>2022-05-01 02:58:14 admin NET LIVE [118.235.11.67] 0xFFFF chs</t>
  </si>
  <si>
    <t>2022-05-01 02:56:42 admin NET LIVE [118.235.11.67] 0xFFFF chs</t>
  </si>
  <si>
    <t>2022-05-01 02:44:49 admin NET LIVE [118.235.11.67] 0xFFFF chs</t>
  </si>
  <si>
    <t>2022-05-01 02:44:14 admin NET LIVE [118.235.11.67] 0xFFFF chs</t>
  </si>
  <si>
    <t>2022-05-01 02:44:07 admin NET LIVE [118.235.11.67] 0xFFFF chs</t>
  </si>
  <si>
    <t>2022-05-01 02:28:27 admin NET LIVE [118.235.11.67] 0xFFFF chs</t>
  </si>
  <si>
    <t>2022-05-01 02:16:23 admin NET LIVE [118.235.11.67] 0xFFFF chs</t>
  </si>
  <si>
    <t>2022-05-01 02:15:53 admin NET LIVE [118.235.11.67] 0xFFFF chs</t>
  </si>
  <si>
    <t>2022-05-01 02:15:13 admin NET LIVE [118.235.11.67] 0xFFFF chs</t>
  </si>
  <si>
    <t>2022-05-01 02:14:46 admin NET LIVE [118.235.11.67] 0xFFFF chs</t>
  </si>
  <si>
    <t>2022-05-01 00:52:18 system HDD 1(WDC WD10PURZ-85U8XY0) : SMART PASSED</t>
  </si>
  <si>
    <t>2022-05-01 00:18:08 admin NET LIVE [223.38.22.105] 0xFFFF chs</t>
  </si>
  <si>
    <t>2022-05-01 00:13:23 admin NET LIVE [223.38.22.105] 0xFFFF chs</t>
  </si>
  <si>
    <t>2022-04-30 23:54:15 admin NET LIVE [223.38.22.105] 0xFFFF chs</t>
  </si>
  <si>
    <t>2022-04-30 23:50:03 admin NET LIVE [223.38.22.105] 0xFFFF chs</t>
  </si>
  <si>
    <t>2022-04-30 22:49:43 admin NET PLAYBACK [220.88.21.110] 0xFFFF chs from 2022/04/29 20:19:00</t>
  </si>
  <si>
    <t>2022-04-30 22:49:30 admin NET LIVE [220.88.21.110] 0xFFFF chs</t>
  </si>
  <si>
    <t>2022-04-30 22:21:48 admin NET LIVE [118.235.11.67] 0xFFFF chs</t>
  </si>
  <si>
    <t>2022-04-30 22:21:41 admin NET LIVE [118.235.11.67] 0xFFFF chs</t>
  </si>
  <si>
    <t>2022-04-30 22:21:03 admin NET LIVE [118.235.11.67] 0xFFFF chs</t>
  </si>
  <si>
    <t>2022-04-30 22:17:29 admin NET LIVE [118.235.11.67] 0xFFFF chs</t>
  </si>
  <si>
    <t>2022-04-30 20:47:21 admin NET LIVE [220.88.21.110] 0xFFFF chs</t>
  </si>
  <si>
    <t>2022-04-30 20:10:19 admin NET PLAYBACK [220.88.21.110] 0xFFFF chs from 2022/04/29 20:05:00</t>
  </si>
  <si>
    <t>2022-04-30 20:10:11 admin NET LIVE [220.88.21.110] 0xFFFF chs</t>
  </si>
  <si>
    <t>2022-04-30 20:07:28 admin NET PLAYBACK [220.88.21.110] 0xFFFF chs from 2022/04/29 19:54:00</t>
  </si>
  <si>
    <t>2022-04-30 20:07:18 admin NET LIVE [220.88.21.110] 0xFFFF chs</t>
  </si>
  <si>
    <t>2022-04-30 20:07:02 admin NET PLAYBACK [220.88.21.110] 0xFFFF chs from 2022/04/29 20:01:00</t>
  </si>
  <si>
    <t>2022-04-30 20:06:51 admin NET LIVE [220.88.21.110] 0xFFFF chs</t>
  </si>
  <si>
    <t>2022-04-30 20:06:15 admin NET PLAYBACK [220.88.21.110] 0xFFFF chs from 2022/04/29 20:01:00</t>
  </si>
  <si>
    <t>2022-04-30 20:06:10 admin NET LIVE [220.88.21.110] 0xFFFF chs</t>
  </si>
  <si>
    <t>2022-04-30 20:05:32 admin NET PLAYBACK [220.88.21.110] 0xFFFF chs from 2022/04/29 20:29:00</t>
  </si>
  <si>
    <t>2022-04-30 20:05:22 admin NET LIVE [220.88.21.110] 0xFFFF chs</t>
  </si>
  <si>
    <t>2022-04-30 19:53:38 admin NET PLAYBACK [220.88.21.110] 0xFFFF chs from 2022/04/29 19:48:00</t>
  </si>
  <si>
    <t>2022-04-30 19:53:30 admin NET LIVE [220.88.21.110] 0xFFFF chs</t>
  </si>
  <si>
    <t>2022-04-30 18:56:44 admin NET PLAYBACK [220.88.21.110] 0xFFFF chs from 2022/04/30 13:38:00</t>
  </si>
  <si>
    <t>2022-04-30 18:56:37 admin NET LIVE [220.88.21.110] 0xFFFF chs</t>
  </si>
  <si>
    <t>2022-04-30 18:54:45 admin NET PLAYBACK [220.88.21.110] 0xFFFF chs from 2022/04/30 13:26:00</t>
  </si>
  <si>
    <t>2022-04-30 18:54:35 admin NET LIVE [220.88.21.110] 0xFFFF chs</t>
  </si>
  <si>
    <t>2022-04-30 18:54:29 admin NET PLAYBACK [220.88.21.110] 0xFFFF chs from 2022/04/30 12:49:00</t>
  </si>
  <si>
    <t>2022-04-30 18:54:19 admin NET LIVE [220.88.21.110] 0xFFFF chs</t>
  </si>
  <si>
    <t>2022-04-30 18:54:11 admin NET PLAYBACK [220.88.21.110] 0xFFFF chs from 2022/04/30 13:49:00</t>
  </si>
  <si>
    <t>2022-04-30 18:54:03 admin NET LIVE [220.88.21.110] 0xFFFF chs</t>
  </si>
  <si>
    <t>2022-04-30 18:53:53 admin NET PLAYBACK [220.88.21.110] 0xFFFF chs from 2022/04/30 15:48:00</t>
  </si>
  <si>
    <t>2022-04-30 18:53:45 admin NET LIVE [220.88.21.110] 0xFFFF chs</t>
  </si>
  <si>
    <t>2022-04-30 14:40:48 admin NET PLAYBACK [59.13.143.69] 0xFFFF chs from 2022/04/29 20:15:00</t>
  </si>
  <si>
    <t>2022-04-30 14:40:33 admin NET LIVE [59.13.143.69] 0xFFFF chs</t>
  </si>
  <si>
    <t>2022-04-30 14:40:17 admin NET LIVE [59.13.143.69] 0xFFFF chs</t>
  </si>
  <si>
    <t>2022-04-30 14:39:34 admin NET PLAYBACK [59.13.143.69] 0xFFFF chs from 2022/04/29 21:34:00</t>
  </si>
  <si>
    <t>2022-04-30 14:39:20 admin NET LIVE [59.13.143.69] 0xFFFF chs</t>
  </si>
  <si>
    <t>2022-04-30 14:36:58 admin NET LIVE [59.13.143.69] 0xFFFF chs</t>
  </si>
  <si>
    <t>2022-04-30 00:52:10 system HDD 1(WDC WD10PURZ-85U8XY0) : SMART PASSED</t>
  </si>
  <si>
    <t>2022-04-29 20:14:14 admin NET LIVE [223.38.21.20] 0xFFFF chs</t>
  </si>
  <si>
    <t>2022-04-29 20:07:29 admin NET LIVE [223.38.21.20] 0xFFFF chs</t>
  </si>
  <si>
    <t>2022-04-29 19:53:50 admin NET LIVE [223.38.21.20] 0xFFFF chs</t>
  </si>
  <si>
    <t>2022-04-29 19:46:05 admin NET LIVE [223.38.21.20] 0xFFFF chs</t>
  </si>
  <si>
    <t>2022-04-29 19:41:08 admin NET LIVE [223.38.21.20] 0xFFFF chs</t>
  </si>
  <si>
    <t>2022-04-29 19:27:55 admin NET LIVE [59.8.211.42] 0xFFFF chs</t>
  </si>
  <si>
    <t>2022-04-29 18:08:19 admin NET LIVE [223.38.21.20] 0xFFFF chs</t>
  </si>
  <si>
    <t>2022-04-29 18:06:46 admin NET LIVE [223.38.21.20] 0xFFFF chs</t>
  </si>
  <si>
    <t>2022-04-29 18:02:57 admin NET PLAYBACK [223.38.21.20] 0xFFFF chs from 2022/04/29 17:36:00</t>
  </si>
  <si>
    <t>2022-04-29 18:02:03 admin NET LIVE [223.38.21.20] 0xFFFF chs</t>
  </si>
  <si>
    <t>2022-04-29 16:27:23 admin NET LIVE [223.38.21.20] 0xFFFF chs</t>
  </si>
  <si>
    <t>2022-04-29 03:40:56 admin NET LIVE [211.178.76.30] 0xFFFF chs</t>
  </si>
  <si>
    <t>2022-04-29 02:42:58 admin NET LIVE [118.235.11.67] 0xFFFF chs</t>
  </si>
  <si>
    <t>2022-04-29 00:52:00 system HDD 1(WDC WD10PURZ-85U8XY0) : SMART PASSED</t>
  </si>
  <si>
    <t>2022-04-28 19:31:01 admin NET LIVE [220.88.21.110] 0xFFFF chs</t>
  </si>
  <si>
    <t>2022-04-28 00:51:50 system HDD 1(WDC WD10PURZ-85U8XY0) : SMART PASSED</t>
  </si>
  <si>
    <t>2022-04-27 22:44:36 admin NET LIVE [59.8.211.42] 0xFFFF chs</t>
  </si>
  <si>
    <t>2022-04-27 22:33:42 admin NET PLAYBACK [59.8.211.42] 0xFFFF chs from 2022/04/27 21:28:00</t>
  </si>
  <si>
    <t>2022-04-27 22:33:31 admin NET LIVE [59.8.211.42] 0xFFFF chs</t>
  </si>
  <si>
    <t>2022-04-27 22:32:27 admin NET PLAYBACK [59.8.211.42] 0xFFFF chs from 2022/04/27 22:27:00</t>
  </si>
  <si>
    <t>2022-04-27 22:32:12 admin NET LIVE [59.8.211.42] 0xFFFF chs</t>
  </si>
  <si>
    <t>2022-04-27 22:02:08 admin NET LIVE [59.8.211.42] 0xFFFF chs</t>
  </si>
  <si>
    <t>2022-04-27 21:45:59 admin NET LIVE [59.8.211.42] 0xFFFF chs</t>
  </si>
  <si>
    <t>2022-04-27 21:26:06 admin NET LIVE [59.8.211.42] 0xFFFF chs</t>
  </si>
  <si>
    <t>2022-04-27 21:23:52 admin NET PLAYBACK [59.8.211.42] 0xFFFF chs from 2022/04/27 21:07:00</t>
  </si>
  <si>
    <t>2022-04-27 21:23:24 admin NET LIVE [59.8.211.42] 0xFFFF chs</t>
  </si>
  <si>
    <t>2022-04-27 21:15:06 admin NET LIVE [59.8.211.42] 0xFFFF chs</t>
  </si>
  <si>
    <t>2022-04-27 21:08:59 admin NET LIVE [59.8.211.42] 0xFFFF chs</t>
  </si>
  <si>
    <t>2022-04-27 20:45:59 admin NET LIVE [59.8.211.42] 0xFFFF chs</t>
  </si>
  <si>
    <t>2022-04-27 20:25:02 admin NET LIVE [59.8.211.42] 0xFFFF chs</t>
  </si>
  <si>
    <t>2022-04-27 20:02:19 admin NET LIVE [59.8.211.42] 0xFFFF chs</t>
  </si>
  <si>
    <t>2022-04-27 19:43:00 admin NET LIVE [59.8.211.42] 0xFFFF chs</t>
  </si>
  <si>
    <t>2022-04-27 19:22:35 admin NET LIVE [59.8.211.42] 0xFFFF chs</t>
  </si>
  <si>
    <t>2022-04-27 19:11:35 admin NET LIVE [59.8.211.42] 0xFFFF chs</t>
  </si>
  <si>
    <t>2022-04-27 19:02:15 admin NET LIVE [59.8.211.42] 0xFFFF chs</t>
  </si>
  <si>
    <t>2022-04-27 18:36:57 admin NET LIVE [59.8.211.42] 0xFFFF chs</t>
  </si>
  <si>
    <t>2022-04-27 18:13:07 admin NET LIVE [59.8.211.42] 0xFFFF chs</t>
  </si>
  <si>
    <t>2022-04-27 18:11:09 admin NET LIVE [59.8.211.42] 0xFFFF chs</t>
  </si>
  <si>
    <t>2022-04-27 17:37:40 admin NET LIVE [59.8.211.42] 0xFFFF chs</t>
  </si>
  <si>
    <t>2022-04-27 00:51:44 system HDD 1(WDC WD10PURZ-85U8XY0) : SMART PASSED</t>
  </si>
  <si>
    <t>2022-04-26 22:15:57 admin NET LIVE [59.8.211.42] 0xFFFF chs</t>
  </si>
  <si>
    <t>2022-04-26 21:44:24 admin NET LIVE [59.8.211.42] 0xFFFF chs</t>
  </si>
  <si>
    <t>2022-04-26 21:20:25 admin NET LIVE [59.8.211.42] 0xFFFF chs</t>
  </si>
  <si>
    <t>2022-04-26 21:19:55 admin NET LIVE [59.8.211.42] 0xFFFF chs</t>
  </si>
  <si>
    <t>2022-04-26 21:07:45 admin NET PLAYBACK [59.8.211.42] 0xFFFF chs from 2022/04/26 20:53:00</t>
  </si>
  <si>
    <t>2022-04-26 21:07:27 admin NET LIVE [59.8.211.42] 0xFFFF chs</t>
  </si>
  <si>
    <t>2022-04-26 20:55:28 admin NET LIVE [59.8.211.42] 0xFFFF chs</t>
  </si>
  <si>
    <t>2022-04-26 20:48:59 admin NET LIVE [59.8.211.42] 0xFFFF chs</t>
  </si>
  <si>
    <t>2022-04-26 20:14:51 admin NET LIVE [59.8.211.42] 0xFFFF chs</t>
  </si>
  <si>
    <t>2022-04-26 20:01:25 admin NET LIVE [59.8.211.42] 0xFFFF chs</t>
  </si>
  <si>
    <t>2022-04-26 19:54:08 admin NET LIVE [59.8.211.42] 0xFFFF chs</t>
  </si>
  <si>
    <t>2022-04-26 19:44:19 admin NET LIVE [59.8.211.42] 0xFFFF chs</t>
  </si>
  <si>
    <t>2022-04-26 19:28:22 admin NET LIVE [59.8.211.42] 0xFFFF chs</t>
  </si>
  <si>
    <t>2022-04-26 19:09:21 admin NET LIVE [59.8.211.42] 0xFFFF chs</t>
  </si>
  <si>
    <t>2022-04-26 18:47:28 admin NET LIVE [59.8.211.42] 0xFFFF chs</t>
  </si>
  <si>
    <t>2022-04-26 18:29:00 admin NET LIVE [59.8.211.42] 0xFFFF chs</t>
  </si>
  <si>
    <t>2022-04-26 17:50:34 admin NET PLAYBACK [59.8.211.42] 0xFFFF chs from 2022/04/26 17:31:00</t>
  </si>
  <si>
    <t>2022-04-26 17:50:29 admin NET LIVE [59.8.211.42] 0xFFFF chs</t>
  </si>
  <si>
    <t>2022-04-26 17:50:10 admin NET PLAYBACK [59.8.211.42] 0xFFFF chs from 2022/04/26 17:33:00</t>
  </si>
  <si>
    <t>2022-04-26 17:50:04 admin NET LIVE [59.8.211.42] 0xFFFF chs</t>
  </si>
  <si>
    <t>2022-04-26 17:49:24 admin NET LIVE [59.8.211.42] 0xFFFF chs</t>
  </si>
  <si>
    <t>2022-04-26 15:57:26 admin NET LIVE [211.178.76.30] 0xFFFF chs</t>
  </si>
  <si>
    <t>2022-04-26 09:47:05 admin NET LIVE [211.178.76.30] 0xFFFF chs</t>
  </si>
  <si>
    <t>2022-04-26 00:51:40 system HDD 1(WDC WD10PURZ-85U8XY0) : SMART PASSED</t>
  </si>
  <si>
    <t>2022-04-26 00:09:47 admin NET LIVE [118.235.3.236] 0xFFFF chs</t>
  </si>
  <si>
    <t>2022-04-25 21:52:34 admin NET LIVE [118.235.3.236] 0xFFFF chs</t>
  </si>
  <si>
    <t>2022-04-25 20:44:21 admin NET LIVE [59.8.211.42] 0xFFFF chs</t>
  </si>
  <si>
    <t>2022-04-25 20:02:30 admin NET LIVE [59.8.211.42] 0xFFFF chs</t>
  </si>
  <si>
    <t>2022-04-25 19:36:17 admin NET LIVE [59.8.211.42] 0xFFFF chs</t>
  </si>
  <si>
    <t>2022-04-25 19:15:14 admin NET LIVE [59.8.211.42] 0xFFFF chs</t>
  </si>
  <si>
    <t>2022-04-25 18:28:34 admin NET LIVE [59.8.211.42] 0xFFFF chs</t>
  </si>
  <si>
    <t>2022-04-25 17:23:57 admin NET LIVE [59.8.211.42] 0xFFFF chs</t>
  </si>
  <si>
    <t>2022-04-25 16:09:43 admin NET LIVE [118.235.3.236] 0xFFFF chs</t>
  </si>
  <si>
    <t>2022-04-25 00:51:29 system HDD 1(WDC WD10PURZ-85U8XY0) : SMART PASSED</t>
  </si>
  <si>
    <t>2022-04-24 01:30:49 admin NET LIVE [118.235.10.12] 0xFFFF chs</t>
  </si>
  <si>
    <t>2022-04-24 00:51:26 system HDD 1(WDC WD10PURZ-85U8XY0) : SMART PASSED</t>
  </si>
  <si>
    <t>2022-04-24 00:01:47 admin NET LIVE [118.235.10.12] 0xFFFF chs</t>
  </si>
  <si>
    <t>2022-04-23 19:23:42 admin NET LIVE [59.8.211.42] 0xFFFF chs</t>
  </si>
  <si>
    <t>2022-04-23 19:09:37 admin NET PLAYBACK [59.8.211.42] 0xFFFF chs from 2022/04/23 18:50:00</t>
  </si>
  <si>
    <t>2022-04-23 19:09:17 admin NET LIVE [59.8.211.42] 0xFFFF chs</t>
  </si>
  <si>
    <t>2022-04-23 18:39:00 admin NET LIVE [59.8.211.42] 0xFFFF chs</t>
  </si>
  <si>
    <t>2022-04-23 17:34:15 admin NET LIVE [182.213.177.13] 0xFFFF chs</t>
  </si>
  <si>
    <t>2022-04-23 16:58:34 admin NET LIVE [59.8.211.42] 0xFFFF chs</t>
  </si>
  <si>
    <t>2022-04-23 16:57:28 admin NET PLAYBACK [59.8.211.42] 0xFFFF chs from 2022/04/23 16:51:00</t>
  </si>
  <si>
    <t>2022-04-23 16:57:21 admin NET LIVE [59.8.211.42] 0xFFFF chs</t>
  </si>
  <si>
    <t>2022-04-23 16:57:10 admin NET PLAYBACK [59.8.211.42] 0xFFFF chs from 2022/04/23 16:52:00</t>
  </si>
  <si>
    <t>2022-04-23 16:57:05 admin NET LIVE [59.8.211.42] 0xFFFF chs</t>
  </si>
  <si>
    <t>2022-04-23 16:56:33 admin NET PLAYBACK [59.8.211.42] 0xFFFF chs from 2022/04/23 16:50:00</t>
  </si>
  <si>
    <t>2022-04-23 16:56:11 admin NET LIVE [59.8.211.42] 0xFFFF chs</t>
  </si>
  <si>
    <t>2022-04-23 16:51:06 admin NET LIVE [59.8.211.42] 0xFFFF chs</t>
  </si>
  <si>
    <t>2022-04-23 16:35:52 admin NET LIVE [223.38.18.121] 0xFFFF chs</t>
  </si>
  <si>
    <t>2022-04-23 00:51:18 system HDD 1(WDC WD10PURZ-85U8XY0) : SMART PASSED</t>
  </si>
  <si>
    <t>2022-04-23 00:03:25 admin NET LIVE [220.78.112.173] 0xFFFF chs</t>
  </si>
  <si>
    <t>2022-04-22 23:26:59 admin NET LIVE [220.78.112.173] 0xFFFF chs</t>
  </si>
  <si>
    <t>2022-04-22 23:03:57 admin NET LIVE [220.78.112.173] 0xFFFF chs</t>
  </si>
  <si>
    <t>2022-04-22 22:21:47 admin NET LIVE [118.235.10.12] 0xFFFF chs</t>
  </si>
  <si>
    <t>2022-04-22 22:20:31 admin NET LIVE [59.8.211.42] 0xFFFF chs</t>
  </si>
  <si>
    <t>2022-04-22 22:16:29 admin NET LIVE [118.235.10.12] 0xFFFF chs</t>
  </si>
  <si>
    <t>2022-04-22 21:42:15 admin NET LIVE [59.8.211.42] 0xFFFF chs</t>
  </si>
  <si>
    <t>2022-04-22 20:06:26 admin NET LIVE [59.8.211.42] 0xFFFF chs</t>
  </si>
  <si>
    <t>2022-04-22 20:05:49 admin NET LIVE [59.8.211.42] 0xFFFF chs</t>
  </si>
  <si>
    <t>2022-04-22 19:58:24 admin NET LIVE [59.8.211.42] 0xFFFF chs</t>
  </si>
  <si>
    <t>2022-04-22 19:49:44 admin NET LIVE [59.8.211.42] 0xFFFF chs</t>
  </si>
  <si>
    <t>2022-04-22 19:45:52 admin NET LIVE [59.8.211.42] 0xFFFF chs</t>
  </si>
  <si>
    <t>2022-04-22 19:38:18 admin NET LIVE [59.8.211.42] 0xFFFF chs</t>
  </si>
  <si>
    <t>2022-04-22 19:36:27 admin NET LIVE [59.8.211.42] 0xFFFF chs</t>
  </si>
  <si>
    <t>2022-04-22 17:50:12 admin NET LIVE [59.8.211.42] 0xFFFF chs</t>
  </si>
  <si>
    <t>2022-04-22 17:38:52 admin NET LIVE [59.8.211.42] 0xFFFF chs</t>
  </si>
  <si>
    <t>2022-04-22 14:44:27 admin NET LIVE [223.38.22.139] 0xFFFF chs</t>
  </si>
  <si>
    <t>2022-04-22 00:51:12 system HDD 1(WDC WD10PURZ-85U8XY0) : SMART PASSED</t>
  </si>
  <si>
    <t>2022-04-21 22:29:52 admin NET LIVE [59.8.211.42] 0xFFFF chs</t>
  </si>
  <si>
    <t>2022-04-21 22:10:30 admin NET LIVE [59.8.211.42] 0xFFFF chs</t>
  </si>
  <si>
    <t>2022-04-21 21:28:10 admin NET LIVE [59.8.211.42] 0xFFFF chs</t>
  </si>
  <si>
    <t>2022-04-21 21:05:15 admin NET LIVE [59.8.211.42] 0xFFFF chs</t>
  </si>
  <si>
    <t>2022-04-21 20:45:11 admin NET LIVE [59.8.211.42] 0xFFFF chs</t>
  </si>
  <si>
    <t>2022-04-21 19:36:41 admin NET PLAYBACK [59.8.211.42] 0xFFFF chs from 2022/04/21 18:53:00</t>
  </si>
  <si>
    <t>2022-04-21 19:36:19 admin NET LIVE [59.8.211.42] 0xFFFF chs</t>
  </si>
  <si>
    <t>2022-04-21 18:25:04 admin NET LIVE [59.8.211.42] 0xFFFF chs</t>
  </si>
  <si>
    <t>2022-04-21 18:25:00 admin NET LIVE [59.8.211.42] 0xFFFF chs</t>
  </si>
  <si>
    <t>2022-04-21 00:51:06 system HDD 1(WDC WD10PURZ-85U8XY0) : SMART PASSED</t>
  </si>
  <si>
    <t>2022-04-20 23:12:34 admin NET LIVE [220.88.21.110] 0xFF chs</t>
  </si>
  <si>
    <t>2022-04-20 23:09:25 admin NET LIVE [118.235.10.12] 0xFFFF chs</t>
  </si>
  <si>
    <t>2022-04-20 22:39:52 admin NET LIVE [59.8.211.42] 0xFFFF chs</t>
  </si>
  <si>
    <t>2022-04-20 22:19:18 admin NET LIVE [59.8.211.42] 0xFFFF chs</t>
  </si>
  <si>
    <t>2022-04-20 22:04:57 admin NET LIVE [59.8.211.42] 0xFFFF chs</t>
  </si>
  <si>
    <t>2022-04-20 21:48:00 admin NET LIVE [59.8.211.42] 0xFFFF chs</t>
  </si>
  <si>
    <t>2022-04-20 21:28:17 admin NET PLAYBACK [59.8.211.42] 0xFFFF chs from 2022/04/20 21:19:00</t>
  </si>
  <si>
    <t>2022-04-20 21:28:00 admin NET LIVE [59.8.211.42] 0xFFFF chs</t>
  </si>
  <si>
    <t>2022-04-20 21:01:24 admin NET LIVE [59.8.211.42] 0xFFFF chs</t>
  </si>
  <si>
    <t>2022-04-20 21:00:11 admin NET LIVE [59.8.211.42] 0xFFFF chs</t>
  </si>
  <si>
    <t>2022-04-20 20:46:57 admin NET LIVE [59.8.211.42] 0xFFFF chs</t>
  </si>
  <si>
    <t>2022-04-20 20:24:51 admin NET PLAYBACK [59.8.211.42] 0xFFFF chs from 2022/04/20 20:19:00</t>
  </si>
  <si>
    <t>2022-04-20 20:24:39 admin NET LIVE [59.8.211.42] 0xFFFF chs</t>
  </si>
  <si>
    <t>2022-04-20 20:21:55 admin NET LIVE [59.8.211.42] 0xFFFF chs</t>
  </si>
  <si>
    <t>2022-04-20 20:19:16 admin NET LIVE [59.8.211.42] 0xFFFF chs</t>
  </si>
  <si>
    <t>2022-04-20 20:06:55 admin NET LIVE [59.8.211.42] 0xFFFF chs</t>
  </si>
  <si>
    <t>2022-04-20 19:58:33 admin NET LIVE [59.8.211.42] 0xFFFF chs</t>
  </si>
  <si>
    <t>2022-04-20 19:21:04 admin NET LIVE [59.8.211.42] 0xFFFF chs</t>
  </si>
  <si>
    <t>2022-04-20 19:12:38 admin NET LIVE [59.8.211.42] 0xFFFF chs</t>
  </si>
  <si>
    <t>2022-04-20 17:58:17 admin NET PLAYBACK [59.8.211.42] 0xFFFF chs from 2022/04/20 17:48:00</t>
  </si>
  <si>
    <t>2022-04-20 17:57:56 admin NET LIVE [59.8.211.42] 0xFFFF chs</t>
  </si>
  <si>
    <t>2022-04-20 17:49:58 admin NET LIVE [59.8.211.42] 0xFFFF chs</t>
  </si>
  <si>
    <t>2022-04-20 17:40:29 admin NET LIVE [59.8.211.42] 0xFFFF chs</t>
  </si>
  <si>
    <t>2022-04-20 17:36:39 admin NET PLAYBACK [59.8.211.42] 0xFFFF chs from 2022/04/20 17:29:00</t>
  </si>
  <si>
    <t>2022-04-20 17:34:08 admin NET LIVE [59.8.211.42] 0xFFFF chs</t>
  </si>
  <si>
    <t>2022-04-20 17:33:09 admin NET LIVE [59.8.211.42] 0xFFFF chs</t>
  </si>
  <si>
    <t>2022-04-20 17:31:14 admin NET LIVE [59.8.211.42] 0xFFFF chs</t>
  </si>
  <si>
    <t>2022-04-20 16:48:09 admin NET PLAYBACK [59.8.211.42] 0xFFFF chs from 2022/04/20 16:45:00</t>
  </si>
  <si>
    <t>2022-04-20 16:47:33 admin NET LIVE [59.8.211.42] 0xFFFF chs</t>
  </si>
  <si>
    <t>2022-04-20 16:46:34 admin NET PLAYBACK [59.8.211.42] 0xFFFF chs from 2022/04/20 16:45:00</t>
  </si>
  <si>
    <t>2022-04-20 16:46:03 admin NET LIVE [59.8.211.42] 0xFFFF chs</t>
  </si>
  <si>
    <t>2022-04-20 16:07:53 admin NET LIVE [223.38.24.236] 0xFFFF chs</t>
  </si>
  <si>
    <t>2022-04-20 00:51:00 system HDD 1(WDC WD10PURZ-85U8XY0) : SMART PASSED</t>
  </si>
  <si>
    <t>2022-04-19 22:51:49 admin NET LIVE [223.38.24.3] 0xFFFF chs</t>
  </si>
  <si>
    <t>2022-04-19 21:28:14 admin NET LIVE [59.8.211.42] 0xFFFF chs</t>
  </si>
  <si>
    <t>2022-04-19 21:06:21 admin NET PLAYBACK [59.8.211.42] 0xFFFF chs from 2022/04/19 20:53:00</t>
  </si>
  <si>
    <t>2022-04-19 21:05:54 admin NET LIVE [59.8.211.42] 0xFFFF chs</t>
  </si>
  <si>
    <t>2022-04-19 20:53:54 admin NET PLAYBACK [118.235.10.12] 0xFFFF chs from 2022/04/19 19:48:00</t>
  </si>
  <si>
    <t>2022-04-19 20:53:47 admin NET LIVE [118.235.10.12] 0xFFFF chs</t>
  </si>
  <si>
    <t>2022-04-19 20:53:02 admin NET PLAYBACK [59.8.211.42] 0xFFFF chs from 2022/04/19 20:47:00</t>
  </si>
  <si>
    <t>2022-04-19 20:52:54 admin NET PLAYBACK [118.235.10.12] 0xFFFF chs from 2022/04/19 20:47:00</t>
  </si>
  <si>
    <t>2022-04-19 20:52:33 admin NET LIVE [118.235.10.12] 0xFFFF chs</t>
  </si>
  <si>
    <t>2022-04-19 20:52:29 admin NET LIVE [59.8.211.42] 0xFFFF chs</t>
  </si>
  <si>
    <t>2022-04-19 20:49:12 admin NET LIVE [59.8.211.42] 0xFFFF chs</t>
  </si>
  <si>
    <t>2022-04-19 20:46:06 admin NET LIVE [59.8.211.42] 0xFFFF chs</t>
  </si>
  <si>
    <t>2022-04-19 20:40:57 admin NET LIVE [59.8.211.42] 0xFFFF chs</t>
  </si>
  <si>
    <t>2022-04-19 20:30:08 admin NET LIVE [59.8.211.42] 0xFFFF chs</t>
  </si>
  <si>
    <t>2022-04-19 20:13:44 admin NET LIVE [59.8.211.42] 0xFFFF chs</t>
  </si>
  <si>
    <t>2022-04-19 20:07:13 admin NET PLAYBACK [59.8.211.42] 0xFFFF chs from 2022/04/19 19:51:00</t>
  </si>
  <si>
    <t>2022-04-19 20:06:58 admin NET LIVE [59.8.211.42] 0xFFFF chs</t>
  </si>
  <si>
    <t>2022-04-19 19:57:24 admin NET LIVE [118.235.10.12] 0xFFFF chs</t>
  </si>
  <si>
    <t>2022-04-19 19:29:56 admin NET LIVE [59.8.211.42] 0xFFFF chs</t>
  </si>
  <si>
    <t>2022-04-19 19:18:44 admin NET LIVE [59.8.211.42] 0xFFFF chs</t>
  </si>
  <si>
    <t>2022-04-19 18:17:03 admin NET LIVE [59.8.211.42] 0xFFFF chs</t>
  </si>
  <si>
    <t>2022-04-19 18:13:22 admin NET LIVE [59.8.211.42] 0xFFFF chs</t>
  </si>
  <si>
    <t>2022-04-19 17:53:46 admin NET LIVE [59.8.211.42] 0xFFFF chs</t>
  </si>
  <si>
    <t>2022-04-19 16:51:28 admin NET LIVE [118.235.10.12] 0xFFFF chs</t>
  </si>
  <si>
    <t>2022-04-19 04:57:53 admin NET LIVE [220.88.21.110] 0xFF chs</t>
  </si>
  <si>
    <t>2022-04-19 00:50:50 system HDD 1(WDC WD10PURZ-85U8XY0) : SMART PASSED</t>
  </si>
  <si>
    <t>2022-04-18 23:26:11 admin NET LIVE [220.88.21.110] 0xFFFF chs</t>
  </si>
  <si>
    <t>2022-04-18 22:46:59 admin NET LIVE [59.8.211.42] 0xFFFF chs</t>
  </si>
  <si>
    <t>2022-04-18 22:15:50 admin NET LIVE [59.8.211.42] 0xFFFF chs</t>
  </si>
  <si>
    <t>2022-04-18 21:30:23 admin NET LIVE [59.8.211.42] 0xFFFF chs</t>
  </si>
  <si>
    <t>2022-04-18 20:15:15 admin NET LIVE [59.8.211.42] 0xFFFF chs</t>
  </si>
  <si>
    <t>2022-04-18 20:07:00 admin NET LIVE [59.8.211.42] 0xFFFF chs</t>
  </si>
  <si>
    <t>2022-04-18 20:05:44 admin NET PLAYBACK [59.8.211.42] 0xFFFF chs from 2022/04/18 19:45:00</t>
  </si>
  <si>
    <t>2022-04-18 20:05:24 admin NET LIVE [59.8.211.42] 0xFFFF chs</t>
  </si>
  <si>
    <t>2022-04-18 19:24:05 admin NET LIVE [59.8.211.42] 0xFFFF chs</t>
  </si>
  <si>
    <t>2022-04-18 18:51:36 admin NET LIVE [59.8.211.42] 0xFFFF chs</t>
  </si>
  <si>
    <t>2022-04-18 18:01:13 admin NET LIVE [59.8.211.42] 0xFFFF chs</t>
  </si>
  <si>
    <t>2022-04-18 00:50:45 system HDD 1(WDC WD10PURZ-85U8XY0) : SMART PASSED</t>
  </si>
  <si>
    <t>2022-04-17 23:01:17 admin NET LIVE [220.78.112.173] 0xFFFF chs</t>
  </si>
  <si>
    <t>2022-04-17 22:47:40 admin NET LIVE [118.235.10.12] 0xFFFF chs</t>
  </si>
  <si>
    <t>2022-04-17 21:27:34 admin NET LIVE [220.88.21.110] 0xFFFF chs</t>
  </si>
  <si>
    <t>2022-04-17 21:26:27 admin NET LIVE [220.88.21.110] 0xFFFF chs</t>
  </si>
  <si>
    <t>2022-04-17 20:09:07 admin NET LIVE [59.8.211.42] 0xFFFF chs</t>
  </si>
  <si>
    <t>2022-04-17 19:55:52 admin NET LIVE [59.8.211.42] 0xFFFF chs</t>
  </si>
  <si>
    <t>2022-04-17 19:51:20 admin NET LIVE [59.8.211.42] 0xFFFF chs</t>
  </si>
  <si>
    <t>2022-04-17 19:49:42 admin NET LIVE [59.8.211.42] 0xFFFF chs</t>
  </si>
  <si>
    <t>2022-04-17 19:47:20 admin NET LIVE [59.8.211.42] 0xFFFF chs</t>
  </si>
  <si>
    <t>2022-04-17 19:45:14 admin NET LIVE [59.8.211.42] 0xFFFF chs</t>
  </si>
  <si>
    <t>2022-04-17 19:44:42 admin NET LIVE [59.8.211.42] 0xFFFF chs</t>
  </si>
  <si>
    <t>2022-04-17 19:38:13 admin NET LIVE [59.8.211.42] 0xFFFF chs</t>
  </si>
  <si>
    <t>2022-04-17 19:34:26 admin NET LIVE [59.8.211.42] 0xFFFF chs</t>
  </si>
  <si>
    <t>2022-04-17 19:32:00 admin NET LIVE [59.8.211.42] 0xFFFF chs</t>
  </si>
  <si>
    <t>2022-04-17 19:29:20 admin NET LIVE [59.8.211.42] 0xFFFF chs</t>
  </si>
  <si>
    <t>2022-04-17 19:25:51 admin NET LIVE [59.8.211.42] 0xFFFF chs</t>
  </si>
  <si>
    <t>2022-04-17 19:13:58 admin NET LIVE [59.8.211.42] 0xFFFF chs</t>
  </si>
  <si>
    <t>2022-04-17 18:52:35 admin NET LIVE [59.8.211.42] 0xFFFF chs</t>
  </si>
  <si>
    <t>2022-04-17 18:41:07 admin NET LIVE [59.8.211.42] 0xFFFF chs</t>
  </si>
  <si>
    <t>2022-04-17 18:35:58 admin NET LIVE [59.8.211.42] 0xFFFF chs</t>
  </si>
  <si>
    <t>2022-04-17 18:25:18 admin NET LIVE [59.8.211.42] 0xFFFF chs</t>
  </si>
  <si>
    <t>2022-04-17 18:02:34 admin NET LIVE [59.8.211.42] 0xFFFF chs</t>
  </si>
  <si>
    <t>2022-04-17 17:33:02 admin NET LIVE [59.8.211.42] 0xFFFF chs</t>
  </si>
  <si>
    <t>2022-04-17 00:50:34 system HDD 1(WDC WD10PURZ-85U8XY0) : SMART PASSED</t>
  </si>
  <si>
    <t>2022-04-17 00:09:08 admin NET LIVE [59.8.211.42] 0xFFFF chs</t>
  </si>
  <si>
    <t>2022-04-16 23:56:48 admin NET PLAYBACK [223.38.18.224] 0xFFFF chs from 2022/04/16 23:46:00</t>
  </si>
  <si>
    <t>2022-04-16 23:56:40 admin NET LIVE [223.38.18.224] 0xFFFF chs</t>
  </si>
  <si>
    <t>2022-04-16 23:54:47 admin NET PLAYBACK [59.8.211.42] 0xFFFF chs from 2022/04/16 23:46:00</t>
  </si>
  <si>
    <t>2022-04-16 23:54:41 admin NET LIVE [59.8.211.42] 0xFFFF chs</t>
  </si>
  <si>
    <t>2022-04-16 23:54:25 admin NET PLAYBACK [59.8.211.42] 0xFFFF chs from 2022/04/16 23:49:00</t>
  </si>
  <si>
    <t>2022-04-16 23:54:16 admin NET LIVE [59.8.211.42] 0xFFFF chs</t>
  </si>
  <si>
    <t>2022-04-16 23:31:32 admin NET LIVE [223.38.18.224] 0xFFFF chs</t>
  </si>
  <si>
    <t>2022-04-16 23:15:19 admin NET LIVE [59.8.211.42] 0xFFFF chs</t>
  </si>
  <si>
    <t>2022-04-16 21:42:04 admin NET LIVE [59.8.211.42] 0xFFFF chs</t>
  </si>
  <si>
    <t>2022-04-16 21:30:20 admin NET LIVE [59.8.211.42] 0xFFFF chs</t>
  </si>
  <si>
    <t>2022-04-16 21:20:24 admin NET LIVE [59.8.211.42] 0xFFFF chs</t>
  </si>
  <si>
    <t>2022-04-16 19:17:40 admin NET LIVE [59.8.211.42] 0xFFFF chs</t>
  </si>
  <si>
    <t>2022-04-16 19:01:52 admin NET LIVE [59.8.211.42] 0xFFFF chs</t>
  </si>
  <si>
    <t>2022-04-16 18:50:11 admin NET LIVE [59.8.211.42] 0xFFFF chs</t>
  </si>
  <si>
    <t>2022-04-16 03:29:59 admin NET LIVE [211.178.76.30] 0xFFFF chs</t>
  </si>
  <si>
    <t>2022-04-16 00:50:26 system HDD 1(WDC WD10PURZ-85U8XY0) : SMART PASSED</t>
  </si>
  <si>
    <t>2022-04-15 22:51:16 admin NET LIVE [59.8.211.42] 0xFFFF chs</t>
  </si>
  <si>
    <t>2022-04-15 22:22:15 admin NET LIVE [59.8.211.42] 0xFFFF chs</t>
  </si>
  <si>
    <t>2022-04-15 21:40:45 admin NET LIVE [59.8.211.42] 0xFFFF chs</t>
  </si>
  <si>
    <t>2022-04-15 21:30:31 admin NET LIVE [59.8.211.42] 0xFFFF chs</t>
  </si>
  <si>
    <t>2022-04-15 20:38:59 admin NET LIVE [59.8.211.42] 0xFFFF chs</t>
  </si>
  <si>
    <t>2022-04-15 20:26:17 admin NET LIVE [59.8.211.42] 0xFFFF chs</t>
  </si>
  <si>
    <t>2022-04-15 20:24:36 admin NET LIVE [59.8.211.42] 0xFFFF chs</t>
  </si>
  <si>
    <t>2022-04-15 20:24:14 admin NET LIVE [59.8.211.42] 0xFFFF chs</t>
  </si>
  <si>
    <t>2022-04-15 20:23:34 admin NET LIVE [59.8.211.42] 0xFFFF chs</t>
  </si>
  <si>
    <t>2022-04-15 20:14:57 admin NET LIVE [59.8.211.42] 0xFFFF chs</t>
  </si>
  <si>
    <t>2022-04-15 19:39:15 admin NET LIVE [59.8.211.42] 0xFFFF chs</t>
  </si>
  <si>
    <t>2022-04-15 19:25:23 admin NET LIVE [59.8.211.42] 0xFFFF chs</t>
  </si>
  <si>
    <t>2022-04-15 17:49:29 admin NET LIVE [59.8.211.42] 0xFFFF chs</t>
  </si>
  <si>
    <t>2022-04-15 03:00:39 admin NET LIVE [118.235.24.137] 0xFFFF chs</t>
  </si>
  <si>
    <t>2022-04-15 02:42:37 admin NET LIVE [211.178.76.30] 0xFFFF chs</t>
  </si>
  <si>
    <t>2022-04-15 00:50:21 system HDD 1(WDC WD10PURZ-85U8XY0) : SMART PASSED</t>
  </si>
  <si>
    <t>2022-04-15 00:31:33 admin NET LIVE [118.235.24.137] 0xFFFF chs</t>
  </si>
  <si>
    <t>2022-04-15 00:31:04 admin NET LIVE [220.88.21.110] 0xFFFF chs</t>
  </si>
  <si>
    <t>2022-04-14 23:10:52 admin NET LIVE [59.8.211.42] 0xFFFF chs</t>
  </si>
  <si>
    <t>2022-04-14 22:46:46 admin NET PLAYBACK [59.8.211.42] 0xFFFF chs from 2022/04/14 21:41:00</t>
  </si>
  <si>
    <t>2022-04-14 22:46:36 admin NET LIVE [59.8.211.42] 0xFFFF chs</t>
  </si>
  <si>
    <t>2022-04-14 22:45:33 admin NET PLAYBACK [59.8.211.42] 0xFFFF chs from 2022/04/14 21:40:00</t>
  </si>
  <si>
    <t>2022-04-14 22:45:26 admin NET LIVE [59.8.211.42] 0xFFFF chs</t>
  </si>
  <si>
    <t>2022-04-14 22:44:23 admin NET PLAYBACK [59.8.211.42] 0xFFFF chs from 2022/04/14 21:36:00</t>
  </si>
  <si>
    <t>2022-04-14 22:44:14 admin NET LIVE [59.8.211.42] 0xFFFF chs</t>
  </si>
  <si>
    <t>2022-04-14 22:44:03 admin NET PLAYBACK [59.8.211.42] 0xFFFF chs from 2022/04/14 21:50:00</t>
  </si>
  <si>
    <t>2022-04-14 22:43:52 admin NET LIVE [59.8.211.42] 0xFFFF chs</t>
  </si>
  <si>
    <t>2022-04-14 22:43:37 admin NET LIVE [59.8.211.42] 0xFFFF chs</t>
  </si>
  <si>
    <t>2022-04-14 22:43:08 admin NET PLAYBACK [59.8.211.42] 0xFFFF chs from 2022/04/14 22:02:00</t>
  </si>
  <si>
    <t>2022-04-14 22:42:31 admin NET LIVE [59.8.211.42] 0xFFFF chs</t>
  </si>
  <si>
    <t>2022-04-14 22:42:19 admin NET PLAYBACK [59.8.211.42] 0xFFFF chs from 2022/04/14 22:17:00</t>
  </si>
  <si>
    <t>2022-04-14 22:42:06 admin NET LIVE [59.8.211.42] 0xFFFF chs</t>
  </si>
  <si>
    <t>2022-04-14 21:39:44 admin NET LIVE [59.8.211.42] 0xFFFF chs</t>
  </si>
  <si>
    <t>2022-04-14 21:29:35 admin NET LIVE [59.8.211.42] 0xFFFF chs</t>
  </si>
  <si>
    <t>2022-04-14 21:27:42 admin NET LIVE [59.8.211.42] 0xFFFF chs</t>
  </si>
  <si>
    <t>2022-04-14 21:18:58 admin NET LIVE [59.8.211.42] 0xFFFF chs</t>
  </si>
  <si>
    <t>2022-04-14 21:15:10 admin NET LIVE [59.8.211.42] 0xFFFF chs</t>
  </si>
  <si>
    <t>2022-04-14 20:46:44 admin NET LIVE [59.8.211.42] 0xFFFF chs</t>
  </si>
  <si>
    <t>2022-04-14 20:38:30 admin NET LIVE [59.8.211.42] 0xFFFF chs</t>
  </si>
  <si>
    <t>2022-04-14 20:38:14 admin NET LIVE [59.8.211.42] 0xFFFF chs</t>
  </si>
  <si>
    <t>2022-04-14 20:30:40 admin NET LIVE [59.8.211.42] 0xFFFF chs</t>
  </si>
  <si>
    <t>2022-04-14 20:26:11 admin NET LIVE [118.235.24.137] 0xFFFF chs</t>
  </si>
  <si>
    <t>2022-04-14 19:27:29 admin NET LIVE [59.8.211.42] 0xFFFF chs</t>
  </si>
  <si>
    <t>2022-04-14 18:55:23 admin NET LIVE [59.8.211.42] 0xFFFF chs</t>
  </si>
  <si>
    <t>2022-04-14 18:53:10 admin NET LIVE [59.8.211.42] 0xFFFF chs</t>
  </si>
  <si>
    <t>2022-04-14 18:32:30 admin NET LIVE [59.8.211.42] 0xFFFF chs</t>
  </si>
  <si>
    <t>2022-04-14 17:56:51 admin NET LIVE [59.8.211.42] 0xFFFF chs</t>
  </si>
  <si>
    <t>2022-04-14 01:56:52 admin NET PLAYBACK [220.88.21.110] 0xFFFF chs from 2022/04/13 23:51:00</t>
  </si>
  <si>
    <t>2022-04-14 01:56:32 admin NET LIVE [220.88.21.110] 0xFFFF chs</t>
  </si>
  <si>
    <t>2022-04-14 01:56:11 admin NET LIVE [220.88.21.110] 0xFFFF chs</t>
  </si>
  <si>
    <t>2022-04-14 01:53:53 admin NET PLAYBACK [220.88.21.110] 0xFFFF chs from 2022/04/14 01:04:00</t>
  </si>
  <si>
    <t>2022-04-14 01:53:42 admin NET LIVE [220.88.21.110] 0xFFFF chs</t>
  </si>
  <si>
    <t>2022-04-14 00:50:12 system HDD 1(WDC WD10PURZ-85U8XY0) : SMART PASSED</t>
  </si>
  <si>
    <t>2022-04-14 00:17:00 admin NET LIVE [59.8.211.42] 0xFFFF chs</t>
  </si>
  <si>
    <t>2022-04-13 23:53:48 admin NET LIVE [59.8.211.42] 0xFFFF chs</t>
  </si>
  <si>
    <t>2022-04-13 23:50:24 admin NET LIVE [59.8.211.42] 0xFFFF chs</t>
  </si>
  <si>
    <t>2022-04-13 23:47:15 admin NET LIVE [59.8.211.42] 0xFFFF chs</t>
  </si>
  <si>
    <t>2022-04-13 23:44:57 admin NET LIVE [59.8.211.42] 0xFFFF chs</t>
  </si>
  <si>
    <t>2022-04-13 23:39:10 admin NET LIVE [59.8.211.42] 0xFFFF chs</t>
  </si>
  <si>
    <t>2022-04-13 23:37:21 admin NET LIVE [59.8.211.42] 0xFFFF chs</t>
  </si>
  <si>
    <t>2022-04-13 23:28:43 admin NET LIVE [59.8.211.42] 0xFFFF chs</t>
  </si>
  <si>
    <t>2022-04-13 23:00:43 admin NET LIVE [59.8.211.42] 0xFFFF chs</t>
  </si>
  <si>
    <t>2022-04-13 22:27:14 admin NET LIVE [59.8.211.42] 0xFFFF chs</t>
  </si>
  <si>
    <t>2022-04-13 22:20:29 admin NET LIVE [59.8.211.42] 0xFFFF chs</t>
  </si>
  <si>
    <t>2022-04-13 22:12:14 admin NET LIVE [59.8.211.42] 0xFFFF chs</t>
  </si>
  <si>
    <t>2022-04-13 21:57:20 admin NET LIVE [59.8.211.42] 0xFFFF chs</t>
  </si>
  <si>
    <t>2022-04-13 21:37:43 admin NET LIVE [59.8.211.42] 0xFFFF chs</t>
  </si>
  <si>
    <t>2022-04-13 21:37:29 admin NET LIVE [59.8.211.42] 0xFFFF chs</t>
  </si>
  <si>
    <t>2022-04-13 20:11:49 admin NET LIVE [59.8.211.42] 0xFFFF chs</t>
  </si>
  <si>
    <t>2022-04-13 20:10:31 admin NET LIVE [59.8.211.42] 0xFFFF chs</t>
  </si>
  <si>
    <t>2022-04-13 20:04:27 admin NET PLAYBACK [59.8.211.42] 0xFFFF chs from 2022/04/13 19:54:00</t>
  </si>
  <si>
    <t>2022-04-13 20:04:07 admin NET LIVE [59.8.211.42] 0xFFFF chs</t>
  </si>
  <si>
    <t>2022-04-13 19:58:41 admin NET LIVE [59.8.211.42] 0xFFFF chs</t>
  </si>
  <si>
    <t>2022-04-13 19:56:44 admin NET LIVE [59.8.211.42] 0xFFFF chs</t>
  </si>
  <si>
    <t>2022-04-13 19:52:31 admin NET PLAYBACK [59.8.211.42] 0xFFFF chs from 2022/04/13 19:41:00</t>
  </si>
  <si>
    <t>2022-04-13 19:52:14 admin NET LIVE [59.8.211.42] 0xFFFF chs</t>
  </si>
  <si>
    <t>2022-04-13 19:45:25 admin NET LIVE [59.8.211.42] 0xFFFF chs</t>
  </si>
  <si>
    <t>2022-04-13 19:20:19 admin NET LIVE [59.8.211.42] 0xFFFF chs</t>
  </si>
  <si>
    <t>2022-04-13 19:19:26 admin NET LIVE [59.8.211.42] 0xFFFF chs</t>
  </si>
  <si>
    <t>2022-04-13 19:16:55 admin NET LIVE [59.8.211.42] 0xFFFF chs</t>
  </si>
  <si>
    <t>2022-04-13 19:16:08 admin NET PLAYBACK [59.8.211.42] 0xFFFF chs from 2022/04/13 19:00:00</t>
  </si>
  <si>
    <t>2022-04-13 19:15:46 admin NET LIVE [59.8.211.42] 0xFFFF chs</t>
  </si>
  <si>
    <t>2022-04-13 19:15:27 admin NET PLAYBACK [59.8.211.42] 0xFFFF chs from 2022/04/13 19:03:00</t>
  </si>
  <si>
    <t>2022-04-13 19:14:45 admin NET LIVE [59.8.211.42] 0xFFFF chs</t>
  </si>
  <si>
    <t>2022-04-13 18:15:25 admin NET PLAYBACK [59.8.211.42] 0xFFFF chs from 2022/04/13 18:05:00</t>
  </si>
  <si>
    <t>2022-04-13 18:15:12 admin NET LIVE [59.8.211.42] 0xFFFF chs</t>
  </si>
  <si>
    <t>2022-04-13 18:09:24 admin NET PLAYBACK [59.8.211.42] 0xFFFF chs from 2022/04/13 18:00:00</t>
  </si>
  <si>
    <t>2022-04-13 18:08:41 admin NET LIVE [59.8.211.42] 0xFFFF chs</t>
  </si>
  <si>
    <t>2022-04-13 17:14:21 admin NET PLAYBACK [211.178.76.30] 0xFFFF chs from 2022/04/13 13:09:00</t>
  </si>
  <si>
    <t>2022-04-13 17:14:12 admin NET LIVE [211.178.76.30] 0xFFFF chs</t>
  </si>
  <si>
    <t>2022-04-13 17:13:58 admin NET PLAYBACK [211.178.76.30] 0xFFFF chs from 2022/04/13 12:08:00</t>
  </si>
  <si>
    <t>2022-04-13 17:13:33 admin NET LIVE [211.178.76.30] 0xFFFF chs</t>
  </si>
  <si>
    <t>2022-04-13 00:50:07 system HDD 1(WDC WD10PURZ-85U8XY0) : SMART PASSED</t>
  </si>
  <si>
    <t>2022-04-13 00:24:06 admin NET LIVE [220.88.21.110] 0xFF chs</t>
  </si>
  <si>
    <t>2022-04-13 00:02:45 admin NET LIVE [59.8.211.42] 0xFFFF chs</t>
  </si>
  <si>
    <t>2022-04-12 23:52:32 admin NET LIVE [59.8.211.42] 0xFFFF chs</t>
  </si>
  <si>
    <t>2022-04-12 23:02:34 admin NET PLAYBACK [59.8.211.42] 0xFFFF chs from 2022/04/12 22:34:00</t>
  </si>
  <si>
    <t>2022-04-12 23:02:17 admin NET LIVE [59.8.211.42] 0xFFFF chs</t>
  </si>
  <si>
    <t>2022-04-12 22:23:18 admin NET LIVE [59.8.211.42] 0xFFFF chs</t>
  </si>
  <si>
    <t>2022-04-12 21:55:03 admin NET LIVE [59.8.211.42] 0xFFFF chs</t>
  </si>
  <si>
    <t>2022-04-12 21:41:48 admin NET LIVE [59.8.211.42] 0xFFFF chs</t>
  </si>
  <si>
    <t>2022-04-12 21:04:57 admin NET LIVE [59.8.211.42] 0xFFFF chs</t>
  </si>
  <si>
    <t>2022-04-12 20:52:18 admin NET LIVE [59.8.211.42] 0xFFFF chs</t>
  </si>
  <si>
    <t>2022-04-12 20:47:42 admin NET PLAYBACK [59.8.211.42] 0xFFFF chs from 2022/04/12 20:28:00</t>
  </si>
  <si>
    <t>2022-04-12 20:47:27 admin NET LIVE [59.8.211.42] 0xFFFF chs</t>
  </si>
  <si>
    <t>2022-04-12 20:22:23 admin NET LIVE [59.8.211.42] 0xFFFF chs</t>
  </si>
  <si>
    <t>2022-04-12 20:08:20 admin NET LIVE [59.8.211.42] 0xFFFF chs</t>
  </si>
  <si>
    <t>2022-04-12 19:53:40 admin NET LIVE [59.8.211.42] 0xFFFF chs</t>
  </si>
  <si>
    <t>2022-04-12 19:43:04 admin NET LIVE [59.8.211.42] 0xFFFF chs</t>
  </si>
  <si>
    <t>2022-04-12 19:36:19 admin NET LIVE [59.8.211.42] 0xFFFF chs</t>
  </si>
  <si>
    <t>2022-04-12 19:23:28 admin NET LIVE [59.8.211.42] 0xFFFF chs</t>
  </si>
  <si>
    <t>2022-04-12 19:23:09 admin NET LIVE [59.8.211.42] 0xFFFF chs</t>
  </si>
  <si>
    <t>2022-04-12 19:12:46 admin NET LIVE [220.88.21.110] 0xFF chs</t>
  </si>
  <si>
    <t>2022-04-12 18:35:03 admin NET LIVE [59.8.211.42] 0xFFFF chs</t>
  </si>
  <si>
    <t>2022-04-12 15:52:53 admin NET LIVE [211.178.76.30] 0xFFFF chs</t>
  </si>
  <si>
    <t>2022-04-12 00:49:59 system HDD 1(WDC WD10PURZ-85U8XY0) : SMART PASSED</t>
  </si>
  <si>
    <t>2022-04-11 22:54:15 admin NET LIVE [59.8.211.42] 0xFFFF chs</t>
  </si>
  <si>
    <t>2022-04-11 22:25:48 admin NET LIVE [59.8.211.42] 0xFFFF chs</t>
  </si>
  <si>
    <t>2022-04-11 21:46:01 admin NET LIVE [59.8.211.42] 0xFFFF chs</t>
  </si>
  <si>
    <t>2022-04-11 21:13:06 admin NET LIVE [59.8.211.42] 0xFFFF chs</t>
  </si>
  <si>
    <t>2022-04-11 20:43:13 admin NET LIVE [59.8.211.42] 0xFFFF chs</t>
  </si>
  <si>
    <t>2022-04-11 20:16:10 admin NET PLAYBACK [59.8.211.42] 0xFFFF chs from 2022/04/11 19:43:00</t>
  </si>
  <si>
    <t>2022-04-11 20:15:55 admin NET LIVE [59.8.211.42] 0xFFFF chs</t>
  </si>
  <si>
    <t>2022-04-11 20:14:44 admin NET PLAYBACK [59.8.211.42] 0xFFFF chs from 2022/04/11 20:02:00</t>
  </si>
  <si>
    <t>2022-04-11 20:14:32 admin NET LIVE [59.8.211.42] 0xFFFF chs</t>
  </si>
  <si>
    <t>2022-04-11 20:13:38 admin NET PLAYBACK [59.8.211.42] 0xFFFF chs from 2022/04/11 20:01:00</t>
  </si>
  <si>
    <t>2022-04-11 20:13:22 admin NET LIVE [59.8.211.42] 0xFFFF chs</t>
  </si>
  <si>
    <t>2022-04-11 19:27:01 admin NET LIVE [59.8.211.42] 0xFFFF chs</t>
  </si>
  <si>
    <t>2022-04-11 19:09:58 admin NET LIVE [223.38.27.84] 0xFFFF chs</t>
  </si>
  <si>
    <t>2022-04-11 19:01:57 admin NET LIVE [59.8.211.42] 0xFFFF chs</t>
  </si>
  <si>
    <t>2022-04-11 18:57:35 admin NET LIVE [59.8.211.42] 0xFFFF chs</t>
  </si>
  <si>
    <t>2022-04-11 18:39:33 admin NET LIVE [59.8.211.42] 0xFFFF chs</t>
  </si>
  <si>
    <t>2022-04-11 00:49:48 system HDD 1(WDC WD10PURZ-85U8XY0) : SMART PASSED</t>
  </si>
  <si>
    <t>2022-04-10 23:47:32 admin NET LIVE [220.88.21.110] 0xFF chs</t>
  </si>
  <si>
    <t>2022-04-10 18:44:20 admin NET LIVE [211.178.76.30] 0xFFFF chs</t>
  </si>
  <si>
    <t>2022-04-10 17:57:21 admin NET LIVE [118.235.2.228] 0xFFFF chs</t>
  </si>
  <si>
    <t>2022-04-10 17:48:24 admin NET LIVE [211.178.76.30] 0xFFFF chs</t>
  </si>
  <si>
    <t>2022-04-10 17:40:51 admin NET LIVE [211.178.76.30] 0xFFFF chs</t>
  </si>
  <si>
    <t>2022-04-10 17:33:42 admin NET LIVE [211.178.76.30] 0xFFFF chs</t>
  </si>
  <si>
    <t>2022-04-10 17:31:21 admin NET LIVE [211.178.76.30] 0xFFFF chs</t>
  </si>
  <si>
    <t>2022-04-10 17:29:10 admin NET LIVE [211.178.76.30] 0xFFFF chs</t>
  </si>
  <si>
    <t>2022-04-10 01:07:31 admin NET LIVE [211.178.76.30] 0xFFFF chs</t>
  </si>
  <si>
    <t>2022-04-10 00:56:32 admin NET LIVE [211.178.76.30] 0xFFFF chs</t>
  </si>
  <si>
    <t>2022-04-10 00:54:48 admin NET LIVE [211.178.76.30] 0xFFFF chs</t>
  </si>
  <si>
    <t>2022-04-10 00:53:57 admin NET LIVE [211.178.76.30] 0xFFFF chs</t>
  </si>
  <si>
    <t>2022-04-10 00:49:38 system HDD 1(WDC WD10PURZ-85U8XY0) : SMART PASSED</t>
  </si>
  <si>
    <t>2022-04-10 00:47:30 admin NET LIVE [211.178.76.30] 0xFFFF chs</t>
  </si>
  <si>
    <t>2022-04-10 00:46:56 admin NET LIVE [211.178.76.30] 0xFFFF chs</t>
  </si>
  <si>
    <t>2022-04-10 00:42:10 admin NET LIVE [211.178.76.30] 0xFFFF chs</t>
  </si>
  <si>
    <t>2022-04-10 00:23:20 admin NET PLAYBACK [211.178.76.30] 0xFFFF chs from 2022/04/10 00:13:00</t>
  </si>
  <si>
    <t>2022-04-10 00:23:00 admin NET LIVE [211.178.76.30] 0xFFFF chs</t>
  </si>
  <si>
    <t>2022-04-10 00:14:15 admin NET LIVE [211.178.76.30] 0xFFFF chs</t>
  </si>
  <si>
    <t>2022-04-09 23:23:37 admin NET LIVE [59.8.211.42] 0xFFFF chs</t>
  </si>
  <si>
    <t>2022-04-09 22:53:46 admin NET LIVE [59.8.211.42] 0xFFFF chs</t>
  </si>
  <si>
    <t>2022-04-09 22:30:42 admin NET LIVE [59.8.211.42] 0xFFFF chs</t>
  </si>
  <si>
    <t>2022-04-09 22:28:15 admin NET PLAYBACK [59.8.211.42] 0xFFFF chs from 2022/04/09 22:07:00</t>
  </si>
  <si>
    <t>2022-04-09 22:27:58 admin NET LIVE [59.8.211.42] 0xFFFF chs</t>
  </si>
  <si>
    <t>2022-04-09 22:15:17 admin NET PLAYBACK [59.8.211.42] 0xFFFF chs from 2022/04/09 22:00:00</t>
  </si>
  <si>
    <t>2022-04-09 22:15:04 admin NET LIVE [59.8.211.42] 0xFFFF chs</t>
  </si>
  <si>
    <t>2022-04-09 21:46:29 admin NET LIVE [59.8.211.42] 0xFFFF chs</t>
  </si>
  <si>
    <t>2022-04-09 21:32:52 admin NET LIVE [59.8.211.42] 0xFFFF chs</t>
  </si>
  <si>
    <t>2022-04-09 20:35:02 admin NET LIVE [59.8.211.42] 0xFFFF chs</t>
  </si>
  <si>
    <t>2022-04-09 20:13:53 admin NET LIVE [59.8.211.42] 0xFFFF chs</t>
  </si>
  <si>
    <t>2022-04-09 19:39:53 admin NET LIVE [59.8.211.42] 0xFFFF chs</t>
  </si>
  <si>
    <t>2022-04-09 19:17:30 admin NET PLAYBACK [59.8.211.42] 0xFFFF chs from 2022/04/09 19:02:00</t>
  </si>
  <si>
    <t>2022-04-09 19:17:20 admin NET LIVE [59.8.211.42] 0xFFFF chs</t>
  </si>
  <si>
    <t>2022-04-09 04:40:35 admin NET LIVE [118.235.2.228] 0xFFFF chs</t>
  </si>
  <si>
    <t>2022-04-09 02:50:51 admin NET LIVE [220.88.21.110] 0xFF chs</t>
  </si>
  <si>
    <t>2022-04-09 00:49:30 system HDD 1(WDC WD10PURZ-85U8XY0) : SMART PASSED</t>
  </si>
  <si>
    <t>2022-04-08 23:27:24 admin NET LIVE [223.38.22.220] 0xFFFF chs</t>
  </si>
  <si>
    <t>2022-04-08 23:25:52 admin NET LIVE [59.8.211.42] 0xFFFF chs</t>
  </si>
  <si>
    <t>2022-04-08 22:58:55 admin NET LIVE [59.8.211.42] 0xFFFF chs</t>
  </si>
  <si>
    <t>2022-04-08 21:52:25 admin NET LIVE [59.8.211.42] 0xFFFF chs</t>
  </si>
  <si>
    <t>2022-04-08 21:50:41 admin NET LIVE [59.8.211.42] 0xFFFF chs</t>
  </si>
  <si>
    <t>2022-04-08 19:47:10 admin NET LIVE [59.8.211.42] 0xFFFF chs</t>
  </si>
  <si>
    <t>2022-04-08 19:33:23 admin NET LIVE [59.8.211.42] 0xFFFF chs</t>
  </si>
  <si>
    <t>2022-04-08 19:33:09 admin NET LIVE [59.8.211.42] 0xFFFF chs</t>
  </si>
  <si>
    <t>2022-04-08 19:14:35 admin NET LIVE [59.8.211.42] 0xFFFF chs</t>
  </si>
  <si>
    <t>2022-04-08 18:42:30 admin NET LIVE [59.8.211.42] 0xFFFF chs</t>
  </si>
  <si>
    <t>2022-04-08 18:42:01 admin NET LIVE [59.8.211.42] 0xFFFF chs</t>
  </si>
  <si>
    <t>2022-04-08 18:41:34 admin NET LIVE [59.8.211.42] 0xFFFF chs</t>
  </si>
  <si>
    <t>2022-04-08 18:40:47 admin NET LIVE [59.8.211.42] 0xFFFF chs</t>
  </si>
  <si>
    <t>2022-04-08 18:20:21 admin NET LIVE [59.8.211.42] 0xFFFF chs</t>
  </si>
  <si>
    <t>2022-04-08 18:20:14 admin NET LIVE [59.8.211.42] 0xFFFF chs</t>
  </si>
  <si>
    <t>2022-04-08 17:36:20 admin NET LIVE [59.8.211.42] 0xFFFF chs</t>
  </si>
  <si>
    <t>2022-04-08 00:54:38 admin NET LIVE [211.178.76.30] 0xFFFF chs</t>
  </si>
  <si>
    <t>2022-04-08 00:49:26 system HDD 1(WDC WD10PURZ-85U8XY0) : SMART PASSED</t>
  </si>
  <si>
    <t>2022-04-08 00:03:37 admin NET LIVE [211.178.76.30] 0xFFFF chs</t>
  </si>
  <si>
    <t>2022-04-07 23:29:13 admin NET LIVE [59.8.211.42] 0xFFFF chs</t>
  </si>
  <si>
    <t>2022-04-07 23:28:05 admin NET LIVE [59.8.211.42] 0xFFFF chs</t>
  </si>
  <si>
    <t>2022-04-07 23:26:13 admin NET PLAYBACK [59.8.211.42] 0xFFFF chs from 2022/04/07 23:03:00</t>
  </si>
  <si>
    <t>2022-04-07 23:25:48 admin NET LIVE [59.8.211.42] 0xFFFF chs</t>
  </si>
  <si>
    <t>2022-04-07 23:19:06 admin NET LIVE [59.8.211.42] 0xFFFF chs</t>
  </si>
  <si>
    <t>2022-04-07 23:06:22 admin NET LIVE [59.8.211.42] 0xFFFF chs</t>
  </si>
  <si>
    <t>2022-04-07 22:20:07 admin NET LIVE [223.38.17.238] 0xFFFF chs</t>
  </si>
  <si>
    <t>2022-04-07 22:08:01 admin NET LIVE [223.38.18.55] 0xFFFF chs</t>
  </si>
  <si>
    <t>2022-04-07 21:48:59 admin NET LIVE [59.8.211.42] 0xFFFF chs</t>
  </si>
  <si>
    <t>2022-04-07 21:38:05 admin NET LIVE [59.8.211.42] 0xFFFF chs</t>
  </si>
  <si>
    <t>2022-04-07 21:15:53 admin NET LIVE [59.8.211.42] 0xFFFF chs</t>
  </si>
  <si>
    <t>2022-04-07 20:39:38 admin NET LIVE [59.8.211.42] 0xFFFF chs</t>
  </si>
  <si>
    <t>2022-04-07 20:28:45 admin NET LIVE [59.8.211.42] 0xFFFF chs</t>
  </si>
  <si>
    <t>2022-04-07 19:56:19 admin NET LIVE [59.8.211.42] 0xFFFF chs</t>
  </si>
  <si>
    <t>2022-04-07 19:45:20 admin NET LIVE [59.8.211.42] 0xFFFF chs</t>
  </si>
  <si>
    <t>2022-04-07 19:39:46 admin NET LIVE [59.8.211.42] 0xFFFF chs</t>
  </si>
  <si>
    <t>2022-04-07 19:20:36 admin NET LIVE [59.8.211.42] 0xFFFF chs</t>
  </si>
  <si>
    <t>2022-04-07 19:09:11 admin NET LIVE [59.8.211.42] 0xFFFF chs</t>
  </si>
  <si>
    <t>2022-04-07 18:46:20 admin NET LIVE [59.8.211.42] 0xFFFF chs</t>
  </si>
  <si>
    <t>2022-04-07 18:13:03 admin NET LIVE [59.8.211.42] 0xFFFF chs</t>
  </si>
  <si>
    <t>2022-04-07 00:49:22 system HDD 1(WDC WD10PURZ-85U8XY0) : SMART PASSED</t>
  </si>
  <si>
    <t>2022-04-06 22:42:51 admin NET LIVE [59.8.211.42] 0xFFFF chs</t>
  </si>
  <si>
    <t>2022-04-06 22:42:39 admin NET LIVE [59.8.211.42] 0xFFFF chs</t>
  </si>
  <si>
    <t>2022-04-06 22:31:43 admin NET LIVE [59.8.211.42] 0xFFFF chs</t>
  </si>
  <si>
    <t>2022-04-06 21:57:12 admin NET LIVE [59.8.211.42] 0xFFFF chs</t>
  </si>
  <si>
    <t>2022-04-06 21:49:22 admin NET LIVE [59.8.211.42] 0xFFFF chs</t>
  </si>
  <si>
    <t>2022-04-06 21:45:33 admin NET PLAYBACK [59.8.211.42] 0xFFFF chs from 2022/04/06 21:19:00</t>
  </si>
  <si>
    <t>2022-04-06 21:45:07 admin NET LIVE [59.8.211.42] 0xFFFF chs</t>
  </si>
  <si>
    <t>2022-04-06 21:01:51 admin NET LIVE [59.8.211.42] 0xFFFF chs</t>
  </si>
  <si>
    <t>2022-04-06 20:05:14 admin NET LIVE [59.8.211.42] 0xFFFF chs</t>
  </si>
  <si>
    <t>2022-04-06 19:59:46 admin NET LIVE [59.8.211.42] 0xFFFF chs</t>
  </si>
  <si>
    <t>2022-04-06 19:58:05 admin NET LIVE [59.8.211.42] 0xFFFF chs</t>
  </si>
  <si>
    <t>2022-04-06 19:27:37 admin NET LIVE [59.8.211.42] 0xFFFF chs</t>
  </si>
  <si>
    <t>2022-04-06 19:02:13 admin NET LIVE [59.8.211.42] 0xFFFF chs</t>
  </si>
  <si>
    <t>2022-04-06 18:06:26 admin NET LIVE [59.8.211.42] 0xFFFF chs</t>
  </si>
  <si>
    <t>2022-04-06 17:56:28 admin NET LIVE [59.8.211.42] 0xFFFF chs</t>
  </si>
  <si>
    <t>2022-04-06 17:56:06 admin NET LIVE [59.8.211.42] 0xFFFF chs</t>
  </si>
  <si>
    <t>2022-04-06 17:53:32 admin NET PLAYBACK [59.8.211.42] 0xFFFF chs from 2022/04/06 17:42:00</t>
  </si>
  <si>
    <t>2022-04-06 17:52:47 admin NET LIVE [59.8.211.42] 0xFFFF chs</t>
  </si>
  <si>
    <t>2022-04-06 17:50:21 admin NET LIVE [59.8.211.42] 0xFFFF chs</t>
  </si>
  <si>
    <t>2022-04-06 17:39:34 admin NET LIVE [59.8.211.42] 0xFFFF chs</t>
  </si>
  <si>
    <t>2022-04-06 04:50:44 admin NET LIVE [118.235.2.228] 0xFFFF chs</t>
  </si>
  <si>
    <t>2022-04-06 01:57:48 admin NET LIVE [211.178.76.30] 0xFFFF chs</t>
  </si>
  <si>
    <t>2022-04-06 01:54:48 admin NET PLAYBACK [211.178.76.30] 0xFFFF chs from 2022/04/06 01:03:00</t>
  </si>
  <si>
    <t>2022-04-06 01:54:42 admin NET LIVE [211.178.76.30] 0xFFFF chs</t>
  </si>
  <si>
    <t>2022-04-06 01:53:57 admin NET PLAYBACK [211.178.76.30] 0xFFFF chs from 2022/04/06 01:00:00</t>
  </si>
  <si>
    <t>2022-04-06 01:53:49 admin NET LIVE [211.178.76.30] 0xFFFF chs</t>
  </si>
  <si>
    <t>2022-04-06 01:53:32 admin NET PLAYBACK [211.178.76.30] 0xFFFF chs from 2022/04/06 01:12:00</t>
  </si>
  <si>
    <t>2022-04-06 01:53:23 admin NET LIVE [211.178.76.30] 0xFFFF chs</t>
  </si>
  <si>
    <t>2022-04-06 01:51:25 admin NET LIVE [118.235.2.228] 0xFFFF chs</t>
  </si>
  <si>
    <t>2022-04-06 01:49:57 admin NET LIVE [118.235.2.228] 0xFFFF chs</t>
  </si>
  <si>
    <t>2022-04-06 01:35:07 admin NET LIVE [118.235.2.228] 0xFFFF chs</t>
  </si>
  <si>
    <t>2022-04-06 01:34:55 admin NET LIVE [118.235.2.228] 0xFFFF chs</t>
  </si>
  <si>
    <t>2022-04-06 01:27:22 admin NET LIVE [118.235.2.228] 0xFFFF chs</t>
  </si>
  <si>
    <t>2022-04-06 01:21:54 admin NET LIVE [118.235.2.228] 0xFFFF chs</t>
  </si>
  <si>
    <t>2022-04-06 01:14:49 admin NET LIVE [211.178.76.30] 0xFFFF chs</t>
  </si>
  <si>
    <t>2022-04-06 01:14:37 admin NET PLAYBACK [211.178.76.30] 0xFFFF chs from 2022/04/06 01:04:00</t>
  </si>
  <si>
    <t>2022-04-06 01:14:27 admin NET LIVE [211.178.76.30] 0xFFFF chs</t>
  </si>
  <si>
    <t>2022-04-06 01:07:31 admin NET LIVE [211.178.76.30] 0xFFFF chs</t>
  </si>
  <si>
    <t>2022-04-06 00:49:19 system HDD 1(WDC WD10PURZ-85U8XY0) : SMART PASSED</t>
  </si>
  <si>
    <t>2022-04-05 23:20:31 admin NET LIVE [118.235.2.228] 0xFFFF chs</t>
  </si>
  <si>
    <t>2022-04-05 22:40:35 admin NET LIVE [220.88.21.110] 0xFFFF chs</t>
  </si>
  <si>
    <t>2022-04-05 21:32:31 admin NET LIVE [59.8.211.42] 0xFFFF chs</t>
  </si>
  <si>
    <t>2022-04-05 21:28:19 admin NET LIVE [59.8.211.42] 0xFFFF chs</t>
  </si>
  <si>
    <t>2022-04-05 21:19:42 admin NET LIVE [59.8.211.42] 0xFFFF chs</t>
  </si>
  <si>
    <t>2022-04-05 21:12:14 admin NET LIVE [59.8.211.42] 0xFFFF chs</t>
  </si>
  <si>
    <t>2022-04-05 20:53:57 admin NET PLAYBACK [59.8.211.42] 0xFFFF chs from 2022/04/05 20:40:00</t>
  </si>
  <si>
    <t>2022-04-05 20:53:04 admin NET LIVE [59.8.211.42] 0xFFFF chs</t>
  </si>
  <si>
    <t>2022-04-05 20:43:48 admin NET LIVE [59.8.211.42] 0xFFFF chs</t>
  </si>
  <si>
    <t>2022-04-05 20:34:33 admin NET LIVE [59.8.211.42] 0xFFFF chs</t>
  </si>
  <si>
    <t>2022-04-05 20:28:55 admin NET LIVE [59.8.211.42] 0xFFFF chs</t>
  </si>
  <si>
    <t>2022-04-05 20:17:30 admin NET LIVE [59.8.211.42] 0xFFFF chs</t>
  </si>
  <si>
    <t>2022-04-05 19:52:17 admin NET LIVE [59.8.211.42] 0xFFFF chs</t>
  </si>
  <si>
    <t>2022-04-05 19:36:22 admin NET LIVE [59.8.211.42] 0xFFFF chs</t>
  </si>
  <si>
    <t>2022-04-05 19:25:37 admin NET LIVE [59.8.211.42] 0xFFFF chs</t>
  </si>
  <si>
    <t>2022-04-05 19:17:13 admin NET LIVE [59.8.211.42] 0xFFFF chs</t>
  </si>
  <si>
    <t>2022-04-05 19:12:28 admin NET LIVE [59.8.211.42] 0xFFFF chs</t>
  </si>
  <si>
    <t>2022-04-05 18:57:35 admin NET LIVE [59.8.211.42] 0xFFFF chs</t>
  </si>
  <si>
    <t>2022-04-05 18:53:19 admin NET LIVE [59.8.211.42] 0xFFFF chs</t>
  </si>
  <si>
    <t>2022-04-05 18:51:40 admin NET PLAYBACK [59.8.211.42] 0xFFFF chs from 2022/04/05 18:41:00</t>
  </si>
  <si>
    <t>2022-04-05 18:51:25 admin NET LIVE [59.8.211.42] 0xFFFF chs</t>
  </si>
  <si>
    <t>2022-04-05 18:50:51 admin NET PLAYBACK [59.8.211.42] 0xFFFF chs from 2022/04/05 18:43:00</t>
  </si>
  <si>
    <t>2022-04-05 18:50:37 admin NET LIVE [59.8.211.42] 0xFFFF chs</t>
  </si>
  <si>
    <t>2022-04-05 18:38:47 admin NET LIVE [59.8.211.42] 0xFFFF chs</t>
  </si>
  <si>
    <t>2022-04-05 18:32:08 admin NET LIVE [59.8.211.42] 0xFFFF chs</t>
  </si>
  <si>
    <t>2022-04-05 18:19:34 admin NET LIVE [59.8.211.42] 0xFFFF chs</t>
  </si>
  <si>
    <t>2022-04-05 17:06:24 admin NET LIVE [211.178.76.30] 0xFFFF chs</t>
  </si>
  <si>
    <t>2022-04-05 15:26:53 admin NET LIVE [118.235.2.228] 0xFFFF chs</t>
  </si>
  <si>
    <t>2022-04-05 00:49:18 system HDD 1(WDC WD10PURZ-85U8XY0) : SMART PASSED</t>
  </si>
  <si>
    <t>2022-04-05 00:13:56 admin NET LIVE [220.88.21.110] 0xFFFF chs</t>
  </si>
  <si>
    <t>2022-04-05 00:03:39 admin NET LIVE [223.38.17.86] 0xFFFF chs</t>
  </si>
  <si>
    <t>2022-04-05 00:00:49 admin NET LIVE [223.38.17.86] 0xFFFF chs</t>
  </si>
  <si>
    <t>2022-04-04 23:55:07 admin NET LIVE [59.8.211.42] 0xFFFF chs</t>
  </si>
  <si>
    <t>2022-04-04 23:13:53 admin NET LIVE [59.8.211.42] 0xFFFF chs</t>
  </si>
  <si>
    <t>2022-04-04 23:01:35 admin NET LIVE [59.8.211.42] 0xFFFF chs</t>
  </si>
  <si>
    <t>2022-04-04 22:37:20 admin NET LIVE [59.8.211.42] 0xFFFF chs</t>
  </si>
  <si>
    <t>2022-04-04 21:56:40 admin NET LIVE [59.8.211.42] 0xFFFF chs</t>
  </si>
  <si>
    <t>2022-04-04 21:40:46 admin NET PLAYBACK [59.8.211.42] 0xFFFF chs from 2022/04/04 21:29:00</t>
  </si>
  <si>
    <t>2022-04-04 21:40:06 admin NET LIVE [59.8.211.42] 0xFFFF chs</t>
  </si>
  <si>
    <t>2022-04-04 21:02:31 admin NET LIVE [59.8.211.42] 0xFFFF chs</t>
  </si>
  <si>
    <t>2022-04-04 20:33:46 admin NET LIVE [59.8.211.42] 0xFFFF chs</t>
  </si>
  <si>
    <t>2022-04-04 20:28:08 admin NET PLAYBACK [59.8.211.42] 0xFFFF chs from 2022/04/04 20:15:00</t>
  </si>
  <si>
    <t>2022-04-04 20:27:45 admin NET LIVE [59.8.211.42] 0xFFFF chs</t>
  </si>
  <si>
    <t>2022-04-04 20:10:56 admin NET LIVE [59.8.211.42] 0xFFFF chs</t>
  </si>
  <si>
    <t>2022-04-04 19:16:37 admin NET LIVE [59.8.211.42] 0xFFFF chs</t>
  </si>
  <si>
    <t>2022-04-04 19:00:18 admin NET LIVE [59.8.211.42] 0xFFFF chs</t>
  </si>
  <si>
    <t>2022-04-04 17:51:26 admin NET LIVE [59.8.211.42] 0xFFFF chs</t>
  </si>
  <si>
    <t>2022-04-04 00:49:13 system HDD 1(WDC WD10PURZ-85U8XY0) : SMART PASSED</t>
  </si>
  <si>
    <t>2022-04-03 23:06:54 admin NET LIVE [211.178.76.30] 0xFFFF chs</t>
  </si>
  <si>
    <t>2022-04-03 20:54:01 admin NET LIVE [211.178.76.30] 0xFFFF chs</t>
  </si>
  <si>
    <t>2022-04-03 20:45:34 admin NET LIVE [211.178.76.30] 0xFFFF chs</t>
  </si>
  <si>
    <t>2022-04-03 20:39:32 admin NET LIVE [211.178.76.30] 0xFFFF chs</t>
  </si>
  <si>
    <t>2022-04-03 20:25:04 admin NET LIVE [211.178.76.30] 0xFFFF chs</t>
  </si>
  <si>
    <t>2022-04-03 19:43:09 admin NET LIVE [223.38.17.91] 0xFFFF chs</t>
  </si>
  <si>
    <t>2022-04-03 19:28:59 admin NET LIVE [59.8.211.42] 0xFFFF chs</t>
  </si>
  <si>
    <t>2022-04-03 18:51:38 admin NET LIVE [59.8.211.42] 0xFFFF chs</t>
  </si>
  <si>
    <t>2022-04-03 18:21:10 admin NET LIVE [59.8.211.42] 0xFFFF chs</t>
  </si>
  <si>
    <t>2022-04-03 15:29:36 admin NET LIVE [223.38.17.91] 0xFFFF chs</t>
  </si>
  <si>
    <t>2022-04-03 00:48:51 system HDD 1(WDC WD10PURZ-85U8XY0) : SMART PASSED</t>
  </si>
  <si>
    <t>2022-04-02 22:03:23 admin NET LIVE [59.8.211.42] 0xFFFF chs</t>
  </si>
  <si>
    <t>2022-04-02 21:46:03 admin NET LIVE [59.8.211.42] 0xFFFF chs</t>
  </si>
  <si>
    <t>2022-04-02 20:44:12 admin NET LIVE [59.8.211.42] 0xFFFF chs</t>
  </si>
  <si>
    <t>2022-04-02 20:27:16 admin NET LIVE [59.8.211.42] 0xFFFF chs</t>
  </si>
  <si>
    <t>2022-04-02 20:05:10 admin NET LIVE [59.8.211.42] 0xFFFF chs</t>
  </si>
  <si>
    <t>2022-04-02 19:09:55 admin NET LIVE [59.8.211.42] 0xFFFF chs</t>
  </si>
  <si>
    <t>2022-04-02 18:45:16 admin NET LIVE [59.8.211.42] 0xFFFF chs</t>
  </si>
  <si>
    <t>2022-04-02 18:11:41 admin NET LIVE [59.8.211.42] 0xFFFF chs</t>
  </si>
  <si>
    <t>2022-04-02 06:52:44 system Video Loss CH 6</t>
  </si>
  <si>
    <t>2022-04-02 00:48:48 system HDD 1(WDC WD10PURZ-85U8XY0) : SMART PASSED</t>
  </si>
  <si>
    <t>2022-04-01 23:14:45 admin NET LIVE [59.8.211.42] 0xFFFF chs</t>
  </si>
  <si>
    <t>2022-04-01 22:35:15 admin NET LIVE [59.8.211.42] 0xFFFF chs</t>
  </si>
  <si>
    <t>2022-04-01 22:04:04 admin NET LIVE [59.8.211.42] 0xFFFF chs</t>
  </si>
  <si>
    <t>2022-04-01 21:13:04 admin NET LIVE [59.8.211.42] 0xFFFF chs</t>
  </si>
  <si>
    <t>2022-04-01 19:52:48 admin NET LIVE [59.8.211.42] 0xFFFF chs</t>
  </si>
  <si>
    <t>2022-04-01 19:21:38 admin NET LIVE [59.8.211.42] 0xFFFF chs</t>
  </si>
  <si>
    <t>2022-04-01 18:38:27 admin NET LIVE [59.8.211.42] 0xFFFF chs</t>
  </si>
  <si>
    <t>2022-04-01 18:33:31 admin NET PLAYBACK [59.8.211.42] 0xFFFF chs from 2022/04/01 18:19:00</t>
  </si>
  <si>
    <t>2022-04-01 18:33:22 admin NET LIVE [59.8.211.42] 0xFFFF chs</t>
  </si>
  <si>
    <t>2022-04-01 18:29:14 admin NET LIVE [59.8.211.42] 0xFFFF chs</t>
  </si>
  <si>
    <t>2022-04-01 18:14:26 admin NET LIVE [59.8.211.42] 0xFFFF chs</t>
  </si>
  <si>
    <t>2022-04-01 18:01:28 admin NET LIVE [223.62.8.56] 0xFFFF chs</t>
  </si>
  <si>
    <t>2022-04-01 18:00:51 admin NET LIVE [118.235.2.228] 0xFFFF chs</t>
  </si>
  <si>
    <t>2022-04-01 17:37:37 admin NET LIVE [211.178.76.30] 0xFFFF chs</t>
  </si>
  <si>
    <t>2022-04-01 16:59:36 admin NET LIVE [211.178.76.30] 0xFFFF chs</t>
  </si>
  <si>
    <t>2022-04-01 16:13:45 admin NET LIVE [211.178.76.30] 0xFFFF chs</t>
  </si>
  <si>
    <t>2022-04-01 00:48:41 system HDD 1(WDC WD10PURZ-85U8XY0) : SMART PASSED</t>
  </si>
  <si>
    <t>2022-04-01 00:24:16 admin NET LIVE [211.178.76.30] 0xFFFF chs</t>
  </si>
  <si>
    <t>2022-03-31 23:44:56 admin NET LIVE [211.178.76.30] 0xFFFF chs</t>
  </si>
  <si>
    <t>2022-03-31 23:43:20 admin NET LIVE [211.178.76.30] 0xFFFF chs</t>
  </si>
  <si>
    <t>2022-03-31 23:39:58 admin NET LIVE [211.178.76.30] 0xFFFF chs</t>
  </si>
  <si>
    <t>2022-03-31 23:34:47 admin NET LIVE [211.178.76.30] 0xFFFF chs</t>
  </si>
  <si>
    <t>2022-03-31 23:13:35 admin NET LIVE [211.178.76.30] 0xFFFF chs</t>
  </si>
  <si>
    <t>2022-03-31 22:51:34 admin NET LIVE [211.178.76.30] 0xFFFF chs</t>
  </si>
  <si>
    <t>2022-03-31 22:51:13 admin NET LIVE [211.178.76.30] 0xFFFF chs</t>
  </si>
  <si>
    <t>2022-03-31 22:30:37 admin NET LIVE [211.178.76.30] 0xFFFF chs</t>
  </si>
  <si>
    <t>2022-03-31 21:10:23 admin NET LIVE [59.8.211.42] 0xFFFF chs</t>
  </si>
  <si>
    <t>2022-03-31 17:02:26 admin NET LIVE [59.13.143.69] 0xFFFF chs</t>
  </si>
  <si>
    <t>2022-03-31 15:49:37 admin NET LIVE [118.235.2.228] 0xFFFF chs</t>
  </si>
  <si>
    <t>2022-03-31 00:48:35 system HDD 1(WDC WD10PURZ-85U8XY0) : SMART PASSED</t>
  </si>
  <si>
    <t>2022-03-30 22:55:52 admin NET LIVE [59.8.211.42] 0xFFFF chs</t>
  </si>
  <si>
    <t>2022-03-30 22:44:28 admin NET LIVE [59.8.211.42] 0xFFFF chs</t>
  </si>
  <si>
    <t>2022-03-30 22:14:39 admin NET LIVE [59.8.211.42] 0xFFFF chs</t>
  </si>
  <si>
    <t>2022-03-30 19:16:28 admin NET PLAYBACK [59.8.211.42] 0xFFFF chs from 2022/03/30 19:14:00</t>
  </si>
  <si>
    <t>2022-03-30 19:16:07 admin NET LIVE [59.8.211.42] 0xFFFF chs</t>
  </si>
  <si>
    <t>2022-03-30 00:48:33 system HDD 1(WDC WD10PURZ-85U8XY0) : SMART PASSED</t>
  </si>
  <si>
    <t>2022-03-29 22:07:07 admin NET LIVE [59.8.211.42] 0xFFFF chs</t>
  </si>
  <si>
    <t>2022-03-29 20:55:29 admin NET LIVE [59.8.211.42] 0xFFFF chs</t>
  </si>
  <si>
    <t>2022-03-29 20:44:17 admin NET LIVE [220.88.21.110] 0xFF chs</t>
  </si>
  <si>
    <t>2022-03-29 20:02:08 admin NET LIVE [59.8.211.42] 0xFFFF chs</t>
  </si>
  <si>
    <t>2022-03-29 19:19:07 admin NET LIVE [59.8.211.42] 0xFFFF chs</t>
  </si>
  <si>
    <t>2022-03-29 14:33:55 admin NET LIVE [118.235.2.228] 0xFFFF chs</t>
  </si>
  <si>
    <t>2022-03-29 01:55:12 admin NET LIVE [220.88.21.110] 0xFF chs</t>
  </si>
  <si>
    <t>2022-03-29 00:48:29 system HDD 1(WDC WD10PURZ-85U8XY0) : SMART PASSED</t>
  </si>
  <si>
    <t>2022-03-28 23:55:04 admin NET LIVE [223.38.27.106] 0xFFFF chs</t>
  </si>
  <si>
    <t>2022-03-28 23:53:59 admin NET LIVE [220.88.21.110] 0xFFFF chs</t>
  </si>
  <si>
    <t>2022-03-28 21:36:57 admin NET LIVE [59.8.211.42] 0xFFFF chs</t>
  </si>
  <si>
    <t>2022-03-28 21:24:12 admin NET PLAYBACK [59.8.211.42] 0xFFFF chs from 2022/03/28 21:03:00</t>
  </si>
  <si>
    <t>2022-03-28 21:23:28 admin NET LIVE [59.8.211.42] 0xFFFF chs</t>
  </si>
  <si>
    <t>2022-03-28 21:05:54 admin NET LIVE [59.8.211.42] 0xFFFF chs</t>
  </si>
  <si>
    <t>2022-03-28 20:42:47 admin NET LIVE [59.8.211.42] 0xFFFF chs</t>
  </si>
  <si>
    <t>2022-03-28 20:42:41 admin NET LIVE [59.8.211.42] 0xFFFF chs</t>
  </si>
  <si>
    <t>2022-03-28 20:42:08 admin NET PLAYBACK [59.8.211.42] 0xFFFF chs from 2022/03/28 20:29:00</t>
  </si>
  <si>
    <t>2022-03-28 20:41:49 admin NET LIVE [59.8.211.42] 0xFFFF chs</t>
  </si>
  <si>
    <t>2022-03-28 20:25:48 admin NET LIVE [59.8.211.42] 0xFFFF chs</t>
  </si>
  <si>
    <t>2022-03-28 20:22:01 admin NET PLAYBACK [59.8.211.42] 0xFFFF chs from 2022/03/28 19:34:00</t>
  </si>
  <si>
    <t>2022-03-28 20:21:52 admin NET LIVE [59.8.211.42] 0xFFFF chs</t>
  </si>
  <si>
    <t>2022-03-28 20:21:15 admin NET LIVE [59.8.211.42] 0xFFFF chs</t>
  </si>
  <si>
    <t>2022-03-28 20:10:05 admin NET LIVE [59.8.211.42] 0xFFFF chs</t>
  </si>
  <si>
    <t>2022-03-28 19:42:39 admin NET LIVE [59.8.211.42] 0xFFFF chs</t>
  </si>
  <si>
    <t>2022-03-28 19:32:03 admin NET LIVE [59.8.211.42] 0xFFFF chs</t>
  </si>
  <si>
    <t>2022-03-28 19:27:23 admin NET LIVE [59.8.211.42] 0xFFFF chs</t>
  </si>
  <si>
    <t>2022-03-28 19:13:05 admin NET LIVE [59.8.211.42] 0xFFFF chs</t>
  </si>
  <si>
    <t>2022-03-28 19:11:17 admin NET PLAYBACK [59.8.211.42] 0xFFFF chs from 2022/03/28 18:39:00</t>
  </si>
  <si>
    <t>2022-03-28 19:11:11 admin NET LIVE [59.8.211.42] 0xFFFF chs</t>
  </si>
  <si>
    <t>2022-03-28 19:11:04 admin NET LIVE [59.8.211.42] 0xFFFF chs</t>
  </si>
  <si>
    <t>2022-03-28 19:10:12 admin NET PLAYBACK [59.8.211.42] 0xFFFF chs from 2022/03/28 18:49:00</t>
  </si>
  <si>
    <t>2022-03-28 19:09:43 admin NET LIVE [59.8.211.42] 0xFFFF chs</t>
  </si>
  <si>
    <t>2022-03-28 18:49:46 admin NET PLAYBACK [59.8.211.42] 0xFFFF chs from 2022/03/28 18:39:00</t>
  </si>
  <si>
    <t>2022-03-28 18:49:23 admin NET LIVE [59.8.211.42] 0xFFFF chs</t>
  </si>
  <si>
    <t>2022-03-28 18:39:13 admin NET PLAYBACK [59.8.211.42] 0xFFFF chs from 2022/03/28 18:28:00</t>
  </si>
  <si>
    <t>2022-03-28 18:39:07 admin NET LIVE [59.8.211.42] 0xFFFF chs</t>
  </si>
  <si>
    <t>2022-03-28 18:38:53 admin NET PLAYBACK [59.8.211.42] 0xFFFF chs from 2022/03/28 18:31:00</t>
  </si>
  <si>
    <t>2022-03-28 18:38:49 admin NET LIVE [59.8.211.42] 0xFFFF chs</t>
  </si>
  <si>
    <t>2022-03-28 18:38:36 admin NET PLAYBACK [59.8.211.42] 0xFFFF chs from 2022/03/28 18:34:00</t>
  </si>
  <si>
    <t>2022-03-28 18:38:21 admin NET LIVE [59.8.211.42] 0xFFFF chs</t>
  </si>
  <si>
    <t>2022-03-28 18:37:11 admin NET LIVE [59.8.211.42] 0xFFFF chs</t>
  </si>
  <si>
    <t>2022-03-28 00:48:24 system HDD 1(WDC WD10PURZ-85U8XY0) : SMART PASSED</t>
  </si>
  <si>
    <t>2022-03-27 00:48:16 system HDD 1(WDC WD10PURZ-85U8XY0) : SMART PASSED</t>
  </si>
  <si>
    <t>2022-03-26 23:53:54 admin NET LIVE [118.235.24.182] 0xFFFF chs</t>
  </si>
  <si>
    <t>2022-03-26 23:50:28 admin NET LIVE [118.235.24.182] 0xFFFF chs</t>
  </si>
  <si>
    <t>2022-03-26 23:49:46 admin NET LIVE [118.235.24.182] 0xFFFF chs</t>
  </si>
  <si>
    <t>2022-03-26 22:29:03 admin NET LIVE [59.8.211.42] 0xFFFF chs</t>
  </si>
  <si>
    <t>2022-03-26 22:28:50 admin NET LIVE [59.8.211.42] 0xFFFF chs</t>
  </si>
  <si>
    <t>2022-03-26 21:08:14 admin NET LIVE [118.235.24.182] 0xFFFF chs</t>
  </si>
  <si>
    <t>2022-03-26 21:05:35 admin NET PLAYBACK [59.8.211.42] 0xFFFF chs from 2022/03/26 20:00:00</t>
  </si>
  <si>
    <t>2022-03-26 21:05:08 admin NET LIVE [59.8.211.42] 0xFFFF chs</t>
  </si>
  <si>
    <t>2022-03-26 20:49:08 admin NET LIVE [59.8.211.42] 0xFFFF chs</t>
  </si>
  <si>
    <t>2022-03-26 18:33:33 admin NET LIVE [59.8.211.42] 0xFFFF chs</t>
  </si>
  <si>
    <t>2022-03-26 18:32:33 admin NET PLAYBACK [59.8.211.42] 0xFFFF chs from 2022/03/26 17:37:00</t>
  </si>
  <si>
    <t>2022-03-26 18:32:21 admin NET LIVE [59.8.211.42] 0xFFFF chs</t>
  </si>
  <si>
    <t>2022-03-26 18:30:38 admin NET PLAYBACK [59.8.211.42] 0xFFFF chs from 2022/03/26 17:36:00</t>
  </si>
  <si>
    <t>2022-03-26 18:30:29 admin NET LIVE [59.8.211.42] 0xFFFF chs</t>
  </si>
  <si>
    <t>2022-03-26 18:29:58 admin NET LIVE [59.8.211.42] 0xFFFF chs</t>
  </si>
  <si>
    <t>2022-03-26 00:48:12 system HDD 1(WDC WD10PURZ-85U8XY0) : SMART PASSED</t>
  </si>
  <si>
    <t>2022-03-25 20:03:08 admin NET LIVE [59.8.211.42] 0xFFFF chs</t>
  </si>
  <si>
    <t>2022-03-25 19:50:41 admin NET PLAYBACK [59.8.211.42] 0xFFFF chs from 2022/03/25 19:20:00</t>
  </si>
  <si>
    <t>2022-03-25 19:50:36 admin NET LIVE [59.8.211.42] 0xFFFF chs</t>
  </si>
  <si>
    <t>2022-03-25 19:50:12 admin NET PLAYBACK [59.8.211.42] 0xFFFF chs from 2022/03/25 19:33:00</t>
  </si>
  <si>
    <t>2022-03-25 19:50:06 admin NET LIVE [59.8.211.42] 0xFFFF chs</t>
  </si>
  <si>
    <t>2022-03-25 19:49:47 admin NET PLAYBACK [59.8.211.42] 0xFFFF chs from 2022/03/25 19:41:00</t>
  </si>
  <si>
    <t>2022-03-25 19:47:51 admin NET LIVE [59.8.211.42] 0xFFFF chs</t>
  </si>
  <si>
    <t>2022-03-25 18:52:11 admin NET LIVE [59.8.211.42] 0xFFFF chs</t>
  </si>
  <si>
    <t>2022-03-25 18:43:42 admin NET LIVE [59.8.211.42] 0xFFFF chs</t>
  </si>
  <si>
    <t>2022-03-25 18:42:23 admin NET PLAYBACK [59.8.211.42] 0xFFFF chs from 2022/03/25 18:02:00</t>
  </si>
  <si>
    <t>2022-03-25 18:42:11 admin NET LIVE [59.8.211.42] 0xFFFF chs</t>
  </si>
  <si>
    <t>2022-03-25 18:41:17 admin NET PLAYBACK [59.8.211.42] 0xFFFF chs from 2022/03/25 18:02:00</t>
  </si>
  <si>
    <t>2022-03-25 18:41:11 admin NET LIVE [59.8.211.42] 0xFFFF chs</t>
  </si>
  <si>
    <t>2022-03-25 18:40:34 admin NET PLAYBACK [59.8.211.42] 0xFFFF chs from 2022/03/25 18:02:00</t>
  </si>
  <si>
    <t>2022-03-25 18:40:27 admin NET LIVE [59.8.211.42] 0xFFFF chs</t>
  </si>
  <si>
    <t>2022-03-25 18:39:43 admin NET PLAYBACK [59.8.211.42] 0xFFFF chs from 2022/03/25 18:02:00</t>
  </si>
  <si>
    <t>2022-03-25 18:39:38 admin NET LIVE [59.8.211.42] 0xFFFF chs</t>
  </si>
  <si>
    <t>2022-03-25 18:38:50 admin NET PLAYBACK [59.8.211.42] 0xFFFF chs from 2022/03/25 18:04:00</t>
  </si>
  <si>
    <t>2022-03-25 18:38:45 admin NET LIVE [59.8.211.42] 0xFFFF chs</t>
  </si>
  <si>
    <t>2022-03-25 18:38:19 admin NET PLAYBACK [59.8.211.42] 0xFFFF chs from 2022/03/25 18:16:00</t>
  </si>
  <si>
    <t>2022-03-25 18:37:59 admin NET LIVE [59.8.211.42] 0xFFFF chs</t>
  </si>
  <si>
    <t>2022-03-25 00:48:10 system HDD 1(WDC WD10PURZ-85U8XY0) : SMART PASSED</t>
  </si>
  <si>
    <t>2022-03-24 21:22:56 admin NET LIVE [59.8.211.42] 0xFFFF chs</t>
  </si>
  <si>
    <t>2022-03-24 20:52:51 admin NET LIVE [59.8.211.42] 0xFFFF chs</t>
  </si>
  <si>
    <t>2022-03-24 20:52:37 admin NET PLAYBACK [59.8.211.42] 0xFFFF chs from 2022/03/24 20:48:00</t>
  </si>
  <si>
    <t>2022-03-24 20:51:16 admin NET LIVE [59.8.211.42] 0xFFFF chs</t>
  </si>
  <si>
    <t>2022-03-24 20:51:00 admin NET PLAYBACK [59.8.211.42] 0xFFFF chs from 2022/03/24 20:47:00</t>
  </si>
  <si>
    <t>2022-03-24 20:50:46 admin NET LIVE [59.8.211.42] 0xFFFF chs</t>
  </si>
  <si>
    <t>2022-03-24 20:50:26 admin NET PLAYBACK [59.8.211.42] 0xFFFF chs from 2022/03/24 20:34:00</t>
  </si>
  <si>
    <t>2022-03-24 20:48:56 admin NET LIVE [59.8.211.42] 0xFFFF chs</t>
  </si>
  <si>
    <t>2022-03-24 19:20:04 admin NET LIVE [59.8.211.42] 0xFFFF chs</t>
  </si>
  <si>
    <t>2022-03-24 19:15:50 admin NET LIVE [59.8.211.42] 0xFFFF chs</t>
  </si>
  <si>
    <t>2022-03-24 18:51:39 admin NET LIVE [59.8.211.42] 0xFFFF chs</t>
  </si>
  <si>
    <t>2022-03-24 18:51:30 admin NET LIVE [59.8.211.42] 0xFFFF chs</t>
  </si>
  <si>
    <t>2022-03-24 18:46:02 admin NET LIVE [59.8.211.42] 0xFFFF chs</t>
  </si>
  <si>
    <t>2022-03-24 18:43:47 admin NET LIVE [59.8.211.42] 0xFFFF chs</t>
  </si>
  <si>
    <t>2022-03-24 18:33:36 admin NET PLAYBACK [59.8.211.42] 0xFFFF chs from 2022/03/24 18:20:00</t>
  </si>
  <si>
    <t>2022-03-24 18:33:32 admin NET LIVE [59.8.211.42] 0xFFFF chs</t>
  </si>
  <si>
    <t>2022-03-24 18:33:22 admin NET PLAYBACK [59.8.211.42] 0xFFFF chs from 2022/03/24 18:25:00</t>
  </si>
  <si>
    <t>2022-03-24 18:32:46 admin NET LIVE [59.8.211.42] 0xFFFF chs</t>
  </si>
  <si>
    <t>2022-03-24 18:21:11 admin NET LIVE [59.8.211.42] 0xFFFF chs</t>
  </si>
  <si>
    <t>2022-03-24 18:15:26 admin NET PLAYBACK [59.8.211.42] 0xFFFF chs from 2022/03/24 18:04:00</t>
  </si>
  <si>
    <t>2022-03-24 18:15:17 admin NET LIVE [59.8.211.42] 0xFFFF chs</t>
  </si>
  <si>
    <t>2022-03-24 18:15:08 admin NET LIVE [59.8.211.42] 0xFFFF chs</t>
  </si>
  <si>
    <t>2022-03-24 17:56:19 admin NET LIVE [59.8.211.42] 0xFFFF chs</t>
  </si>
  <si>
    <t>2022-03-24 17:43:45 admin NET LIVE [59.8.211.42] 0xFFFF chs</t>
  </si>
  <si>
    <t>2022-03-24 17:23:28 admin NET LIVE [59.8.211.42] 0xFFFF chs</t>
  </si>
  <si>
    <t>2022-03-24 17:01:36 admin NET LIVE [59.8.211.42] 0xFFFF chs</t>
  </si>
  <si>
    <t>2022-03-24 15:32:16 admin NET LIVE [223.38.23.30] 0xFFFF chs</t>
  </si>
  <si>
    <t>2022-03-24 00:48:03 system HDD 1(WDC WD10PURZ-85U8XY0) : SMART PASSED</t>
  </si>
  <si>
    <t>2022-03-23 21:01:23 admin NET LIVE [59.8.211.42] 0xFFFF chs</t>
  </si>
  <si>
    <t>2022-03-23 19:41:31 admin NET LIVE [59.8.211.42] 0xFFFF chs</t>
  </si>
  <si>
    <t>2022-03-23 18:13:54 admin NET LIVE [59.8.211.42] 0xFFFF chs</t>
  </si>
  <si>
    <t>2022-03-23 00:48:02 system HDD 1(WDC WD10PURZ-85U8XY0) : SMART PASSED</t>
  </si>
  <si>
    <t>2022-03-22 23:12:40 admin NET LIVE [211.178.76.30] 0xFFFF chs</t>
  </si>
  <si>
    <t>2022-03-22 23:09:42 admin NET LIVE [211.178.76.30] 0xFFFF chs</t>
  </si>
  <si>
    <t>2022-03-22 22:28:42 admin NET LIVE [223.38.28.245] 0xFFFF chs</t>
  </si>
  <si>
    <t>2022-03-22 22:27:35 admin NET LIVE [223.38.28.245] 0xFFFF chs</t>
  </si>
  <si>
    <t>2022-03-22 21:07:56 admin NET LIVE [59.8.211.42] 0xFFFF chs</t>
  </si>
  <si>
    <t>2022-03-22 20:27:24 admin NET LIVE [59.8.211.42] 0xFFFF chs</t>
  </si>
  <si>
    <t>2022-03-22 20:21:29 admin NET LIVE [59.8.211.42] 0xFFFF chs</t>
  </si>
  <si>
    <t>2022-03-22 20:00:22 admin NET LIVE [59.8.211.42] 0xFFFF chs</t>
  </si>
  <si>
    <t>2022-03-22 18:08:48 admin NET LIVE [59.8.211.42] 0xFFFF chs</t>
  </si>
  <si>
    <t>2022-03-22 17:48:10 admin NET LIVE [59.8.211.42] 0xFFFF chs</t>
  </si>
  <si>
    <t>2022-03-22 04:13:47 admin NET LIVE [118.235.2.118] 0xFFFF chs</t>
  </si>
  <si>
    <t>2022-03-22 03:09:15 admin NET LIVE [118.235.2.118] 0xFFFF chs</t>
  </si>
  <si>
    <t>2022-03-22 00:47:55 system HDD 1(WDC WD10PURZ-85U8XY0) : SMART PASSED</t>
  </si>
  <si>
    <t>2022-03-21 18:31:47 admin NET PLAYBACK [59.8.211.42] 0xFFFF chs from 2022/03/21 17:26:00</t>
  </si>
  <si>
    <t>2022-03-21 18:31:41 admin NET LIVE [59.8.211.42] 0xFFFF chs</t>
  </si>
  <si>
    <t>2022-03-21 18:31:05 admin NET PLAYBACK [59.8.211.42] 0xFFFF chs from 2022/03/21 17:53:00</t>
  </si>
  <si>
    <t>2022-03-21 18:30:41 admin NET LIVE [59.8.211.42] 0xFFFF chs</t>
  </si>
  <si>
    <t>2022-03-21 17:54:39 admin NET LIVE [59.8.211.42] 0xFFFF chs</t>
  </si>
  <si>
    <t>2022-03-21 17:44:43 admin NET LIVE [59.8.211.42] 0xFFFF chs</t>
  </si>
  <si>
    <t>2022-03-21 17:44:36 admin NET LIVE [59.8.211.42] 0xFFFF chs</t>
  </si>
  <si>
    <t>2022-03-21 17:31:38 admin NET LIVE [59.8.211.42] 0xFFFF chs</t>
  </si>
  <si>
    <t>2022-03-21 01:31:18 admin NET LIVE [118.235.2.118] 0xFFFF chs</t>
  </si>
  <si>
    <t>2022-03-21 01:20:48 admin NET LIVE [118.235.3.154] 0xFFFF chs</t>
  </si>
  <si>
    <t>2022-03-21 00:47:45 system HDD 1(WDC WD10PURZ-85U8XY0) : SMART PASSED</t>
  </si>
  <si>
    <t>2022-03-21 00:38:00 admin NET LIVE [118.235.3.154] 0xFFFF chs</t>
  </si>
  <si>
    <t>2022-03-21 00:10:43 admin NET LIVE [118.235.3.154] 0xFFFF chs</t>
  </si>
  <si>
    <t>2022-03-21 00:10:33 admin NET LIVE [118.235.3.154] 0xFFFF chs</t>
  </si>
  <si>
    <t>2022-03-20 23:56:13 admin NET LIVE [118.235.3.154] 0xFFFF chs</t>
  </si>
  <si>
    <t>2022-03-20 23:55:50 admin NET LIVE [118.235.3.154] 0xFFFF chs</t>
  </si>
  <si>
    <t>2022-03-20 23:43:32 admin NET LIVE [118.235.3.154] 0xFFFF chs</t>
  </si>
  <si>
    <t>2022-03-20 23:38:01 admin NET LIVE [118.235.3.154] 0xFFFF chs</t>
  </si>
  <si>
    <t>2022-03-20 23:37:33 admin NET LIVE [118.235.3.154] 0xFFFF chs</t>
  </si>
  <si>
    <t>2022-03-20 19:42:00 admin NET LIVE [59.8.211.42] 0xFFFF chs</t>
  </si>
  <si>
    <t>2022-03-20 19:32:38 admin NET LIVE [59.8.211.42] 0xFFFF chs</t>
  </si>
  <si>
    <t>2022-03-20 19:20:17 admin NET LIVE [59.8.211.42] 0xFFFF chs</t>
  </si>
  <si>
    <t>2022-03-20 18:37:29 admin NET LIVE [59.8.211.42] 0xFFFF chs</t>
  </si>
  <si>
    <t>2022-03-20 18:29:19 admin NET LIVE [59.8.211.42] 0xFFFF chs</t>
  </si>
  <si>
    <t>2022-03-20 18:10:04 admin NET LIVE [59.8.211.42] 0xFFFF chs</t>
  </si>
  <si>
    <t>2022-03-20 17:28:04 admin NET LIVE [59.8.211.42] 0xFFFF chs</t>
  </si>
  <si>
    <t>2022-03-20 17:17:40 admin NET LIVE [59.8.211.42] 0xFFFF chs</t>
  </si>
  <si>
    <t>2022-03-20 02:30:15 admin NET LIVE [220.88.21.110] 0xFFFF chs</t>
  </si>
  <si>
    <t>2022-03-20 01:15:41 admin NET LIVE [118.235.3.154] 0xFFFF chs</t>
  </si>
  <si>
    <t>2022-03-20 01:09:06 admin NET LIVE [118.235.3.154] 0xFFFF chs</t>
  </si>
  <si>
    <t>2022-03-20 01:08:22 admin NET LIVE [118.235.3.154] 0xFFFF chs</t>
  </si>
  <si>
    <t>2022-03-20 00:47:41 system HDD 1(WDC WD10PURZ-85U8XY0) : SMART PASSED</t>
  </si>
  <si>
    <t>2022-03-19 21:12:02 admin NET PLAYBACK [59.8.211.42] 0xFFFF chs from 2022/03/19 21:04:00</t>
  </si>
  <si>
    <t>2022-03-19 21:11:40 admin NET LIVE [59.8.211.42] 0xFFFF chs</t>
  </si>
  <si>
    <t>2022-03-19 20:55:23 admin NET LIVE [59.8.211.42] 0xFFFF chs</t>
  </si>
  <si>
    <t>2022-03-19 20:53:44 admin NET PLAYBACK [59.8.211.42] 0xFFFF chs from 2022/03/19 20:46:00</t>
  </si>
  <si>
    <t>2022-03-19 20:53:27 admin NET LIVE [59.8.211.42] 0xFFFF chs</t>
  </si>
  <si>
    <t>2022-03-19 19:55:41 admin NET LIVE [59.8.211.42] 0xFFFF chs</t>
  </si>
  <si>
    <t>2022-03-19 19:03:12 admin NET LIVE [59.8.211.42] 0xFFFF chs</t>
  </si>
  <si>
    <t>2022-03-19 18:48:45 admin NET LIVE [59.8.211.42] 0xFFFF chs</t>
  </si>
  <si>
    <t>2022-03-19 18:07:11 admin NET LIVE [59.8.211.42] 0xFFFF chs</t>
  </si>
  <si>
    <t>2022-03-19 08:55:28 admin NET PLAYBACK [211.178.76.30] 0xFFFF chs from 2022/03/13 19:41:00</t>
  </si>
  <si>
    <t>2022-03-19 08:55:10 admin NET LIVE [211.178.76.30] 0xFFFF chs</t>
  </si>
  <si>
    <t>2022-03-19 08:50:56 admin NET PLAYBACK [211.178.76.30] 0xFFFF chs from 2022/03/13 19:43:00</t>
  </si>
  <si>
    <t>2022-03-19 08:49:12 admin NET PLAYBACK [211.178.76.30] 0xFFFF chs from 2022/03/13 19:43:00</t>
  </si>
  <si>
    <t>2022-03-19 08:48:38 admin NET LIVE [211.178.76.30] 0xFFFF chs</t>
  </si>
  <si>
    <t>2022-03-19 01:43:06 admin NET LIVE [118.235.6.206] 0xFFFF chs</t>
  </si>
  <si>
    <t>2022-03-19 01:33:42 admin NET LIVE [118.235.6.206] 0xFFFF chs</t>
  </si>
  <si>
    <t>2022-03-19 01:16:32 admin NET LIVE [118.235.6.206] 0xFFFF chs</t>
  </si>
  <si>
    <t>2022-03-19 01:16:20 admin NET LIVE [118.235.6.206] 0xFFFF chs</t>
  </si>
  <si>
    <t>2022-03-19 00:47:35 system HDD 1(WDC WD10PURZ-85U8XY0) : SMART PASSED</t>
  </si>
  <si>
    <t>2022-03-18 21:47:39 admin NET LIVE [59.8.211.42] 0xFFFF chs</t>
  </si>
  <si>
    <t>2022-03-18 21:46:26 admin NET LIVE [59.8.211.42] 0xFFFF chs</t>
  </si>
  <si>
    <t>2022-03-18 21:30:44 admin NET LIVE [59.8.211.42] 0xFFFF chs</t>
  </si>
  <si>
    <t>2022-03-18 21:09:50 admin NET LIVE [59.8.211.42] 0xFFFF chs</t>
  </si>
  <si>
    <t>2022-03-18 20:47:54 admin NET LIVE [59.8.211.42] 0xFFFF chs</t>
  </si>
  <si>
    <t>2022-03-18 20:16:11 admin NET LIVE [59.8.211.42] 0xFFFF chs</t>
  </si>
  <si>
    <t>2022-03-18 20:15:16 admin NET LIVE [59.8.211.42] 0xFFFF chs</t>
  </si>
  <si>
    <t>2022-03-18 19:35:04 admin NET LIVE [59.8.211.42] 0xFFFF chs</t>
  </si>
  <si>
    <t>2022-03-18 18:28:36 admin NET LIVE [59.8.211.42] 0xFFFF chs</t>
  </si>
  <si>
    <t>2022-03-18 17:56:39 admin NET PLAYBACK [59.8.211.42] 0xFFFF chs from 2022/03/18 17:40:00</t>
  </si>
  <si>
    <t>2022-03-18 17:56:29 admin NET LIVE [59.8.211.42] 0xFFFF chs</t>
  </si>
  <si>
    <t>2022-03-18 17:56:24 admin NET PLAYBACK [59.8.211.42] 0xFFFF chs from 2022/03/18 17:51:00</t>
  </si>
  <si>
    <t>2022-03-18 17:56:18 admin NET LIVE [59.8.211.42] 0xFFFF chs</t>
  </si>
  <si>
    <t>2022-03-18 17:55:41 admin NET PLAYBACK [59.8.211.42] 0xFFFF chs from 2022/03/18 17:47:00</t>
  </si>
  <si>
    <t>2022-03-18 17:55:31 admin NET LIVE [59.8.211.42] 0xFFFF chs</t>
  </si>
  <si>
    <t>2022-03-18 17:53:59 admin NET PLAYBACK [59.8.211.42] 0xFFFF chs from 2022/03/18 17:45:00</t>
  </si>
  <si>
    <t>2022-03-18 17:53:46 admin NET LIVE [59.8.211.42] 0xFFFF chs</t>
  </si>
  <si>
    <t>2022-03-18 17:53:07 admin NET PLAYBACK [59.8.211.42] 0xFFFF chs from 2022/03/18 17:34:00</t>
  </si>
  <si>
    <t>2022-03-18 17:53:03 admin NET LIVE [59.8.211.42] 0xFFFF chs</t>
  </si>
  <si>
    <t>2022-03-18 17:51:24 admin NET PLAYBACK [59.8.211.42] 0xFFFF chs from 2022/03/18 17:33:00</t>
  </si>
  <si>
    <t>2022-03-18 17:51:15 admin NET LIVE [59.8.211.42] 0xFFFF chs</t>
  </si>
  <si>
    <t>2022-03-18 17:50:43 admin NET PLAYBACK [59.8.211.42] 0xFFFF chs from 2022/03/18 17:39:00</t>
  </si>
  <si>
    <t>2022-03-18 17:50:00 admin NET LIVE [59.8.211.42] 0xFFFF chs</t>
  </si>
  <si>
    <t>2022-03-18 17:49:54 admin NET LIVE [59.8.211.42] 0xFFFF chs</t>
  </si>
  <si>
    <t>2022-03-18 10:24:13 admin NET PLAYBACK [211.178.76.30] 0xFFFF chs from 2022/03/13 20:01:00</t>
  </si>
  <si>
    <t>2022-03-18 10:23:57 admin NET LIVE [211.178.76.30] 0xFFFF chs</t>
  </si>
  <si>
    <t>2022-03-18 10:22:52 admin NET PLAYBACK [211.178.76.30] 0xFFFF chs from 2022/03/13 20:01:00</t>
  </si>
  <si>
    <t>2022-03-18 10:22:43 admin NET LIVE [211.178.76.30] 0xFFFF chs</t>
  </si>
  <si>
    <t>2022-03-18 10:22:30 admin NET LIVE [211.178.76.30] 0xFFFF chs</t>
  </si>
  <si>
    <t>2022-03-18 10:22:16 admin NET LIVE [211.178.76.30] 0xFFFF chs</t>
  </si>
  <si>
    <t>2022-03-18 10:03:25 admin NET PLAYBACK [211.178.76.30] 0xFFFF chs from 2022/03/13 19:32:00</t>
  </si>
  <si>
    <t>2022-03-18 10:03:11 admin NET LIVE [211.178.76.30] 0xFFFF chs</t>
  </si>
  <si>
    <t>2022-03-18 09:52:53 admin NET PLAYBACK [211.178.76.30] 0xFFFF chs from 2022/03/13 18:36:00</t>
  </si>
  <si>
    <t>2022-03-18 09:52:41 admin NET LIVE [211.178.76.30] 0xFFFF chs</t>
  </si>
  <si>
    <t>2022-03-18 09:52:35 admin NET PLAYBACK [211.178.76.30] 0xFFFF chs from 2022/03/13 18:29:00</t>
  </si>
  <si>
    <t>2022-03-18 09:49:44 admin NET PLAYBACK [211.178.76.30] 0xFFFF chs from 2022/03/13 18:29:00</t>
  </si>
  <si>
    <t>2022-03-18 09:49:31 admin NET LIVE [211.178.76.30] 0xFFFF chs</t>
  </si>
  <si>
    <t>2022-03-18 09:49:19 admin NET PLAYBACK [211.178.76.30] 0xFFFF chs from 2022/03/13 16:27:00</t>
  </si>
  <si>
    <t>2022-03-18 09:49:09 admin NET LIVE [211.178.76.30] 0xFFFF chs</t>
  </si>
  <si>
    <t>2022-03-18 09:48:57 admin NET PLAYBACK [211.178.76.30] 0xFFFF chs from 2022/03/13 16:29:00</t>
  </si>
  <si>
    <t>2022-03-18 09:48:23 admin NET LIVE [211.178.76.30] 0xFFFF chs</t>
  </si>
  <si>
    <t>2022-03-18 09:48:20 admin NET PLAYBACK [211.178.76.30] 0xFFFF chs from 2022/03/13 17:27:00</t>
  </si>
  <si>
    <t>2022-03-18 09:33:00 admin NET PLAYBACK [211.178.76.30] 0xFFFF chs from 2022/03/13 17:27:00</t>
  </si>
  <si>
    <t>2022-03-18 09:32:43 admin NET LIVE [211.178.76.30] 0xFFFF chs</t>
  </si>
  <si>
    <t>2022-03-18 09:14:55 admin NET PLAYBACK [211.178.76.30] 0xFFFF chs from 2022/03/13 17:09:00</t>
  </si>
  <si>
    <t>2022-03-18 09:14:45 admin NET LIVE [211.178.76.30] 0xFFFF chs</t>
  </si>
  <si>
    <t>2022-03-18 00:47:27 system HDD 1(WDC WD10PURZ-85U8XY0) : SMART PASSED</t>
  </si>
  <si>
    <t>2022-03-17 23:04:15 admin NET LIVE [59.8.211.42] 0xFFFF chs</t>
  </si>
  <si>
    <t>2022-03-17 22:59:34 admin NET LIVE [59.8.211.42] 0xFFFF chs</t>
  </si>
  <si>
    <t>2022-03-17 22:53:32 admin NET LIVE [59.8.211.42] 0xFFFF chs</t>
  </si>
  <si>
    <t>2022-03-17 22:25:20 admin NET LIVE [59.8.211.42] 0xFFFF chs</t>
  </si>
  <si>
    <t>2022-03-17 22:08:58 admin NET LIVE [59.8.211.42] 0xFFFF chs</t>
  </si>
  <si>
    <t>2022-03-17 20:39:23 admin NET LIVE [59.8.211.42] 0xFFFF chs</t>
  </si>
  <si>
    <t>2022-03-17 20:10:28 admin NET LIVE [59.8.211.42] 0xFFFF chs</t>
  </si>
  <si>
    <t>2022-03-17 18:50:38 admin NET LIVE [59.8.211.42] 0xFFFF chs</t>
  </si>
  <si>
    <t>2022-03-17 18:22:43 admin NET LIVE [59.8.211.42] 0xFFFF chs</t>
  </si>
  <si>
    <t>2022-03-17 17:24:40 admin NET LIVE [59.13.143.69] 0xFFFF chs</t>
  </si>
  <si>
    <t>2022-03-17 16:08:57 admin NET LIVE [59.8.211.42] 0xFFFF chs</t>
  </si>
  <si>
    <t>2022-03-17 01:51:22 admin NET PLAYBACK [220.88.21.110] 0xFFFF chs from 2022/03/17 01:33:00</t>
  </si>
  <si>
    <t>2022-03-17 01:51:15 admin NET LIVE [220.88.21.110] 0xFFFF chs</t>
  </si>
  <si>
    <t>2022-03-17 00:50:04 admin NET LIVE [223.38.24.5] 0xFFFF chs</t>
  </si>
  <si>
    <t>2022-03-17 00:47:22 system HDD 1(WDC WD10PURZ-85U8XY0) : SMART PASSED</t>
  </si>
  <si>
    <t>2022-03-16 22:40:32 admin NET LIVE [220.78.112.173] 0xFFFF chs</t>
  </si>
  <si>
    <t>2022-03-16 21:42:08 admin NET LIVE [59.8.211.42] 0xFFFF chs</t>
  </si>
  <si>
    <t>2022-03-16 19:52:34 admin NET LIVE [59.8.211.42] 0xFFFF chs</t>
  </si>
  <si>
    <t>2022-03-16 19:00:05 admin NET LIVE [59.8.211.42] 0xFFFF chs</t>
  </si>
  <si>
    <t>2022-03-16 18:59:05 admin NET LIVE [59.8.211.42] 0xFFFF chs</t>
  </si>
  <si>
    <t>2022-03-16 18:58:39 admin NET LIVE [59.8.211.42] 0xFFFF chs</t>
  </si>
  <si>
    <t>2022-03-16 18:53:12 admin NET PLAYBACK [59.8.211.42] 0xFFFF chs from 2022/03/16 18:22:00</t>
  </si>
  <si>
    <t>2022-03-16 18:53:00 admin NET LIVE [59.8.211.42] 0xFFFF chs</t>
  </si>
  <si>
    <t>2022-03-16 18:52:28 admin NET PLAYBACK [59.8.211.42] 0xFFFF chs from 2022/03/16 18:22:00</t>
  </si>
  <si>
    <t>2022-03-16 18:52:14 admin NET LIVE [59.8.211.42] 0xFFFF chs</t>
  </si>
  <si>
    <t>2022-03-16 18:51:48 admin NET LIVE [59.8.211.42] 0xFFFF chs</t>
  </si>
  <si>
    <t>2022-03-16 18:51:15 admin NET LIVE [59.8.211.42] 0xFFFF chs</t>
  </si>
  <si>
    <t>2022-03-16 18:48:29 admin NET PLAYBACK [59.8.211.42] 0xFFFF chs from 2022/03/16 18:21:00</t>
  </si>
  <si>
    <t>2022-03-16 18:48:03 admin NET LIVE [59.8.211.42] 0xFFFF chs</t>
  </si>
  <si>
    <t>2022-03-16 18:46:46 admin NET PLAYBACK [59.8.211.42] 0xFFFF chs from 2022/03/16 18:20:00</t>
  </si>
  <si>
    <t>2022-03-16 18:46:31 admin NET LIVE [59.8.211.42] 0xFFFF chs</t>
  </si>
  <si>
    <t>2022-03-16 18:45:31 admin NET PLAYBACK [59.8.211.42] 0xFFFF chs from 2022/03/16 18:21:00</t>
  </si>
  <si>
    <t>2022-03-16 18:45:21 admin NET LIVE [59.8.211.42] 0xFFFF chs</t>
  </si>
  <si>
    <t>2022-03-16 18:44:52 admin NET PLAYBACK [59.8.211.42] 0xFFFF chs from 2022/03/16 18:22:00</t>
  </si>
  <si>
    <t>2022-03-16 18:44:42 admin NET LIVE [59.8.211.42] 0xFFFF chs</t>
  </si>
  <si>
    <t>2022-03-16 18:43:52 admin NET PLAYBACK [59.8.211.42] 0xFFFF chs from 2022/03/16 18:21:00</t>
  </si>
  <si>
    <t>2022-03-16 18:43:46 admin NET LIVE [59.8.211.42] 0xFFFF chs</t>
  </si>
  <si>
    <t>2022-03-16 18:43:02 admin NET PLAYBACK [59.8.211.42] 0xFFFF chs from 2022/03/16 18:37:00</t>
  </si>
  <si>
    <t>2022-03-16 18:42:38 admin NET LIVE [59.8.211.42] 0xFFFF chs</t>
  </si>
  <si>
    <t>2022-03-16 18:39:23 admin NET PLAYBACK [59.8.211.42] 0xFFFF chs from 2022/03/16 18:20:00</t>
  </si>
  <si>
    <t>2022-03-16 18:39:10 admin NET LIVE [59.8.211.42] 0xFFFF chs</t>
  </si>
  <si>
    <t>2022-03-16 18:38:55 admin NET PLAYBACK [59.8.211.42] 0xFFFF chs from 2022/03/16 18:19:00</t>
  </si>
  <si>
    <t>2022-03-16 18:38:49 admin NET LIVE [59.8.211.42] 0xFFFF chs</t>
  </si>
  <si>
    <t>2022-03-16 18:38:13 admin NET PLAYBACK [59.8.211.42] 0xFFFF chs from 2022/03/16 18:20:00</t>
  </si>
  <si>
    <t>2022-03-16 18:38:04 admin NET LIVE [59.8.211.42] 0xFFFF chs</t>
  </si>
  <si>
    <t>2022-03-16 18:37:39 admin NET PLAYBACK [59.8.211.42] 0xFFFF chs from 2022/03/16 18:20:00</t>
  </si>
  <si>
    <t>2022-03-16 18:37:30 admin NET LIVE [59.8.211.42] 0xFFFF chs</t>
  </si>
  <si>
    <t>2022-03-16 18:37:19 admin NET PLAYBACK [59.8.211.42] 0xFFFF chs from 2022/03/16 18:20:00</t>
  </si>
  <si>
    <t>2022-03-16 18:37:13 admin NET LIVE [59.8.211.42] 0xFFFF chs</t>
  </si>
  <si>
    <t>2022-03-16 18:36:58 admin NET PLAYBACK [59.8.211.42] 0xFFFF chs from 2022/03/16 18:20:00</t>
  </si>
  <si>
    <t>2022-03-16 18:36:50 admin NET LIVE [59.8.211.42] 0xFFFF chs</t>
  </si>
  <si>
    <t>2022-03-16 18:36:32 admin NET PLAYBACK [59.8.211.42] 0xFFFF chs from 2022/03/16 18:21:00</t>
  </si>
  <si>
    <t>2022-03-16 18:36:22 admin NET LIVE [59.8.211.42] 0xFFFF chs</t>
  </si>
  <si>
    <t>2022-03-16 18:34:33 admin NET PLAYBACK [59.8.211.42] 0xFFFF chs from 2022/03/16 18:21:00</t>
  </si>
  <si>
    <t>2022-03-16 18:34:26 admin NET LIVE [59.8.211.42] 0xFFFF chs</t>
  </si>
  <si>
    <t>2022-03-16 18:33:58 admin NET PLAYBACK [59.8.211.42] 0xFFFF chs from 2022/03/16 18:17:00</t>
  </si>
  <si>
    <t>2022-03-16 18:33:52 admin NET LIVE [59.8.211.42] 0xFFFF chs</t>
  </si>
  <si>
    <t>2022-03-16 18:25:13 admin NET PLAYBACK [59.8.211.42] 0xFFFF chs from 2022/03/16 17:42:00</t>
  </si>
  <si>
    <t>2022-03-16 18:24:45 admin NET LIVE [59.8.211.42] 0xFFFF chs</t>
  </si>
  <si>
    <t>2022-03-16 17:35:31 admin NET LIVE [223.38.18.34] 0xFFFF chs</t>
  </si>
  <si>
    <t>2022-03-16 17:23:56 admin NET LIVE [211.178.76.30] 0xFFFF chs</t>
  </si>
  <si>
    <t>2022-03-16 00:47:18 system HDD 1(WDC WD10PURZ-85U8XY0) : SMART PASSED</t>
  </si>
  <si>
    <t>2022-03-15 22:59:45 admin NET LIVE [59.8.211.42] 0xFFFF chs</t>
  </si>
  <si>
    <t>2022-03-15 22:48:05 admin NET LIVE [59.8.211.42] 0xFFFF chs</t>
  </si>
  <si>
    <t>2022-03-15 22:36:32 admin NET LIVE [59.8.211.42] 0xFFFF chs</t>
  </si>
  <si>
    <t>2022-03-15 22:28:47 admin NET LIVE [59.8.211.42] 0xFFFF chs</t>
  </si>
  <si>
    <t>2022-03-15 20:31:05 admin NET LIVE [59.8.211.42] 0xFFFF chs</t>
  </si>
  <si>
    <t>2022-03-15 19:10:01 admin NET LIVE [59.8.211.42] 0xFFFF chs</t>
  </si>
  <si>
    <t>2022-03-15 18:21:47 admin NET LIVE [59.8.211.42] 0xFFFF chs</t>
  </si>
  <si>
    <t>2022-03-15 18:20:10 admin NET LIVE [59.8.211.42] 0xFFFF chs</t>
  </si>
  <si>
    <t>2022-03-15 18:11:30 admin NET LIVE [59.8.211.42] 0xFFFF chs</t>
  </si>
  <si>
    <t>2022-03-15 18:01:16 admin NET LIVE [59.8.211.42] 0xFFFF chs</t>
  </si>
  <si>
    <t>2022-03-15 14:30:47 admin NET PLAYBACK [211.178.76.30] 0xFFFF chs from 2022/03/13 19:25:00</t>
  </si>
  <si>
    <t>2022-03-15 14:30:38 admin NET LIVE [211.178.76.30] 0xFFFF chs</t>
  </si>
  <si>
    <t>2022-03-15 14:20:57 admin NET PLAYBACK [211.178.76.30] 0xFFFF chs from 2022/03/13 19:06:00</t>
  </si>
  <si>
    <t>2022-03-15 14:20:34 admin NET LIVE [211.178.76.30] 0xFFFF chs</t>
  </si>
  <si>
    <t>2022-03-15 14:19:44 admin NET LIVE [211.178.76.30] 0xFFFF chs</t>
  </si>
  <si>
    <t>2022-03-15 14:18:55 admin NET PLAYBACK [211.178.76.30] 0xFFFF chs from 2022/03/13 19:13:00</t>
  </si>
  <si>
    <t>2022-03-15 14:18:44 admin NET LIVE [211.178.76.30] 0xFFFF chs</t>
  </si>
  <si>
    <t>2022-03-15 14:18:37 admin NET PLAYBACK [211.178.76.30] 0xFFFF chs from 2022/03/13 14:34:00</t>
  </si>
  <si>
    <t>2022-03-15 14:18:21 admin NET LIVE [211.178.76.30] 0xFFFF chs</t>
  </si>
  <si>
    <t>2022-03-15 00:47:16 system HDD 1(WDC WD10PURZ-85U8XY0) : SMART PASSED</t>
  </si>
  <si>
    <t>2022-03-14 22:37:44 admin NET LIVE [59.8.211.42] 0xFFFF chs</t>
  </si>
  <si>
    <t>2022-03-14 22:28:45 admin NET LIVE [59.8.211.42] 0xFFFF chs</t>
  </si>
  <si>
    <t>2022-03-14 21:22:06 admin NET PLAYBACK [59.8.211.42] 0xFFFF chs from 2022/03/14 21:02:00</t>
  </si>
  <si>
    <t>2022-03-14 21:18:30 admin NET LIVE [59.8.211.42] 0xFFFF chs</t>
  </si>
  <si>
    <t>2022-03-14 19:08:21 admin NET LIVE [59.8.211.42] 0xFFFF chs</t>
  </si>
  <si>
    <t>2022-03-14 18:27:58 admin NET LIVE [59.8.211.42] 0xFFFF chs</t>
  </si>
  <si>
    <t>2022-03-14 18:27:41 admin NET LIVE [59.8.211.42] 0xFFFF chs</t>
  </si>
  <si>
    <t>2022-03-14 17:01:33 admin NET PLAYBACK [59.8.211.42] 0xFFFF chs from 2022/03/14 16:06:00</t>
  </si>
  <si>
    <t>2022-03-14 17:01:26 admin NET LIVE [59.8.211.42] 0xFFFF chs</t>
  </si>
  <si>
    <t>2022-03-14 17:01:13 admin NET PLAYBACK [59.8.211.42] 0xFFFF chs from 2022/03/14 16:09:00</t>
  </si>
  <si>
    <t>2022-03-14 17:00:58 admin NET LIVE [59.8.211.42] 0xFFFF chs</t>
  </si>
  <si>
    <t>2022-03-14 16:42:41 admin NET PLAYBACK [59.8.211.42] 0xFFFF chs from 2022/03/14 16:14:00</t>
  </si>
  <si>
    <t>2022-03-14 16:42:31 admin NET LIVE [59.8.211.42] 0xFFFF chs</t>
  </si>
  <si>
    <t>2022-03-14 16:42:00 admin NET LIVE [59.8.211.42] 0xFFFF chs</t>
  </si>
  <si>
    <t>2022-03-14 13:03:19 admin NET PLAYBACK [211.178.76.30] 0xFFFF chs from 2022/03/13 16:39:00</t>
  </si>
  <si>
    <t>2022-03-14 13:03:07 admin NET LIVE [211.178.76.30] 0xFFFF chs</t>
  </si>
  <si>
    <t>2022-03-14 13:02:58 admin NET PLAYBACK [211.178.76.30] 0xFFFF chs from 2022/03/13 16:49:00</t>
  </si>
  <si>
    <t>2022-03-14 13:02:46 admin NET LIVE [211.178.76.30] 0xFFFF chs</t>
  </si>
  <si>
    <t>2022-03-14 13:00:21 admin NET PLAYBACK [211.178.76.30] 0xFFFF chs from 2022/03/13 17:11:00</t>
  </si>
  <si>
    <t>2022-03-14 13:00:03 admin NET LIVE [211.178.76.30] 0xFFFF chs</t>
  </si>
  <si>
    <t>2022-03-14 12:59:35 admin NET LIVE [211.178.76.30] 0xFFFF chs</t>
  </si>
  <si>
    <t>2022-03-14 00:47:11 system HDD 1(WDC WD10PURZ-85U8XY0) : SMART PASSED</t>
  </si>
  <si>
    <t>2022-03-13 21:06:54 admin NET PLAYBACK [223.38.23.2] 0xFFFF chs from 2022/03/13 16:55:00</t>
  </si>
  <si>
    <t>2022-03-13 21:06:43 admin NET LIVE [223.38.23.2] 0xFFFF chs</t>
  </si>
  <si>
    <t>2022-03-13 21:06:33 admin NET LIVE [223.38.23.2] 0xFFFF chs</t>
  </si>
  <si>
    <t>2022-03-13 21:05:31 admin NET PLAYBACK [223.38.23.2] 0xFFFF chs from 2022/03/13 17:00:00</t>
  </si>
  <si>
    <t>2022-03-13 21:05:26 admin NET LIVE [223.38.23.2] 0xFFFF chs</t>
  </si>
  <si>
    <t>2022-03-13 21:03:53 admin NET PLAYBACK [223.38.23.2] 0xFFFF chs from 2022/03/13 17:36:00</t>
  </si>
  <si>
    <t>2022-03-13 21:03:41 admin NET LIVE [223.38.23.2] 0xFFFF chs</t>
  </si>
  <si>
    <t>2022-03-13 21:03:29 admin NET LIVE [223.38.23.2] 0xFFFF chs</t>
  </si>
  <si>
    <t>2022-03-13 21:03:12 admin NET PLAYBACK [223.38.23.2] 0xFFFF chs from 2022/03/13 17:58:00</t>
  </si>
  <si>
    <t>2022-03-13 21:03:06 admin NET LIVE [223.38.23.2] 0xFFFF chs</t>
  </si>
  <si>
    <t>2022-03-13 21:02:49 admin NET PLAYBACK [223.38.23.2] 0xFFFF chs from 2022/03/13 18:12:00</t>
  </si>
  <si>
    <t>2022-03-13 21:02:34 admin NET LIVE [223.38.23.2] 0xFFFF chs</t>
  </si>
  <si>
    <t>2022-03-13 20:42:09 admin NET LIVE [211.178.76.30] 0xFFFF chs</t>
  </si>
  <si>
    <t>2022-03-13 20:06:28 admin NET LIVE [211.178.76.30] 0xFFFF chs</t>
  </si>
  <si>
    <t>2022-03-13 20:01:04 admin NET LIVE [211.178.76.30] 0xFFFF chs</t>
  </si>
  <si>
    <t>2022-03-13 19:59:13 admin NET LIVE [211.178.76.30] 0xFFFF chs</t>
  </si>
  <si>
    <t>2022-03-13 19:52:27 admin NET PLAYBACK [211.178.76.30] 0xFFFF chs from 2022/03/13 19:46:00</t>
  </si>
  <si>
    <t>2022-03-13 19:51:57 admin NET LIVE [211.178.76.30] 0xFFFF chs</t>
  </si>
  <si>
    <t>2022-03-13 19:38:43 admin NET LIVE [211.178.76.30] 0xFFFF chs</t>
  </si>
  <si>
    <t>2022-03-13 19:35:51 admin NET LIVE [211.178.76.30] 0xFFFF chs</t>
  </si>
  <si>
    <t>2022-03-13 19:24:06 admin NET LIVE [211.178.76.30] 0xFFFF chs</t>
  </si>
  <si>
    <t>2022-03-13 19:18:22 admin NET LIVE [211.178.76.30] 0xFFFF chs</t>
  </si>
  <si>
    <t>2022-03-13 19:09:58 admin NET PLAYBACK [211.178.76.30] 0xFFFF chs from 2022/03/13 19:04:00</t>
  </si>
  <si>
    <t>2022-03-13 19:09:37 admin NET LIVE [211.178.76.30] 0xFFFF chs</t>
  </si>
  <si>
    <t>2022-03-13 19:01:42 admin NET LIVE [211.178.76.30] 0xFFFF chs</t>
  </si>
  <si>
    <t>2022-03-13 18:53:12 admin NET LIVE [118.235.24.43] 0xFFFF chs</t>
  </si>
  <si>
    <t>2022-03-13 18:45:42 admin NET LIVE [211.178.76.30] 0xFFFF chs</t>
  </si>
  <si>
    <t>2022-03-13 18:32:28 admin NET LIVE [118.235.24.43] 0xFFFF chs</t>
  </si>
  <si>
    <t>2022-03-13 18:29:44 admin NET LIVE [223.38.23.2] 0xFFFF chs</t>
  </si>
  <si>
    <t>2022-03-13 18:24:41 admin NET LIVE [223.38.23.2] 0xFFFF chs</t>
  </si>
  <si>
    <t>2022-03-13 18:21:09 admin NET LIVE [223.38.23.2] 0xFFFF chs</t>
  </si>
  <si>
    <t>2022-03-13 18:16:42 admin NET PLAYBACK [223.38.23.2] 0xFFFF chs from 2022/03/13 18:11:00</t>
  </si>
  <si>
    <t>2022-03-13 18:16:25 admin NET LIVE [223.38.23.2] 0xFFFF chs</t>
  </si>
  <si>
    <t>2022-03-13 18:05:24 admin NET LIVE [223.38.23.2] 0xFFFF chs</t>
  </si>
  <si>
    <t>2022-03-13 17:44:24 admin NET LIVE [118.235.24.43] 0xFFFF chs</t>
  </si>
  <si>
    <t>2022-03-13 17:43:56 admin NET LIVE [118.235.24.43] 0xFFFF chs</t>
  </si>
  <si>
    <t>2022-03-13 17:26:39 admin NET LIVE [118.235.24.43] 0xFFFF chs</t>
  </si>
  <si>
    <t>2022-03-13 17:26:32 admin NET LIVE [118.235.24.43] 0xFFFF chs</t>
  </si>
  <si>
    <t>2022-03-13 17:26:30 admin NET LIVE [118.235.24.43] 0xFFFF chs</t>
  </si>
  <si>
    <t>2022-03-13 17:20:45 admin NET LIVE [118.235.24.43] 0xFFFF chs</t>
  </si>
  <si>
    <t>2022-03-13 17:08:49 admin NET LIVE [118.235.24.43] 0xFFFF chs</t>
  </si>
  <si>
    <t>2022-03-13 16:56:05 admin NET LIVE [211.178.76.30] 0xFFFF chs</t>
  </si>
  <si>
    <t>2022-03-13 16:54:54 admin NET PLAYBACK [211.178.76.30] 0xFFFF chs from 2022/03/13 16:46:00</t>
  </si>
  <si>
    <t>2022-03-13 16:54:42 admin NET LIVE [211.178.76.30] 0xFFFF chs</t>
  </si>
  <si>
    <t>2022-03-13 16:50:01 admin NET LIVE [211.178.76.30] 0xFFFF chs</t>
  </si>
  <si>
    <t>2022-03-13 16:40:17 admin NET LIVE [211.178.76.30] 0xFFFF chs</t>
  </si>
  <si>
    <t>2022-03-13 00:47:03 system HDD 1(WDC WD10PURZ-85U8XY0) : SMART PASSED</t>
  </si>
  <si>
    <t>2022-03-12 19:49:10 admin NET LIVE [59.8.211.42] 0xFFFF chs</t>
  </si>
  <si>
    <t>2022-03-12 19:36:11 admin NET LIVE [59.8.211.42] 0xFFFF chs</t>
  </si>
  <si>
    <t>2022-03-12 19:05:57 admin NET LIVE [59.8.211.42] 0xFFFF chs</t>
  </si>
  <si>
    <t>2022-03-12 18:43:23 admin NET LIVE [59.8.211.42] 0xFFFF chs</t>
  </si>
  <si>
    <t>2022-03-12 00:47:00 system HDD 1(WDC WD10PURZ-85U8XY0) : SMART PASSED</t>
  </si>
  <si>
    <t>2022-03-11 22:20:08 admin NET LIVE [59.8.211.42] 0xFFFF chs</t>
  </si>
  <si>
    <t>2022-03-11 21:58:51 admin NET LIVE [59.8.211.42] 0xFFFF chs</t>
  </si>
  <si>
    <t>2022-03-11 21:47:42 admin NET PLAYBACK [59.8.211.42] 0xFFFF chs from 2022/03/11 19:49:00</t>
  </si>
  <si>
    <t>2022-03-11 21:47:31 admin NET LIVE [59.8.211.42] 0xFFFF chs</t>
  </si>
  <si>
    <t>2022-03-11 21:46:55 admin NET PLAYBACK [59.8.211.42] 0xFFFF chs from 2022/03/11 19:47:00</t>
  </si>
  <si>
    <t>2022-03-11 21:46:48 admin NET LIVE [59.8.211.42] 0xFFFF chs</t>
  </si>
  <si>
    <t>2022-03-11 21:46:13 admin NET PLAYBACK [59.8.211.42] 0xFFFF chs from 2022/03/11 19:47:00</t>
  </si>
  <si>
    <t>2022-03-11 21:45:58 admin NET LIVE [59.8.211.42] 0xFFFF chs</t>
  </si>
  <si>
    <t>2022-03-11 21:41:27 admin NET LIVE [59.8.211.42] 0xFFFF chs</t>
  </si>
  <si>
    <t>2022-03-11 21:40:59 admin NET PLAYBACK [59.8.211.42] 0xFFFF chs from 2022/03/11 19:52:00</t>
  </si>
  <si>
    <t>2022-03-11 21:40:48 admin NET LIVE [59.8.211.42] 0xFFFF chs</t>
  </si>
  <si>
    <t>2022-03-11 21:40:41 admin NET PLAYBACK [59.8.211.42] 0xFFFF chs from 2022/03/11 20:50:00</t>
  </si>
  <si>
    <t>2022-03-11 21:39:59 admin NET LIVE [59.8.211.42] 0xFFFF chs</t>
  </si>
  <si>
    <t>2022-03-11 20:50:32 admin NET PLAYBACK [59.8.211.42] 0xFFFF chs from 2022/03/11 19:22:00</t>
  </si>
  <si>
    <t>2022-03-11 20:50:23 admin NET LIVE [59.8.211.42] 0xFFFF chs</t>
  </si>
  <si>
    <t>2022-03-11 20:50:01 admin NET PLAYBACK [59.8.211.42] 0xFFFF chs from 2022/03/11 20:04:00</t>
  </si>
  <si>
    <t>2022-03-11 20:49:55 admin NET LIVE [59.8.211.42] 0xFFFF chs</t>
  </si>
  <si>
    <t>2022-03-11 20:49:37 admin NET PLAYBACK [59.8.211.42] 0xFFFF chs from 2022/03/11 20:12:00</t>
  </si>
  <si>
    <t>2022-03-11 20:49:31 admin NET LIVE [59.8.211.42] 0xFFFF chs</t>
  </si>
  <si>
    <t>2022-03-11 20:49:12 admin NET PLAYBACK [59.8.211.42] 0xFFFF chs from 2022/03/11 20:26:00</t>
  </si>
  <si>
    <t>2022-03-11 20:49:02 admin NET LIVE [59.8.211.42] 0xFFFF chs</t>
  </si>
  <si>
    <t>2022-03-11 20:48:50 admin NET PLAYBACK [59.8.211.42] 0xFFFF chs from 2022/03/11 20:38:00</t>
  </si>
  <si>
    <t>2022-03-11 20:48:04 admin NET LIVE [59.8.211.42] 0xFFFF chs</t>
  </si>
  <si>
    <t>2022-03-11 19:37:48 admin NET LIVE [59.8.211.42] 0xFFFF chs</t>
  </si>
  <si>
    <t>2022-03-11 17:59:25 admin NET LIVE [59.8.211.42] 0xFFFF chs</t>
  </si>
  <si>
    <t>2022-03-11 17:58:17 admin NET LIVE [59.8.211.42] 0xFFFF chs</t>
  </si>
  <si>
    <t>2022-03-11 17:54:50 admin NET PLAYBACK [59.8.211.42] 0xFFFF chs from 2022/03/11 17:47:00</t>
  </si>
  <si>
    <t>2022-03-11 17:54:15 admin NET LIVE [59.8.211.42] 0xFFFF chs</t>
  </si>
  <si>
    <t>2022-03-11 17:48:14 admin NET LIVE [59.8.211.42] 0xFFFF chs</t>
  </si>
  <si>
    <t>2022-03-11 02:36:52 admin NET LIVE [211.178.76.30] 0xFFFF chs</t>
  </si>
  <si>
    <t>2022-03-11 00:46:50 system HDD 1(WDC WD10PURZ-85U8XY0) : SMART PASSED</t>
  </si>
  <si>
    <t>2022-03-10 22:02:47 admin NET LIVE [59.8.211.42] 0xFFFF chs</t>
  </si>
  <si>
    <t>2022-03-10 21:35:15 admin NET LIVE [59.8.211.42] 0xFFFF chs</t>
  </si>
  <si>
    <t>2022-03-10 20:04:20 admin NET LIVE [59.8.211.42] 0xFFFF chs</t>
  </si>
  <si>
    <t>2022-03-10 19:31:49 admin NET LIVE [59.8.211.42] 0xFFFF chs</t>
  </si>
  <si>
    <t>2022-03-10 19:27:39 admin NET PLAYBACK [59.8.211.42] 0xFFFF chs from 2022/03/10 17:31:00</t>
  </si>
  <si>
    <t>2022-03-10 19:27:28 admin NET LIVE [59.8.211.42] 0xFFFF chs</t>
  </si>
  <si>
    <t>2022-03-10 19:21:42 admin NET LIVE [118.235.10.148] 0xFFFF chs</t>
  </si>
  <si>
    <t>2022-03-10 19:18:27 admin NET PLAYBACK [59.8.211.42] 0xFFFF chs from 2022/03/10 17:13:00</t>
  </si>
  <si>
    <t>2022-03-10 19:18:23 admin NET LIVE [59.8.211.42] 0xFFFF chs</t>
  </si>
  <si>
    <t>2022-03-10 19:17:43 admin NET PLAYBACK [59.8.211.42] 0xFFFF chs from 2022/03/10 18:04:00</t>
  </si>
  <si>
    <t>2022-03-10 19:17:30 admin NET LIVE [59.8.211.42] 0xFFFF chs</t>
  </si>
  <si>
    <t>2022-03-10 19:16:23 admin NET LIVE [59.8.211.42] 0xFFFF chs</t>
  </si>
  <si>
    <t>2022-03-10 19:13:42 admin NET PLAYBACK [59.8.211.42] 0xFFFF chs from 2022/03/10 18:08:00</t>
  </si>
  <si>
    <t>2022-03-10 19:13:37 admin NET LIVE [59.8.211.42] 0xFFFF chs</t>
  </si>
  <si>
    <t>2022-03-10 19:13:28 admin NET PLAYBACK [59.8.211.42] 0xFFFF chs from 2022/03/10 19:05:00</t>
  </si>
  <si>
    <t>2022-03-10 19:13:07 admin NET LIVE [59.8.211.42] 0xFFFF chs</t>
  </si>
  <si>
    <t>2022-03-10 19:12:41 admin NET LIVE [59.8.211.42] 0xFFFF chs</t>
  </si>
  <si>
    <t>2022-03-10 17:34:39 admin NET LIVE [59.8.211.42] 0xFFFF chs</t>
  </si>
  <si>
    <t>2022-03-10 02:25:19 admin NET LIVE [118.235.15.167] 0xFFFF chs</t>
  </si>
  <si>
    <t>2022-03-10 02:00:42 admin NET LIVE [118.235.15.167] 0xFFFF chs</t>
  </si>
  <si>
    <t>2022-03-10 02:00:19 admin NET LIVE [118.235.15.167] 0xFFFF chs</t>
  </si>
  <si>
    <t>2022-03-10 01:47:06 admin NET LIVE [118.235.15.167] 0xFFFF chs</t>
  </si>
  <si>
    <t>2022-03-10 01:38:59 admin NET LIVE [211.178.76.30] 0xFFFF chs</t>
  </si>
  <si>
    <t>2022-03-10 00:46:42 system HDD 1(WDC WD10PURZ-85U8XY0) : SMART PASSED</t>
  </si>
  <si>
    <t>2022-03-09 23:27:26 admin NET LIVE [220.78.112.173] 0xFFFF chs</t>
  </si>
  <si>
    <t>2022-03-09 23:09:10 admin NET PLAYBACK [220.78.112.173] 0xFFFF chs from 2022/03/07 22:03:00</t>
  </si>
  <si>
    <t>2022-03-09 23:08:56 admin NET LIVE [220.78.112.173] 0xFFFF chs</t>
  </si>
  <si>
    <t>2022-03-09 23:06:10 admin NET PLAYBACK [220.78.112.173] 0xFFFF chs from 2022/03/07 21:00:00</t>
  </si>
  <si>
    <t>2022-03-09 23:05:51 admin NET LIVE [220.78.112.173] 0xFFFF chs</t>
  </si>
  <si>
    <t>2022-03-09 23:05:42 admin NET PLAYBACK [220.78.112.173] 0xFFFF chs from 2022/03/07 09:00:00</t>
  </si>
  <si>
    <t>2022-03-09 23:05:21 admin NET LIVE [220.78.112.173] 0xFFFF chs</t>
  </si>
  <si>
    <t>2022-03-09 23:03:18 admin NET LIVE [220.78.112.173] 0xFFFF chs</t>
  </si>
  <si>
    <t>2022-03-09 23:00:42 admin NET LIVE [220.78.112.173] 0xFFFF chs</t>
  </si>
  <si>
    <t>2022-03-09 20:18:46 admin NET LIVE [59.8.211.42] 0xFFFF chs</t>
  </si>
  <si>
    <t>2022-03-09 20:05:03 admin NET LIVE [59.8.211.42] 0xFFFF chs</t>
  </si>
  <si>
    <t>2022-03-09 18:58:43 admin NET LIVE [59.8.211.42] 0xFFFF chs</t>
  </si>
  <si>
    <t>2022-03-09 18:30:31 admin NET LIVE [220.88.21.110] 0xFF chs</t>
  </si>
  <si>
    <t>2022-03-09 18:28:03 admin NET LIVE [59.8.211.42] 0xFFFF chs</t>
  </si>
  <si>
    <t>2022-03-09 17:49:50 admin NET LIVE [211.178.76.30] 0xFFFF chs</t>
  </si>
  <si>
    <t>2022-03-09 02:16:23 admin NET PLAYBACK [220.88.21.110] 0xFFFF chs from 2022/03/08 23:11:00</t>
  </si>
  <si>
    <t>2022-03-09 02:16:08 admin NET LIVE [220.88.21.110] 0xFFFF chs</t>
  </si>
  <si>
    <t>2022-03-09 02:15:53 admin NET PLAYBACK [118.235.15.68] 0xFFFF chs from 2022/03/08 23:10:00</t>
  </si>
  <si>
    <t>2022-03-09 02:15:42 admin NET LIVE [220.88.21.110] 0xFFFF chs</t>
  </si>
  <si>
    <t>2022-03-09 02:15:36 admin NET LIVE [118.235.15.68] 0xFFFF chs</t>
  </si>
  <si>
    <t>2022-03-09 02:15:20 admin NET LIVE [118.235.15.68] 0xFFFF chs</t>
  </si>
  <si>
    <t>2022-03-09 02:14:29 admin NET LIVE [118.235.15.68] 0xFFFF chs</t>
  </si>
  <si>
    <t>2022-03-09 02:13:29 admin NET PLAYBACK [118.235.15.68] 0xFFFF chs from 2022/03/09 01:01:00</t>
  </si>
  <si>
    <t>2022-03-09 02:12:57 admin NET LIVE [118.235.15.68] 0xFFFF chs</t>
  </si>
  <si>
    <t>2022-03-09 00:46:34 system HDD 1(WDC WD10PURZ-85U8XY0) : SMART PASSED</t>
  </si>
  <si>
    <t>2022-03-08 22:30:53 admin NET LIVE [59.8.211.42] 0xFFFF chs</t>
  </si>
  <si>
    <t>2022-03-08 22:19:55 admin NET LIVE [59.8.211.42] 0xFFFF chs</t>
  </si>
  <si>
    <t>2022-03-08 21:31:23 admin NET LIVE [59.8.211.42] 0xFFFF chs</t>
  </si>
  <si>
    <t>2022-03-08 19:44:55 admin NET LIVE [59.8.211.42] 0xFFFF chs</t>
  </si>
  <si>
    <t>2022-03-08 18:35:49 admin NET LIVE [59.8.211.42] 0xFFFF chs</t>
  </si>
  <si>
    <t>2022-03-08 18:18:37 admin NET LIVE [59.8.211.42] 0xFFFF chs</t>
  </si>
  <si>
    <t>2022-03-08 17:27:39 admin NET LIVE [59.8.211.42] 0xFFFF chs</t>
  </si>
  <si>
    <t>2022-03-08 16:50:23 admin NET LIVE [223.38.18.44] 0xFFFF chs</t>
  </si>
  <si>
    <t>2022-03-08 00:48:49 admin NET LIVE [211.178.76.30] 0xFFFF chs</t>
  </si>
  <si>
    <t>2022-03-08 00:46:27 system HDD 1(WDC WD10PURZ-85U8XY0) : SMART PASSED</t>
  </si>
  <si>
    <t>2022-03-08 00:30:50 admin NET LIVE [211.178.76.30] 0xFFFF chs</t>
  </si>
  <si>
    <t>2022-03-08 00:29:24 admin NET LIVE [211.178.76.30] 0xFFFF chs</t>
  </si>
  <si>
    <t>2022-03-08 00:22:01 admin NET LIVE [211.178.76.30] 0xFFFF chs</t>
  </si>
  <si>
    <t>2022-03-07 23:54:57 admin NET LIVE [211.178.76.30] 0xFFFF chs</t>
  </si>
  <si>
    <t>2022-03-07 23:54:41 admin NET LIVE [211.178.76.30] 0xFFFF chs</t>
  </si>
  <si>
    <t>2022-03-07 23:51:54 admin NET LIVE [211.178.76.30] 0xFFFF chs</t>
  </si>
  <si>
    <t>2022-03-07 23:49:32 admin NET LIVE [211.178.76.30] 0xFFFF chs</t>
  </si>
  <si>
    <t>2022-03-07 23:45:45 admin NET LIVE [211.178.76.30] 0xFFFF chs</t>
  </si>
  <si>
    <t>2022-03-07 23:39:02 admin NET LIVE [211.178.76.30] 0xFFFF chs</t>
  </si>
  <si>
    <t>2022-03-07 23:38:32 admin NET LIVE [211.178.76.30] 0xFFFF chs</t>
  </si>
  <si>
    <t>2022-03-07 23:37:19 admin NET LIVE [211.178.76.30] 0xFFFF chs</t>
  </si>
  <si>
    <t>2022-03-07 23:36:31 admin NET LIVE [211.178.76.30] 0xFFFF chs</t>
  </si>
  <si>
    <t>2022-03-07 23:35:20 admin NET LIVE [211.178.76.30] 0xFFFF chs</t>
  </si>
  <si>
    <t>2022-03-07 23:18:19 admin NET LIVE [59.8.211.42] 0xFFFF chs</t>
  </si>
  <si>
    <t>2022-03-07 22:51:47 admin NET LIVE [223.62.8.164] 0xFFFF chs</t>
  </si>
  <si>
    <t>2022-03-07 22:30:56 admin NET LIVE [59.8.211.42] 0xFFFF chs</t>
  </si>
  <si>
    <t>2022-03-07 21:41:29 admin NET LIVE [59.8.211.42] 0xFFFF chs</t>
  </si>
  <si>
    <t>2022-03-07 19:46:15 admin NET LIVE [59.8.211.42] 0xFFFF chs</t>
  </si>
  <si>
    <t>2022-03-07 18:58:09 admin NET LIVE [59.8.211.42] 0xFFFF chs</t>
  </si>
  <si>
    <t>2022-03-07 18:55:03 admin NET LIVE [59.8.211.42] 0xFFFF chs</t>
  </si>
  <si>
    <t>2022-03-07 18:46:55 admin NET PLAYBACK [59.8.211.42] 0xFFFF chs from 2022/03/07 18:38:00</t>
  </si>
  <si>
    <t>2022-03-07 18:46:16 admin NET LIVE [59.8.211.42] 0xFFFF chs</t>
  </si>
  <si>
    <t>2022-03-07 00:49:05 admin NET LIVE [118.235.14.10] 0xFFFF chs</t>
  </si>
  <si>
    <t>2022-03-07 00:46:17 system HDD 1(WDC WD10PURZ-85U8XY0) : SMART PASSED</t>
  </si>
  <si>
    <t>2022-03-07 00:20:07 admin NET LIVE [118.235.14.10] 0xFFFF chs</t>
  </si>
  <si>
    <t>2022-03-07 00:19:55 admin NET LIVE [118.235.14.10] 0xFFFF chs</t>
  </si>
  <si>
    <t>2022-03-06 21:31:49 admin NET PLAYBACK [220.88.21.110] 0xFFFF chs from 2022/03/06 09:06:00</t>
  </si>
  <si>
    <t>2022-03-06 21:31:34 admin NET LIVE [220.88.21.110] 0xFFFF chs</t>
  </si>
  <si>
    <t>2022-03-06 21:29:58 admin NET PLAYBACK [220.88.21.110] 0xFFFF chs from 2022/03/06 09:03:00</t>
  </si>
  <si>
    <t>2022-03-06 21:29:40 admin NET LIVE [220.88.21.110] 0xFFFF chs</t>
  </si>
  <si>
    <t>2022-03-06 21:29:03 admin NET PLAYBACK [220.88.21.110] 0xFFFF chs from 2022/03/06 11:24:00</t>
  </si>
  <si>
    <t>2022-03-06 21:28:57 admin NET LIVE [220.88.21.110] 0xFFFF chs</t>
  </si>
  <si>
    <t>2022-03-06 21:26:54 admin NET PLAYBACK [220.88.21.110] 0xFFFF chs from 2022/03/06 11:37:00</t>
  </si>
  <si>
    <t>2022-03-06 21:26:39 admin NET LIVE [220.88.21.110] 0xFFFF chs</t>
  </si>
  <si>
    <t>2022-03-06 21:24:15 admin NET PLAYBACK [220.88.21.110] 0xFFFF chs from 2022/03/06 09:06:00</t>
  </si>
  <si>
    <t>2022-03-06 21:23:57 admin NET LIVE [220.88.21.110] 0xFFFF chs</t>
  </si>
  <si>
    <t>2022-03-06 21:23:36 admin NET PLAYBACK [220.88.21.110] 0xFFFF chs from 2022/03/06 11:18:00</t>
  </si>
  <si>
    <t>2022-03-06 21:23:28 admin NET LIVE [220.88.21.110] 0xFFFF chs</t>
  </si>
  <si>
    <t>2022-03-06 21:22:57 admin NET PLAYBACK [220.88.21.110] 0xFFFF chs from 2022/03/06 12:17:00</t>
  </si>
  <si>
    <t>2022-03-06 21:22:43 admin NET LIVE [220.88.21.110] 0xFFFF chs</t>
  </si>
  <si>
    <t>2022-03-06 21:22:30 admin NET LIVE [220.88.21.110] 0xFFFF chs</t>
  </si>
  <si>
    <t>2022-03-06 21:21:30 admin NET LIVE [220.88.21.110] 0xFFFF chs</t>
  </si>
  <si>
    <t>2022-03-06 00:46:06 system HDD 1(WDC WD10PURZ-85U8XY0) : SMART PASSED</t>
  </si>
  <si>
    <t>2022-03-05 22:50:09 admin NET LIVE [59.8.211.42] 0xFFFF chs</t>
  </si>
  <si>
    <t>2022-03-05 22:30:14 admin NET LIVE [59.8.211.42] 0xFFFF chs</t>
  </si>
  <si>
    <t>2022-03-05 22:28:56 admin NET PLAYBACK [59.8.211.42] 0xFFFF chs from 2022/03/05 22:18:00</t>
  </si>
  <si>
    <t>2022-03-05 22:28:43 admin NET LIVE [59.8.211.42] 0xFFFF chs</t>
  </si>
  <si>
    <t>2022-03-05 22:28:29 admin NET PLAYBACK [59.8.211.42] 0xFFFF chs from 2022/03/05 22:20:00</t>
  </si>
  <si>
    <t>2022-03-05 22:28:06 admin NET LIVE [59.8.211.42] 0xFFFF chs</t>
  </si>
  <si>
    <t>2022-03-05 22:26:23 admin NET LIVE [118.235.14.10] 0xFFFF chs</t>
  </si>
  <si>
    <t>2022-03-05 21:58:31 admin NET LIVE [59.8.211.42] 0xFFFF chs</t>
  </si>
  <si>
    <t>2022-03-05 21:38:08 admin NET LIVE [59.8.211.42] 0xFFFF chs</t>
  </si>
  <si>
    <t>2022-03-05 21:20:40 admin NET LIVE [59.8.211.42] 0xFFFF chs</t>
  </si>
  <si>
    <t>2022-03-05 20:52:29 admin NET LIVE [59.8.211.42] 0xFFFF chs</t>
  </si>
  <si>
    <t>2022-03-05 19:46:43 admin NET LIVE [59.8.211.42] 0xFFFF chs</t>
  </si>
  <si>
    <t>2022-03-05 18:28:11 admin NET LIVE [59.8.211.42] 0xFFFF chs</t>
  </si>
  <si>
    <t>2022-03-05 18:06:05 admin NET LIVE [59.8.211.42] 0xFFFF chs</t>
  </si>
  <si>
    <t>2022-03-05 16:28:15 admin NET LIVE [211.178.76.30] 0xFFFF chs</t>
  </si>
  <si>
    <t>2022-03-05 16:05:46 admin NET LIVE [211.178.76.30] 0xFFFF chs</t>
  </si>
  <si>
    <t>2022-03-05 15:57:19 admin NET LIVE [211.178.76.30] 0xFFFF chs</t>
  </si>
  <si>
    <t>2022-03-05 12:08:59 admin NET LIVE [211.178.76.30] 0xFFFF chs</t>
  </si>
  <si>
    <t>2022-03-05 12:04:00 admin NET LIVE [211.178.76.30] 0xFFFF chs</t>
  </si>
  <si>
    <t>2022-03-05 00:46:02 system HDD 1(WDC WD10PURZ-85U8XY0) : SMART PASSED</t>
  </si>
  <si>
    <t>2022-03-05 00:10:14 admin NET LIVE [118.235.14.10] 0xFFFF chs</t>
  </si>
  <si>
    <t>2022-03-05 00:06:26 admin NET LIVE [220.78.112.173] 0xFFFF chs</t>
  </si>
  <si>
    <t>2022-03-04 22:33:19 admin NET LIVE [223.38.8.181] 0xFFFF chs</t>
  </si>
  <si>
    <t>2022-03-04 22:14:12 admin NET LIVE [59.8.211.42] 0xFFFF chs</t>
  </si>
  <si>
    <t>2022-03-04 21:40:48 admin NET LIVE [59.8.211.42] 0xFFFF chs</t>
  </si>
  <si>
    <t>2022-03-04 21:00:41 admin NET LIVE [59.8.211.42] 0xFFFF chs</t>
  </si>
  <si>
    <t>2022-03-04 20:40:14 admin NET LIVE [59.8.211.42] 0xFFFF chs</t>
  </si>
  <si>
    <t>2022-03-04 19:12:17 admin NET LIVE [59.8.211.42] 0xFFFF chs</t>
  </si>
  <si>
    <t>2022-03-04 18:29:28 admin NET LIVE [59.8.211.42] 0xFFFF chs</t>
  </si>
  <si>
    <t>2022-03-04 17:53:40 admin NET LIVE [59.8.211.42] 0xFFFF chs</t>
  </si>
  <si>
    <t>2022-03-04 00:45:52 system HDD 1(WDC WD10PURZ-85U8XY0) : SMART PASSED</t>
  </si>
  <si>
    <t>2022-03-03 21:39:31 admin NET LIVE [59.8.211.42] 0xFFFF chs</t>
  </si>
  <si>
    <t>2022-03-03 21:37:32 admin NET LIVE [59.8.211.42] 0xFFFF chs</t>
  </si>
  <si>
    <t>2022-03-03 21:16:21 admin NET LIVE [59.8.211.42] 0xFFFF chs</t>
  </si>
  <si>
    <t>2022-03-03 20:00:41 admin NET LIVE [59.8.211.42] 0xFFFF chs</t>
  </si>
  <si>
    <t>2022-03-03 18:50:51 admin NET LIVE [59.8.211.42] 0xFFFF chs</t>
  </si>
  <si>
    <t>2022-03-03 18:26:10 admin NET LIVE [59.8.211.42] 0xFFFF chs</t>
  </si>
  <si>
    <t>2022-03-03 18:19:20 admin NET PLAYBACK [59.8.211.42] 0xFFFF chs from 2022/03/03 17:59:00</t>
  </si>
  <si>
    <t>2022-03-03 18:19:08 admin NET LIVE [59.8.211.42] 0xFFFF chs</t>
  </si>
  <si>
    <t>2022-03-03 18:16:36 admin NET PLAYBACK [59.8.211.42] 0xFFFF chs from 2022/03/03 18:02:00</t>
  </si>
  <si>
    <t>2022-03-03 18:16:31 admin NET LIVE [59.8.211.42] 0xFFFF chs</t>
  </si>
  <si>
    <t>2022-03-03 18:15:18 admin NET PLAYBACK [59.8.211.42] 0xFFFF chs from 2022/03/03 18:02:00</t>
  </si>
  <si>
    <t>2022-03-03 18:15:05 admin NET LIVE [59.8.211.42] 0xFFFF chs</t>
  </si>
  <si>
    <t>2022-03-03 18:13:31 admin NET PLAYBACK [59.8.211.42] 0xFFFF chs from 2022/03/03 18:03:00</t>
  </si>
  <si>
    <t>2022-03-03 18:13:17 admin NET LIVE [59.8.211.42] 0xFFFF chs</t>
  </si>
  <si>
    <t>2022-03-03 17:48:19 admin NET LIVE [59.8.211.42] 0xFFFF chs</t>
  </si>
  <si>
    <t>2022-03-03 07:43:01 system Video Loss CH 6</t>
  </si>
  <si>
    <t>2022-03-03 00:45:50 system HDD 1(WDC WD10PURZ-85U8XY0) : SMART PASSED</t>
  </si>
  <si>
    <t>2022-03-02 22:37:03 admin NET LIVE [220.78.112.173] 0xFFFF chs</t>
  </si>
  <si>
    <t>2022-03-02 21:12:15 admin NET LIVE [59.8.211.42] 0xFFFF chs</t>
  </si>
  <si>
    <t>2022-03-02 20:43:56 admin NET PLAYBACK [59.8.211.42] 0xFFFF chs from 2022/03/02 20:25:00</t>
  </si>
  <si>
    <t>2022-03-02 20:43:08 admin NET LIVE [59.8.211.42] 0xFFFF chs</t>
  </si>
  <si>
    <t>2022-03-02 20:15:57 admin NET LIVE [59.8.211.42] 0xFFFF chs</t>
  </si>
  <si>
    <t>2022-03-02 20:04:06 admin NET LIVE [220.88.21.110] 0xFF chs</t>
  </si>
  <si>
    <t>2022-03-02 19:59:02 admin NET LIVE [59.8.211.42] 0xFFFF chs</t>
  </si>
  <si>
    <t>2022-03-02 19:57:17 admin NET PLAYBACK [59.8.211.42] 0xFFFF chs from 2022/03/02 19:24:00</t>
  </si>
  <si>
    <t>2022-03-02 19:57:09 admin NET LIVE [59.8.211.42] 0xFFFF chs</t>
  </si>
  <si>
    <t>2022-03-02 19:56:57 admin NET PLAYBACK [59.8.211.42] 0xFFFF chs from 2022/03/02 19:31:00</t>
  </si>
  <si>
    <t>2022-03-02 19:56:52 admin NET LIVE [59.8.211.42] 0xFFFF chs</t>
  </si>
  <si>
    <t>2022-03-02 19:56:33 admin NET PLAYBACK [59.8.211.42] 0xFFFF chs from 2022/03/02 19:35:00</t>
  </si>
  <si>
    <t>2022-03-02 19:56:20 admin NET LIVE [59.8.211.42] 0xFFFF chs</t>
  </si>
  <si>
    <t>2022-03-02 19:52:04 admin NET PLAYBACK [59.8.211.42] 0xFFFF chs from 2022/03/02 19:34:00</t>
  </si>
  <si>
    <t>2022-03-02 19:51:49 admin NET LIVE [59.8.211.42] 0xFFFF chs</t>
  </si>
  <si>
    <t>2022-03-02 19:51:19 admin NET LIVE [59.8.211.42] 0xFFFF chs</t>
  </si>
  <si>
    <t>2022-03-02 19:22:27 admin NET LIVE [59.8.211.42] 0xFFFF chs</t>
  </si>
  <si>
    <t>2022-03-02 19:09:23 admin NET LIVE [59.8.211.42] 0xFFFF chs</t>
  </si>
  <si>
    <t>2022-03-02 18:58:57 admin NET LIVE [59.8.211.42] 0xFFFF chs</t>
  </si>
  <si>
    <t>2022-03-02 18:56:15 admin NET LIVE [59.8.211.42] 0xFFFF chs</t>
  </si>
  <si>
    <t>2022-03-02 18:54:37 admin NET LIVE [59.8.211.42] 0xFFFF chs</t>
  </si>
  <si>
    <t>2022-03-02 18:46:12 admin NET PLAYBACK [59.8.211.42] 0xFFFF chs from 2022/03/02 17:41:00</t>
  </si>
  <si>
    <t>2022-03-02 18:46:07 admin NET LIVE [59.8.211.42] 0xFFFF chs</t>
  </si>
  <si>
    <t>2022-03-02 18:45:55 admin NET LIVE [59.8.211.42] 0xFFFF chs</t>
  </si>
  <si>
    <t>2022-03-02 18:45:37 admin NET LIVE [59.8.211.42] 0xFFFF chs</t>
  </si>
  <si>
    <t>2022-03-02 18:45:20 admin NET LIVE [59.8.211.42] 0xFFFF chs</t>
  </si>
  <si>
    <t>2022-03-02 17:03:56 admin NET LIVE [223.38.27.230] 0xFFFF chs</t>
  </si>
  <si>
    <t>2022-03-02 14:41:31 admin NET LIVE [211.178.76.30] 0xFFFF chs</t>
  </si>
  <si>
    <t>2022-03-02 03:23:56 admin NET LIVE [211.178.76.30] 0xFFFF chs</t>
  </si>
  <si>
    <t>2022-03-02 03:23:19 admin NET LIVE [211.178.76.30] 0xFFFF chs</t>
  </si>
  <si>
    <t>2022-03-02 03:21:55 admin NET LIVE [211.178.76.30] 0xFFFF chs</t>
  </si>
  <si>
    <t>2022-03-02 03:21:12 admin NET LIVE [211.178.76.30] 0xFFFF chs</t>
  </si>
  <si>
    <t>2022-03-02 03:20:19 admin NET LIVE [211.178.76.30] 0xFFFF chs</t>
  </si>
  <si>
    <t>2022-03-02 03:14:36 admin NET LIVE [211.178.76.30] 0xFFFF chs</t>
  </si>
  <si>
    <t>2022-03-02 02:51:30 admin NET LIVE [223.38.28.248] 0xFFFF chs</t>
  </si>
  <si>
    <t>2022-03-02 00:45:43 system HDD 1(WDC WD10PURZ-85U8XY0) : SMART PASSED</t>
  </si>
  <si>
    <t>2022-03-01 21:51:33 admin NET LIVE [59.8.211.42] 0xFFFF chs</t>
  </si>
  <si>
    <t>2022-03-01 21:08:12 admin NET LIVE [59.8.211.42] 0xFFFF chs</t>
  </si>
  <si>
    <t>2022-03-01 20:30:07 admin NET LIVE [59.8.211.42] 0xFFFF chs</t>
  </si>
  <si>
    <t>2022-03-01 20:25:30 admin NET LIVE [59.8.211.42] 0xFFFF chs</t>
  </si>
  <si>
    <t>2022-03-01 19:55:50 admin NET LIVE [59.8.211.42] 0xFFFF chs</t>
  </si>
  <si>
    <t>2022-03-01 19:44:42 admin NET LIVE [59.8.211.42] 0xFFFF chs</t>
  </si>
  <si>
    <t>2022-03-01 19:09:56 admin NET LIVE [59.8.211.42] 0xFFFF chs</t>
  </si>
  <si>
    <t>2022-03-01 18:47:03 admin NET LIVE [59.8.211.42] 0xFFFF chs</t>
  </si>
  <si>
    <t>2022-03-01 18:46:45 admin NET PLAYBACK [59.8.211.42] 0xFFFF chs from 2022/03/01 16:40:00</t>
  </si>
  <si>
    <t>2022-03-01 18:45:37 admin NET LIVE [59.8.211.42] 0xFFFF chs</t>
  </si>
  <si>
    <t>2022-03-01 10:07:36 admin NET LIVE [211.178.76.30] 0xFFFF chs</t>
  </si>
  <si>
    <t>2022-03-01 01:50:46 admin NET LIVE [223.38.27.129] 0xFFFF chs</t>
  </si>
  <si>
    <t>2022-03-01 01:11:30 admin NET LIVE [211.178.76.30] 0xFFFF chs</t>
  </si>
  <si>
    <t>2022-03-01 00:50:40 admin NET LIVE [211.178.76.30] 0xFFFF chs</t>
  </si>
  <si>
    <t>2022-03-01 00:45:38 system HDD 1(WDC WD10PURZ-85U8XY0) : SMART PASSED</t>
  </si>
  <si>
    <t>2022-02-28 23:07:27 admin NET LIVE [220.88.21.110] 0xFFFF chs</t>
  </si>
  <si>
    <t>2022-02-28 23:07:10 admin NET LIVE [220.88.21.110] 0xFFFF chs</t>
  </si>
  <si>
    <t>2022-02-28 22:14:00 admin NET LIVE [59.8.211.42] 0xFFFF chs</t>
  </si>
  <si>
    <t>2022-02-28 21:51:01 admin NET LIVE [59.8.211.42] 0xFFFF chs</t>
  </si>
  <si>
    <t>2022-02-28 21:49:57 admin NET LIVE [59.8.211.42] 0xFFFF chs</t>
  </si>
  <si>
    <t>2022-02-28 19:34:50 admin NET LIVE [59.8.211.42] 0xFFFF chs</t>
  </si>
  <si>
    <t>2022-02-28 19:34:19 admin NET PLAYBACK [59.8.211.42] 0xFFFF chs from 2022/02/28 19:17:00</t>
  </si>
  <si>
    <t>2022-02-28 19:34:11 admin NET LIVE [59.8.211.42] 0xFFFF chs</t>
  </si>
  <si>
    <t>2022-02-28 19:30:49 admin NET PLAYBACK [59.8.211.42] 0xFFFF chs from 2022/02/28 19:17:00</t>
  </si>
  <si>
    <t>2022-02-28 19:30:12 admin NET LIVE [59.8.211.42] 0xFFFF chs</t>
  </si>
  <si>
    <t>2022-02-28 19:13:32 admin NET LIVE [59.8.211.42] 0xFFFF chs</t>
  </si>
  <si>
    <t>2022-02-28 19:11:17 admin NET LIVE [59.8.211.42] 0xFFFF chs</t>
  </si>
  <si>
    <t>2022-02-28 18:20:45 admin NET PLAYBACK [59.8.211.42] 0xFFFF chs from 2022/02/28 17:10:00</t>
  </si>
  <si>
    <t>2022-02-28 18:19:44 admin NET LIVE [59.8.211.42] 0xFFFF chs</t>
  </si>
  <si>
    <t>2022-02-28 18:14:31 admin NET PLAYBACK [59.8.211.42] 0xFFFF chs from 2022/02/28 17:21:00</t>
  </si>
  <si>
    <t>2022-02-28 18:14:20 admin NET LIVE [59.8.211.42] 0xFFFF chs</t>
  </si>
  <si>
    <t>2022-02-28 18:13:56 admin NET PLAYBACK [59.8.211.42] 0xFFFF chs from 2022/02/28 17:47:00</t>
  </si>
  <si>
    <t>2022-02-28 18:13:30 admin NET LIVE [59.8.211.42] 0xFFFF chs</t>
  </si>
  <si>
    <t>2022-02-28 18:12:28 admin NET LIVE [59.8.211.42] 0xFFFF chs</t>
  </si>
  <si>
    <t>2022-02-28 00:45:30 system HDD 1(WDC WD10PURZ-85U8XY0) : SMART PASSED</t>
  </si>
  <si>
    <t>2022-02-27 21:29:15 admin NET LIVE [223.38.22.129] 0xFFFF chs</t>
  </si>
  <si>
    <t>2022-02-27 21:22:55 admin NET LIVE [223.38.22.129] 0xFFFF chs</t>
  </si>
  <si>
    <t>2022-02-27 00:45:21 system HDD 1(WDC WD10PURZ-85U8XY0) : SMART PASSED</t>
  </si>
  <si>
    <t>2022-02-26 21:09:20 admin NET LIVE [59.8.211.42] 0xFFFF chs</t>
  </si>
  <si>
    <t>2022-02-26 21:03:22 admin NET LIVE [59.8.211.42] 0xFFFF chs</t>
  </si>
  <si>
    <t>2022-02-26 20:53:58 admin NET LIVE [59.8.211.42] 0xFFFF chs</t>
  </si>
  <si>
    <t>2022-02-26 20:37:07 admin NET PLAYBACK [59.8.211.42] 0xFFFF chs from 2022/02/26 20:17:00</t>
  </si>
  <si>
    <t>2022-02-26 20:36:37 admin NET LIVE [59.8.211.42] 0xFFFF chs</t>
  </si>
  <si>
    <t>2022-02-26 19:33:03 admin NET PLAYBACK [59.8.211.42] 0xFFFF chs from 2022/02/26 19:31:00</t>
  </si>
  <si>
    <t>2022-02-26 19:32:26 admin NET LIVE [59.8.211.42] 0xFFFF chs</t>
  </si>
  <si>
    <t>2022-02-26 19:18:06 admin NET LIVE [59.8.211.42] 0xFFFF chs</t>
  </si>
  <si>
    <t>2022-02-26 19:16:38 admin NET LIVE [59.8.211.42] 0xFFFF chs</t>
  </si>
  <si>
    <t>2022-02-26 19:15:12 admin NET PLAYBACK [59.8.211.42] 0xFFFF chs from 2022/02/26 19:07:00</t>
  </si>
  <si>
    <t>2022-02-26 19:15:00 admin NET LIVE [59.8.211.42] 0xFFFF chs</t>
  </si>
  <si>
    <t>2022-02-26 19:14:50 admin NET PLAYBACK [59.8.211.42] 0xFFFF chs from 2022/02/26 17:09:00</t>
  </si>
  <si>
    <t>2022-02-26 19:14:01 admin NET LIVE [59.8.211.42] 0xFFFF chs</t>
  </si>
  <si>
    <t>2022-02-26 18:42:51 admin NET LIVE [59.8.211.42] 0xFFFF chs</t>
  </si>
  <si>
    <t>2022-02-26 05:18:36 admin NET LIVE [211.178.76.30] 0xFFFF chs</t>
  </si>
  <si>
    <t>2022-02-26 05:12:51 admin NET LIVE [211.178.76.30] 0xFFFF chs</t>
  </si>
  <si>
    <t>2022-02-26 05:09:55 admin NET LIVE [211.178.76.30] 0xFFFF chs</t>
  </si>
  <si>
    <t>2022-02-26 05:06:19 admin NET LIVE [211.178.76.30] 0xFFFF chs</t>
  </si>
  <si>
    <t>2022-02-26 04:54:32 admin NET LIVE [211.178.76.30] 0xFFFF chs</t>
  </si>
  <si>
    <t>2022-02-26 04:51:56 admin NET LIVE [211.178.76.30] 0xFFFF chs</t>
  </si>
  <si>
    <t>2022-02-26 04:34:47 admin NET LIVE [211.178.76.30] 0xFFFF chs</t>
  </si>
  <si>
    <t>2022-02-26 04:32:33 admin NET LIVE [223.38.22.34] 0xFFFF chs</t>
  </si>
  <si>
    <t>2022-02-26 04:17:52 admin NET LIVE [211.178.76.30] 0xFFFF chs</t>
  </si>
  <si>
    <t>2022-02-26 04:12:38 admin NET LIVE [223.38.22.34] 0xFFFF chs</t>
  </si>
  <si>
    <t>2022-02-26 04:11:56 admin NET LIVE [223.38.22.34] 0xFFFF chs</t>
  </si>
  <si>
    <t>2022-02-26 00:45:17 system HDD 1(WDC WD10PURZ-85U8XY0) : SMART PASSED</t>
  </si>
  <si>
    <t>2022-02-25 22:07:25 admin NET LIVE [223.38.22.34] 0xFFFF chs</t>
  </si>
  <si>
    <t>2022-02-25 22:07:01 admin NET LIVE [220.88.21.110] 0xFFFF chs</t>
  </si>
  <si>
    <t>2022-02-25 20:46:25 admin NET LIVE [59.8.211.42] 0xFFFF chs</t>
  </si>
  <si>
    <t>2022-02-25 19:50:47 admin NET LIVE [59.8.211.42] 0xFFFF chs</t>
  </si>
  <si>
    <t>2022-02-25 18:49:46 admin NET LIVE [59.8.211.42] 0xFFFF chs</t>
  </si>
  <si>
    <t>2022-02-25 18:03:49 admin NET LIVE [59.8.211.42] 0xFFFF chs</t>
  </si>
  <si>
    <t>2022-02-25 17:55:46 admin NET PLAYBACK [59.8.211.42] 0xFFFF chs from 2022/02/25 17:47:00</t>
  </si>
  <si>
    <t>2022-02-25 17:52:44 admin NET LIVE [59.8.211.42] 0xFFFF chs</t>
  </si>
  <si>
    <t>2022-02-25 00:45:14 system HDD 1(WDC WD10PURZ-85U8XY0) : SMART PASSED</t>
  </si>
  <si>
    <t>2022-02-24 21:55:38 admin NET LIVE [59.8.211.42] 0xFFFF chs</t>
  </si>
  <si>
    <t>2022-02-24 21:49:16 admin NET LIVE [59.8.211.42] 0xFFFF chs</t>
  </si>
  <si>
    <t>2022-02-24 21:43:52 admin NET LIVE [59.8.211.42] 0xFFFF chs</t>
  </si>
  <si>
    <t>2022-02-24 20:56:36 admin NET LIVE [59.8.211.42] 0xFFFF chs</t>
  </si>
  <si>
    <t>2022-02-24 20:26:58 admin NET LIVE [59.8.211.42] 0xFFFF chs</t>
  </si>
  <si>
    <t>2022-02-24 20:19:20 admin NET LIVE [59.8.211.42] 0xFFFF chs</t>
  </si>
  <si>
    <t>2022-02-24 20:05:15 admin NET LIVE [59.8.211.42] 0xFFFF chs</t>
  </si>
  <si>
    <t>2022-02-24 19:58:17 admin NET LIVE [118.235.5.61] 0xFFFF chs</t>
  </si>
  <si>
    <t>2022-02-24 19:45:06 admin NET LIVE [59.8.211.42] 0xFFFF chs</t>
  </si>
  <si>
    <t>2022-02-24 19:44:15 admin NET LIVE [59.8.211.42] 0xFFFF chs</t>
  </si>
  <si>
    <t>2022-02-24 19:38:11 admin NET LIVE [59.8.211.42] 0xFFFF chs</t>
  </si>
  <si>
    <t>2022-02-24 19:37:11 admin NET LIVE [59.8.211.42] 0xFFFF chs</t>
  </si>
  <si>
    <t>2022-02-24 19:36:26 admin NET LIVE [59.8.211.42] 0xFFFF chs</t>
  </si>
  <si>
    <t>2022-02-24 19:31:07 admin NET LIVE [59.8.211.42] 0xFFFF chs</t>
  </si>
  <si>
    <t>2022-02-24 18:48:38 admin NET LIVE [59.8.211.42] 0xFFFF chs</t>
  </si>
  <si>
    <t>2022-02-24 17:50:35 admin NET LIVE [59.8.211.42] 0xFFFF chs</t>
  </si>
  <si>
    <t>2022-02-24 00:44:53 system HDD 1(WDC WD10PURZ-85U8XY0) : SMART PASSED</t>
  </si>
  <si>
    <t>2022-02-23 20:38:16 admin NET LIVE [59.8.211.42] 0xFFFF chs</t>
  </si>
  <si>
    <t>2022-02-23 20:00:45 admin NET LIVE [59.8.211.42] 0xFFFF chs</t>
  </si>
  <si>
    <t>2022-02-23 18:50:03 admin NET LIVE [59.8.211.42] 0xFFFF chs</t>
  </si>
  <si>
    <t>2022-02-23 16:56:57 admin NET LIVE [220.88.21.110] 0xFF chs</t>
  </si>
  <si>
    <t>2022-02-23 03:55:04 admin NET LIVE [211.178.76.30] 0xFFFF chs</t>
  </si>
  <si>
    <t>2022-02-23 00:44:43 system HDD 1(WDC WD10PURZ-85U8XY0) : SMART PASSED</t>
  </si>
  <si>
    <t>2022-02-22 22:28:13 admin NET LIVE [59.8.211.42] 0xFFFF chs</t>
  </si>
  <si>
    <t>2022-02-22 22:21:14 admin NET LIVE [59.8.211.42] 0xFFFF chs</t>
  </si>
  <si>
    <t>2022-02-22 22:17:21 admin NET LIVE [59.8.211.42] 0xFFFF chs</t>
  </si>
  <si>
    <t>2022-02-22 21:36:03 admin NET LIVE [59.8.211.42] 0xFFFF chs</t>
  </si>
  <si>
    <t>2022-02-22 21:34:22 admin NET LIVE [59.8.211.42] 0xFFFF chs</t>
  </si>
  <si>
    <t>2022-02-22 21:17:12 admin NET LIVE [59.8.211.42] 0xFFFF chs</t>
  </si>
  <si>
    <t>2022-02-22 20:48:45 admin NET LIVE [59.8.211.42] 0xFFFF chs</t>
  </si>
  <si>
    <t>2022-02-22 20:39:26 admin NET LIVE [59.8.211.42] 0xFFFF chs</t>
  </si>
  <si>
    <t>2022-02-22 17:30:41 admin NET LIVE [59.8.211.42] 0xFFFF chs</t>
  </si>
  <si>
    <t>2022-02-22 00:44:38 system HDD 1(WDC WD10PURZ-85U8XY0) : SMART PASSED</t>
  </si>
  <si>
    <t>2022-02-21 22:23:34 admin NET LIVE [59.8.211.42] 0xFFFF chs</t>
  </si>
  <si>
    <t>2022-02-21 22:11:24 admin NET LIVE [59.8.211.42] 0xFFFF chs</t>
  </si>
  <si>
    <t>2022-02-21 22:04:20 admin NET LIVE [59.8.211.42] 0xFFFF chs</t>
  </si>
  <si>
    <t>2022-02-21 22:01:06 admin NET LIVE [59.8.211.42] 0xFFFF chs</t>
  </si>
  <si>
    <t>2022-02-21 21:46:40 admin NET LIVE [59.8.211.42] 0xFFFF chs</t>
  </si>
  <si>
    <t>2022-02-21 20:55:30 admin NET LIVE [59.8.211.42] 0xFFFF chs</t>
  </si>
  <si>
    <t>2022-02-21 19:44:31 admin NET LIVE [59.8.211.42] 0xFFFF chs</t>
  </si>
  <si>
    <t>2022-02-21 00:44:32 system HDD 1(WDC WD10PURZ-85U8XY0) : SMART PASSED</t>
  </si>
  <si>
    <t>2022-02-20 23:59:53 admin NET LIVE [211.178.76.30] 0xFFFF chs</t>
  </si>
  <si>
    <t>2022-02-20 23:30:34 admin NET LIVE [211.178.76.30] 0xFFFF chs</t>
  </si>
  <si>
    <t>2022-02-20 22:55:03 admin NET LIVE [211.178.76.30] 0xFFFF chs</t>
  </si>
  <si>
    <t>2022-02-20 22:38:03 admin NET LIVE [211.178.76.30] 0xFFFF chs</t>
  </si>
  <si>
    <t>2022-02-20 22:37:00 admin NET LIVE [211.178.76.30] 0xFFFF chs</t>
  </si>
  <si>
    <t>2022-02-20 03:10:06 admin NET LIVE [211.178.76.30] 0xFFFF chs</t>
  </si>
  <si>
    <t>2022-02-20 00:44:28 system HDD 1(WDC WD10PURZ-85U8XY0) : SMART PASSED</t>
  </si>
  <si>
    <t>2022-02-19 23:41:25 admin NET LIVE [223.38.81.149] 0xFFFF chs</t>
  </si>
  <si>
    <t>2022-02-19 23:08:08 admin NET LIVE [223.38.81.149] 0xFFFF chs</t>
  </si>
  <si>
    <t>2022-02-19 22:54:13 admin NET LIVE [223.38.81.149] 0xFFFF chs</t>
  </si>
  <si>
    <t>2022-02-19 22:41:18 admin NET LIVE [223.38.81.149] 0xFFFF chs</t>
  </si>
  <si>
    <t>2022-02-19 22:40:56 admin NET LIVE [223.38.81.149] 0xFFFF chs</t>
  </si>
  <si>
    <t>2022-02-19 22:40:15 admin NET LIVE [223.38.81.149] 0xFFFF chs</t>
  </si>
  <si>
    <t>2022-02-19 22:40:07 admin NET LIVE [223.38.81.149] 0xFFFF chs</t>
  </si>
  <si>
    <t>2022-02-19 22:39:45 admin NET LIVE [223.38.81.149] 0xFFFF chs</t>
  </si>
  <si>
    <t>2022-02-19 20:38:29 admin NET LIVE [59.8.211.42] 0xFFFF chs</t>
  </si>
  <si>
    <t>2022-02-19 19:06:05 admin NET LIVE [59.8.211.42] 0xFFFF chs</t>
  </si>
  <si>
    <t>2022-02-19 19:05:37 admin NET LIVE [59.8.211.42] 0xFFFF chs</t>
  </si>
  <si>
    <t>2022-02-19 19:05:08 admin NET LIVE [59.8.211.42] 0xFFFF chs</t>
  </si>
  <si>
    <t>2022-02-19 17:45:56 admin NET LIVE [59.8.211.42] 0xFFFF chs</t>
  </si>
  <si>
    <t>2022-02-19 16:59:02 admin NET LIVE [59.8.211.42] 0xFFFF chs</t>
  </si>
  <si>
    <t>2022-02-19 16:04:18 admin NET LIVE [59.8.211.42] 0xFFFF chs</t>
  </si>
  <si>
    <t>2022-02-19 15:47:13 admin NET LIVE [118.235.5.61] 0xFFFF chs</t>
  </si>
  <si>
    <t>2022-02-19 00:44:22 system HDD 1(WDC WD10PURZ-85U8XY0) : SMART PASSED</t>
  </si>
  <si>
    <t>2022-02-18 20:25:46 admin NET LIVE [59.8.211.42] 0xFFFF chs</t>
  </si>
  <si>
    <t>2022-02-18 19:37:25 admin NET LIVE [59.8.211.42] 0xFFFF chs</t>
  </si>
  <si>
    <t>2022-02-18 00:44:11 system HDD 1(WDC WD10PURZ-85U8XY0) : SMART PASSED</t>
  </si>
  <si>
    <t>2022-02-17 22:05:58 admin NET LIVE [223.38.28.67] 0xFFFF chs</t>
  </si>
  <si>
    <t>2022-02-17 21:49:15 admin NET LIVE [223.38.28.67] 0xFFFF chs</t>
  </si>
  <si>
    <t>2022-02-17 21:44:41 admin NET LIVE [223.38.28.67] 0xFFFF chs</t>
  </si>
  <si>
    <t>2022-02-17 21:35:11 admin NET LIVE [223.38.28.67] 0xFFFF chs</t>
  </si>
  <si>
    <t>2022-02-17 20:25:27 admin NET LIVE [59.8.211.42] 0xFFFF chs</t>
  </si>
  <si>
    <t>2022-02-17 19:28:01 admin NET LIVE [59.8.211.42] 0xFFFF chs</t>
  </si>
  <si>
    <t>2022-02-17 18:40:30 admin NET LIVE [59.8.211.42] 0xFFFF chs</t>
  </si>
  <si>
    <t>2022-02-17 16:46:49 admin NET LIVE [220.88.21.110] 0xFF chs</t>
  </si>
  <si>
    <t>2022-02-17 00:44:06 system HDD 1(WDC WD10PURZ-85U8XY0) : SMART PASSED</t>
  </si>
  <si>
    <t>2022-02-16 22:37:27 admin NET LIVE [220.88.21.110] 0xFFFF chs</t>
  </si>
  <si>
    <t>2022-02-16 22:26:34 admin NET LIVE [118.235.7.155] 0xFFFF chs</t>
  </si>
  <si>
    <t>2022-02-16 22:10:23 admin NET LIVE [220.88.21.110] 0xFFFF chs</t>
  </si>
  <si>
    <t>2022-02-16 21:56:31 admin NET LIVE [220.88.21.110] 0xFFFF chs</t>
  </si>
  <si>
    <t>2022-02-16 21:48:40 admin NET LIVE [220.88.21.110] 0xFFFF chs</t>
  </si>
  <si>
    <t>2022-02-16 20:53:47 admin NET LIVE [59.8.211.42] 0xFFFF chs</t>
  </si>
  <si>
    <t>2022-02-16 20:47:25 admin NET LIVE [59.8.211.42] 0xFFFF chs</t>
  </si>
  <si>
    <t>2022-02-16 20:43:37 admin NET LIVE [59.8.211.42] 0xFFFF chs</t>
  </si>
  <si>
    <t>2022-02-16 20:31:52 admin NET LIVE [59.8.211.42] 0xFFFF chs</t>
  </si>
  <si>
    <t>2022-02-16 16:14:45 admin NET LIVE [220.88.21.110] 0xFF chs</t>
  </si>
  <si>
    <t>2022-02-16 01:50:36 admin NET LIVE [211.178.76.30] 0xFFFF chs</t>
  </si>
  <si>
    <t>2022-02-16 01:48:46 admin NET LIVE [211.178.76.30] 0xFFFF chs</t>
  </si>
  <si>
    <t>2022-02-16 01:47:56 admin NET LIVE [211.178.76.30] 0xFFFF chs</t>
  </si>
  <si>
    <t>2022-02-16 01:47:32 admin NET LIVE [211.178.76.30] 0xFFFF chs</t>
  </si>
  <si>
    <t>2022-02-16 01:11:53 admin NET LIVE [211.178.76.30] 0xFFFF chs</t>
  </si>
  <si>
    <t>2022-02-16 00:43:55 system HDD 1(WDC WD10PURZ-85U8XY0) : SMART PASSED</t>
  </si>
  <si>
    <t>2022-02-16 00:26:06 admin NET LIVE [211.178.76.30] 0xFFFF chs</t>
  </si>
  <si>
    <t>2022-02-15 23:59:44 admin NET LIVE [211.178.76.30] 0xFFFF chs</t>
  </si>
  <si>
    <t>2022-02-15 22:50:54 admin NET LIVE [211.178.76.30] 0xFFFF chs</t>
  </si>
  <si>
    <t>2022-02-15 22:02:41 admin NET LIVE [211.178.76.30] 0xFFFF chs</t>
  </si>
  <si>
    <t>2022-02-15 22:01:38 admin NET LIVE [211.178.76.30] 0xFFFF chs</t>
  </si>
  <si>
    <t>2022-02-15 21:57:00 admin NET LIVE [211.178.76.30] 0xFFFF chs</t>
  </si>
  <si>
    <t>2022-02-15 21:44:46 admin NET LIVE [211.178.76.30] 0xFFFF chs</t>
  </si>
  <si>
    <t>2022-02-15 21:15:27 admin NET LIVE [59.8.211.42] 0xFFFF chs</t>
  </si>
  <si>
    <t>2022-02-15 20:34:18 admin NET LIVE [59.8.211.42] 0xFFFF chs</t>
  </si>
  <si>
    <t>2022-02-15 18:28:07 admin NET LIVE [59.8.211.42] 0xFFFF chs</t>
  </si>
  <si>
    <t>2022-02-15 17:58:26 admin NET LIVE [59.8.211.42] 0xFFFF chs</t>
  </si>
  <si>
    <t>2022-02-15 00:43:49 system HDD 1(WDC WD10PURZ-85U8XY0) : SMART PASSED</t>
  </si>
  <si>
    <t>2022-02-14 23:23:40 admin NET LIVE [223.38.27.122] 0xFFFF chs</t>
  </si>
  <si>
    <t>2022-02-14 23:10:25 admin NET LIVE [223.38.27.122] 0xFFFF chs</t>
  </si>
  <si>
    <t>2022-02-14 22:21:28 admin NET LIVE [223.38.27.122] 0xFFFF chs</t>
  </si>
  <si>
    <t>2022-02-14 18:31:14 admin NET LIVE [59.8.211.42] 0xFFFF chs</t>
  </si>
  <si>
    <t>2022-02-14 18:08:20 admin NET LIVE [59.8.211.42] 0xFFFF chs</t>
  </si>
  <si>
    <t>2022-02-14 14:39:11 admin NET LIVE [223.38.27.104] 0xFFFF chs</t>
  </si>
  <si>
    <t>2022-02-14 13:49:36 admin NET LIVE [223.38.27.104] 0xFFFF chs</t>
  </si>
  <si>
    <t>2022-02-14 01:23:58 admin NET LIVE [223.38.28.17] 0xFFFF chs</t>
  </si>
  <si>
    <t>2022-02-14 00:43:44 system HDD 1(WDC WD10PURZ-85U8XY0) : SMART PASSED</t>
  </si>
  <si>
    <t>2022-02-13 00:43:42 system HDD 1(WDC WD10PURZ-85U8XY0) : SMART PASSED</t>
  </si>
  <si>
    <t>2022-02-13 00:22:11 admin NET LIVE [211.178.76.30] 0xFFFF chs</t>
  </si>
  <si>
    <t>2022-02-12 20:32:18 admin NET LIVE [59.8.211.42] 0xFFFF chs</t>
  </si>
  <si>
    <t>2022-02-12 19:11:28 admin NET LIVE [59.8.211.42] 0xFFFF chs</t>
  </si>
  <si>
    <t>2022-02-12 18:27:14 admin NET LIVE [59.8.211.42] 0xFFFF chs</t>
  </si>
  <si>
    <t>2022-02-12 02:31:53 admin NET LIVE [223.38.28.157] 0xFFFF chs</t>
  </si>
  <si>
    <t>2022-02-12 02:30:55 admin NET LIVE [223.38.28.157] 0xFFFF chs</t>
  </si>
  <si>
    <t>2022-02-12 02:30:22 admin NET LIVE [223.38.28.157] 0xFFFF chs</t>
  </si>
  <si>
    <t>2022-02-12 01:37:47 admin NET LIVE [223.38.28.157] 0xFFFF chs</t>
  </si>
  <si>
    <t>2022-02-12 00:43:39 system HDD 1(WDC WD10PURZ-85U8XY0) : SMART PASSED</t>
  </si>
  <si>
    <t>2022-02-11 21:14:38 admin NET LIVE [59.8.211.42] 0xFFFF chs</t>
  </si>
  <si>
    <t>2022-02-11 20:56:42 admin NET LIVE [59.8.211.42] 0xFFFF chs</t>
  </si>
  <si>
    <t>2022-02-11 20:35:59 admin NET LIVE [59.8.211.42] 0xFFFF chs</t>
  </si>
  <si>
    <t>2022-02-11 19:57:05 admin NET LIVE [59.8.211.42] 0xFFFF chs</t>
  </si>
  <si>
    <t>2022-02-11 19:44:47 admin NET LIVE [59.8.211.42] 0xFFFF chs</t>
  </si>
  <si>
    <t>2022-02-11 19:32:40 admin NET LIVE [59.8.211.42] 0xFFFF chs</t>
  </si>
  <si>
    <t>2022-02-11 17:57:57 admin NET LIVE [59.8.211.42] 0xFFFF chs</t>
  </si>
  <si>
    <t>2022-02-11 00:43:28 system HDD 1(WDC WD10PURZ-85U8XY0) : SMART PASSED</t>
  </si>
  <si>
    <t>2022-02-10 23:22:39 admin NET LIVE [223.38.27.115] 0xFFFF chs</t>
  </si>
  <si>
    <t>2022-02-10 22:04:41 admin NET LIVE [223.38.27.115] 0xFFFF chs</t>
  </si>
  <si>
    <t>2022-02-10 20:47:10 admin NET LIVE [59.8.211.42] 0xFFFF chs</t>
  </si>
  <si>
    <t>2022-02-10 20:33:35 admin NET LIVE [59.8.211.42] 0xFFFF chs</t>
  </si>
  <si>
    <t>2022-02-10 20:33:23 admin NET LIVE [59.8.211.42] 0xFFFF chs</t>
  </si>
  <si>
    <t>2022-02-10 19:33:12 admin NET LIVE [59.8.211.42] 0xFFFF chs</t>
  </si>
  <si>
    <t>2022-02-10 19:04:09 admin NET LIVE [59.8.211.42] 0xFFFF chs</t>
  </si>
  <si>
    <t>2022-02-10 18:33:28 admin NET LIVE [59.8.211.42] 0xFFFF chs</t>
  </si>
  <si>
    <t>2022-02-10 18:23:53 admin NET LIVE [118.235.6.133] 0xFFFF chs</t>
  </si>
  <si>
    <t>2022-02-10 14:29:54 admin NET LIVE [220.88.21.110] 0xFF chs</t>
  </si>
  <si>
    <t>2022-02-10 00:43:24 system HDD 1(WDC WD10PURZ-85U8XY0) : SMART PASSED</t>
  </si>
  <si>
    <t>2022-02-09 21:18:50 admin NET LIVE [118.235.6.133] 0xFFFF chs</t>
  </si>
  <si>
    <t>2022-02-09 19:01:24 admin NET LIVE [59.8.211.42] 0xFFFF chs</t>
  </si>
  <si>
    <t>2022-02-09 18:38:19 admin NET LIVE [59.8.211.42] 0xFFFF chs</t>
  </si>
  <si>
    <t>2022-02-09 17:22:09 admin NET LIVE [59.8.211.42] 0xFFFF chs</t>
  </si>
  <si>
    <t>2022-02-09 07:41:25 admin NET LIVE [220.88.21.110] 0xFF chs</t>
  </si>
  <si>
    <t>2022-02-09 07:40:26 admin NET LIVE [220.88.21.110] 0xFF chs</t>
  </si>
  <si>
    <t>2022-02-09 00:43:21 system HDD 1(WDC WD10PURZ-85U8XY0) : SMART PASSED</t>
  </si>
  <si>
    <t>2022-02-08 20:48:55 admin NET LIVE [59.8.211.42] 0xFFFF chs</t>
  </si>
  <si>
    <t>2022-02-08 20:18:19 admin NET LIVE [59.8.211.42] 0xFFFF chs</t>
  </si>
  <si>
    <t>2022-02-08 20:17:58 admin NET LIVE [59.8.211.42] 0xFFFF chs</t>
  </si>
  <si>
    <t>2022-02-08 20:13:37 admin NET LIVE [118.235.24.204] 0xFFFF chs</t>
  </si>
  <si>
    <t>2022-02-08 18:51:38 admin NET LIVE [59.8.211.42] 0xFFFF chs</t>
  </si>
  <si>
    <t>2022-02-08 18:45:57 admin NET PLAYBACK [59.8.211.42] 0xFFFF chs from 2022/02/08 16:40:00</t>
  </si>
  <si>
    <t>2022-02-08 18:45:49 admin NET LIVE [59.8.211.42] 0xFFFF chs</t>
  </si>
  <si>
    <t>2022-02-08 18:45:30 admin NET PLAYBACK [59.8.211.42] 0xFFFF chs from 2022/02/08 17:16:00</t>
  </si>
  <si>
    <t>2022-02-08 18:45:21 admin NET LIVE [59.8.211.42] 0xFFFF chs</t>
  </si>
  <si>
    <t>2022-02-08 18:44:53 admin NET PLAYBACK [59.8.211.42] 0xFFFF chs from 2022/02/08 17:39:00</t>
  </si>
  <si>
    <t>2022-02-08 18:44:40 admin NET LIVE [59.8.211.42] 0xFFFF chs</t>
  </si>
  <si>
    <t>2022-02-08 18:43:42 admin NET PLAYBACK [59.8.211.42] 0xFFFF chs from 2022/02/08 17:55:00</t>
  </si>
  <si>
    <t>2022-02-08 18:42:56 admin NET LIVE [59.8.211.42] 0xFFFF chs</t>
  </si>
  <si>
    <t>2022-02-08 17:48:40 admin NET LIVE [59.8.211.42] 0xFFFF chs</t>
  </si>
  <si>
    <t>2022-02-08 15:05:16 admin NET LIVE [39.117.189.99] 0xFFFF chs</t>
  </si>
  <si>
    <t>2022-02-08 00:43:10 system HDD 1(WDC WD10PURZ-85U8XY0) : SMART PASSED</t>
  </si>
  <si>
    <t>2022-02-07 23:46:21 admin NET LIVE [223.38.18.207] 0xFFFF chs</t>
  </si>
  <si>
    <t>2022-02-07 23:33:11 admin NET LIVE [223.38.18.207] 0xFFFF chs</t>
  </si>
  <si>
    <t>2022-02-07 23:14:02 admin NET LIVE [223.38.18.207] 0xFFFF chs</t>
  </si>
  <si>
    <t>2022-02-07 20:54:59 admin NET LIVE [59.8.211.42] 0xFFFF chs</t>
  </si>
  <si>
    <t>2022-02-07 20:00:47 admin NET LIVE [59.8.211.42] 0xFFFF chs</t>
  </si>
  <si>
    <t>2022-02-07 19:38:44 admin NET LIVE [59.8.211.42] 0xFFFF chs</t>
  </si>
  <si>
    <t>2022-02-07 18:27:53 admin NET LIVE [59.8.211.42] 0xFFFF chs</t>
  </si>
  <si>
    <t>2022-02-07 18:06:18 admin NET LIVE [220.88.21.110] 0xFF chs</t>
  </si>
  <si>
    <t>2022-02-07 17:39:22 admin NET LIVE [59.8.211.42] 0xFFFF chs</t>
  </si>
  <si>
    <t>2022-02-07 12:39:53 admin NET LIVE [223.38.8.165] 0xFFFF chs</t>
  </si>
  <si>
    <t>2022-02-07 00:43:08 system HDD 1(WDC WD10PURZ-85U8XY0) : SMART PASSED</t>
  </si>
  <si>
    <t>2022-02-06 22:52:06 admin NET LIVE [220.88.21.110] 0xFFFF chs</t>
  </si>
  <si>
    <t>2022-02-06 20:53:03 admin NET LIVE [59.8.211.42] 0xFFFF chs</t>
  </si>
  <si>
    <t>2022-02-06 19:51:41 admin NET LIVE [59.8.211.42] 0xFFFF chs</t>
  </si>
  <si>
    <t>2022-02-06 19:00:49 admin NET LIVE [59.8.211.42] 0xFFFF chs</t>
  </si>
  <si>
    <t>2022-02-06 18:29:06 admin NET LIVE [59.8.211.42] 0xFFFF chs</t>
  </si>
  <si>
    <t>2022-02-06 18:11:51 admin NET LIVE [59.8.211.42] 0xFFFF chs</t>
  </si>
  <si>
    <t>2022-02-06 17:33:19 admin NET LIVE [59.8.211.42] 0xFFFF chs</t>
  </si>
  <si>
    <t>2022-02-06 12:35:38 admin NET LIVE [211.178.76.30] 0xFFFF chs</t>
  </si>
  <si>
    <t>2022-02-06 00:43:07 system HDD 1(WDC WD10PURZ-85U8XY0) : SMART PASSED</t>
  </si>
  <si>
    <t>2022-02-05 21:21:33 admin NET LIVE [59.8.211.42] 0xFFFF chs</t>
  </si>
  <si>
    <t>2022-02-05 21:10:28 admin NET LIVE [59.8.211.42] 0xFFFF chs</t>
  </si>
  <si>
    <t>2022-02-05 21:10:01 admin NET LIVE [59.8.211.42] 0xFFFF chs</t>
  </si>
  <si>
    <t>2022-02-05 19:42:10 admin NET LIVE [59.8.211.42] 0xFFFF chs</t>
  </si>
  <si>
    <t>2022-02-05 17:44:02 admin NET LIVE [59.8.211.42] 0xFFFF chs</t>
  </si>
  <si>
    <t>2022-02-05 17:06:26 admin NET LIVE [59.8.211.42] 0xFFFF chs</t>
  </si>
  <si>
    <t>2022-02-05 16:36:22 admin NET LIVE [59.8.211.42] 0xFFFF chs</t>
  </si>
  <si>
    <t>2022-02-05 00:42:59 system HDD 1(WDC WD10PURZ-85U8XY0) : SMART PASSED</t>
  </si>
  <si>
    <t>2022-02-04 20:34:33 admin NET LIVE [59.8.211.42] 0xFFFF chs</t>
  </si>
  <si>
    <t>2022-02-04 20:33:39 admin NET LIVE [59.8.211.42] 0xFFFF chs</t>
  </si>
  <si>
    <t>2022-02-04 20:33:21 admin NET LIVE [59.8.211.42] 0xFFFF chs</t>
  </si>
  <si>
    <t>2022-02-04 20:27:03 admin NET PLAYBACK [59.8.211.42] 0xFFFF chs from 2022/02/04 19:21:00</t>
  </si>
  <si>
    <t>2022-02-04 20:26:58 admin NET LIVE [59.8.211.42] 0xFFFF chs</t>
  </si>
  <si>
    <t>2022-02-04 20:26:44 admin NET PLAYBACK [59.8.211.42] 0xFFFF chs from 2022/02/04 20:18:00</t>
  </si>
  <si>
    <t>2022-02-04 20:24:12 admin NET LIVE [59.8.211.42] 0xFFFF chs</t>
  </si>
  <si>
    <t>2022-02-04 19:42:00 admin NET LIVE [59.8.211.42] 0xFFFF chs</t>
  </si>
  <si>
    <t>2022-02-04 18:18:34 admin NET LIVE [59.8.211.42] 0xFFFF chs</t>
  </si>
  <si>
    <t>2022-02-04 17:37:43 admin NET LIVE [118.235.3.114] 0xFFFF chs</t>
  </si>
  <si>
    <t>2022-02-04 00:42:57 system HDD 1(WDC WD10PURZ-85U8XY0) : SMART PASSED</t>
  </si>
  <si>
    <t>2022-02-03 22:53:04 admin NET LIVE [220.88.21.110] 0xFFFF chs</t>
  </si>
  <si>
    <t>2022-02-03 22:50:16 admin NET LIVE [118.235.3.169] 0xFFFF chs</t>
  </si>
  <si>
    <t>2022-02-03 00:42:54 system HDD 1(WDC WD10PURZ-85U8XY0) : SMART PASSED</t>
  </si>
  <si>
    <t>2022-02-02 00:42:39 system HDD 1(WDC WD10PURZ-85U8XY0) : SMART PASSED</t>
  </si>
  <si>
    <t>2022-02-01 00:42:29 system HDD 1(WDC WD10PURZ-85U8XY0) : SMART PASSED</t>
  </si>
  <si>
    <t>2022-01-31 00:42:23 system HDD 1(WDC WD10PURZ-85U8XY0) : SMART PASSED</t>
  </si>
  <si>
    <t>2022-01-30 00:42:13 system HDD 1(WDC WD10PURZ-85U8XY0) : SMART PASSED</t>
  </si>
  <si>
    <t>2022-01-30 00:04:21 admin NET LIVE [118.235.13.135] 0xFFFF chs</t>
  </si>
  <si>
    <t>2022-01-30 00:04:03 admin NET LIVE [118.235.13.135] 0xFFFF chs</t>
  </si>
  <si>
    <t>2022-01-29 20:27:12 admin NET LIVE [59.8.211.42] 0xFFFF chs</t>
  </si>
  <si>
    <t>2022-01-29 19:27:03 admin NET LIVE [59.8.211.42] 0xFFFF chs</t>
  </si>
  <si>
    <t>2022-01-29 17:09:15 admin NET LIVE [59.8.211.42] 0xFFFF chs</t>
  </si>
  <si>
    <t>2022-01-29 16:48:57 admin NET LIVE [59.8.211.42] 0xFFFF chs</t>
  </si>
  <si>
    <t>2022-01-29 00:42:08 system HDD 1(WDC WD10PURZ-85U8XY0) : SMART PASSED</t>
  </si>
  <si>
    <t>2022-01-28 18:13:46 admin NET LIVE [223.38.28.164] 0xFFFF chs</t>
  </si>
  <si>
    <t>2022-01-28 16:13:14 admin NET LIVE [211.178.76.30] 0xFFFF chs</t>
  </si>
  <si>
    <t>2022-01-28 02:02:54 admin NET LIVE [211.178.76.30] 0xFFFF chs</t>
  </si>
  <si>
    <t>2022-01-28 00:42:00 system HDD 1(WDC WD10PURZ-85U8XY0) : SMART PASSED</t>
  </si>
  <si>
    <t>2022-01-27 23:21:49 admin NET LIVE [211.178.76.30] 0xFFFF chs</t>
  </si>
  <si>
    <t>2022-01-27 21:41:18 admin NET LIVE [223.38.24.111] 0xFFFF chs</t>
  </si>
  <si>
    <t>2022-01-27 21:21:01 admin NET LIVE [59.8.211.42] 0xFFFF chs</t>
  </si>
  <si>
    <t>2022-01-27 21:19:49 admin NET LIVE [59.8.211.42] 0xFFFF chs</t>
  </si>
  <si>
    <t>2022-01-27 21:18:45 admin NET LIVE [59.8.211.42] 0xFFFF chs</t>
  </si>
  <si>
    <t>2022-01-27 21:17:25 admin NET LIVE [59.8.211.42] 0xFFFF chs</t>
  </si>
  <si>
    <t>2022-01-27 21:15:18 admin NET LIVE [59.8.211.42] 0xFFFF chs</t>
  </si>
  <si>
    <t>2022-01-27 21:08:03 admin NET LIVE [59.8.211.42] 0xFFFF chs</t>
  </si>
  <si>
    <t>2022-01-27 20:53:05 admin NET LIVE [59.8.211.42] 0xFFFF chs</t>
  </si>
  <si>
    <t>2022-01-27 20:39:09 admin NET LIVE [59.8.211.42] 0xFFFF chs</t>
  </si>
  <si>
    <t>2022-01-27 20:04:54 admin NET LIVE [59.8.211.42] 0xFFFF chs</t>
  </si>
  <si>
    <t>2022-01-27 19:50:01 admin NET LIVE [59.8.211.42] 0xFFFF chs</t>
  </si>
  <si>
    <t>2022-01-27 19:11:54 admin NET LIVE [59.8.211.42] 0xFFFF chs</t>
  </si>
  <si>
    <t>2022-01-27 18:24:00 admin NET LIVE [59.8.211.42] 0xFFFF chs</t>
  </si>
  <si>
    <t>2022-01-27 15:52:30 admin NET LIVE [223.38.24.34] 0xFFFF chs</t>
  </si>
  <si>
    <t>2022-01-27 00:41:56 system HDD 1(WDC WD10PURZ-85U8XY0) : SMART PASSED</t>
  </si>
  <si>
    <t>2022-01-26 22:25:34 admin NET PLAYBACK [220.88.21.110] 0xFFFF chs from 2022/01/26 21:12:00</t>
  </si>
  <si>
    <t>2022-01-26 22:25:16 admin NET LIVE [220.88.21.110] 0xFFFF chs</t>
  </si>
  <si>
    <t>2022-01-26 22:24:44 admin NET PLAYBACK [220.88.21.110] 0xFFFF chs from 2022/01/26 21:19:00</t>
  </si>
  <si>
    <t>2022-01-26 22:24:34 admin NET LIVE [220.88.21.110] 0xFFFF chs</t>
  </si>
  <si>
    <t>2022-01-26 22:23:38 admin NET PLAYBACK [220.88.21.110] 0xFFFF chs from 2022/01/26 20:18:00</t>
  </si>
  <si>
    <t>2022-01-26 22:23:27 admin NET LIVE [220.88.21.110] 0xFFFF chs</t>
  </si>
  <si>
    <t>2022-01-26 22:22:27 admin NET LIVE [220.88.21.110] 0xFFFF chs</t>
  </si>
  <si>
    <t>2022-01-26 22:20:44 admin NET LIVE [220.88.21.110] 0xFFFF chs</t>
  </si>
  <si>
    <t>2022-01-26 21:09:22 admin NET LIVE [59.8.211.42] 0xFFFF chs</t>
  </si>
  <si>
    <t>2022-01-26 17:56:18 admin NET LIVE [59.8.211.42] 0xFFFF chs</t>
  </si>
  <si>
    <t>2022-01-26 08:27:58 system Video Loss CH 6</t>
  </si>
  <si>
    <t>2022-01-26 02:16:52 admin NET LIVE [118.235.13.135] 0xFFFF chs</t>
  </si>
  <si>
    <t>2022-01-26 02:16:35 admin NET LIVE [118.235.13.135] 0xFFFF chs</t>
  </si>
  <si>
    <t>2022-01-26 00:56:32 admin NET LIVE [118.235.13.135] 0xFFFF chs</t>
  </si>
  <si>
    <t>2022-01-26 00:56:18 admin NET LIVE [118.235.13.135] 0xFFFF chs</t>
  </si>
  <si>
    <t>2022-01-26 00:41:51 system HDD 1(WDC WD10PURZ-85U8XY0) : SMART PASSED</t>
  </si>
  <si>
    <t>2022-01-25 21:19:58 admin NET LIVE [223.38.23.151] 0xFFFF chs</t>
  </si>
  <si>
    <t>2022-01-25 18:41:41 admin NET LIVE [59.8.211.42] 0xFFFF chs</t>
  </si>
  <si>
    <t>2022-01-25 16:41:08 admin NET LIVE [182.213.177.13] 0xFFFF chs</t>
  </si>
  <si>
    <t>2022-01-25 00:41:46 system HDD 1(WDC WD10PURZ-85U8XY0) : SMART PASSED</t>
  </si>
  <si>
    <t>2022-01-24 21:51:08 admin NET LIVE [118.235.13.135] 0xFFFF chs</t>
  </si>
  <si>
    <t>2022-01-24 21:03:26 admin NET LIVE [59.8.211.42] 0xFFFF chs</t>
  </si>
  <si>
    <t>2022-01-24 20:00:09 admin NET LIVE [59.8.211.42] 0xFFFF chs</t>
  </si>
  <si>
    <t>2022-01-24 19:50:31 admin NET LIVE [223.38.28.172] 0xFFFF chs</t>
  </si>
  <si>
    <t>2022-01-24 19:04:51 admin NET LIVE [59.8.211.42] 0xFFFF chs</t>
  </si>
  <si>
    <t>2022-01-24 18:10:50 admin NET PLAYBACK [59.8.211.42] 0xFFFF chs from 2022/01/24 18:04:00</t>
  </si>
  <si>
    <t>2022-01-24 18:09:31 admin NET LIVE [59.8.211.42] 0xFFFF chs</t>
  </si>
  <si>
    <t>2022-01-24 17:42:32 admin NET LIVE [59.8.211.42] 0xFFFF chs</t>
  </si>
  <si>
    <t>2022-01-24 17:38:01 admin NET LIVE [59.8.211.42] 0xFFFF chs</t>
  </si>
  <si>
    <t>2022-01-24 17:37:51 admin NET PLAYBACK [59.8.211.42] 0xFFFF chs from 2022/01/16 20:32:00</t>
  </si>
  <si>
    <t>2022-01-24 17:37:25 admin NET LIVE [59.8.211.42] 0xFFFF chs</t>
  </si>
  <si>
    <t>2022-01-24 17:27:39 admin NET LIVE [59.8.211.42] 0xFFFF chs</t>
  </si>
  <si>
    <t>2022-01-24 13:14:55 admin NET LIVE [220.88.21.110] 0xFF chs</t>
  </si>
  <si>
    <t>2022-01-24 00:41:38 system HDD 1(WDC WD10PURZ-85U8XY0) : SMART PASSED</t>
  </si>
  <si>
    <t>2022-01-23 20:45:37 admin NET LIVE [223.38.23.190] 0xFFFF chs</t>
  </si>
  <si>
    <t>2022-01-23 20:28:46 admin NET LIVE [59.8.211.42] 0xFFFF chs</t>
  </si>
  <si>
    <t>2022-01-23 19:56:55 admin NET LIVE [59.8.211.42] 0xFFFF chs</t>
  </si>
  <si>
    <t>2022-01-23 19:41:01 admin NET LIVE [59.8.211.42] 0xFFFF chs</t>
  </si>
  <si>
    <t>2022-01-23 18:40:13 admin NET LIVE [59.8.211.42] 0xFFFF chs</t>
  </si>
  <si>
    <t>2022-01-23 18:00:09 admin NET LIVE [59.8.211.42] 0xFFFF chs</t>
  </si>
  <si>
    <t>2022-01-23 17:25:51 admin NET LIVE [59.8.211.42] 0xFFFF chs</t>
  </si>
  <si>
    <t>2022-01-23 01:48:49 admin NET LIVE [211.178.76.30] 0xFFFF chs</t>
  </si>
  <si>
    <t>2022-01-23 00:41:36 system HDD 1(WDC WD10PURZ-85U8XY0) : SMART PASSED</t>
  </si>
  <si>
    <t>2022-01-22 22:05:43 admin NET LIVE [220.88.21.110] 0xFFFF chs</t>
  </si>
  <si>
    <t>2022-01-22 18:57:06 admin NET LIVE [211.178.76.30] 0xFFFF chs</t>
  </si>
  <si>
    <t>2022-01-22 18:19:31 admin NET LIVE [211.178.76.30] 0xFFFF chs</t>
  </si>
  <si>
    <t>2022-01-22 00:54:23 admin NET LIVE [118.235.15.236] 0xFFFF chs</t>
  </si>
  <si>
    <t>2022-01-22 00:41:33 system HDD 1(WDC WD10PURZ-85U8XY0) : SMART PASSED</t>
  </si>
  <si>
    <t>2022-01-21 21:21:45 admin NET LIVE [59.8.211.42] 0xFFFF chs</t>
  </si>
  <si>
    <t>2022-01-21 20:25:03 admin NET LIVE [59.8.211.42] 0xFFFF chs</t>
  </si>
  <si>
    <t>2022-01-21 20:13:44 admin NET LIVE [59.8.211.42] 0xFFFF chs</t>
  </si>
  <si>
    <t>2022-01-21 19:26:53 admin NET LIVE [220.88.21.110] 0xFF chs</t>
  </si>
  <si>
    <t>2022-01-21 19:19:07 admin NET LIVE [220.88.21.110] 0xFF chs</t>
  </si>
  <si>
    <t>2022-01-21 19:05:14 admin NET LIVE [59.8.211.42] 0xFFFF chs</t>
  </si>
  <si>
    <t>2022-01-21 00:41:19 system HDD 1(WDC WD10PURZ-85U8XY0) : SMART PASSED</t>
  </si>
  <si>
    <t>2022-01-20 18:17:14 admin NET LIVE [59.8.211.42] 0xFFFF chs</t>
  </si>
  <si>
    <t>2022-01-20 17:15:00 admin NET LIVE [59.8.211.42] 0xFFFF chs</t>
  </si>
  <si>
    <t>2022-01-20 16:53:52 admin NET LIVE [220.88.21.110] 0xFF chs</t>
  </si>
  <si>
    <t>2022-01-20 16:25:00 admin NET LIVE [211.178.76.30] 0xFFFF chs</t>
  </si>
  <si>
    <t>2022-01-20 16:24:28 admin NET LIVE [211.178.76.30] 0xFFFF chs</t>
  </si>
  <si>
    <t>2022-01-20 15:56:41 admin NET LIVE [211.178.76.30] 0xFFFF chs</t>
  </si>
  <si>
    <t>2022-01-20 15:47:41 admin NET LIVE [211.178.76.30] 0xFFFF chs</t>
  </si>
  <si>
    <t>2022-01-20 15:44:32 admin NET LIVE [211.178.76.30] 0xFFFF chs</t>
  </si>
  <si>
    <t>2022-01-20 00:41:13 system HDD 1(WDC WD10PURZ-85U8XY0) : SMART PASSED</t>
  </si>
  <si>
    <t>2022-01-19 20:21:10 admin NET LIVE [59.8.211.42] 0xFFFF chs</t>
  </si>
  <si>
    <t>2022-01-19 19:49:23 admin NET LIVE [59.8.211.42] 0xFFFF chs</t>
  </si>
  <si>
    <t>2022-01-19 18:25:26 admin NET LIVE [59.8.211.42] 0xFFFF chs</t>
  </si>
  <si>
    <t>2022-01-19 18:11:01 admin NET LIVE [59.8.211.42] 0xFFFF chs</t>
  </si>
  <si>
    <t>2022-01-19 00:41:12 system HDD 1(WDC WD10PURZ-85U8XY0) : SMART PASSED</t>
  </si>
  <si>
    <t>2022-01-18 19:52:07 admin NET LIVE [118.235.15.236] 0xFFFF chs</t>
  </si>
  <si>
    <t>2022-01-18 19:36:47 admin NET LIVE [59.8.211.42] 0xFFFF chs</t>
  </si>
  <si>
    <t>2022-01-18 19:36:16 admin NET LIVE [59.8.211.42] 0xFFFF chs</t>
  </si>
  <si>
    <t>2022-01-18 18:04:53 admin NET LIVE [59.8.211.42] 0xFFFF chs</t>
  </si>
  <si>
    <t>2022-01-18 17:53:49 admin NET LIVE [223.38.28.63] 0xFFFF chs</t>
  </si>
  <si>
    <t>2022-01-18 17:15:13 admin NET LIVE [59.8.211.42] 0xFFFF chs</t>
  </si>
  <si>
    <t>2022-01-18 16:41:27 admin NET LIVE [59.8.211.42] 0xFFFF chs</t>
  </si>
  <si>
    <t>2022-01-18 03:49:50 admin NET LIVE [220.88.21.110] 0xFFFF chs</t>
  </si>
  <si>
    <t>2022-01-18 02:09:11 admin NET LIVE [220.88.21.110] 0xFFFF chs</t>
  </si>
  <si>
    <t>2022-01-18 01:19:59 admin NET LIVE [220.88.21.110] 0xFF chs</t>
  </si>
  <si>
    <t>2022-01-18 01:10:54 system Harddisk Full</t>
  </si>
  <si>
    <t>2022-01-18 00:41:15 system HDD 1(WDC WD10PURZ-85U8XY0) : SMART PASSED</t>
  </si>
  <si>
    <t>2022-01-18 00:41:13 system PowerOn ON</t>
  </si>
  <si>
    <t>2022-01-17 21:32:27 system HDD 1(WDC WD10PURZ-85U8XY0) : SMART PASSED</t>
  </si>
  <si>
    <t>2022-01-17 20:42:35 admin NET LIVE [59.8.211.42] 0xFFFF chs</t>
  </si>
  <si>
    <t>2022-01-17 19:53:40 admin NET PLAYBACK [59.8.211.42] 0xFFFF chs from 2022/01/15 22:48:00</t>
  </si>
  <si>
    <t>2022-01-17 19:53:18 admin NET LIVE [59.8.211.42] 0xFFFF chs</t>
  </si>
  <si>
    <t>2022-01-17 19:53:07 admin NET LIVE [59.8.211.42] 0xFFFF chs</t>
  </si>
  <si>
    <t>2022-01-17 19:52:24 admin NET PLAYBACK [59.8.211.42] 0xFFFF chs from 2022/01/15 23:47:00</t>
  </si>
  <si>
    <t>2022-01-17 19:52:05 admin NET LIVE [59.8.211.42] 0xFFFF chs</t>
  </si>
  <si>
    <t>2022-01-17 19:46:29 admin NET PLAYBACK [59.8.211.42] 0xFFFF chs from 2022/01/15 22:41:00</t>
  </si>
  <si>
    <t>2022-01-17 19:46:11 admin NET LIVE [59.8.211.42] 0xFFFF chs</t>
  </si>
  <si>
    <t>2022-01-17 19:45:49 admin NET LIVE [59.8.211.42] 0xFFFF chs</t>
  </si>
  <si>
    <t>2022-01-17 19:30:14 admin NET LIVE [59.8.211.42] 0xFFFF chs</t>
  </si>
  <si>
    <t>2022-01-17 18:08:16 admin NET LIVE [59.8.211.42] 0xFFFF chs</t>
  </si>
  <si>
    <t>2022-01-17 16:06:49 admin NET LIVE [220.88.21.110] 0xFF chs</t>
  </si>
  <si>
    <t>2022-01-17 01:34:54 admin NET LIVE [118.235.15.236] 0xFFFF chs</t>
  </si>
  <si>
    <t>2022-01-16 23:17:33 admin NET LIVE [220.88.21.110] 0xFFFF chs</t>
  </si>
  <si>
    <t>2022-01-16 23:15:12 admin NET LIVE [220.88.21.110] 0xFFFF chs</t>
  </si>
  <si>
    <t>2022-01-16 22:41:48 admin NET LIVE [118.235.15.236] 0xFFFF chs</t>
  </si>
  <si>
    <t>2022-01-16 22:41:11 admin NET LIVE [118.235.15.236] 0xFFFF chs</t>
  </si>
  <si>
    <t>2022-01-16 22:37:40 admin NET LIVE [220.88.21.110] 0xFFFF chs</t>
  </si>
  <si>
    <t>2022-01-16 21:52:06 system Harddisk Full</t>
  </si>
  <si>
    <t>2022-01-16 21:32:21 system HDD 1(WDC WD10PURZ-85U8XY0) : SMART PASSED</t>
  </si>
  <si>
    <t>2022-01-16 21:32:18 system PowerOn ON</t>
  </si>
  <si>
    <t>2022-01-16 21:26:56 admin NET LIVE [220.88.21.110] 0xFFFF chs</t>
  </si>
  <si>
    <t>2022-01-16 20:31:08 admin NET LIVE [220.88.21.110] 0xFFFF chs</t>
  </si>
  <si>
    <t>2022-01-16 20:16:04 admin NET LIVE [118.235.15.236] 0xFFFF chs</t>
  </si>
  <si>
    <t>2022-01-16 20:15:35 admin NET LIVE [118.235.15.236] 0xFFFF chs</t>
  </si>
  <si>
    <t>2022-01-16 18:22:01 admin NET LIVE [59.8.211.42] 0xFFFF chs</t>
  </si>
  <si>
    <t>2022-01-16 15:56:15 admin NET LIVE [211.178.76.30] 0xFFFF chs</t>
  </si>
  <si>
    <t>2022-01-16 15:11:36 admin NET LIVE [211.178.76.30] 0xFFFF chs</t>
  </si>
  <si>
    <t>2022-01-16 02:54:05 admin NET PLAYBACK [211.178.76.30] 0xFFFF chs from 2022/01/15 23:48:00</t>
  </si>
  <si>
    <t>2022-01-16 02:53:51 admin NET LIVE [211.178.76.30] 0xFFFF chs</t>
  </si>
  <si>
    <t>2022-01-16 02:37:23 admin NET PLAYBACK [211.178.76.30] 0xFFFF chs from 2022/01/15 22:40:00</t>
  </si>
  <si>
    <t>2022-01-16 02:36:50 admin NET LIVE [211.178.76.30] 0xFFFF chs</t>
  </si>
  <si>
    <t>2022-01-16 02:36:24 admin NET LIVE [211.178.76.30] 0xFFFF chs</t>
  </si>
  <si>
    <t>2022-01-16 02:36:02 admin NET LIVE [211.178.76.30] 0xFFFF chs</t>
  </si>
  <si>
    <t>2022-01-16 02:35:21 admin NET LIVE [211.178.76.30] 0xFFFF chs</t>
  </si>
  <si>
    <t>2022-01-16 00:14:04 system Harddisk Full</t>
  </si>
  <si>
    <t>2022-01-16 00:00:31 system HDD 1(WDC WD10PURZ-85U8XY0) : SMART PASSED</t>
  </si>
  <si>
    <t>2022-01-16 00:00:28 system PowerOn ON</t>
  </si>
  <si>
    <t>2022-01-15 21:48:36 admin NET LIVE [220.88.21.110] 0xFF chs</t>
  </si>
  <si>
    <t>2022-01-15 20:46:42 admin NET LIVE [59.8.211.42] 0xFFFF chs</t>
  </si>
  <si>
    <t>2022-01-15 20:45:41 admin NET LIVE [59.8.211.42] 0xFFFF chs</t>
  </si>
  <si>
    <t>2022-01-15 20:45:09 admin NET LIVE [59.8.211.42] 0xFFFF chs</t>
  </si>
  <si>
    <t>2022-01-15 20:44:24 admin NET LIVE [59.8.211.42] 0xFFFF chs</t>
  </si>
  <si>
    <t>2022-01-15 20:43:13 admin NET LIVE [59.8.211.42] 0xFFFF chs</t>
  </si>
  <si>
    <t>2022-01-15 20:38:35 admin NET LIVE [59.8.211.42] 0xFFFF chs</t>
  </si>
  <si>
    <t>2022-01-15 20:36:49 admin NET LIVE [59.8.211.42] 0xFFFF chs</t>
  </si>
  <si>
    <t>2022-01-15 20:35:49 admin NET LIVE [59.8.211.42] 0xFFFF chs</t>
  </si>
  <si>
    <t>2022-01-15 20:32:32 admin NET LIVE [59.8.211.42] 0xFFFF chs</t>
  </si>
  <si>
    <t>2022-01-15 20:31:59 admin NET LIVE [59.8.211.42] 0xFFFF chs</t>
  </si>
  <si>
    <t>2022-01-15 19:20:22 admin NET LIVE [59.8.211.42] 0xFFFF chs</t>
  </si>
  <si>
    <t>2022-01-15 18:24:37 admin NET LIVE [59.8.211.42] 0xFFFF chs</t>
  </si>
  <si>
    <t>2022-01-15 18:04:47 admin NET LIVE [59.8.211.42] 0xFFFF chs</t>
  </si>
  <si>
    <t>2022-01-15 17:05:00 admin NET LIVE [59.8.211.42] 0xFFFF chs</t>
  </si>
  <si>
    <t>2022-01-15 01:00:46 system HDD 1(WDC WD10PURZ-85U8XY0) : SMART PASSED</t>
  </si>
  <si>
    <t>2022-01-14 20:51:38 admin NET LIVE [59.8.211.42] 0xFFFF chs</t>
  </si>
  <si>
    <t>2022-01-14 19:19:39 admin NET LIVE [59.8.211.42] 0xFFFF chs</t>
  </si>
  <si>
    <t>2022-01-14 17:55:21 admin NET LIVE [59.8.211.42] 0xFFFF chs</t>
  </si>
  <si>
    <t>2022-01-14 17:28:14 admin NET LIVE [59.8.211.42] 0xFFFF chs</t>
  </si>
  <si>
    <t>2022-01-14 01:00:44 system HDD 1(WDC WD10PURZ-85U8XY0) : SMART PASSED</t>
  </si>
  <si>
    <t>2022-01-13 19:34:41 admin NET LIVE [59.8.211.42] 0xFFFF chs</t>
  </si>
  <si>
    <t>2022-01-13 19:31:56 admin NET LIVE [59.8.211.42] 0xFFFF chs</t>
  </si>
  <si>
    <t>2022-01-13 19:16:08 admin NET LIVE [59.8.211.42] 0xFFFF chs</t>
  </si>
  <si>
    <t>2022-01-13 19:15:16 admin NET LIVE [59.8.211.42] 0xFFFF chs</t>
  </si>
  <si>
    <t>2022-01-13 19:10:15 admin NET LIVE [59.8.211.42] 0xFFFF chs</t>
  </si>
  <si>
    <t>2022-01-13 19:09:49 admin NET LIVE [59.8.211.42] 0xFFFF chs</t>
  </si>
  <si>
    <t>2022-01-13 18:06:23 admin NET LIVE [59.8.211.42] 0xFFFF chs</t>
  </si>
  <si>
    <t>2022-01-13 18:05:36 admin NET LIVE [59.8.211.42] 0xFFFF chs</t>
  </si>
  <si>
    <t>2022-01-13 17:21:30 admin NET LIVE [59.8.211.42] 0xFFFF chs</t>
  </si>
  <si>
    <t>2022-01-13 03:01:34 admin NET LIVE [118.235.11.92] 0xFFFF chs</t>
  </si>
  <si>
    <t>2022-01-13 02:53:29 admin NET LIVE [118.235.11.92] 0xFFFF chs</t>
  </si>
  <si>
    <t>2022-01-13 02:51:54 admin NET LIVE [118.235.11.92] 0xFFFF chs</t>
  </si>
  <si>
    <t>2022-01-13 01:00:39 system HDD 1(WDC WD10PURZ-85U8XY0) : SMART PASSED</t>
  </si>
  <si>
    <t>2022-01-12 21:38:59 admin NET LIVE [220.88.21.110] 0xFFFF chs</t>
  </si>
  <si>
    <t>2022-01-12 19:44:46 admin NET LIVE [59.8.211.42] 0xFFFF chs</t>
  </si>
  <si>
    <t>2022-01-12 18:38:11 admin NET LIVE [59.8.211.42] 0xFFFF chs</t>
  </si>
  <si>
    <t>2022-01-12 17:32:08 admin NET LIVE [59.8.211.42] 0xFFFF chs</t>
  </si>
  <si>
    <t>2022-01-12 02:57:12 admin NET LIVE [220.88.21.110] 0xFF chs</t>
  </si>
  <si>
    <t>2022-01-12 01:00:35 system HDD 1(WDC WD10PURZ-85U8XY0) : SMART PASSED</t>
  </si>
  <si>
    <t>2022-01-11 20:54:03 admin NET LIVE [59.8.211.42] 0xFFFF chs</t>
  </si>
  <si>
    <t>2022-01-11 19:34:54 admin NET LIVE [59.8.211.42] 0xFFFF chs</t>
  </si>
  <si>
    <t>2022-01-11 18:47:58 admin NET LIVE [59.8.211.42] 0xFFFF chs</t>
  </si>
  <si>
    <t>2022-01-11 18:17:14 admin NET LIVE [220.88.21.110] 0xFF chs</t>
  </si>
  <si>
    <t>2022-01-11 01:00:32 system HDD 1(WDC WD10PURZ-85U8XY0) : SMART PASSED</t>
  </si>
  <si>
    <t>2022-01-10 18:38:26 admin NET LIVE [223.38.27.71] 0xFFFF chs</t>
  </si>
  <si>
    <t>2022-01-10 17:15:02 admin NET LIVE [223.32.78.141] 0xFFFF chs</t>
  </si>
  <si>
    <t>2022-01-10 16:14:41 admin NET LIVE [223.38.28.7] 0xFFFF chs</t>
  </si>
  <si>
    <t>2022-01-10 16:09:09 admin NET LIVE [223.38.28.7] 0xFFFF chs</t>
  </si>
  <si>
    <t>2022-01-10 16:08:33 admin NET LIVE [223.38.28.7] 0xFFFF chs</t>
  </si>
  <si>
    <t>2022-01-10 01:00:22 system HDD 1(WDC WD10PURZ-85U8XY0) : SMART PASSED</t>
  </si>
  <si>
    <t>2022-01-09 22:12:45 admin NET LIVE [211.178.76.30] 0xFFFF chs</t>
  </si>
  <si>
    <t>2022-01-09 21:58:17 admin NET LIVE [211.178.76.30] 0xFFFF chs</t>
  </si>
  <si>
    <t>2022-01-09 21:53:11 admin NET LIVE [211.178.76.30] 0xFFFF chs</t>
  </si>
  <si>
    <t>2022-01-09 21:12:54 admin NET LIVE [211.178.76.30] 0xFFFF chs</t>
  </si>
  <si>
    <t>2022-01-09 21:00:16 admin NET LIVE [59.8.211.42] 0xFFFF chs</t>
  </si>
  <si>
    <t>2022-01-09 20:45:51 admin NET LIVE [59.8.211.42] 0xFFFF chs</t>
  </si>
  <si>
    <t>2022-01-09 20:23:03 admin NET LIVE [59.8.211.42] 0xFFFF chs</t>
  </si>
  <si>
    <t>2022-01-09 20:16:13 admin NET LIVE [59.8.211.42] 0xFFFF chs</t>
  </si>
  <si>
    <t>2022-01-09 19:37:25 admin NET LIVE [59.8.211.42] 0xFFFF chs</t>
  </si>
  <si>
    <t>2022-01-09 01:00:19 system HDD 1(WDC WD10PURZ-85U8XY0) : SMART PASSED</t>
  </si>
  <si>
    <t>2022-01-08 20:29:27 admin NET LIVE [59.8.211.42] 0xFFFF chs</t>
  </si>
  <si>
    <t>2022-01-08 19:32:54 admin NET LIVE [59.8.211.42] 0xFFFF chs</t>
  </si>
  <si>
    <t>2022-01-08 19:21:16 admin NET LIVE [59.8.211.42] 0xFFFF chs</t>
  </si>
  <si>
    <t>2022-01-08 19:20:09 admin NET LIVE [59.8.211.42] 0xFFFF chs</t>
  </si>
  <si>
    <t>2022-01-08 01:00:03 system HDD 1(WDC WD10PURZ-85U8XY0) : SMART PASSED</t>
  </si>
  <si>
    <t>2022-01-07 20:44:23 admin NET LIVE [118.235.7.133] 0xFFFF chs</t>
  </si>
  <si>
    <t>2022-01-07 20:44:02 admin NET LIVE [118.235.7.133] 0xFFFF chs</t>
  </si>
  <si>
    <t>2022-01-07 20:17:59 admin NET LIVE [59.8.211.42] 0xFFFF chs</t>
  </si>
  <si>
    <t>2022-01-07 20:00:33 admin NET LIVE [59.8.211.42] 0xFFFF chs</t>
  </si>
  <si>
    <t>2022-01-07 18:35:47 admin NET LIVE [59.8.211.42] 0xFFFF chs</t>
  </si>
  <si>
    <t>2022-01-07 17:20:04 admin NET LIVE [59.8.211.42] 0xFFFF chs</t>
  </si>
  <si>
    <t>2022-01-07 00:59:57 system HDD 1(WDC WD10PURZ-85U8XY0) : SMART PASSED</t>
  </si>
  <si>
    <t>2022-01-06 17:29:29 admin NET LIVE [59.8.211.42] 0xFFFF chs</t>
  </si>
  <si>
    <t>2022-01-06 00:59:45 system HDD 1(WDC WD10PURZ-85U8XY0) : SMART PASSED</t>
  </si>
  <si>
    <t>2022-01-05 20:07:54 admin NET LIVE [223.38.24.146] 0xFFFF chs</t>
  </si>
  <si>
    <t>2022-01-05 19:13:32 admin NET LIVE [223.38.23.16] 0xFFFF chs</t>
  </si>
  <si>
    <t>2022-01-05 18:42:11 admin NET LIVE [223.38.24.241] 0xFFFF chs</t>
  </si>
  <si>
    <t>2022-01-05 16:54:56 admin NET LIVE [59.8.211.42] 0xFFFF chs</t>
  </si>
  <si>
    <t>2022-01-05 10:58:58 admin NET LIVE [118.235.14.151] 0xFFFF chs</t>
  </si>
  <si>
    <t>2022-01-05 00:59:41 system HDD 1(WDC WD10PURZ-85U8XY0) : SMART PASSED</t>
  </si>
  <si>
    <t>2022-01-04 20:20:55 admin NET LIVE [59.8.211.42] 0xFFFF chs</t>
  </si>
  <si>
    <t>2022-01-04 19:25:39 admin NET LIVE [59.8.211.42] 0xFFFF chs</t>
  </si>
  <si>
    <t>2022-01-04 19:13:39 admin NET LIVE [59.8.211.42] 0xFFFF chs</t>
  </si>
  <si>
    <t>2022-01-04 18:22:02 admin NET LIVE [220.88.21.110] 0xFF chs</t>
  </si>
  <si>
    <t>2022-01-04 18:18:53 admin NET LIVE [220.88.21.110] 0xFF chs</t>
  </si>
  <si>
    <t>2022-01-04 18:18:32 admin NET LIVE [220.88.21.110] 0xFF chs</t>
  </si>
  <si>
    <t>2022-01-04 18:17:56 admin NET LIVE [220.88.21.110] 0xFF chs</t>
  </si>
  <si>
    <t>2022-01-04 18:17:31 admin NET LIVE [59.8.211.42] 0xFFFF chs</t>
  </si>
  <si>
    <t>2022-01-04 18:03:37 admin NET LIVE [220.88.21.110] 0xFF chs</t>
  </si>
  <si>
    <t>2022-01-04 18:00:41 admin NET LIVE [220.88.21.110] 0xFF chs</t>
  </si>
  <si>
    <t>2022-01-04 17:59:52 admin NET LIVE [220.88.21.110] 0xFF chs</t>
  </si>
  <si>
    <t>2022-01-04 17:58:08 admin NET LIVE [220.88.21.110] 0xFF chs</t>
  </si>
  <si>
    <t>2022-01-04 17:56:45 admin NET LIVE [220.88.21.110] 0xFF chs</t>
  </si>
  <si>
    <t>2022-01-04 17:55:45 admin NET LIVE [220.88.21.110] 0xFF chs</t>
  </si>
  <si>
    <t>2022-01-04 17:53:06 admin NET LIVE [220.88.21.110] 0xFF chs</t>
  </si>
  <si>
    <t>2022-01-04 17:51:42 admin NET LIVE [220.88.21.110] 0xFF chs</t>
  </si>
  <si>
    <t>2022-01-04 17:45:59 admin NET LIVE [220.88.21.110] 0xFF chs</t>
  </si>
  <si>
    <t>2022-01-04 17:29:00 admin NET LIVE [211.178.76.30] 0xFFFF chs</t>
  </si>
  <si>
    <t>2022-01-04 17:25:42 admin NET PLAYBACK [211.178.76.30] 0xFFFF chs from 2022/01/04 17:11:00</t>
  </si>
  <si>
    <t>2022-01-04 17:25:25 admin NET LIVE [211.178.76.30] 0xFFFF chs</t>
  </si>
  <si>
    <t>2022-01-04 17:25:18 admin NET LIVE [220.88.21.110] 0xFF chs</t>
  </si>
  <si>
    <t>2022-01-04 17:24:52 admin NET PLAYBACK [211.178.76.30] 0xFFFF chs from 2022/01/04 17:13:00</t>
  </si>
  <si>
    <t>2022-01-04 17:24:32 admin NET LIVE [211.178.76.30] 0xFFFF chs</t>
  </si>
  <si>
    <t>2022-01-04 17:24:23 admin NET LIVE [220.88.21.110] 0xFF chs</t>
  </si>
  <si>
    <t>2022-01-04 17:24:10 admin NET PLAYBACK [211.178.76.30] 0xFFFF chs from 2022/01/04 15:16:00</t>
  </si>
  <si>
    <t>2022-01-04 17:21:39 admin NET LIVE [211.178.76.30] 0xFFFF chs</t>
  </si>
  <si>
    <t>2022-01-04 17:13:36 admin NET LIVE [220.88.21.110] 0xFF chs</t>
  </si>
  <si>
    <t>2022-01-04 17:11:28 admin NET LIVE [211.178.76.30] 0xFFFF chs</t>
  </si>
  <si>
    <t>2022-01-04 17:11:12 admin NET LIVE [211.178.76.30] 0xFFFF chs</t>
  </si>
  <si>
    <t>2022-01-04 17:09:30 admin NET LIVE [220.88.21.110] 0xFF chs</t>
  </si>
  <si>
    <t>2022-01-04 17:01:11 admin NET LIVE [211.178.76.30] 0xFFFF chs</t>
  </si>
  <si>
    <t>2022-01-04 16:34:51 admin NET LIVE [220.88.21.110] 0xFF chs</t>
  </si>
  <si>
    <t>2022-01-04 16:20:12 admin NET LIVE [220.88.21.110] 0xFF chs</t>
  </si>
  <si>
    <t>2022-01-04 16:02:15 admin NET LIVE [220.88.21.110] 0xFF chs</t>
  </si>
  <si>
    <t>2022-01-04 16:00:15 admin NET LIVE [220.88.21.110] 0xFF chs</t>
  </si>
  <si>
    <t>2022-01-04 15:50:09 admin NET LIVE [220.88.21.110] 0xFF chs</t>
  </si>
  <si>
    <t>2022-01-04 15:48:56 admin NET LIVE [220.88.21.110] 0xFF chs</t>
  </si>
  <si>
    <t>2022-01-04 15:46:09 admin NET LIVE [220.88.21.110] 0xFF chs</t>
  </si>
  <si>
    <t>2022-01-04 15:43:17 admin NET LIVE [220.88.21.110] 0xFF chs</t>
  </si>
  <si>
    <t>2022-01-04 15:39:02 admin NET LIVE [220.88.21.110] 0xFF chs</t>
  </si>
  <si>
    <t>2022-01-04 15:37:16 admin NET LIVE [220.88.21.110] 0xFF chs</t>
  </si>
  <si>
    <t>2022-01-04 15:35:09 admin NET LIVE [220.88.21.110] 0xFF chs</t>
  </si>
  <si>
    <t>2022-01-04 15:34:38 admin NET LIVE [220.88.21.110] 0xFF chs</t>
  </si>
  <si>
    <t>2022-01-04 15:06:14 admin NET LIVE [220.88.21.110] 0xFF chs</t>
  </si>
  <si>
    <t>2022-01-04 01:40:45 admin NET LIVE [118.235.14.151] 0xFFFF chs</t>
  </si>
  <si>
    <t>2022-01-04 01:40:13 admin NET PLAYBACK [118.235.14.151] 0xFFFF chs from 2022/01/03 11:34:00</t>
  </si>
  <si>
    <t>2022-01-04 01:39:44 admin NET LIVE [118.235.14.151] 0xFFFF chs</t>
  </si>
  <si>
    <t>2022-01-04 01:39:32 admin NET PLAYBACK [118.235.14.151] 0xFFFF chs from 2022/01/03 22:30:00</t>
  </si>
  <si>
    <t>2022-01-04 01:39:14 admin NET PLAYBACK [118.235.14.151] 0xFFFF chs from 2022/01/03 22:30:00</t>
  </si>
  <si>
    <t>2022-01-04 01:38:05 admin NET LIVE [118.235.14.151] 0xFFFF chs</t>
  </si>
  <si>
    <t>2022-01-04 01:33:27 admin NET PLAYBACK [220.88.21.110] 0xFFFF chs from 2022/01/03 22:28:00</t>
  </si>
  <si>
    <t>2022-01-04 01:33:03 admin NET LIVE [220.88.21.110] 0xFFFF chs</t>
  </si>
  <si>
    <t>2022-01-04 01:31:46 admin NET PLAYBACK [220.88.21.110] 0xFFFF chs from 2022/01/03 23:26:00</t>
  </si>
  <si>
    <t>2022-01-04 01:31:22 admin NET LIVE [220.88.21.110] 0xFFFF chs</t>
  </si>
  <si>
    <t>2022-01-04 01:30:16 admin NET LIVE [220.88.21.110] 0xFFFF chs</t>
  </si>
  <si>
    <t>2022-01-04 00:59:36 system HDD 1(WDC WD10PURZ-85U8XY0) : SMART PASSED</t>
  </si>
  <si>
    <t>2022-01-03 20:53:42 admin NET LIVE [220.88.21.110] 0xFFFF chs</t>
  </si>
  <si>
    <t>2022-01-03 00:59:32 system HDD 1(WDC WD10PURZ-85U8XY0) : SMART PASSED</t>
  </si>
  <si>
    <t>2022-01-02 19:46:17 admin NET LIVE [223.38.28.212] 0xFFFF chs</t>
  </si>
  <si>
    <t>2022-01-02 19:15:08 admin NET LIVE [223.38.27.244] 0xFFFF chs</t>
  </si>
  <si>
    <t>2022-01-02 18:07:16 admin NET LIVE [59.8.211.42] 0xFFFF chs</t>
  </si>
  <si>
    <t>2022-01-02 18:06:43 admin NET LIVE [59.8.211.42] 0xFFFF chs</t>
  </si>
  <si>
    <t>2022-01-02 00:59:27 system HDD 1(WDC WD10PURZ-85U8XY0) : SMART PASSED</t>
  </si>
  <si>
    <t>2022-01-01 20:55:04 admin NET LIVE [59.8.211.42] 0xFFFF chs</t>
  </si>
  <si>
    <t>2022-01-01 20:42:43 admin NET LIVE [59.8.211.42] 0xFFFF chs</t>
  </si>
  <si>
    <t>2022-01-01 19:09:56 admin NET LIVE [59.8.211.42] 0xFFFF chs</t>
  </si>
  <si>
    <t>2022-01-01 17:33:52 admin NET LIVE [59.8.211.42] 0xFFFF chs</t>
  </si>
  <si>
    <t>2022-01-01 17:32:59 admin NET LIVE [59.8.211.42] 0xFFFF chs</t>
  </si>
  <si>
    <t>2022-01-01 17:31:43 admin NET LIVE [59.8.211.42] 0xFFFF chs</t>
  </si>
  <si>
    <t>2022-01-01 17:31:29 admin NET LIVE [59.8.211.42] 0xFFFF chs</t>
  </si>
  <si>
    <t>2022-01-01 15:54:14 admin NET LIVE [223.38.24.95] 0xFFFF chs</t>
  </si>
  <si>
    <t>2022-01-01 15:53:51 admin NET LIVE [223.38.24.95] 0xFFFF chs</t>
  </si>
  <si>
    <t>2022-01-01 00:59:24 system HDD 1(WDC WD10PURZ-85U8XY0) : SMART PASSED</t>
  </si>
  <si>
    <t>2021-12-31 20:29:39 admin NET LIVE [59.8.211.42] 0xFFFF chs</t>
  </si>
  <si>
    <t>2021-12-31 19:34:15 admin NET LIVE [59.8.211.42] 0xFFFF chs</t>
  </si>
  <si>
    <t>2021-12-31 19:10:20 admin NET LIVE [59.8.211.42] 0xFFFF chs</t>
  </si>
  <si>
    <t>2021-12-31 18:13:12 admin NET LIVE [59.8.211.42] 0xFFFF chs</t>
  </si>
  <si>
    <t>2021-12-31 17:49:45 admin NET LIVE [59.8.211.42] 0xFFFF chs</t>
  </si>
  <si>
    <t>2021-12-31 16:33:08 admin NET LIVE [59.8.211.42] 0xFFFF chs</t>
  </si>
  <si>
    <t>2021-12-31 00:59:20 system HDD 1(WDC WD10PURZ-85U8XY0) : SMART PASSED</t>
  </si>
  <si>
    <t>2021-12-30 19:47:49 admin NET LIVE [59.8.211.42] 0xFFFF chs</t>
  </si>
  <si>
    <t>2021-12-30 19:21:09 admin NET LIVE [59.8.211.42] 0xFFFF chs</t>
  </si>
  <si>
    <t>2021-12-30 17:37:12 admin NET LIVE [59.8.211.42] 0xFFFF chs</t>
  </si>
  <si>
    <t>2021-12-30 17:17:51 admin NET LIVE [59.8.211.42] 0xFFFF chs</t>
  </si>
  <si>
    <t>2021-12-30 16:18:24 admin NET LIVE [220.88.21.110] 0xFF chs</t>
  </si>
  <si>
    <t>2021-12-30 13:39:36 admin NET LIVE [211.178.76.30] 0xFFFF chs</t>
  </si>
  <si>
    <t>2021-12-30 00:59:15 system HDD 1(WDC WD10PURZ-85U8XY0) : SMART PASSED</t>
  </si>
  <si>
    <t>2021-12-30 00:54:13 admin NET LIVE [118.235.14.234] 0xFFFF chs</t>
  </si>
  <si>
    <t>2021-12-29 18:38:38 admin NET LIVE [221.163.30.143] 0xFFFF chs</t>
  </si>
  <si>
    <t>2021-12-29 17:29:12 admin NET LIVE [118.235.14.234] 0xFFFF chs</t>
  </si>
  <si>
    <t>2021-12-29 15:32:43 admin NET LIVE [118.235.14.234] 0xFFFF chs</t>
  </si>
  <si>
    <t>2021-12-29 00:59:07 system HDD 1(WDC WD10PURZ-85U8XY0) : SMART PASSED</t>
  </si>
  <si>
    <t>2021-12-28 22:37:39 admin NET LIVE [220.88.21.110] 0xFF chs</t>
  </si>
  <si>
    <t>2021-12-28 22:37:08 admin NET LIVE [220.88.21.110] 0xFF chs</t>
  </si>
  <si>
    <t>2021-12-28 00:59:05 system HDD 1(WDC WD10PURZ-85U8XY0) : SMART PASSED</t>
  </si>
  <si>
    <t>2021-12-27 21:35:47 admin NET LIVE [220.88.21.110] 0xFF chs</t>
  </si>
  <si>
    <t>2021-12-27 01:20:57 admin NET PLAYBACK [220.88.21.110] 0xFFFF chs from 2021/12/27 01:07:00</t>
  </si>
  <si>
    <t>2021-12-27 01:20:51 admin NET LIVE [220.88.21.110] 0xFFFF chs</t>
  </si>
  <si>
    <t>2021-12-27 01:19:57 admin NET PLAYBACK [220.88.21.110] 0xFFFF chs from 2021/12/27 01:06:00</t>
  </si>
  <si>
    <t>2021-12-27 01:19:50 admin NET LIVE [220.88.21.110] 0xFFFF chs</t>
  </si>
  <si>
    <t>2021-12-27 01:17:09 admin NET PLAYBACK [220.88.21.110] 0xFFFF chs from 2021/12/27 01:06:00</t>
  </si>
  <si>
    <t>2021-12-27 01:17:03 admin NET LIVE [220.88.21.110] 0xFFFF chs</t>
  </si>
  <si>
    <t>2021-12-27 01:16:13 admin NET PLAYBACK [220.88.21.110] 0xFFFF chs from 2021/12/27 01:06:00</t>
  </si>
  <si>
    <t>2021-12-27 01:16:01 admin NET LIVE [220.88.21.110] 0xFFFF chs</t>
  </si>
  <si>
    <t>2021-12-27 01:15:35 admin NET PLAYBACK [220.88.21.110] 0xFFFF chs from 2021/12/27 01:10:00</t>
  </si>
  <si>
    <t>2021-12-27 01:15:28 admin NET LIVE [220.88.21.110] 0xFFFF chs</t>
  </si>
  <si>
    <t>2021-12-27 00:59:00 system HDD 1(WDC WD10PURZ-85U8XY0) : SMART PASSED</t>
  </si>
  <si>
    <t>2021-12-26 22:51:40 admin NET PLAYBACK [220.88.21.110] 0xFFFF chs from 2021/12/26 22:39:00</t>
  </si>
  <si>
    <t>2021-12-26 22:51:33 admin NET LIVE [220.88.21.110] 0xFFFF chs</t>
  </si>
  <si>
    <t>2021-12-26 22:51:17 admin NET PLAYBACK [220.88.21.110] 0xFFFF chs from 2021/12/26 22:41:00</t>
  </si>
  <si>
    <t>2021-12-26 22:51:04 admin NET LIVE [220.88.21.110] 0xFFFF chs</t>
  </si>
  <si>
    <t>2021-12-26 22:51:01 admin NET PLAYBACK [220.88.21.110] 0xFFFF chs from 2021/12/26 22:49:00</t>
  </si>
  <si>
    <t>2021-12-26 22:50:57 admin NET LIVE [220.88.21.110] 0xFFFF chs</t>
  </si>
  <si>
    <t>2021-12-26 22:50:40 admin NET PLAYBACK [220.88.21.110] 0xFFFF chs from 2021/12/26 22:46:00</t>
  </si>
  <si>
    <t>2021-12-26 22:50:29 admin NET LIVE [220.88.21.110] 0xFFFF chs</t>
  </si>
  <si>
    <t>2021-12-26 22:49:45 admin NET PLAYBACK [220.88.21.110] 0xFFFF chs from 2021/12/26 20:38:00</t>
  </si>
  <si>
    <t>2021-12-26 22:49:34 admin NET LIVE [220.88.21.110] 0xFFFF chs</t>
  </si>
  <si>
    <t>2021-12-26 22:48:59 admin NET PLAYBACK [220.88.21.110] 0xFFFF chs from 2021/12/26 20:43:00</t>
  </si>
  <si>
    <t>2021-12-26 22:48:49 admin NET LIVE [220.88.21.110] 0xFFFF chs</t>
  </si>
  <si>
    <t>2021-12-26 18:41:03 admin NET LIVE [118.235.7.115] 0xFFFF chs</t>
  </si>
  <si>
    <t>2021-12-26 18:37:28 admin NET LIVE [59.8.211.42] 0xFFFF chs</t>
  </si>
  <si>
    <t>2021-12-26 18:18:59 admin NET LIVE [118.235.7.115] 0xFFFF chs</t>
  </si>
  <si>
    <t>2021-12-26 17:57:05 admin NET LIVE [59.8.211.42] 0xFFFF chs</t>
  </si>
  <si>
    <t>2021-12-26 17:40:41 admin NET LIVE [59.8.211.42] 0xFFFF chs</t>
  </si>
  <si>
    <t>2021-12-26 17:39:53 admin NET LIVE [59.8.211.42] 0xFFFF chs</t>
  </si>
  <si>
    <t>2021-12-26 00:58:56 system HDD 1(WDC WD10PURZ-85U8XY0) : SMART PASSED</t>
  </si>
  <si>
    <t>2021-12-25 23:08:52 admin NET LIVE [220.88.21.110] 0xFFFF chs</t>
  </si>
  <si>
    <t>2021-12-25 22:18:03 admin NET LIVE [220.88.21.110] 0xFFFF chs</t>
  </si>
  <si>
    <t>2021-12-25 22:15:49 admin NET LIVE [220.88.21.110] 0xFFFF chs</t>
  </si>
  <si>
    <t>2021-12-25 20:30:48 admin NET LIVE [59.8.211.42] 0xFFFF chs</t>
  </si>
  <si>
    <t>2021-12-25 20:18:54 admin NET LIVE [59.8.211.42] 0xFFFF chs</t>
  </si>
  <si>
    <t>2021-12-25 20:01:22 admin NET LIVE [59.8.211.42] 0xFFFF chs</t>
  </si>
  <si>
    <t>2021-12-25 19:38:12 admin NET LIVE [59.8.211.42] 0xFFFF chs</t>
  </si>
  <si>
    <t>2021-12-25 19:37:50 admin NET LIVE [59.8.211.42] 0xFFFF chs</t>
  </si>
  <si>
    <t>2021-12-25 18:42:27 admin NET LIVE [59.8.211.42] 0xFFFF chs</t>
  </si>
  <si>
    <t>2021-12-25 18:32:58 admin NET LIVE [59.8.211.42] 0xFFFF chs</t>
  </si>
  <si>
    <t>2021-12-25 17:42:54 admin NET LIVE [59.8.211.42] 0xFFFF chs</t>
  </si>
  <si>
    <t>2021-12-25 12:22:53 admin NET LIVE [211.178.76.30] 0xFFFF chs</t>
  </si>
  <si>
    <t>2021-12-25 00:58:53 system HDD 1(WDC WD10PURZ-85U8XY0) : SMART PASSED</t>
  </si>
  <si>
    <t>2021-12-24 22:53:18 admin NET LIVE [220.88.21.110] 0xFFFF chs</t>
  </si>
  <si>
    <t>2021-12-24 22:52:31 admin NET LIVE [220.88.21.110] 0xFFFF chs</t>
  </si>
  <si>
    <t>2021-12-24 22:26:10 admin NET LIVE [220.88.21.110] 0xFFFF chs</t>
  </si>
  <si>
    <t>2021-12-24 20:59:59 admin NET LIVE [59.8.211.42] 0xFFFF chs</t>
  </si>
  <si>
    <t>2021-12-24 20:19:59 admin NET PLAYBACK [59.8.211.42] 0xFFFF chs from 2021/12/24 20:07:00</t>
  </si>
  <si>
    <t>2021-12-24 20:19:26 admin NET LIVE [59.8.211.42] 0xFFFF chs</t>
  </si>
  <si>
    <t>2021-12-24 19:50:03 admin NET LIVE [59.8.211.42] 0xFFFF chs</t>
  </si>
  <si>
    <t>2021-12-24 17:18:31 admin NET LIVE [59.8.211.42] 0xFFFF chs</t>
  </si>
  <si>
    <t>2021-12-24 00:58:51 system HDD 1(WDC WD10PURZ-85U8XY0) : SMART PASSED</t>
  </si>
  <si>
    <t>2021-12-24 00:58:09 admin NET LIVE [220.88.21.110] 0xFF chs</t>
  </si>
  <si>
    <t>2021-12-23 21:18:37 admin NET LIVE [220.88.21.110] 0xFF chs</t>
  </si>
  <si>
    <t>2021-12-23 20:41:58 admin NET LIVE [220.88.21.110] 0xFF chs</t>
  </si>
  <si>
    <t>2021-12-23 20:34:21 admin NET LIVE [220.88.21.110] 0xFFFF chs</t>
  </si>
  <si>
    <t>2021-12-23 20:32:48 admin NET LIVE [220.88.21.110] 0xFF chs</t>
  </si>
  <si>
    <t>2021-12-23 18:50:21 admin NET LIVE [220.88.21.110] 0xFFFF chs</t>
  </si>
  <si>
    <t>2021-12-23 15:32:56 admin NET LIVE [223.62.22.79] 0xFFFF chs</t>
  </si>
  <si>
    <t>2021-12-23 11:42:16 admin NET LIVE [211.178.76.30] 0xFFFF chs</t>
  </si>
  <si>
    <t>2021-12-23 05:21:22 admin NET LIVE [220.88.21.110] 0xFFFF chs</t>
  </si>
  <si>
    <t>2021-12-23 02:13:37 admin NET LIVE [118.235.7.143] 0xFFFF chs</t>
  </si>
  <si>
    <t>2021-12-23 02:12:53 admin NET LIVE [118.235.7.143] 0xFFFF chs</t>
  </si>
  <si>
    <t>2021-12-23 02:11:19 admin NET LIVE [118.235.7.143] 0xFFFF chs</t>
  </si>
  <si>
    <t>2021-12-23 02:09:14 admin NET LIVE [118.235.7.143] 0xFFFF chs</t>
  </si>
  <si>
    <t>2021-12-23 02:09:02 admin NET LIVE [118.235.7.143] 0xFFFF chs</t>
  </si>
  <si>
    <t>2021-12-23 00:58:48 system HDD 1(WDC WD10PURZ-85U8XY0) : SMART PASSED</t>
  </si>
  <si>
    <t>2021-12-22 21:37:39 admin NET LIVE [59.8.211.42] 0xFFFF chs</t>
  </si>
  <si>
    <t>2021-12-22 21:06:01 admin NET LIVE [59.8.211.42] 0xFFFF chs</t>
  </si>
  <si>
    <t>2021-12-22 20:28:32 system Video Loss CH 1</t>
  </si>
  <si>
    <t>2021-12-22 20:05:53 admin NET LIVE [59.8.211.42] 0xFFFF chs</t>
  </si>
  <si>
    <t>2021-12-22 19:11:46 admin NET LIVE [59.8.211.42] 0xFFFF chs</t>
  </si>
  <si>
    <t>2021-12-22 17:13:10 admin NET LIVE [220.88.21.110] 0xFF chs</t>
  </si>
  <si>
    <t>2021-12-22 17:08:29 admin NET LIVE [59.8.211.42] 0xFFFF chs</t>
  </si>
  <si>
    <t>2021-12-22 17:08:04 admin NET LIVE [59.8.211.42] 0xFFFF chs</t>
  </si>
  <si>
    <t>2021-12-22 16:57:03 admin NET LIVE [59.8.211.42] 0xFFFF chs</t>
  </si>
  <si>
    <t>2021-12-22 16:53:05 admin NET LIVE [59.8.211.42] 0xFFFF chs</t>
  </si>
  <si>
    <t>2021-12-22 15:50:18 admin NET LIVE [223.62.22.162] 0xFFFF chs</t>
  </si>
  <si>
    <t>2021-12-22 13:48:32 system Video Loss CH 8</t>
  </si>
  <si>
    <t>2021-12-22 13:47:51 system Video Loss CH 1</t>
  </si>
  <si>
    <t>2021-12-22 13:33:22 system Video Loss CH 1</t>
  </si>
  <si>
    <t>2021-12-22 13:33:20 system Video Loss CH 8</t>
  </si>
  <si>
    <t>2021-12-22 13:02:05 admin NET LIVE [211.178.76.30] 0xFFFF chs</t>
  </si>
  <si>
    <t>2021-12-22 01:31:51 system Harddisk Full</t>
  </si>
  <si>
    <t>2021-12-22 01:09:24 admin NET LIVE [220.88.21.110] 0xFFFF chs</t>
  </si>
  <si>
    <t>2021-12-22 00:58:48 system HDD 1(WDC WD10PURZ-85U8XY0) : SMART PASSED</t>
  </si>
  <si>
    <t>2021-12-22 00:58:45 system PowerOn ON</t>
  </si>
  <si>
    <t>2021-12-21 20:37:49 admin NET LIVE [59.8.211.42] 0xFFFF chs</t>
  </si>
  <si>
    <t>2021-12-21 20:37:14 admin NET PLAYBACK [59.8.211.42] 0xFFFF chs from 2021/12/21 20:02:00</t>
  </si>
  <si>
    <t>2021-12-21 20:37:03 admin NET LIVE [59.8.211.42] 0xFFFF chs</t>
  </si>
  <si>
    <t>2021-12-21 20:36:04 admin NET PLAYBACK [59.8.211.42] 0xFFFF chs from 2021/12/21 19:58:00</t>
  </si>
  <si>
    <t>2021-12-21 20:35:29 admin NET LIVE [59.8.211.42] 0xFFFF chs</t>
  </si>
  <si>
    <t>2021-12-21 20:29:17 admin NET PLAYBACK [59.8.211.42] 0xFFFF chs from 2021/12/21 17:50:00</t>
  </si>
  <si>
    <t>2021-12-21 20:29:01 admin NET LIVE [59.8.211.42] 0xFFFF chs</t>
  </si>
  <si>
    <t>2021-12-21 20:23:49 admin NET LIVE [59.8.211.42] 0xFFFF chs</t>
  </si>
  <si>
    <t>2021-12-21 20:18:40 admin NET PLAYBACK [59.8.211.42] 0xFFFF chs from 2021/12/21 18:13:00</t>
  </si>
  <si>
    <t>2021-12-21 20:18:34 admin NET LIVE [59.8.211.42] 0xFFFF chs</t>
  </si>
  <si>
    <t>2021-12-21 20:14:01 admin NET PLAYBACK [59.8.211.42] 0xFFFF chs from 2021/12/21 17:50:00</t>
  </si>
  <si>
    <t>2021-12-21 20:13:41 admin NET LIVE [59.8.211.42] 0xFFFF chs</t>
  </si>
  <si>
    <t>2021-12-21 20:05:30 admin NET PLAYBACK [59.8.211.42] 0xFFFF chs from 2021/12/21 17:00:00</t>
  </si>
  <si>
    <t>2021-12-21 20:05:23 admin NET LIVE [59.8.211.42] 0xFFFF chs</t>
  </si>
  <si>
    <t>2021-12-21 20:05:13 admin NET LIVE [59.8.211.42] 0xFFFF chs</t>
  </si>
  <si>
    <t>2021-12-21 20:05:02 admin NET PLAYBACK [59.8.211.42] 0xFFFF chs from 2021/12/21 17:59:00</t>
  </si>
  <si>
    <t>2021-12-21 20:04:56 admin NET LIVE [59.8.211.42] 0xFFFF chs</t>
  </si>
  <si>
    <t>2021-12-21 20:04:40 admin NET PLAYBACK [59.8.211.42] 0xFFFF chs from 2021/12/21 17:59:00</t>
  </si>
  <si>
    <t>2021-12-21 20:04:30 admin NET LIVE [59.8.211.42] 0xFFFF chs</t>
  </si>
  <si>
    <t>2021-12-21 20:04:09 admin NET PLAYBACK [59.8.211.42] 0xFFFF chs from 2021/12/21 17:59:00</t>
  </si>
  <si>
    <t>2021-12-21 20:04:04 admin NET LIVE [59.8.211.42] 0xFFFF chs</t>
  </si>
  <si>
    <t>2021-12-21 20:03:34 admin NET PLAYBACK [59.8.211.42] 0xFFFF chs from 2021/12/21 18:58:00</t>
  </si>
  <si>
    <t>2021-12-21 20:03:28 admin NET LIVE [59.8.211.42] 0xFFFF chs</t>
  </si>
  <si>
    <t>2021-12-21 19:49:48 admin NET LIVE [59.8.211.42] 0xFFFF chs</t>
  </si>
  <si>
    <t>2021-12-21 19:44:54 admin NET LIVE [118.235.7.143] 0xFFFF chs</t>
  </si>
  <si>
    <t>2021-12-21 19:41:24 admin NET LIVE [59.8.211.42] 0xFFFF chs</t>
  </si>
  <si>
    <t>2021-12-21 19:36:25 admin NET PLAYBACK [59.8.211.42] 0xFFFF chs from 2021/12/21 17:31:00</t>
  </si>
  <si>
    <t>2021-12-21 19:36:09 admin NET LIVE [59.8.211.42] 0xFFFF chs</t>
  </si>
  <si>
    <t>2021-12-21 19:35:37 admin NET LIVE [59.8.211.42] 0xFFFF chs</t>
  </si>
  <si>
    <t>2021-12-21 19:26:16 admin NET LIVE [59.8.211.42] 0xFFFF chs</t>
  </si>
  <si>
    <t>2021-12-21 18:53:29 admin NET LIVE [59.8.211.42] 0xFFFF chs</t>
  </si>
  <si>
    <t>2021-12-21 18:39:34 admin NET LIVE [59.8.211.42] 0xFFFF chs</t>
  </si>
  <si>
    <t>2021-12-21 18:20:23 admin NET LIVE [59.8.211.42] 0xFFFF chs</t>
  </si>
  <si>
    <t>2021-12-21 18:19:59 admin NET LIVE [59.8.211.42] 0xFFFF chs</t>
  </si>
  <si>
    <t>2021-12-21 18:16:58 admin NET LIVE [59.8.211.42] 0xFFFF chs</t>
  </si>
  <si>
    <t>2021-12-21 17:46:36 admin NET LIVE [59.8.211.42] 0xFFFF chs</t>
  </si>
  <si>
    <t>2021-12-21 17:44:19 admin NET LIVE [59.8.211.42] 0xFFFF chs</t>
  </si>
  <si>
    <t>2021-12-21 16:57:29 admin NET LIVE [223.62.21.85] 0xFFFF chs</t>
  </si>
  <si>
    <t>2021-12-21 16:36:07 system HDD 1(WDC WD10PURZ-85U8XY0) : SMART PASSED</t>
  </si>
  <si>
    <t>2021-12-21 16:33:35 admin NET LIVE [59.8.211.42] 0xFFFF chs</t>
  </si>
  <si>
    <t>2021-12-21 06:35:53 admin NET LIVE [211.178.76.30] 0xFFFF chs</t>
  </si>
  <si>
    <t>2021-12-21 06:35:05 admin NET LIVE [211.178.76.30] 0xFFFF chs</t>
  </si>
  <si>
    <t>2021-12-21 00:52:53 admin NET LIVE [211.178.76.30] 0xFFFF chs</t>
  </si>
  <si>
    <t>2021-12-21 00:52:25 admin NET LIVE [223.62.22.130] 0xFFFF chs</t>
  </si>
  <si>
    <t>2021-12-21 00:51:18 admin NET LIVE [211.178.76.30] 0xFFFF chs</t>
  </si>
  <si>
    <t>2021-12-21 00:21:04 admin NET LIVE [211.178.76.30] 0xFFFF chs</t>
  </si>
  <si>
    <t>2021-12-20 21:57:00 admin NET LIVE [118.235.7.143] 0xFFFF chs</t>
  </si>
  <si>
    <t>2021-12-20 20:46:43 admin NET LIVE [59.8.211.42] 0xFFFF chs</t>
  </si>
  <si>
    <t>2021-12-20 20:45:51 admin NET LIVE [59.8.211.42] 0xFFFF chs</t>
  </si>
  <si>
    <t>2021-12-20 20:33:24 admin NET LIVE [59.8.211.42] 0xFFFF chs</t>
  </si>
  <si>
    <t>2021-12-20 20:05:05 admin NET LIVE [59.8.211.42] 0xFFFF chs</t>
  </si>
  <si>
    <t>2021-12-20 19:42:17 admin NET LIVE [59.8.211.42] 0xFFFF chs</t>
  </si>
  <si>
    <t>2021-12-20 17:58:46 admin NET LIVE [59.8.211.42] 0xFFFF chs</t>
  </si>
  <si>
    <t>2021-12-20 16:36:00 system HDD 1(WDC WD10PURZ-85U8XY0) : SMART PASSED</t>
  </si>
  <si>
    <t>2021-12-20 01:39:02 admin NET LIVE [211.178.76.30] 0xFFFF chs</t>
  </si>
  <si>
    <t>2021-12-19 20:50:09 admin NET LIVE [59.8.211.42] 0xFFFF chs</t>
  </si>
  <si>
    <t>2021-12-19 20:18:41 admin NET LIVE [59.8.211.42] 0xFFFF chs</t>
  </si>
  <si>
    <t>2021-12-19 20:18:24 admin NET LIVE [59.8.211.42] 0xFFFF chs</t>
  </si>
  <si>
    <t>2021-12-19 19:03:23 admin NET LIVE [59.8.211.42] 0xFFFF chs</t>
  </si>
  <si>
    <t>2021-12-19 18:40:51 admin NET LIVE [59.8.211.42] 0xFFFF chs</t>
  </si>
  <si>
    <t>2021-12-19 18:35:38 admin NET LIVE [59.8.211.42] 0xFFFF chs</t>
  </si>
  <si>
    <t>2021-12-19 18:01:55 admin NET LIVE [59.8.211.42] 0xFFFF chs</t>
  </si>
  <si>
    <t>2021-12-19 17:16:15 admin NET LIVE [59.8.211.42] 0xFFFF chs</t>
  </si>
  <si>
    <t>2021-12-19 16:50:28 admin NET LIVE [59.8.211.42] 0xFFFF chs</t>
  </si>
  <si>
    <t>2021-12-19 16:35:53 system HDD 1(WDC WD10PURZ-85U8XY0) : SMART PASSED</t>
  </si>
  <si>
    <t>2021-12-19 14:24:08 admin NET LIVE [211.178.76.30] 0xFFFF chs</t>
  </si>
  <si>
    <t>2021-12-19 13:56:12 admin NET LIVE [211.178.76.30] 0xFFFF chs</t>
  </si>
  <si>
    <t>2021-12-19 11:27:13 admin NET LIVE [211.178.76.30] 0xFFFF chs</t>
  </si>
  <si>
    <t>2021-12-19 00:10:29 admin NET LIVE [118.235.12.111] 0xFFFF chs</t>
  </si>
  <si>
    <t>2021-12-18 23:05:30 admin NET LIVE [118.235.12.111] 0xFFFF chs</t>
  </si>
  <si>
    <t>2021-12-18 22:58:49 admin NET LIVE [223.62.21.26] 0xFFFF chs</t>
  </si>
  <si>
    <t>2021-12-18 22:20:38 admin NET LIVE [223.62.21.155] 0xFFFF chs</t>
  </si>
  <si>
    <t>2021-12-18 20:55:03 admin NET LIVE [59.8.211.42] 0xFFFF chs</t>
  </si>
  <si>
    <t>2021-12-18 20:49:57 admin NET LIVE [59.8.211.42] 0xFFFF chs</t>
  </si>
  <si>
    <t>2021-12-18 20:49:22 admin NET LIVE [59.8.211.42] 0xFFFF chs</t>
  </si>
  <si>
    <t>2021-12-18 20:45:15 admin NET LIVE [59.8.211.42] 0xFFFF chs</t>
  </si>
  <si>
    <t>2021-12-18 20:18:35 admin NET LIVE [59.8.211.42] 0xFFFF chs</t>
  </si>
  <si>
    <t>2021-12-18 19:32:27 admin NET LIVE [59.8.211.42] 0xFFFF chs</t>
  </si>
  <si>
    <t>2021-12-18 17:32:21 admin NET LIVE [59.8.211.42] 0xFFFF chs</t>
  </si>
  <si>
    <t>2021-12-18 17:28:52 admin NET LIVE [59.8.211.42] 0xFFFF chs</t>
  </si>
  <si>
    <t>2021-12-18 16:35:48 system HDD 1(WDC WD10PURZ-85U8XY0) : SMART PASSED</t>
  </si>
  <si>
    <t>2021-12-18 00:17:31 admin NET LIVE [118.235.12.111] 0xFFFF chs</t>
  </si>
  <si>
    <t>2021-12-17 23:59:06 admin NET LIVE [118.235.12.111] 0xFFFF chs</t>
  </si>
  <si>
    <t>2021-12-17 22:41:20 admin NET LIVE [59.8.211.42] 0xFFFF chs</t>
  </si>
  <si>
    <t>2021-12-17 22:40:36 admin NET LIVE [59.8.211.42] 0xFFFF chs</t>
  </si>
  <si>
    <t>2021-12-17 22:22:23 system Video Loss CH 3</t>
  </si>
  <si>
    <t>2021-12-17 22:21:21 system Video Loss CH 8</t>
  </si>
  <si>
    <t>2021-12-17 21:46:09 admin NET LIVE [59.8.211.42] 0xFFFF chs</t>
  </si>
  <si>
    <t>2021-12-17 20:48:47 admin NET LIVE [220.88.21.110] 0xFF chs</t>
  </si>
  <si>
    <t>2021-12-17 20:46:58 system Video Loss CH 8</t>
  </si>
  <si>
    <t>2021-12-17 20:46:57 system Video Loss CH 8</t>
  </si>
  <si>
    <t>2021-12-17 20:46:43 system Video Loss CH 8</t>
  </si>
  <si>
    <t>2021-12-17 20:46:24 system Video Loss CH 8</t>
  </si>
  <si>
    <t>2021-12-17 20:46:10 system Video Loss CH 8</t>
  </si>
  <si>
    <t>2021-12-17 20:46:09 system Video Loss CH 2</t>
  </si>
  <si>
    <t>2021-12-17 20:45:52 system Video Loss CH 8</t>
  </si>
  <si>
    <t>2021-12-17 20:45:33 system Video Loss CH 8</t>
  </si>
  <si>
    <t>2021-12-17 20:45:28 system Video Loss CH 8</t>
  </si>
  <si>
    <t>2021-12-17 20:45:14 system Video Loss CH 8</t>
  </si>
  <si>
    <t>2021-12-17 20:45:05 system Video Loss CH 8</t>
  </si>
  <si>
    <t>2021-12-17 20:34:13 admin NET LIVE [59.8.211.42] 0xFFFF chs</t>
  </si>
  <si>
    <t>2021-12-17 20:33:20 admin NET LIVE [59.8.211.42] 0xFFFF chs</t>
  </si>
  <si>
    <t>2021-12-17 20:33:09 admin NET LIVE [59.8.211.42] 0xFFFF chs</t>
  </si>
  <si>
    <t>2021-12-17 20:14:49 admin NET LIVE [59.8.211.42] 0xFFFF chs</t>
  </si>
  <si>
    <t>2021-12-17 20:14:08 admin NET LIVE [59.8.211.42] 0xFFFF chs</t>
  </si>
  <si>
    <t>2021-12-17 19:10:56 admin NET LIVE [59.8.211.42] 0xFFFF chs</t>
  </si>
  <si>
    <t>2021-12-17 19:10:29 admin NET LIVE [59.8.211.42] 0xFFFF chs</t>
  </si>
  <si>
    <t>2021-12-17 19:09:58 admin NET LIVE [59.8.211.42] 0xFFFF chs</t>
  </si>
  <si>
    <t>2021-12-17 18:58:06 admin NET LIVE [59.8.211.42] 0xFFFF chs</t>
  </si>
  <si>
    <t>2021-12-17 17:31:36 admin NET LIVE [59.8.211.42] 0xFFFF chs</t>
  </si>
  <si>
    <t>2021-12-17 16:35:38 system HDD 1(WDC WD10PURZ-85U8XY0) : SMART PASSED</t>
  </si>
  <si>
    <t>2021-12-17 16:09:22 admin NET LIVE [223.62.22.33] 0xFFFF chs</t>
  </si>
  <si>
    <t>2021-12-17 16:03:20 admin NET LIVE [118.235.12.111] 0xFFFF chs</t>
  </si>
  <si>
    <t>2021-12-17 15:22:20 admin NET LIVE [223.62.22.232] 0xFFFF chs</t>
  </si>
  <si>
    <t>2021-12-17 14:37:27 admin NET LIVE [211.178.76.30] 0xFFFF chs</t>
  </si>
  <si>
    <t>2021-12-17 03:26:19 system Video Loss CH 1</t>
  </si>
  <si>
    <t>2021-12-16 19:31:52 system Video Loss CH 5</t>
  </si>
  <si>
    <t>2021-12-16 19:28:49 admin NET LIVE [59.8.211.42] 0xFFFF chs</t>
  </si>
  <si>
    <t>2021-12-16 18:15:34 admin NET LIVE [59.8.211.42] 0xFFFF chs</t>
  </si>
  <si>
    <t>2021-12-16 18:08:58 admin NET LIVE [59.8.211.42] 0xFFFF chs</t>
  </si>
  <si>
    <t>2021-12-16 16:43:49 admin NET LIVE [59.8.211.42] 0xFFFF chs</t>
  </si>
  <si>
    <t>2021-12-16 16:35:29 system HDD 1(WDC WD10PURZ-85U8XY0) : SMART PASSED</t>
  </si>
  <si>
    <t>2021-12-16 14:42:51 admin NET LIVE [223.62.22.239] 0xFFFF chs</t>
  </si>
  <si>
    <t>2021-12-16 13:50:29 admin NET LIVE [223.62.22.58] 0xFFFF chs</t>
  </si>
  <si>
    <t>2021-12-16 12:59:13 admin NET LIVE [118.235.12.111] 0xFFFF chs</t>
  </si>
  <si>
    <t>2021-12-16 02:16:58 admin NET LIVE [211.178.76.30] 0xFFFF chs</t>
  </si>
  <si>
    <t>2021-12-16 01:26:59 admin NET LIVE [211.178.76.30] 0xFFFF chs</t>
  </si>
  <si>
    <t>2021-12-16 01:11:48 admin NET LIVE [211.178.76.30] 0xFFFF chs</t>
  </si>
  <si>
    <t>2021-12-16 01:11:37 admin NET LIVE [223.38.17.219] 0xFFFF chs</t>
  </si>
  <si>
    <t>2021-12-16 01:10:12 admin NET LIVE [220.88.21.110] 0xFF chs</t>
  </si>
  <si>
    <t>2021-12-16 01:04:51 admin NET LIVE [211.178.76.30] 0xFFFF chs</t>
  </si>
  <si>
    <t>2021-12-16 00:40:14 admin NET LIVE [211.178.76.30] 0xFFFF chs</t>
  </si>
  <si>
    <t>2021-12-16 00:03:34 admin NET LIVE [59.8.211.42] 0xFFFF chs</t>
  </si>
  <si>
    <t>2021-12-15 23:03:53 admin NET LIVE [59.8.211.42] 0xFFFF chs</t>
  </si>
  <si>
    <t>2021-12-15 22:49:37 admin NET LIVE [118.235.12.111] 0xFFFF chs</t>
  </si>
  <si>
    <t>2021-12-15 21:13:54 admin NET LIVE [118.235.12.111] 0xFFFF chs</t>
  </si>
  <si>
    <t>2021-12-15 20:46:37 admin NET LIVE [211.178.76.30] 0xFFFF chs</t>
  </si>
  <si>
    <t>2021-12-15 19:08:08 admin NET LIVE [59.8.211.42] 0xFFFF chs</t>
  </si>
  <si>
    <t>2021-12-15 19:01:38 admin NET LIVE [59.8.211.42] 0xFFFF chs</t>
  </si>
  <si>
    <t>2021-12-15 16:56:52 admin NET LIVE [59.8.211.42] 0xFFFF chs</t>
  </si>
  <si>
    <t>2021-12-15 16:35:26 system HDD 1(WDC WD10PURZ-85U8XY0) : SMART PASSED</t>
  </si>
  <si>
    <t>2021-12-15 10:40:40 system Video Loss CH 6</t>
  </si>
  <si>
    <t>2021-12-14 21:39:52 admin NET LIVE [59.8.211.42] 0xFFFF chs</t>
  </si>
  <si>
    <t>2021-12-14 21:06:17 admin NET LIVE [59.8.211.42] 0xFFFF chs</t>
  </si>
  <si>
    <t>2021-12-14 20:20:51 admin NET LIVE [59.8.211.42] 0xFFFF chs</t>
  </si>
  <si>
    <t>2021-12-14 19:35:22 admin NET LIVE [59.8.211.42] 0xFFFF chs</t>
  </si>
  <si>
    <t>2021-12-14 19:26:57 admin NET LIVE [59.8.211.42] 0xFFFF chs</t>
  </si>
  <si>
    <t>2021-12-14 18:57:50 admin NET LIVE [59.8.211.42] 0xFFFF chs</t>
  </si>
  <si>
    <t>2021-12-14 18:41:29 admin NET LIVE [118.235.12.111] 0xFFFF chs</t>
  </si>
  <si>
    <t>2021-12-14 17:52:38 admin NET LIVE [59.8.211.42] 0xFFFF chs</t>
  </si>
  <si>
    <t>2021-12-14 16:35:21 system HDD 1(WDC WD10PURZ-85U8XY0) : SMART PASSED</t>
  </si>
  <si>
    <t>2021-12-14 03:46:46 admin NET LIVE [211.178.76.30] 0xFFFF chs</t>
  </si>
  <si>
    <t>2021-12-13 23:57:39 admin NET LIVE [59.8.211.42] 0xFFFF chs</t>
  </si>
  <si>
    <t>2021-12-13 23:55:10 admin NET LIVE [59.8.211.42] 0xFFFF chs</t>
  </si>
  <si>
    <t>2021-12-13 23:22:25 admin NET LIVE [118.235.12.111] 0xFFFF chs</t>
  </si>
  <si>
    <t>2021-12-13 23:00:02 admin NET LIVE [59.8.211.42] 0xFFFF chs</t>
  </si>
  <si>
    <t>2021-12-13 22:24:21 admin NET LIVE [59.8.211.42] 0xFFFF chs</t>
  </si>
  <si>
    <t>2021-12-13 21:41:34 admin NET LIVE [59.8.211.42] 0xFFFF chs</t>
  </si>
  <si>
    <t>2021-12-13 20:25:37 admin NET LIVE [59.8.211.42] 0xFFFF chs</t>
  </si>
  <si>
    <t>2021-12-13 19:25:20 admin NET LIVE [59.8.211.42] 0xFFFF chs</t>
  </si>
  <si>
    <t>2021-12-13 18:37:33 admin NET LIVE [59.8.211.42] 0xFFFF chs</t>
  </si>
  <si>
    <t>2021-12-13 17:26:35 admin NET LIVE [59.8.211.42] 0xFFFF chs</t>
  </si>
  <si>
    <t>2021-12-13 16:35:17 system HDD 1(WDC WD10PURZ-85U8XY0) : SMART PASSED</t>
  </si>
  <si>
    <t>2021-12-12 23:05:42 admin NET LIVE [220.88.21.110] 0xFFFF chs</t>
  </si>
  <si>
    <t>2021-12-12 21:52:10 admin NET LIVE [220.88.21.110] 0xFF chs</t>
  </si>
  <si>
    <t>2021-12-12 21:52:07 admin NET LIVE [220.88.21.110] 0xFF chs</t>
  </si>
  <si>
    <t>2021-12-12 21:50:08 admin NET LIVE [220.88.21.110] 0xFF chs</t>
  </si>
  <si>
    <t>2021-12-12 19:11:37 admin NET LIVE [59.8.211.42] 0xFFFF chs</t>
  </si>
  <si>
    <t>2021-12-12 16:35:08 system HDD 1(WDC WD10PURZ-85U8XY0) : SMART PASSED</t>
  </si>
  <si>
    <t>2021-12-11 20:29:29 admin NET LIVE [59.8.211.42] 0xFFFF chs</t>
  </si>
  <si>
    <t>2021-12-11 18:49:22 admin NET LIVE [59.8.211.42] 0xFFFF chs</t>
  </si>
  <si>
    <t>2021-12-11 17:24:04 admin NET LIVE [220.88.21.110] 0xFF chs</t>
  </si>
  <si>
    <t>2021-12-11 17:11:26 system Video Loss CH 8</t>
  </si>
  <si>
    <t>2021-12-11 17:11:09 system Video Loss CH 3</t>
  </si>
  <si>
    <t>2021-12-11 17:10:59 system Video Loss CH 3</t>
  </si>
  <si>
    <t>2021-12-11 17:06:36 system Video Loss CH 3</t>
  </si>
  <si>
    <t>2021-12-11 17:05:53 system Video Loss CH 3</t>
  </si>
  <si>
    <t>2021-12-11 17:05:46 system Video Loss CH 3</t>
  </si>
  <si>
    <t>2021-12-11 16:53:59 system Video Loss CH 3</t>
  </si>
  <si>
    <t>2021-12-11 16:53:49 system Video Loss CH 3</t>
  </si>
  <si>
    <t>2021-12-11 16:50:15 system Video Loss CH 3</t>
  </si>
  <si>
    <t>2021-12-11 16:50:02 system Video Loss CH 3</t>
  </si>
  <si>
    <t>2021-12-11 16:35:00 system HDD 1(WDC WD10PURZ-85U8XY0) : SMART PASSED</t>
  </si>
  <si>
    <t>2021-12-11 15:39:02 admin NET LIVE [220.88.21.110] 0xFF chs</t>
  </si>
  <si>
    <t>2021-12-11 15:25:52 admin NET LIVE [220.88.21.110] 0xFF chs</t>
  </si>
  <si>
    <t>2021-12-11 14:30:02 system Video Loss CH 3</t>
  </si>
  <si>
    <t>2021-12-11 11:42:20 admin NET LIVE [220.88.21.110] 0xFF chs</t>
  </si>
  <si>
    <t>2021-12-11 11:41:48 system Video Loss CH 3</t>
  </si>
  <si>
    <t>2021-12-11 02:27:42 admin NET LIVE [211.178.76.30] 0xFFFF chs</t>
  </si>
  <si>
    <t>2021-12-11 01:19:11 admin NET LIVE [220.88.21.110] 0xFF chs</t>
  </si>
  <si>
    <t>2021-12-10 22:25:55 admin NET LIVE [223.38.28.122] 0xFFFF chs</t>
  </si>
  <si>
    <t>2021-12-10 22:22:40 admin NET LIVE [223.38.28.136] 0xFFFF chs</t>
  </si>
  <si>
    <t>2021-12-10 22:21:29 admin NET LIVE [59.8.211.42] 0xFFFF chs</t>
  </si>
  <si>
    <t>2021-12-10 20:45:47 admin NET LIVE [211.178.76.30] 0xFFFF chs</t>
  </si>
  <si>
    <t>2021-12-10 20:21:49 admin NET LIVE [211.178.76.30] 0xFFFF chs</t>
  </si>
  <si>
    <t>2021-12-10 18:39:28 admin NET LIVE [118.235.12.111] 0xFFFF chs</t>
  </si>
  <si>
    <t>2021-12-10 18:38:06 admin NET LIVE [118.235.12.111] 0xFFFF chs</t>
  </si>
  <si>
    <t>2021-12-10 18:28:36 admin NET LIVE [220.88.21.110] 0xFF chs</t>
  </si>
  <si>
    <t>2021-12-10 18:05:21 admin NET LIVE [220.88.21.110] 0xFF chs</t>
  </si>
  <si>
    <t>2021-12-10 18:04:21 admin NET LIVE [220.88.21.110] 0xFF chs</t>
  </si>
  <si>
    <t>2021-12-10 17:28:42 admin NET LIVE [220.88.21.110] 0xFF chs</t>
  </si>
  <si>
    <t>2021-12-10 16:34:55 system HDD 1(WDC WD10PURZ-85U8XY0) : SMART PASSED</t>
  </si>
  <si>
    <t>2021-12-09 22:12:05 admin NET LIVE [59.8.211.42] 0xFFFF chs</t>
  </si>
  <si>
    <t>2021-12-09 22:00:57 admin NET LIVE [59.8.211.42] 0xFFFF chs</t>
  </si>
  <si>
    <t>2021-12-09 21:29:37 admin NET LIVE [59.8.211.42] 0xFFFF chs</t>
  </si>
  <si>
    <t>2021-12-09 18:38:24 admin NET LIVE [59.8.211.42] 0xFFFF chs</t>
  </si>
  <si>
    <t>2021-12-09 17:58:11 admin NET LIVE [223.38.22.175] 0xFFFF chs</t>
  </si>
  <si>
    <t>2021-12-09 17:14:56 admin NET LIVE [220.88.21.110] 0xFF chs</t>
  </si>
  <si>
    <t>2021-12-09 16:34:53 system HDD 1(WDC WD10PURZ-85U8XY0) : SMART PASSED</t>
  </si>
  <si>
    <t>2021-12-08 21:35:34 admin NET LIVE [59.8.211.42] 0xFFFF chs</t>
  </si>
  <si>
    <t>2021-12-08 21:34:51 admin NET LIVE [59.8.211.42] 0xFFFF chs</t>
  </si>
  <si>
    <t>2021-12-08 20:30:02 admin NET LIVE [182.213.177.13] 0xFFFF chs</t>
  </si>
  <si>
    <t>2021-12-08 19:59:13 admin NET LIVE [59.8.211.42] 0xFFFF chs</t>
  </si>
  <si>
    <t>2021-12-08 17:45:47 admin NET LIVE [220.88.21.110] 0xFF chs</t>
  </si>
  <si>
    <t>2021-12-08 17:35:58 admin NET LIVE [59.8.211.42] 0xFFFF chs</t>
  </si>
  <si>
    <t>2021-12-08 16:34:49 system HDD 1(WDC WD10PURZ-85U8XY0) : SMART PASSED</t>
  </si>
  <si>
    <t>2021-12-08 00:32:39 admin NET LIVE [220.88.21.110] 0xFF chs</t>
  </si>
  <si>
    <t>2021-12-07 23:38:42 admin NET LIVE [59.8.211.42] 0xFFFF chs</t>
  </si>
  <si>
    <t>2021-12-07 22:18:37 admin NET LIVE [59.8.211.42] 0xFFFF chs</t>
  </si>
  <si>
    <t>2021-12-07 21:40:06 admin NET LIVE [220.88.21.110] 0xFF chs</t>
  </si>
  <si>
    <t>2021-12-07 21:28:57 admin NET LIVE [59.8.211.42] 0xFFFF chs</t>
  </si>
  <si>
    <t>2021-12-07 21:27:57 admin NET LIVE [59.8.211.42] 0xFFFF chs</t>
  </si>
  <si>
    <t>2021-12-07 17:50:00 admin NET LIVE [59.8.211.42] 0xFFFF chs</t>
  </si>
  <si>
    <t>2021-12-07 16:34:43 system HDD 1(WDC WD10PURZ-85U8XY0) : SMART PASSED</t>
  </si>
  <si>
    <t>2021-12-07 08:16:23 system Video Loss CH 6</t>
  </si>
  <si>
    <t>2021-12-06 23:53:57 admin NET LIVE [59.8.211.42] 0xFFFF chs</t>
  </si>
  <si>
    <t>2021-12-06 23:22:12 admin NET LIVE [59.8.211.42] 0xFFFF chs</t>
  </si>
  <si>
    <t>2021-12-06 23:21:53 admin NET LIVE [59.8.211.42] 0xFFFF chs</t>
  </si>
  <si>
    <t>2021-12-06 22:58:50 admin NET LIVE [59.8.211.42] 0xFFFF chs</t>
  </si>
  <si>
    <t>2021-12-06 22:27:16 admin NET LIVE [59.8.211.42] 0xFFFF chs</t>
  </si>
  <si>
    <t>2021-12-06 22:06:17 admin NET LIVE [59.8.211.42] 0xFFFF chs</t>
  </si>
  <si>
    <t>2021-12-06 20:31:03 admin NET LIVE [220.88.21.110] 0xFF chs</t>
  </si>
  <si>
    <t>2021-12-06 19:26:38 admin NET LIVE [220.88.21.110] 0xFF chs</t>
  </si>
  <si>
    <t>2021-12-06 19:08:49 admin NET LIVE [59.8.211.42] 0xFFFF chs</t>
  </si>
  <si>
    <t>2021-12-06 16:34:37 system HDD 1(WDC WD10PURZ-85U8XY0) : SMART PASSED</t>
  </si>
  <si>
    <t>2021-12-06 13:56:14 admin NET LIVE [211.178.76.30] 0xFFFF chs</t>
  </si>
  <si>
    <t>2021-12-06 13:55:48 admin NET LIVE [211.178.76.30] 0xFFFF chs</t>
  </si>
  <si>
    <t>2021-12-05 16:41:26 admin NET LIVE [59.8.211.42] 0xFFFF chs</t>
  </si>
  <si>
    <t>2021-12-05 16:34:27 system HDD 1(WDC WD10PURZ-85U8XY0) : SMART PASSED</t>
  </si>
  <si>
    <t>2021-12-05 03:03:13 admin NET LIVE [211.178.76.30] 0xFFFF chs</t>
  </si>
  <si>
    <t>2021-12-05 02:08:51 admin NET LIVE [211.178.76.30] 0xFFFF chs</t>
  </si>
  <si>
    <t>2021-12-05 01:24:43 admin NET LIVE [211.178.76.30] 0xFFFF chs</t>
  </si>
  <si>
    <t>2021-12-05 01:21:05 admin NET LIVE [211.178.76.30] 0xFFFF chs</t>
  </si>
  <si>
    <t>2021-12-05 00:19:14 admin NET LIVE [59.8.211.42] 0xFFFF chs</t>
  </si>
  <si>
    <t>2021-12-04 23:56:47 admin NET LIVE [59.8.211.42] 0xFFFF chs</t>
  </si>
  <si>
    <t>2021-12-04 23:34:08 admin NET LIVE [59.8.211.42] 0xFFFF chs</t>
  </si>
  <si>
    <t>2021-12-04 23:24:59 admin NET LIVE [59.8.211.42] 0xFFFF chs</t>
  </si>
  <si>
    <t>2021-12-04 22:38:21 admin NET LIVE [59.8.211.42] 0xFFFF chs</t>
  </si>
  <si>
    <t>2021-12-04 22:03:39 admin NET LIVE [59.8.211.42] 0xFFFF chs</t>
  </si>
  <si>
    <t>2021-12-04 21:13:49 admin NET LIVE [59.8.211.42] 0xFFFF chs</t>
  </si>
  <si>
    <t>2021-12-04 19:22:46 admin NET LIVE [59.8.211.42] 0xFFFF chs</t>
  </si>
  <si>
    <t>2021-12-04 16:34:21 system HDD 1(WDC WD10PURZ-85U8XY0) : SMART PASSED</t>
  </si>
  <si>
    <t>2021-12-04 01:03:36 admin NET LIVE [220.88.21.110] 0xFF chs</t>
  </si>
  <si>
    <t>2021-12-03 22:41:17 admin NET LIVE [59.8.211.42] 0xFFFF chs</t>
  </si>
  <si>
    <t>2021-12-03 19:14:25 admin NET LIVE [59.8.211.42] 0xFFFF chs</t>
  </si>
  <si>
    <t>2021-12-03 16:36:54 system Harddisk Full</t>
  </si>
  <si>
    <t>2021-12-03 16:35:23 admin NET LIVE [220.88.21.110] 0xFF chs</t>
  </si>
  <si>
    <t>2021-12-03 16:34:19 system HDD 1(WDC WD10PURZ-85U8XY0) : SMART PASSED</t>
  </si>
  <si>
    <t>2021-12-03 16:34:16 system PowerOn ON</t>
  </si>
  <si>
    <t>2021-12-03 14:44:41 system Video Loss CH 8</t>
  </si>
  <si>
    <t>2021-12-03 14:44:23 system Video Loss CH 3</t>
  </si>
  <si>
    <t>2021-12-03 14:35:29 admin NET LIVE [220.88.21.110] 0xFF chs</t>
  </si>
  <si>
    <t>2021-12-03 14:35:04 system Video Loss CH 3</t>
  </si>
  <si>
    <t>2021-12-03 14:34:30 system Video Loss CH 3</t>
  </si>
  <si>
    <t>2021-12-03 14:34:17 system Video Loss CH 3</t>
  </si>
  <si>
    <t>2021-12-03 13:25:22 system HDD 1(WDC WD10PURZ-85U8XY0) : SMART PASSED</t>
  </si>
  <si>
    <t>2021-12-03 05:54:16 admin NET LIVE [220.88.21.110] 0xFF chs</t>
  </si>
  <si>
    <t>2021-12-02 23:00:19 admin NET LIVE [59.8.211.42] 0xFFFF chs</t>
  </si>
  <si>
    <t>2021-12-02 21:39:40 system Video Loss CH 8</t>
  </si>
  <si>
    <t>2021-12-02 21:04:49 admin NET LIVE [59.8.211.42] 0xFFFF chs</t>
  </si>
  <si>
    <t>2021-12-02 20:25:17 admin NET LIVE [59.8.211.42] 0xFFFF chs</t>
  </si>
  <si>
    <t>2021-12-02 19:29:07 admin NET LIVE [59.8.211.42] 0xFFFF chs</t>
  </si>
  <si>
    <t>2021-12-02 17:51:32 admin NET LIVE [59.8.211.42] 0xFFFF chs</t>
  </si>
  <si>
    <t>2021-12-02 17:05:57 admin NET LIVE [211.178.76.30] 0xFFFF chs</t>
  </si>
  <si>
    <t>2021-12-02 13:49:33 admin NET LIVE [220.88.21.110] 0xFFFF chs</t>
  </si>
  <si>
    <t>2021-12-02 13:43:58 admin NET LIVE [220.88.21.110] 0xFFFF chs</t>
  </si>
  <si>
    <t>2021-12-02 13:39:59 admin NET LIVE [118.235.4.232] 0xFFFF chs</t>
  </si>
  <si>
    <t>2021-12-02 13:39:38 admin NET LIVE [118.235.4.232] 0xFFFF chs</t>
  </si>
  <si>
    <t>2021-12-02 13:38:11 admin NET LIVE [118.235.4.232] 0xFFFF chs</t>
  </si>
  <si>
    <t>2021-12-02 13:37:28 admin NET LIVE [118.235.4.232] 0xFFFF chs</t>
  </si>
  <si>
    <t>2021-12-02 13:25:22 system HDD 1(WDC WD10PURZ-85U8XY0) : SMART PASSED</t>
  </si>
  <si>
    <t>2021-12-02 13:22:01 admin NET LIVE [220.88.21.110] 0xFF chs</t>
  </si>
  <si>
    <t>2021-12-02 13:21:02 admin MENU CALLED</t>
  </si>
  <si>
    <t>2021-12-02 13:19:15 system Video Loss CH 3</t>
  </si>
  <si>
    <t>2021-12-02 13:19:07 system Video Loss CH 8</t>
  </si>
  <si>
    <t>2021-12-02 13:19:06 system Video Loss CH 3</t>
  </si>
  <si>
    <t>2021-12-02 13:18:58 system Video Loss CH 8</t>
  </si>
  <si>
    <t>2021-12-02 13:18:53 system Video Loss CH 8</t>
  </si>
  <si>
    <t>2021-12-02 13:18:40 system Video Loss CH 8</t>
  </si>
  <si>
    <t>2021-12-02 13:18:32 system Video Loss CH 3</t>
  </si>
  <si>
    <t>2021-12-02 13:18:20 system TIME CHANGED FROM MENU</t>
  </si>
  <si>
    <t>2021-12-02 14:32:34 admin MENU CALLED</t>
  </si>
  <si>
    <t>2021-12-02 14:31:56 admin MENU CALLED</t>
  </si>
  <si>
    <t>2021-12-02 14:30:40 admin MENU CALLED</t>
  </si>
  <si>
    <t>2021-12-02 14:29:48 admin MENU CALLED</t>
  </si>
  <si>
    <t>2021-12-02 14:29:03 system Video Loss CH 3</t>
  </si>
  <si>
    <t>2021-12-02 14:28:55 system Video Loss CH 3</t>
  </si>
  <si>
    <t>2021-12-02 14:28:47 system Video Loss CH 8</t>
  </si>
  <si>
    <t>2021-12-02 05:51:37 system Video Loss CH 8</t>
  </si>
  <si>
    <t>2021-12-01 14:39:51 system HDD 1(WDC WD10PURZ-85U8XY0) : SMART PASSED</t>
  </si>
  <si>
    <t>2021-11-30 14:39:46 system HDD 1(WDC WD10PURZ-85U8XY0) : SMART PASSED</t>
  </si>
  <si>
    <t>2021-11-30 13:00:26 system Video Loss CH 6</t>
  </si>
  <si>
    <t>2021-11-29 16:35:11 system Video Loss CH 3</t>
  </si>
  <si>
    <t>2021-11-29 16:18:57 system Video Loss CH 8</t>
  </si>
  <si>
    <t>2021-11-29 16:17:48 system Video Loss CH 8</t>
  </si>
  <si>
    <t>2021-11-29 16:16:55 system Video Loss CH 8</t>
  </si>
  <si>
    <t>2021-11-29 14:39:41 system HDD 1(WDC WD10PURZ-85U8XY0) : SMART PASSED</t>
  </si>
  <si>
    <t>2021-11-28 14:39:31 system HDD 1(WDC WD10PURZ-85U8XY0) : SMART PASSED</t>
  </si>
  <si>
    <t>2021-11-27 14:39:24 system HDD 1(WDC WD10PURZ-85U8XY0) : SMART PASSED</t>
  </si>
  <si>
    <t>2021-11-26 20:07:56 system Video Loss CH 3</t>
  </si>
  <si>
    <t>2021-11-26 14:39:14 system HDD 1(WDC WD10PURZ-85U8XY0) : SMART PASSED</t>
  </si>
  <si>
    <t>2021-11-25 14:39:14 system HDD 1(WDC WD10PURZ-85U8XY0) : SMART PASSED</t>
  </si>
  <si>
    <t>2021-11-24 15:30:31 system Video Loss CH 3</t>
  </si>
  <si>
    <t>2021-11-24 14:39:07 system HDD 1(WDC WD10PURZ-85U8XY0) : SMART PASSED</t>
  </si>
  <si>
    <t>2021-11-23 14:39:02 system HDD 1(WDC WD10PURZ-85U8XY0) : SMART PASSED</t>
  </si>
  <si>
    <t>2021-11-23 00:33:36 admin NET LIVE [218.155.105.190] 0xFF chs</t>
  </si>
  <si>
    <t>2021-11-23 00:33:25 system Video Loss CH 3</t>
  </si>
  <si>
    <t>2021-11-23 00:32:56 system Video Loss CH 8</t>
  </si>
  <si>
    <t>2021-11-22 23:41:56 admin NET LIVE [218.155.105.190] 0xFF chs</t>
  </si>
  <si>
    <t>2021-11-22 20:53:54 admin NET LIVE [223.39.253.90] 0xFFFF chs</t>
  </si>
  <si>
    <t>2021-11-22 20:34:56 admin NET LIVE [223.39.253.90] 0xFFFF chs</t>
  </si>
  <si>
    <t>2021-11-22 19:36:40 admin NET LIVE [218.155.105.190] 0xFF chs</t>
  </si>
  <si>
    <t>2021-11-22 14:38:53 system HDD 1(WDC WD10PURZ-85U8XY0) : SMART PASSED</t>
  </si>
  <si>
    <t>2021-11-21 14:44:52 system Harddisk Full</t>
  </si>
  <si>
    <t>2021-11-21 14:38:51 system HDD 1(WDC WD10PURZ-85U8XY0) : SMART PASSED</t>
  </si>
  <si>
    <t>2021-11-21 14:38:48 system PowerOn ON</t>
  </si>
  <si>
    <t>2021-11-20 22:16:13 system HDD 1(WDC WD10PURZ-85U8XY0) : SMART PASSED</t>
  </si>
  <si>
    <t>2021-11-19 22:16:12 system HDD 1(WDC WD10PURZ-85U8XY0) : SMART PASSED</t>
  </si>
  <si>
    <t>2021-11-18 22:16:08 system HDD 1(WDC WD10PURZ-85U8XY0) : SMART PASSED</t>
  </si>
  <si>
    <t>2021-11-17 22:16:04 system HDD 1(WDC WD10PURZ-85U8XY0) : SMART PASSED</t>
  </si>
  <si>
    <t>2021-11-16 22:16:02 system HDD 1(WDC WD10PURZ-85U8XY0) : SMART PASSED</t>
  </si>
  <si>
    <t>2021-11-16 15:55:14 admin NET LIVE [218.155.105.190] 0xFF chs</t>
  </si>
  <si>
    <t>2021-11-15 22:15:59 system HDD 1(WDC WD10PURZ-85U8XY0) : SMART PASSED</t>
  </si>
  <si>
    <t>2021-11-14 22:15:58 system HDD 1(WDC WD10PURZ-85U8XY0) : SMART PASSED</t>
  </si>
  <si>
    <t>2021-11-13 22:15:55 system HDD 1(WDC WD10PURZ-85U8XY0) : SMART PASSED</t>
  </si>
  <si>
    <t>2021-11-13 17:52:56 admin NET LIVE [218.155.105.190] 0xFF chs</t>
  </si>
  <si>
    <t>2021-11-13 14:01:57 admin NET LIVE [223.38.56.42] 0xFFFF chs</t>
  </si>
  <si>
    <t>2021-11-13 12:00:05 admin NET LIVE [223.38.56.42] 0xFFFF chs</t>
  </si>
  <si>
    <t>2021-11-12 22:15:52 system HDD 1(WDC WD10PURZ-85U8XY0) : SMART PASSED</t>
  </si>
  <si>
    <t>2021-11-12 20:57:11 admin NET LIVE [218.155.105.190] 0xFF chs</t>
  </si>
  <si>
    <t>2021-11-12 20:23:55 admin NET LIVE [218.155.105.190] 0xFF chs</t>
  </si>
  <si>
    <t>2021-11-12 04:52:05 admin NET LIVE [223.38.55.230] 0xFFFF chs</t>
  </si>
  <si>
    <t>2021-11-12 02:26:39 admin NET LIVE [223.38.55.230] 0xFFFF chs</t>
  </si>
  <si>
    <t>2021-11-11 22:20:25 admin NET LIVE [218.155.105.190] 0xFF chs</t>
  </si>
  <si>
    <t>2021-11-11 22:15:48 system HDD 1(WDC WD10PURZ-85U8XY0) : SMART PASSED</t>
  </si>
  <si>
    <t>2021-11-11 18:45:57 system Video Loss CH 6</t>
  </si>
  <si>
    <t>2021-11-11 02:06:53 admin NET LIVE [223.38.55.78] 0xFFFF chs</t>
  </si>
  <si>
    <t>2021-11-11 02:06:34 admin NET LIVE [223.38.55.78] 0xFFFF chs</t>
  </si>
  <si>
    <t>2021-11-11 02:05:55 admin NET LIVE [223.38.55.78] 0xFFFF chs</t>
  </si>
  <si>
    <t>2021-11-11 02:05:02 admin NET LIVE [223.38.55.78] 0xFFFF chs</t>
  </si>
  <si>
    <t>2021-11-11 02:03:41 admin NET LIVE [223.38.55.78] 0xFFFF chs</t>
  </si>
  <si>
    <t>2021-11-10 22:15:44 system HDD 1(WDC WD10PURZ-85U8XY0) : SMART PASSED</t>
  </si>
  <si>
    <t>2021-11-10 19:45:53 admin NET LIVE [218.155.105.190] 0xFF chs</t>
  </si>
  <si>
    <t>2021-11-10 19:29:11 admin NET LIVE [223.38.55.78] 0xFFFF chs</t>
  </si>
  <si>
    <t>2021-11-10 05:27:53 admin NET LIVE [223.38.55.78] 0xFFFF chs</t>
  </si>
  <si>
    <t>2021-11-10 05:27:42 admin NET LIVE [223.38.55.78] 0xFFFF chs</t>
  </si>
  <si>
    <t>2021-11-10 03:39:12 admin NET LIVE [218.155.105.190] 0xFF chs</t>
  </si>
  <si>
    <t>2021-11-10 02:17:00 admin NET LIVE [223.38.55.78] 0xFFFF chs</t>
  </si>
  <si>
    <t>2021-11-10 02:12:20 admin NET LIVE [223.38.55.78] 0xFFFF chs</t>
  </si>
  <si>
    <t>2021-11-09 23:14:20 admin NET LIVE [223.38.55.78] 0xFFFF chs</t>
  </si>
  <si>
    <t>2021-11-09 23:13:46 admin NET LIVE [223.38.55.78] 0xFFFF chs</t>
  </si>
  <si>
    <t>2021-11-09 22:48:46 system Harddisk Full</t>
  </si>
  <si>
    <t>2021-11-09 22:16:28 admin NET LIVE [218.155.105.190] 0xFF chs</t>
  </si>
  <si>
    <t>2021-11-09 22:15:38 system HDD 1(WDC WD10PURZ-85U8XY0) : SMART PASSED</t>
  </si>
  <si>
    <t>2021-11-09 22:15:35 system PowerOn ON</t>
  </si>
  <si>
    <t>2021-11-09 21:57:09 system Harddisk Full</t>
  </si>
  <si>
    <t>2021-11-09 21:52:32 admin NET LIVE [218.155.105.190] 0xFF chs</t>
  </si>
  <si>
    <t>2021-11-09 21:52:08 system HDD 1(WDC WD10PURZ-85U8XY0) : SMART PASSED</t>
  </si>
  <si>
    <t>2021-11-09 21:52:05 system PowerOn ON</t>
  </si>
  <si>
    <t>2021-11-09 21:06:38 admin NET LIVE [218.155.105.190] 0xFF chs</t>
  </si>
  <si>
    <t>2021-11-09 16:59:17 admin NET LIVE [223.38.55.78] 0xFFFF chs</t>
  </si>
  <si>
    <t>2021-11-09 15:49:44 system HDD 1(WDC WD10PURZ-85U8XY0) : SMART PASSED</t>
  </si>
  <si>
    <t>2021-11-09 05:19:36 admin NET LIVE [223.38.56.212] 0xFFFF chs</t>
  </si>
  <si>
    <t>2021-11-09 05:19:26 admin NET LIVE [223.38.56.212] 0xFFFF chs</t>
  </si>
  <si>
    <t>2021-11-08 22:03:17 admin NET LIVE [218.155.105.190] 0xFF chs</t>
  </si>
  <si>
    <t>2021-11-08 20:26:49 admin NET LIVE [218.155.105.190] 0xFF chs</t>
  </si>
  <si>
    <t>2021-11-08 15:49:40 system HDD 1(WDC WD10PURZ-85U8XY0) : SMART PASSED</t>
  </si>
  <si>
    <t>2021-11-07 15:49:37 system HDD 1(WDC WD10PURZ-85U8XY0) : SMART PASSED</t>
  </si>
  <si>
    <t>2021-11-07 01:15:53 admin NET LIVE [223.38.85.42] 0xFFFF chs</t>
  </si>
  <si>
    <t>2021-11-06 22:42:54 admin NET LIVE [218.155.105.190] 0xFF chs</t>
  </si>
  <si>
    <t>2021-11-06 21:54:36 admin NET LIVE [218.155.105.190] 0xFF chs</t>
  </si>
  <si>
    <t>2021-11-06 20:58:45 admin NET LIVE [218.155.105.190] 0xFF chs</t>
  </si>
  <si>
    <t>2021-11-06 20:25:44 admin NET LIVE [223.38.84.33] 0xFFFF chs</t>
  </si>
  <si>
    <t>2021-11-06 20:22:59 admin NET LIVE [223.38.84.33] 0xFFFF chs</t>
  </si>
  <si>
    <t>2021-11-06 20:13:09 admin NET LIVE [223.38.84.33] 0xFFFF chs</t>
  </si>
  <si>
    <t>2021-11-06 19:59:21 admin NET LIVE [223.38.84.33] 0xFFFF chs</t>
  </si>
  <si>
    <t>2021-11-06 19:58:46 admin NET LIVE [223.38.84.33] 0xFFFF chs</t>
  </si>
  <si>
    <t>2021-11-06 19:46:52 admin NET LIVE [223.38.84.33] 0xFFFF chs</t>
  </si>
  <si>
    <t>2021-11-06 19:46:24 admin NET LIVE [223.38.84.33] 0xFFFF chs</t>
  </si>
  <si>
    <t>2021-11-06 15:49:33 system HDD 1(WDC WD10PURZ-85U8XY0) : SMART PASSED</t>
  </si>
  <si>
    <t>2021-11-05 23:13:55 admin NET LIVE [223.38.84.91] 0xFFFF chs</t>
  </si>
  <si>
    <t>2021-11-05 23:12:12 admin NET LIVE [223.38.84.91] 0xFFFF chs</t>
  </si>
  <si>
    <t>2021-11-05 22:10:20 system Video Loss CH 5</t>
  </si>
  <si>
    <t>2021-11-05 22:10:14 system Video Loss CH 5</t>
  </si>
  <si>
    <t>2021-11-05 22:10:12 system Video Loss CH 5</t>
  </si>
  <si>
    <t>2021-11-05 22:10:08 system Video Loss CH 8</t>
  </si>
  <si>
    <t>2021-11-05 22:09:52 system Video Loss CH 3</t>
  </si>
  <si>
    <t>2021-11-05 22:08:50 system Video Loss CH 3</t>
  </si>
  <si>
    <t>2021-11-05 22:08:20 system Video Loss CH 3</t>
  </si>
  <si>
    <t>2021-11-05 22:08:18 system Video Loss CH 3</t>
  </si>
  <si>
    <t>2021-11-05 22:08:05 system Video Loss CH 8</t>
  </si>
  <si>
    <t>2021-11-05 22:07:51 system Video Loss CH 3</t>
  </si>
  <si>
    <t>2021-11-05 22:07:43 system Video Loss CH 3</t>
  </si>
  <si>
    <t>2021-11-05 22:07:38 system Video Loss CH 3</t>
  </si>
  <si>
    <t>2021-11-05 22:07:36 system Video Loss CH 8</t>
  </si>
  <si>
    <t>2021-11-05 22:07:24 system Video Loss CH 3</t>
  </si>
  <si>
    <t>2021-11-05 22:07:17 system Video Loss CH 3</t>
  </si>
  <si>
    <t>2021-11-05 22:07:10 system Video Loss CH 3</t>
  </si>
  <si>
    <t>2021-11-05 22:07:05 system Video Loss CH 3</t>
  </si>
  <si>
    <t>2021-11-05 22:06:59 system Video Loss CH 3</t>
  </si>
  <si>
    <t>2021-11-05 22:06:56 system Video Loss CH 3</t>
  </si>
  <si>
    <t>2021-11-05 22:06:50 system Video Loss CH 8</t>
  </si>
  <si>
    <t>2021-11-05 22:06:36 system Video Loss CH 3</t>
  </si>
  <si>
    <t>2021-11-05 22:06:31 system Video Loss CH 3</t>
  </si>
  <si>
    <t>2021-11-05 22:06:24 system Video Loss CH 8</t>
  </si>
  <si>
    <t>2021-11-05 22:06:17 system Video Loss CH 8</t>
  </si>
  <si>
    <t>2021-11-05 22:06:03 system Video Loss CH 8</t>
  </si>
  <si>
    <t>2021-11-05 22:06:00 system Video Loss CH 3</t>
  </si>
  <si>
    <t>2021-11-05 22:05:43 system Video Loss CH 3</t>
  </si>
  <si>
    <t>2021-11-05 22:05:00 system Video Loss CH 8</t>
  </si>
  <si>
    <t>2021-11-05 22:04:57 system Video Loss CH 3</t>
  </si>
  <si>
    <t>2021-11-05 22:03:19 system Video Loss CH 3</t>
  </si>
  <si>
    <t>2021-11-05 22:03:13 system Video Loss CH 3</t>
  </si>
  <si>
    <t>2021-11-05 22:03:08 system Video Loss CH 8</t>
  </si>
  <si>
    <t>2021-11-05 22:00:25 system Video Loss CH 3</t>
  </si>
  <si>
    <t>2021-11-05 15:49:29 system HDD 1(WDC WD10PURZ-85U8XY0) : SMART PASSED</t>
  </si>
  <si>
    <t>2021-11-05 01:37:53 admin NET LIVE [218.155.105.190] 0xFF chs</t>
  </si>
  <si>
    <t>2021-11-05 00:56:18 admin NET LIVE [223.38.84.211] 0xFFFF chs</t>
  </si>
  <si>
    <t>2021-11-04 15:49:26 system HDD 1(WDC WD10PURZ-85U8XY0) : SMART PASSED</t>
  </si>
  <si>
    <t>2021-11-03 15:49:24 system HDD 1(WDC WD10PURZ-85U8XY0) : SMART PASSED</t>
  </si>
  <si>
    <t>2021-11-02 15:49:19 system HDD 1(WDC WD10PURZ-85U8XY0) : SMART PASSED</t>
  </si>
  <si>
    <t>2021-11-02 03:32:16 admin NET LIVE [123.111.142.186] 0xFFFF chs</t>
  </si>
  <si>
    <t>2021-11-01 15:49:16 system HDD 1(WDC WD10PURZ-85U8XY0) : SMART PASSED</t>
  </si>
  <si>
    <t>2021-10-31 15:49:12 system HDD 1(WDC WD10PURZ-85U8XY0) : SMART PASSED</t>
  </si>
  <si>
    <t>2021-10-30 18:21:36 admin NET LIVE [223.39.253.27] 0xFFFF chs</t>
  </si>
  <si>
    <t>2021-10-30 18:10:28 admin NET LIVE [223.39.253.27] 0xFFFF chs</t>
  </si>
  <si>
    <t>2021-10-30 15:49:10 system HDD 1(WDC WD10PURZ-85U8XY0) : SMART PASSED</t>
  </si>
  <si>
    <t>2021-10-30 01:37:49 admin NET LIVE [223.38.90.236] 0xFFFF chs</t>
  </si>
  <si>
    <t>2021-10-30 01:26:00 admin NET LIVE [223.38.90.236] 0xFFFF chs</t>
  </si>
  <si>
    <t>2021-10-30 01:25:49 admin NET LIVE [123.111.142.186] 0xFF chs</t>
  </si>
  <si>
    <t>2021-10-30 01:22:24 admin NET LIVE [223.38.90.236] 0xFFFF chs</t>
  </si>
  <si>
    <t>2021-10-30 01:12:55 admin NET LIVE [123.111.142.186] 0xFF chs</t>
  </si>
  <si>
    <t>2021-10-30 01:12:31 admin NET LIVE [223.38.90.236] 0xFFFF chs</t>
  </si>
  <si>
    <t>2021-10-30 01:12:25 admin NET LIVE [223.38.90.236] 0xFFFF chs</t>
  </si>
  <si>
    <t>2021-10-29 15:49:05 system HDD 1(WDC WD10PURZ-85U8XY0) : SMART PASSED</t>
  </si>
  <si>
    <t>2021-10-28 15:49:02 system HDD 1(WDC WD10PURZ-85U8XY0) : SMART PASSED</t>
  </si>
  <si>
    <t>2021-10-27 23:42:28 admin NET LIVE [223.38.90.18] 0xFFFF chs</t>
  </si>
  <si>
    <t>2021-10-27 22:30:38 admin NET LIVE [218.155.105.190] 0xFF chs</t>
  </si>
  <si>
    <t>2021-10-27 15:48:58 system HDD 1(WDC WD10PURZ-85U8XY0) : SMART PASSED</t>
  </si>
  <si>
    <t>2021-10-26 15:48:56 system HDD 1(WDC WD10PURZ-85U8XY0) : SMART PASSED</t>
  </si>
  <si>
    <t>2021-10-25 19:07:27 admin NET LIVE [223.38.78.217] 0xFFFF chs</t>
  </si>
  <si>
    <t>2021-10-25 19:05:34 admin NET LIVE [223.38.78.217] 0xFFFF chs</t>
  </si>
  <si>
    <t>2021-10-25 19:05:28 admin NET LIVE [223.38.78.217] 0xFFFF chs</t>
  </si>
  <si>
    <t>2021-10-25 19:02:08 admin NET LIVE [223.38.78.217] 0xFFFF chs</t>
  </si>
  <si>
    <t>2021-10-25 15:48:53 system HDD 1(WDC WD10PURZ-85U8XY0) : SMART PASSED</t>
  </si>
  <si>
    <t>2021-10-24 15:48:49 system HDD 1(WDC WD10PURZ-85U8XY0) : SMART PASSED</t>
  </si>
  <si>
    <t>2021-10-23 20:00:49 admin NET LIVE [223.39.250.118] 0xFFFF chs</t>
  </si>
  <si>
    <t>2021-10-23 15:48:46 system HDD 1(WDC WD10PURZ-85U8XY0) : SMART PASSED</t>
  </si>
  <si>
    <t>2021-10-22 15:48:42 system HDD 1(WDC WD10PURZ-85U8XY0) : SMART PASSED</t>
  </si>
  <si>
    <t>2021-10-22 00:41:36 admin NET LIVE [218.155.105.190] 0xFF chs</t>
  </si>
  <si>
    <t>2021-10-22 00:41:29 admin NET LIVE [218.155.105.190] 0xFF chs</t>
  </si>
  <si>
    <t>2021-10-22 00:41:11 admin NET LIVE [218.155.105.190] 0xFF chs</t>
  </si>
  <si>
    <t>2021-10-22 00:17:51 admin NET LIVE [223.39.250.41] 0xFFFF chs</t>
  </si>
  <si>
    <t>2021-10-22 00:14:21 admin NET LIVE [223.39.250.41] 0xFFFF chs</t>
  </si>
  <si>
    <t>2021-10-21 22:31:43 admin NET LIVE [223.39.250.41] 0xFFFF chs</t>
  </si>
  <si>
    <t>2021-10-21 15:48:37 system HDD 1(WDC WD10PURZ-85U8XY0) : SMART PASSED</t>
  </si>
  <si>
    <t>2021-10-20 15:48:34 system HDD 1(WDC WD10PURZ-85U8XY0) : SMART PASSED</t>
  </si>
  <si>
    <t>2021-10-19 23:28:47 admin NET LIVE [223.38.40.2] 0xFFFF chs</t>
  </si>
  <si>
    <t>2021-10-19 23:20:05 admin NET LIVE [223.38.40.2] 0xFFFF chs</t>
  </si>
  <si>
    <t>2021-10-19 22:56:08 admin NET LIVE [223.38.40.2] 0xFFFF chs</t>
  </si>
  <si>
    <t>2021-10-19 21:35:20 admin NET LIVE [223.38.40.2] 0xFFFF chs</t>
  </si>
  <si>
    <t>2021-10-19 15:48:30 system HDD 1(WDC WD10PURZ-85U8XY0) : SMART PASSED</t>
  </si>
  <si>
    <t>2021-10-19 08:26:52 system Video Loss CH 6</t>
  </si>
  <si>
    <t>2021-10-19 00:29:00 admin NET LIVE [223.38.40.2] 0xFFFF chs</t>
  </si>
  <si>
    <t>2021-10-18 15:48:25 system HDD 1(WDC WD10PURZ-85U8XY0) : SMART PASSED</t>
  </si>
  <si>
    <t>2021-10-17 21:54:16 admin NET LIVE [123.111.142.186] 0xFF chs</t>
  </si>
  <si>
    <t>2021-10-17 15:48:21 system HDD 1(WDC WD10PURZ-85U8XY0) : SMART PASSED</t>
  </si>
  <si>
    <t>2021-10-16 21:58:17 admin NET LIVE [223.39.253.155] 0xFFFF chs</t>
  </si>
  <si>
    <t>2021-10-16 21:58:15 admin NET LIVE [223.39.253.155] 0xFFFF chs</t>
  </si>
  <si>
    <t>2021-10-16 21:56:58 admin NET LIVE [223.39.253.155] 0xFFFF chs</t>
  </si>
  <si>
    <t>2021-10-16 21:55:27 admin NET LIVE [223.39.253.155] 0xFFFF chs</t>
  </si>
  <si>
    <t>2021-10-16 17:33:30 admin NET LIVE [223.39.253.155] 0xFFFF chs</t>
  </si>
  <si>
    <t>2021-10-16 15:48:18 system HDD 1(WDC WD10PURZ-85U8XY0) : SMART PASSED</t>
  </si>
  <si>
    <t>2021-10-16 07:27:04 system Video Loss CH 4</t>
  </si>
  <si>
    <t>2021-10-16 00:16:50 admin NET LIVE [223.38.48.30] 0xFFFF chs</t>
  </si>
  <si>
    <t>2021-10-15 22:39:58 admin NET LIVE [218.155.105.190] 0xFF chs</t>
  </si>
  <si>
    <t>2021-10-15 20:26:13 admin NET LIVE [223.38.48.30] 0xFFFF chs</t>
  </si>
  <si>
    <t>2021-10-15 20:26:06 admin NET LIVE [223.38.48.30] 0xFFFF chs</t>
  </si>
  <si>
    <t>2021-10-15 20:24:42 admin NET LIVE [223.38.48.30] 0xFFFF chs</t>
  </si>
  <si>
    <t>2021-10-15 18:53:21 system Video Loss CH 6</t>
  </si>
  <si>
    <t>2021-10-15 17:50:26 admin NET LIVE [223.38.48.30] 0xFFFF chs</t>
  </si>
  <si>
    <t>2021-10-15 15:48:15 system HDD 1(WDC WD10PURZ-85U8XY0) : SMART PASSED</t>
  </si>
  <si>
    <t>2021-10-15 14:48:38 admin NET LIVE [223.38.48.30] 0xFFFF chs</t>
  </si>
  <si>
    <t>2021-10-15 07:21:28 system Video Loss CH 4</t>
  </si>
  <si>
    <t>2021-10-15 00:22:40 admin NET LIVE [218.155.105.190] 0xFF chs</t>
  </si>
  <si>
    <t>2021-10-14 23:09:00 admin NET LIVE [223.38.48.30] 0xFFFF chs</t>
  </si>
  <si>
    <t>2021-10-14 15:48:06 system HDD 1(WDC WD10PURZ-85U8XY0) : SMART PASSED</t>
  </si>
  <si>
    <t>2021-10-14 15:12:50 admin NET LIVE [223.62.11.58] 0xFFFF chs</t>
  </si>
  <si>
    <t>2021-10-13 21:33:48 admin NET LIVE [223.62.11.58] 0xFFFF chs</t>
  </si>
  <si>
    <t>2021-10-13 15:48:02 system HDD 1(WDC WD10PURZ-85U8XY0) : SMART PASSED</t>
  </si>
  <si>
    <t>2021-10-12 23:13:09 admin NET LIVE [223.62.11.58] 0xFFFF chs</t>
  </si>
  <si>
    <t>2021-10-12 20:03:19 admin NET LIVE [218.155.105.190] 0xFF chs</t>
  </si>
  <si>
    <t>2021-10-12 15:47:56 system HDD 1(WDC WD10PURZ-85U8XY0) : SMART PASSED</t>
  </si>
  <si>
    <t>2021-10-12 03:20:22 admin NET LIVE [223.39.211.150] 0xFFFF chs</t>
  </si>
  <si>
    <t>2021-10-11 19:14:46 admin NET LIVE [223.39.211.150] 0xFFFF chs</t>
  </si>
  <si>
    <t>2021-10-11 19:14:23 admin NET LIVE [223.39.211.150] 0xFFFF chs</t>
  </si>
  <si>
    <t>2021-10-11 19:13:56 admin NET LIVE [223.39.211.150] 0xFFFF chs</t>
  </si>
  <si>
    <t>2021-10-11 15:47:52 system HDD 1(WDC WD10PURZ-85U8XY0) : SMART PASSED</t>
  </si>
  <si>
    <t>2021-10-11 12:59:49 admin NET LIVE [223.39.211.150] 0xFFFF chs</t>
  </si>
  <si>
    <t>2021-10-10 15:47:49 system HDD 1(WDC WD10PURZ-85U8XY0) : SMART PASSED</t>
  </si>
  <si>
    <t>2021-10-09 15:47:46 system HDD 1(WDC WD10PURZ-85U8XY0) : SMART PASSED</t>
  </si>
  <si>
    <t>2021-10-09 07:05:32 system Video Loss CH 4</t>
  </si>
  <si>
    <t>2021-10-09 02:07:39 admin NET LIVE [218.155.105.190] 0xFF chs</t>
  </si>
  <si>
    <t>2021-10-09 01:02:05 admin NET LIVE [218.155.105.190] 0xFF chs</t>
  </si>
  <si>
    <t>2021-10-08 23:43:22 admin NET LIVE [223.39.210.99] 0xFFFF chs</t>
  </si>
  <si>
    <t>2021-10-08 23:02:32 admin NET LIVE [223.39.210.99] 0xFFFF chs</t>
  </si>
  <si>
    <t>2021-10-08 22:13:50 admin NET LIVE [223.39.210.99] 0xFFFF chs</t>
  </si>
  <si>
    <t>2021-10-08 22:04:45 admin NET LIVE [223.39.210.99] 0xFFFF chs</t>
  </si>
  <si>
    <t>2021-10-08 22:01:53 admin NET LIVE [223.39.210.99] 0xFFFF chs</t>
  </si>
  <si>
    <t>2021-10-08 22:00:37 admin NET LIVE [223.39.210.99] 0xFFFF chs</t>
  </si>
  <si>
    <t>2021-10-08 21:50:21 admin NET LIVE [223.39.210.99] 0xFFFF chs</t>
  </si>
  <si>
    <t>2021-10-08 21:48:07 admin NET LIVE [223.39.210.99] 0xFFFF chs</t>
  </si>
  <si>
    <t>2021-10-08 21:44:47 admin NET LIVE [223.39.210.99] 0xFFFF chs</t>
  </si>
  <si>
    <t>2021-10-08 21:37:57 admin NET LIVE [223.39.210.99] 0xFFFF chs</t>
  </si>
  <si>
    <t>2021-10-08 20:39:17 admin NET LIVE [223.39.210.99] 0xFFFF chs</t>
  </si>
  <si>
    <t>2021-10-08 16:20:19 admin NET LIVE [223.39.210.99] 0xFFFF chs</t>
  </si>
  <si>
    <t>2021-10-08 15:47:41 system HDD 1(WDC WD10PURZ-85U8XY0) : SMART PASSED</t>
  </si>
  <si>
    <t>2021-10-08 14:31:09 admin NET LIVE [223.39.210.99] 0xFFFF chs</t>
  </si>
  <si>
    <t>2021-10-08 06:51:07 system Video Loss CH 4</t>
  </si>
  <si>
    <t>2021-10-08 02:44:28 admin NET LIVE [223.39.210.246] 0xFFFF chs</t>
  </si>
  <si>
    <t>2021-10-08 01:56:44 admin NET LIVE [223.39.210.246] 0xFFFF chs</t>
  </si>
  <si>
    <t>2021-10-07 23:59:48 admin NET LIVE [218.155.105.190] 0xFF chs</t>
  </si>
  <si>
    <t>2021-10-07 23:00:00 admin NET LIVE [218.155.105.190] 0xFF chs</t>
  </si>
  <si>
    <t>2021-10-07 22:58:26 admin NET LIVE [218.155.105.190] 0xFF chs</t>
  </si>
  <si>
    <t>2021-10-07 22:10:19 admin NET LIVE [223.39.210.246] 0xFFFF chs</t>
  </si>
  <si>
    <t>2021-10-07 21:54:25 admin NET LIVE [218.155.105.190] 0xFF chs</t>
  </si>
  <si>
    <t>2021-10-07 15:47:35 system HDD 1(WDC WD10PURZ-85U8XY0) : SMART PASSED</t>
  </si>
  <si>
    <t>2021-10-07 06:51:37 system Video Loss CH 4</t>
  </si>
  <si>
    <t>2021-10-06 21:31:48 admin NET LIVE [223.39.210.246] 0xFFFF chs</t>
  </si>
  <si>
    <t>2021-10-06 21:23:38 admin NET LIVE [223.39.210.246] 0xFFFF chs</t>
  </si>
  <si>
    <t>2021-10-06 18:33:01 admin NET LIVE [218.155.105.190] 0xFF chs</t>
  </si>
  <si>
    <t>2021-10-06 15:47:31 system HDD 1(WDC WD10PURZ-85U8XY0) : SMART PASSED</t>
  </si>
  <si>
    <t>2021-10-06 15:40:29 admin NET LIVE [223.39.210.246] 0xFFFF chs</t>
  </si>
  <si>
    <t>2021-10-06 06:33:44 system Video Loss CH 4</t>
  </si>
  <si>
    <t>2021-10-05 15:47:27 system HDD 1(WDC WD10PURZ-85U8XY0) : SMART PASSED</t>
  </si>
  <si>
    <t>2021-10-05 07:09:48 admin NET LIVE [123.111.142.186] 0xFF chs</t>
  </si>
  <si>
    <t>2021-10-05 02:11:42 admin NET LIVE [218.155.105.190] 0xFF chs</t>
  </si>
  <si>
    <t>2021-10-04 23:00:17 admin NET LIVE [218.155.105.190] 0xFF chs</t>
  </si>
  <si>
    <t>2021-10-04 20:07:54 admin NET LIVE [218.155.105.190] 0xFF chs</t>
  </si>
  <si>
    <t>2021-10-04 19:29:50 admin NET LIVE [218.155.105.190] 0xFF chs</t>
  </si>
  <si>
    <t>2021-10-04 19:05:18 admin NET LIVE [223.39.211.132] 0xFFFF chs</t>
  </si>
  <si>
    <t>2021-10-04 16:27:51 admin NET LIVE [123.111.142.186] 0xFF chs</t>
  </si>
  <si>
    <t>2021-10-04 15:47:17 system HDD 1(WDC WD10PURZ-85U8XY0) : SMART PASSED</t>
  </si>
  <si>
    <t>2021-10-04 15:13:20 admin NET LIVE [223.39.211.132] 0xFFFF chs</t>
  </si>
  <si>
    <t>2021-10-04 05:07:14 admin NET LIVE [123.111.142.186] 0xFF chs</t>
  </si>
  <si>
    <t>2021-10-04 05:03:19 admin NET LIVE [123.111.142.186] 0xFF chs</t>
  </si>
  <si>
    <t>2021-10-03 20:13:12 admin NET LIVE [223.39.251.27] 0xFFFF chs</t>
  </si>
  <si>
    <t>2021-10-03 20:12:56 admin NET LIVE [223.39.251.27] 0xFFFF chs</t>
  </si>
  <si>
    <t>2021-10-03 20:06:34 admin NET LIVE [218.155.105.190] 0xFF chs</t>
  </si>
  <si>
    <t>2021-10-03 20:05:17 admin NET LIVE [218.155.105.190] 0xFF chs</t>
  </si>
  <si>
    <t>2021-10-03 19:06:54 admin NET LIVE [218.155.105.190] 0xFF chs</t>
  </si>
  <si>
    <t>2021-10-03 17:26:48 admin NET LIVE [223.39.251.27] 0xFFFF chs</t>
  </si>
  <si>
    <t>2021-10-03 16:19:54 admin NET LIVE [123.111.142.186] 0xFF chs</t>
  </si>
  <si>
    <t>2021-10-03 15:47:11 system HDD 1(WDC WD10PURZ-85U8XY0) : SMART PASSED</t>
  </si>
  <si>
    <t>2021-10-03 14:42:23 admin NET LIVE [223.39.251.27] 0xFFFF chs</t>
  </si>
  <si>
    <t>2021-10-03 11:27:32 admin NET LIVE [223.39.251.27] 0xFFFF chs</t>
  </si>
  <si>
    <t>2021-10-03 02:06:37 admin NET LIVE [218.155.105.190] 0xFF chs</t>
  </si>
  <si>
    <t>2021-10-03 01:32:56 admin NET LIVE [218.155.105.190] 0xFF chs</t>
  </si>
  <si>
    <t>2021-10-02 23:43:13 system Video Loss CH 8</t>
  </si>
  <si>
    <t>2021-10-02 23:43:05 system Video Loss CH 3</t>
  </si>
  <si>
    <t>2021-10-02 21:51:03 admin NET LIVE [223.39.251.27] 0xFFFF chs</t>
  </si>
  <si>
    <t>2021-10-02 21:15:14 admin NET LIVE [218.155.105.190] 0xFF chs</t>
  </si>
  <si>
    <t>2021-10-02 18:36:07 admin NET LIVE [218.155.105.190] 0xFF chs</t>
  </si>
  <si>
    <t>2021-10-02 18:12:28 admin NET LIVE [218.155.105.190] 0xFF chs</t>
  </si>
  <si>
    <t>2021-10-02 15:47:03 system HDD 1(WDC WD10PURZ-85U8XY0) : SMART PASSED</t>
  </si>
  <si>
    <t>2021-10-02 07:05:04 system Video Loss CH 4</t>
  </si>
  <si>
    <t>2021-10-01 23:48:51 admin NET LIVE [223.39.251.27] 0xFFFF chs</t>
  </si>
  <si>
    <t>2021-10-01 23:48:11 admin NET PLAYBACK [223.39.251.27] 0xFFFF chs from 2021/10/01 22:37:00</t>
  </si>
  <si>
    <t>2021-10-01 23:47:53 admin NET LIVE [223.39.251.27] 0xFFFF chs</t>
  </si>
  <si>
    <t>2021-10-01 23:45:03 admin NET PLAYBACK [223.39.251.27] 0xFFFF chs from 2021/10/01 22:34:00</t>
  </si>
  <si>
    <t>2021-10-01 23:44:51 admin NET LIVE [223.39.251.27] 0xFFFF chs</t>
  </si>
  <si>
    <t>2021-10-01 23:39:30 admin NET LIVE [123.111.142.186] 0xFF chs</t>
  </si>
  <si>
    <t>2021-10-01 23:38:49 system Video Loss CH 3</t>
  </si>
  <si>
    <t>2021-10-01 23:35:20 system Video Loss CH 7</t>
  </si>
  <si>
    <t>2021-10-01 23:35:20 system Video Loss CH 6</t>
  </si>
  <si>
    <t>2021-10-01 23:35:20 system Video Loss CH 5</t>
  </si>
  <si>
    <t>2021-10-01 23:35:20 system Video Loss CH 4</t>
  </si>
  <si>
    <t>2021-10-01 23:35:20 system Video Loss CH 3</t>
  </si>
  <si>
    <t>2021-10-01 22:52:17 admin NET LIVE [123.111.142.186] 0xFF chs</t>
  </si>
  <si>
    <t>2021-10-01 22:02:36 admin NET LIVE [218.155.105.190] 0xFF chs</t>
  </si>
  <si>
    <t>2021-10-01 17:45:50 admin NET LIVE [123.111.142.186] 0xFF chs</t>
  </si>
  <si>
    <t>2021-10-01 17:17:46 admin NET LIVE [123.111.142.186] 0xFF chs</t>
  </si>
  <si>
    <t>2021-10-01 16:58:38 admin NET LIVE [223.38.85.53] 0xFFFF chs</t>
  </si>
  <si>
    <t>2021-10-01 16:46:08 admin NET LIVE [223.38.85.53] 0xFFFF chs</t>
  </si>
  <si>
    <t>2021-10-01 15:46:55 system HDD 1(WDC WD10PURZ-85U8XY0) : SMART PASSED</t>
  </si>
  <si>
    <t>2021-10-01 01:18:55 admin NET LIVE [123.111.142.186] 0xFF chs</t>
  </si>
  <si>
    <t>2021-09-30 15:56:09 admin NET LIVE [223.38.85.53] 0xFFFF chs</t>
  </si>
  <si>
    <t>2021-09-30 15:46:45 system HDD 1(WDC WD10PURZ-85U8XY0) : SMART PASSED</t>
  </si>
  <si>
    <t>2021-09-30 12:34:46 admin NET LIVE [218.155.105.190] 0xFF chs</t>
  </si>
  <si>
    <t>2021-09-30 11:47:04 admin NET LIVE [218.155.105.190] 0xFF chs</t>
  </si>
  <si>
    <t>2021-09-30 00:26:30 admin NET LIVE [123.111.142.186] 0xFFFF chs</t>
  </si>
  <si>
    <t>2021-09-29 22:52:03 admin NET LIVE [123.111.142.186] 0xFFFF chs</t>
  </si>
  <si>
    <t>2021-09-29 22:41:33 admin NET LIVE [123.111.142.186] 0xFFFF chs</t>
  </si>
  <si>
    <t>2021-09-29 22:39:48 admin NET LIVE [123.111.142.186] 0xFFFF chs</t>
  </si>
  <si>
    <t>2021-09-29 21:43:28 admin NET LIVE [123.111.142.186] 0xFF chs</t>
  </si>
  <si>
    <t>2021-09-29 17:51:05 admin NET LIVE [218.155.105.190] 0xFF chs</t>
  </si>
  <si>
    <t>2021-09-29 17:50:01 admin NET LIVE [223.38.85.211] 0xFFFF chs</t>
  </si>
  <si>
    <t>2021-09-29 17:29:20 admin NET LIVE [223.38.85.211] 0xFFFF chs</t>
  </si>
  <si>
    <t>2021-09-29 17:06:34 admin NET LIVE [223.38.85.211] 0xFFFF chs</t>
  </si>
  <si>
    <t>2021-09-29 16:59:47 admin NET LIVE [223.38.85.211] 0xFFFF chs</t>
  </si>
  <si>
    <t>2021-09-29 16:59:14 admin NET LIVE [223.38.85.211] 0xFFFF chs</t>
  </si>
  <si>
    <t>2021-09-29 16:59:08 admin NET LIVE [223.38.85.211] 0xFFFF chs</t>
  </si>
  <si>
    <t>2021-09-29 16:59:01 admin NET LIVE [223.38.85.211] 0xFFFF chs</t>
  </si>
  <si>
    <t>2021-09-29 16:07:44 admin NET LIVE [223.38.85.211] 0xFFFF chs</t>
  </si>
  <si>
    <t>2021-09-29 15:46:35 system HDD 1(WDC WD10PURZ-85U8XY0) : SMART PASSED</t>
  </si>
  <si>
    <t>2021-09-29 14:30:13 admin NET LIVE [223.38.85.211] 0xFFFF chs</t>
  </si>
  <si>
    <t>2021-09-29 02:31:46 admin NET LIVE [123.111.142.186] 0xFF chs</t>
  </si>
  <si>
    <t>2021-09-28 22:38:30 admin NET LIVE [223.38.84.241] 0xFFFF chs</t>
  </si>
  <si>
    <t>2021-09-28 20:21:40 admin NET LIVE [223.38.84.241] 0xFFFF chs</t>
  </si>
  <si>
    <t>2021-09-28 18:44:53 admin NET LIVE [223.38.84.241] 0xFFFF chs</t>
  </si>
  <si>
    <t>2021-09-28 17:59:00 admin NET LIVE [223.38.84.241] 0xFFFF chs</t>
  </si>
  <si>
    <t>2021-09-28 17:58:53 admin NET LIVE [223.38.84.241] 0xFFFF chs</t>
  </si>
  <si>
    <t>2021-09-28 16:45:51 admin NET LIVE [218.155.105.190] 0xFF chs</t>
  </si>
  <si>
    <t>2021-09-28 15:46:28 system HDD 1(WDC WD10PURZ-85U8XY0) : SMART PASSED</t>
  </si>
  <si>
    <t>2021-09-28 06:48:25 admin NET LIVE [223.38.84.241] 0xFFFF chs</t>
  </si>
  <si>
    <t>2021-09-28 05:39:09 admin NET LIVE [223.38.84.241] 0xFFFF chs</t>
  </si>
  <si>
    <t>2021-09-28 01:58:47 admin NET LIVE [123.111.142.186] 0xFF chs</t>
  </si>
  <si>
    <t>2021-09-28 00:52:51 admin NET LIVE [223.38.86.53] 0xFFFF chs</t>
  </si>
  <si>
    <t>2021-09-27 22:29:26 admin NET LIVE [123.111.142.186] 0xFF chs</t>
  </si>
  <si>
    <t>2021-09-27 22:26:33 admin NET LIVE [123.111.142.186] 0xFF chs</t>
  </si>
  <si>
    <t>2021-09-27 22:11:35 admin NET LIVE [123.111.142.186] 0xFF chs</t>
  </si>
  <si>
    <t>2021-09-27 21:11:11 admin NET LIVE [123.111.142.186] 0xFF chs</t>
  </si>
  <si>
    <t>2021-09-27 21:10:53 admin NET LIVE [218.155.105.190] 0xFF chs</t>
  </si>
  <si>
    <t>2021-09-27 17:19:48 admin NET LIVE [223.38.86.53] 0xFFFF chs</t>
  </si>
  <si>
    <t>2021-09-27 16:22:41 admin NET LIVE [123.111.142.186] 0xFF chs</t>
  </si>
  <si>
    <t>2021-09-27 15:46:22 system HDD 1(WDC WD10PURZ-85U8XY0) : SMART PASSED</t>
  </si>
  <si>
    <t>2021-09-27 15:24:18 admin NET LIVE [123.111.142.186] 0xFF chs</t>
  </si>
  <si>
    <t>2021-09-27 02:22:41 admin NET LIVE [223.38.86.53] 0xFFFF chs</t>
  </si>
  <si>
    <t>2021-09-26 23:49:08 admin NET LIVE [218.155.105.190] 0xFF chs</t>
  </si>
  <si>
    <t>2021-09-26 22:56:39 admin NET LIVE [223.38.86.238] 0xFFFF chs</t>
  </si>
  <si>
    <t>2021-09-26 22:50:16 admin NET LIVE [223.38.86.238] 0xFFFF chs</t>
  </si>
  <si>
    <t>2021-09-26 22:14:11 admin NET LIVE [218.155.105.190] 0xFF chs</t>
  </si>
  <si>
    <t>2021-09-26 19:05:21 admin NET LIVE [223.38.86.67] 0xFFFF chs</t>
  </si>
  <si>
    <t>2021-09-26 18:29:24 admin NET LIVE [223.38.86.67] 0xFFFF chs</t>
  </si>
  <si>
    <t>2021-09-26 17:58:55 admin NET LIVE [223.38.86.67] 0xFFFF chs</t>
  </si>
  <si>
    <t>2021-09-26 17:45:03 admin NET LIVE [223.38.86.67] 0xFFFF chs</t>
  </si>
  <si>
    <t>2021-09-26 16:48:07 admin NET LIVE [223.38.86.67] 0xFFFF chs</t>
  </si>
  <si>
    <t>2021-09-26 15:46:18 system HDD 1(WDC WD10PURZ-85U8XY0) : SMART PASSED</t>
  </si>
  <si>
    <t>2021-09-26 03:21:30 admin NET LIVE [123.111.142.186] 0xFF chs</t>
  </si>
  <si>
    <t>2021-09-26 01:23:42 admin NET LIVE [218.155.105.190] 0xFF chs</t>
  </si>
  <si>
    <t>2021-09-26 01:23:00 admin NET LIVE [218.155.105.190] 0xFF chs</t>
  </si>
  <si>
    <t>2021-09-26 01:22:24 admin NET LIVE [218.155.105.190] 0xFF chs</t>
  </si>
  <si>
    <t>2021-09-26 01:21:57 admin NET LIVE [223.38.87.53] 0xFFFF chs</t>
  </si>
  <si>
    <t>2021-09-26 00:47:35 admin NET LIVE [218.155.105.190] 0xFF chs</t>
  </si>
  <si>
    <t>2021-09-25 23:49:47 admin NET LIVE [218.155.105.190] 0xFF chs</t>
  </si>
  <si>
    <t>2021-09-25 22:53:16 admin NET LIVE [218.155.105.190] 0xFF chs</t>
  </si>
  <si>
    <t>2021-09-25 22:33:13 admin NET LIVE [218.155.105.190] 0xFF chs</t>
  </si>
  <si>
    <t>2021-09-25 22:27:01 admin NET LIVE [218.155.105.190] 0xFF chs</t>
  </si>
  <si>
    <t>2021-09-25 22:11:36 admin NET LIVE [218.155.105.190] 0xFF chs</t>
  </si>
  <si>
    <t>2021-09-25 20:46:57 admin NET LIVE [123.111.142.186] 0xFF chs</t>
  </si>
  <si>
    <t>2021-09-25 19:49:05 admin NET LIVE [223.38.87.53] 0xFFFF chs</t>
  </si>
  <si>
    <t>2021-09-25 18:58:49 admin NET LIVE [223.38.87.53] 0xFFFF chs</t>
  </si>
  <si>
    <t>2021-09-25 18:19:07 admin NET LIVE [123.111.142.186] 0xFF chs</t>
  </si>
  <si>
    <t>2021-09-25 17:24:19 admin NET LIVE [218.155.105.190] 0xFF chs</t>
  </si>
  <si>
    <t>2021-09-25 17:22:51 admin NET LIVE [218.155.105.190] 0xFF chs</t>
  </si>
  <si>
    <t>2021-09-25 17:17:50 admin NET LIVE [123.111.142.186] 0xFF chs</t>
  </si>
  <si>
    <t>2021-09-25 15:59:51 admin NET LIVE [223.38.87.53] 0xFFFF chs</t>
  </si>
  <si>
    <t>2021-09-25 15:46:10 system HDD 1(WDC WD10PURZ-85U8XY0) : SMART PASSED</t>
  </si>
  <si>
    <t>2021-09-25 15:25:21 admin NET LIVE [223.38.87.53] 0xFFFF chs</t>
  </si>
  <si>
    <t>2021-09-25 01:34:42 admin NET LIVE [223.38.87.53] 0xFFFF chs</t>
  </si>
  <si>
    <t>2021-09-25 01:29:23 admin NET LIVE [223.38.87.53] 0xFFFF chs</t>
  </si>
  <si>
    <t>2021-09-24 21:43:15 admin NET LIVE [123.111.142.186] 0xFFFF chs</t>
  </si>
  <si>
    <t>2021-09-24 21:38:49 admin NET LIVE [123.111.142.186] 0xFFFF chs</t>
  </si>
  <si>
    <t>2021-09-24 21:25:51 admin NET LIVE [123.111.142.186] 0xFFFF chs</t>
  </si>
  <si>
    <t>2021-09-24 21:24:58 admin NET LIVE [123.111.142.186] 0xFFFF chs</t>
  </si>
  <si>
    <t>2021-09-24 20:58:47 admin NET LIVE [123.111.142.186] 0xFFFF chs</t>
  </si>
  <si>
    <t>2021-09-24 20:48:36 admin NET LIVE [123.111.142.186] 0xFFFF chs</t>
  </si>
  <si>
    <t>2021-09-24 18:57:01 admin NET LIVE [218.155.105.190] 0xFF chs</t>
  </si>
  <si>
    <t>2021-09-24 18:52:10 admin NET LIVE [223.38.86.108] 0xFFFF chs</t>
  </si>
  <si>
    <t>2021-09-24 18:51:15 admin NET LIVE [223.38.86.108] 0xFFFF chs</t>
  </si>
  <si>
    <t>2021-09-24 18:49:43 admin NET LIVE [223.38.86.108] 0xFFFF chs</t>
  </si>
  <si>
    <t>2021-09-24 18:04:08 admin NET LIVE [223.38.87.158] 0xFFFF chs</t>
  </si>
  <si>
    <t>2021-09-24 18:04:01 admin NET LIVE [223.38.87.158] 0xFFFF chs</t>
  </si>
  <si>
    <t>2021-09-24 15:46:07 system HDD 1(WDC WD10PURZ-85U8XY0) : SMART PASSED</t>
  </si>
  <si>
    <t>2021-09-24 11:45:52 admin NET LIVE [123.111.142.186] 0xFFFF chs</t>
  </si>
  <si>
    <t>2021-09-24 07:33:41 admin NET LIVE [223.38.86.100] 0xFFFF chs</t>
  </si>
  <si>
    <t>2021-09-23 23:27:57 admin NET LIVE [223.38.86.100] 0xFFFF chs</t>
  </si>
  <si>
    <t>2021-09-23 23:23:36 admin NET LIVE [223.38.86.100] 0xFFFF chs</t>
  </si>
  <si>
    <t>2021-09-23 23:18:12 admin NET LIVE [223.38.86.100] 0xFFFF chs</t>
  </si>
  <si>
    <t>2021-09-23 23:17:21 admin NET LIVE [223.38.86.100] 0xFFFF chs</t>
  </si>
  <si>
    <t>2021-09-23 23:16:13 admin NET LIVE [223.38.86.100] 0xFFFF chs</t>
  </si>
  <si>
    <t>2021-09-23 23:14:54 admin NET LIVE [223.38.86.100] 0xFFFF chs</t>
  </si>
  <si>
    <t>2021-09-23 23:03:50 admin NET LIVE [218.155.105.190] 0xFF chs</t>
  </si>
  <si>
    <t>2021-09-23 23:02:06 admin NET LIVE [223.38.86.100] 0xFFFF chs</t>
  </si>
  <si>
    <t>2021-09-23 23:01:52 admin NET LIVE [223.38.86.100] 0xFFFF chs</t>
  </si>
  <si>
    <t>2021-09-23 22:57:27 admin NET LIVE [123.111.142.186] 0xFF chs</t>
  </si>
  <si>
    <t>2021-09-23 22:55:55 admin NET LIVE [223.38.86.100] 0xFFFF chs</t>
  </si>
  <si>
    <t>2021-09-23 21:29:20 admin NET LIVE [123.111.142.186] 0xFF chs</t>
  </si>
  <si>
    <t>2021-09-23 21:00:17 admin NET LIVE [123.111.142.186] 0xFF chs</t>
  </si>
  <si>
    <t>2021-09-23 18:43:16 admin NET LIVE [223.38.86.100] 0xFFFF chs</t>
  </si>
  <si>
    <t>2021-09-23 18:26:39 admin NET LIVE [223.38.86.100] 0xFFFF chs</t>
  </si>
  <si>
    <t>2021-09-23 16:14:53 admin NET LIVE [223.38.86.100] 0xFFFF chs</t>
  </si>
  <si>
    <t>2021-09-23 16:14:34 admin NET LIVE [223.38.86.100] 0xFFFF chs</t>
  </si>
  <si>
    <t>2021-09-23 16:14:00 admin NET LIVE [223.38.86.100] 0xFFFF chs</t>
  </si>
  <si>
    <t>2021-09-23 16:13:52 admin NET LIVE [223.38.86.100] 0xFFFF chs</t>
  </si>
  <si>
    <t>2021-09-23 15:49:21 admin NET LIVE [218.155.105.190] 0xFF chs</t>
  </si>
  <si>
    <t>2021-09-23 15:45:59 system HDD 1(WDC WD10PURZ-85U8XY0) : SMART PASSED</t>
  </si>
  <si>
    <t>2021-09-23 12:53:44 admin NET LIVE [223.38.86.100] 0xFFFF chs</t>
  </si>
  <si>
    <t>2021-09-23 01:23:05 admin NET LIVE [223.38.86.100] 0xFFFF chs</t>
  </si>
  <si>
    <t>2021-09-22 22:34:14 admin NET LIVE [223.38.86.135] 0xFFFF chs</t>
  </si>
  <si>
    <t>2021-09-22 22:33:45 admin NET LIVE [223.38.86.135] 0xFFFF chs</t>
  </si>
  <si>
    <t>2021-09-22 22:32:00 admin NET LIVE [223.38.86.135] 0xFFFF chs</t>
  </si>
  <si>
    <t>2021-09-22 22:07:38 admin NET LIVE [218.155.105.190] 0xFF chs</t>
  </si>
  <si>
    <t>2021-09-22 19:32:00 admin NET LIVE [218.155.105.190] 0xFF chs</t>
  </si>
  <si>
    <t>2021-09-22 15:45:55 system HDD 1(WDC WD10PURZ-85U8XY0) : SMART PASSED</t>
  </si>
  <si>
    <t>2021-09-22 13:41:29 admin NET LIVE [223.38.86.135] 0xFFFF chs</t>
  </si>
  <si>
    <t>2021-09-22 13:39:45 admin NET LIVE [123.111.142.186] 0xFF chs</t>
  </si>
  <si>
    <t>2021-09-22 09:21:30 admin NET LIVE [223.38.86.135] 0xFFFF chs</t>
  </si>
  <si>
    <t>2021-09-22 03:07:45 admin NET LIVE [218.155.105.190] 0xFF chs</t>
  </si>
  <si>
    <t>2021-09-22 03:05:42 admin NET LIVE [223.38.86.135] 0xFFFF chs</t>
  </si>
  <si>
    <t>2021-09-22 03:05:36 admin NET LIVE [223.38.86.135] 0xFFFF chs</t>
  </si>
  <si>
    <t>2021-09-22 03:00:40 admin NET LIVE [223.38.86.135] 0xFFFF chs</t>
  </si>
  <si>
    <t>2021-09-22 02:50:30 admin NET LIVE [218.155.105.190] 0xFF chs</t>
  </si>
  <si>
    <t>2021-09-22 02:46:01 admin NET LIVE [223.38.86.135] 0xFFFF chs</t>
  </si>
  <si>
    <t>2021-09-22 02:12:51 admin NET LIVE [223.38.86.135] 0xFFFF chs</t>
  </si>
  <si>
    <t>2021-09-22 02:10:25 admin NET LIVE [218.155.105.190] 0xFF chs</t>
  </si>
  <si>
    <t>2021-09-22 01:57:42 admin NET LIVE [223.38.86.135] 0xFFFF chs</t>
  </si>
  <si>
    <t>2021-09-22 01:42:02 admin NET LIVE [223.38.86.135] 0xFFFF chs</t>
  </si>
  <si>
    <t>2021-09-22 01:34:07 admin NET LIVE [223.38.86.135] 0xFFFF chs</t>
  </si>
  <si>
    <t>2021-09-22 01:10:00 admin NET LIVE [223.38.86.135] 0xFFFF chs</t>
  </si>
  <si>
    <t>2021-09-22 00:57:47 admin NET LIVE [223.38.86.135] 0xFFFF chs</t>
  </si>
  <si>
    <t>2021-09-22 00:57:06 admin NET LIVE [218.155.105.190] 0xFF chs</t>
  </si>
  <si>
    <t>2021-09-21 23:41:16 admin NET LIVE [218.155.105.190] 0xFF chs</t>
  </si>
  <si>
    <t>2021-09-21 22:35:46 admin NET LIVE [218.155.105.190] 0xFF chs</t>
  </si>
  <si>
    <t>2021-09-21 22:35:25 admin NET LIVE [218.155.105.190] 0xFF chs</t>
  </si>
  <si>
    <t>2021-09-21 22:31:00 admin NET LIVE [218.155.105.190] 0xFF chs</t>
  </si>
  <si>
    <t>2021-09-21 22:30:11 admin NET LIVE [223.38.86.135] 0xFFFF chs</t>
  </si>
  <si>
    <t>2021-09-21 22:28:54 admin NET LIVE [223.38.86.135] 0xFFFF chs</t>
  </si>
  <si>
    <t>2021-09-21 22:26:54 admin NET LIVE [223.38.86.135] 0xFFFF chs</t>
  </si>
  <si>
    <t>2021-09-21 22:25:12 admin NET LIVE [223.38.86.135] 0xFFFF chs</t>
  </si>
  <si>
    <t>2021-09-21 22:22:20 admin NET LIVE [218.155.105.190] 0xFF chs</t>
  </si>
  <si>
    <t>2021-09-21 22:19:25 admin NET LIVE [218.155.105.190] 0xFF chs</t>
  </si>
  <si>
    <t>2021-09-21 15:45:50 system HDD 1(WDC WD10PURZ-85U8XY0) : SMART PASSED</t>
  </si>
  <si>
    <t>2021-09-20 15:45:47 system HDD 1(WDC WD10PURZ-85U8XY0) : SMART PASSED</t>
  </si>
  <si>
    <t>2021-09-20 11:46:57 admin NET LIVE [223.62.11.35] 0xFFFF chs</t>
  </si>
  <si>
    <t>2021-09-20 00:01:09 admin NET LIVE [123.111.142.186] 0xFF chs</t>
  </si>
  <si>
    <t>2021-09-19 23:35:27 admin NET LIVE [123.111.142.186] 0xFFFF chs</t>
  </si>
  <si>
    <t>2021-09-19 22:59:28 admin NET LIVE [123.111.142.186] 0xFFFF chs</t>
  </si>
  <si>
    <t>2021-09-19 21:07:19 admin NET LIVE [123.111.142.186] 0xFF chs</t>
  </si>
  <si>
    <t>2021-09-19 20:53:33 admin NET LIVE [123.111.142.186] 0xFF chs</t>
  </si>
  <si>
    <t>2021-09-19 20:49:24 admin NET LIVE [223.62.10.146] 0xFFFF chs</t>
  </si>
  <si>
    <t>2021-09-19 20:48:56 admin NET LIVE [123.111.142.186] 0xFF chs</t>
  </si>
  <si>
    <t>2021-09-19 19:30:45 admin NET LIVE [218.155.105.190] 0xFF chs</t>
  </si>
  <si>
    <t>2021-09-19 18:01:48 admin NET LIVE [223.38.80.217] 0xFFFF chs</t>
  </si>
  <si>
    <t>2021-09-19 17:15:04 admin NET LIVE [223.38.80.217] 0xFFFF chs</t>
  </si>
  <si>
    <t>2021-09-19 17:14:50 admin NET LIVE [223.38.80.217] 0xFFFF chs</t>
  </si>
  <si>
    <t>2021-09-19 15:45:44 system HDD 1(WDC WD10PURZ-85U8XY0) : SMART PASSED</t>
  </si>
  <si>
    <t>2021-09-19 05:15:46 admin NET LIVE [223.38.80.217] 0xFFFF chs</t>
  </si>
  <si>
    <t>2021-09-19 05:14:57 admin NET LIVE [223.38.80.217] 0xFFFF chs</t>
  </si>
  <si>
    <t>2021-09-19 04:30:57 admin NET LIVE [223.38.80.217] 0xFFFF chs</t>
  </si>
  <si>
    <t>2021-09-19 04:27:47 admin NET LIVE [218.155.105.190] 0xFF chs</t>
  </si>
  <si>
    <t>2021-09-19 04:02:46 admin NET LIVE [123.111.142.186] 0xFF chs</t>
  </si>
  <si>
    <t>2021-09-19 04:01:47 admin NET LIVE [123.111.142.186] 0xFF chs</t>
  </si>
  <si>
    <t>2021-09-19 04:00:28 admin NET LIVE [218.155.105.190] 0xFF chs</t>
  </si>
  <si>
    <t>2021-09-19 03:56:24 admin NET LIVE [123.111.142.186] 0xFF chs</t>
  </si>
  <si>
    <t>2021-09-19 03:55:43 admin NET LIVE [223.38.80.217] 0xFFFF chs</t>
  </si>
  <si>
    <t>2021-09-19 03:54:46 admin NET LIVE [123.111.142.186] 0xFF chs</t>
  </si>
  <si>
    <t>2021-09-19 03:54:11 admin NET LIVE [123.111.142.186] 0xFF chs</t>
  </si>
  <si>
    <t>2021-09-19 03:52:13 admin NET LIVE [223.38.80.217] 0xFFFF chs</t>
  </si>
  <si>
    <t>2021-09-19 03:51:34 admin NET LIVE [223.38.80.217] 0xFFFF chs</t>
  </si>
  <si>
    <t>2021-09-19 01:19:19 admin NET LIVE [223.38.80.217] 0xFFFF chs</t>
  </si>
  <si>
    <t>2021-09-19 01:19:10 admin NET LIVE [223.38.80.217] 0xFFFF chs</t>
  </si>
  <si>
    <t>2021-09-19 00:07:24 admin NET LIVE [223.38.80.217] 0xFFFF chs</t>
  </si>
  <si>
    <t>2021-09-19 00:06:36 admin NET LIVE [223.38.80.217] 0xFFFF chs</t>
  </si>
  <si>
    <t>2021-09-19 00:05:03 admin NET LIVE [223.38.80.217] 0xFFFF chs</t>
  </si>
  <si>
    <t>2021-09-19 00:02:57 admin NET LIVE [223.38.80.217] 0xFFFF chs</t>
  </si>
  <si>
    <t>2021-09-19 00:01:49 admin NET LIVE [223.38.80.217] 0xFFFF chs</t>
  </si>
  <si>
    <t>2021-09-18 23:54:43 admin NET LIVE [223.38.80.217] 0xFFFF chs</t>
  </si>
  <si>
    <t>2021-09-18 23:51:17 admin NET LIVE [223.38.80.217] 0xFFFF chs</t>
  </si>
  <si>
    <t>2021-09-18 23:34:16 admin NET LIVE [218.155.105.190] 0xFF chs</t>
  </si>
  <si>
    <t>2021-09-18 23:14:33 admin NET LIVE [218.155.105.190] 0xFF chs</t>
  </si>
  <si>
    <t>2021-09-18 22:07:13 admin NET LIVE [123.111.142.186] 0xFF chs</t>
  </si>
  <si>
    <t>2021-09-18 21:45:19 admin NET LIVE [223.38.80.217] 0xFFFF chs</t>
  </si>
  <si>
    <t>2021-09-18 21:42:32 admin NET LIVE [218.155.105.190] 0xFF chs</t>
  </si>
  <si>
    <t>2021-09-18 21:38:47 admin NET LIVE [223.38.80.217] 0xFFFF chs</t>
  </si>
  <si>
    <t>2021-09-18 21:38:31 admin NET LIVE [223.38.80.217] 0xFFFF chs</t>
  </si>
  <si>
    <t>2021-09-18 21:38:24 admin NET LIVE [223.38.80.217] 0xFFFF chs</t>
  </si>
  <si>
    <t>2021-09-18 21:37:50 admin NET LIVE [223.38.80.217] 0xFFFF chs</t>
  </si>
  <si>
    <t>2021-09-18 21:25:05 admin NET LIVE [218.155.105.190] 0xFF chs</t>
  </si>
  <si>
    <t>2021-09-18 20:28:38 admin NET LIVE [223.38.80.217] 0xFFFF chs</t>
  </si>
  <si>
    <t>2021-09-18 20:22:38 admin NET LIVE [223.38.80.217] 0xFFFF chs</t>
  </si>
  <si>
    <t>2021-09-18 20:13:20 admin NET LIVE [223.38.80.217] 0xFFFF chs</t>
  </si>
  <si>
    <t>2021-09-18 18:45:09 admin NET LIVE [223.38.80.217] 0xFFFF chs</t>
  </si>
  <si>
    <t>2021-09-18 17:32:48 admin NET LIVE [223.38.80.217] 0xFFFF chs</t>
  </si>
  <si>
    <t>2021-09-18 16:57:17 admin NET LIVE [123.111.142.186] 0xFF chs</t>
  </si>
  <si>
    <t>2021-09-18 15:45:35 system HDD 1(WDC WD10PURZ-85U8XY0) : SMART PASSED</t>
  </si>
  <si>
    <t>2021-09-18 15:42:25 admin NET LIVE [223.38.80.217] 0xFFFF chs</t>
  </si>
  <si>
    <t>2021-09-18 13:57:55 admin NET LIVE [218.155.105.190] 0xFF chs</t>
  </si>
  <si>
    <t>2021-09-18 13:06:19 admin NET LIVE [218.155.105.190] 0xFF chs</t>
  </si>
  <si>
    <t>2021-09-18 10:57:54 admin NET LIVE [223.38.80.217] 0xFFFF chs</t>
  </si>
  <si>
    <t>2021-09-18 01:31:43 admin NET LIVE [223.38.80.217] 0xFFFF chs</t>
  </si>
  <si>
    <t>2021-09-17 21:11:47 admin NET LIVE [123.111.142.186] 0xFF chs</t>
  </si>
  <si>
    <t>2021-09-17 15:45:30 system HDD 1(WDC WD10PURZ-85U8XY0) : SMART PASSED</t>
  </si>
  <si>
    <t>2021-09-17 15:01:16 admin NET LIVE [223.38.95.29] 0xFFFF chs</t>
  </si>
  <si>
    <t>2021-09-17 13:43:31 admin NET LIVE [223.38.95.29] 0xFFFF chs</t>
  </si>
  <si>
    <t>2021-09-17 01:56:39 admin NET LIVE [123.111.142.186] 0xFF chs</t>
  </si>
  <si>
    <t>2021-09-17 01:51:35 admin NET LIVE [223.38.52.186] 0xFFFF chs</t>
  </si>
  <si>
    <t>2021-09-17 01:47:09 admin NET LIVE [223.38.52.186] 0xFFFF chs</t>
  </si>
  <si>
    <t>2021-09-17 01:45:53 admin NET LIVE [123.111.142.186] 0xFF chs</t>
  </si>
  <si>
    <t>2021-09-17 01:45:38 admin NET LIVE [123.111.142.186] 0xFF chs</t>
  </si>
  <si>
    <t>2021-09-17 01:38:46 admin NET LIVE [223.38.52.186] 0xFFFF chs</t>
  </si>
  <si>
    <t>2021-09-17 01:34:56 admin NET LIVE [223.38.52.186] 0xFFFF chs</t>
  </si>
  <si>
    <t>2021-09-16 18:48:15 admin NET LIVE [123.111.142.186] 0xFF chs</t>
  </si>
  <si>
    <t>2021-09-16 16:31:14 admin NET LIVE [223.39.202.237] 0xFFFF chs</t>
  </si>
  <si>
    <t>2021-09-16 15:45:24 system HDD 1(WDC WD10PURZ-85U8XY0) : SMART PASSED</t>
  </si>
  <si>
    <t>2021-09-16 14:45:19 admin NET LIVE [218.155.105.190] 0xFF chs</t>
  </si>
  <si>
    <t>2021-09-16 14:43:26 admin NET LIVE [218.155.105.190] 0xFF chs</t>
  </si>
  <si>
    <t>2021-09-16 14:28:44 admin NET LIVE [218.155.105.190] 0xFF chs</t>
  </si>
  <si>
    <t>2021-09-16 13:11:23 admin NET LIVE [223.39.202.237] 0xFFFF chs</t>
  </si>
  <si>
    <t>2021-09-15 15:45:20 system HDD 1(WDC WD10PURZ-85U8XY0) : SMART PASSED</t>
  </si>
  <si>
    <t>2021-09-14 15:45:16 system HDD 1(WDC WD10PURZ-85U8XY0) : SMART PASSED</t>
  </si>
  <si>
    <t>2021-09-13 22:45:00 admin NET LIVE [223.38.84.87] 0xFFFF chs</t>
  </si>
  <si>
    <t>2021-09-13 21:30:54 admin NET LIVE [223.38.84.87] 0xFFFF chs</t>
  </si>
  <si>
    <t>2021-09-13 19:24:41 admin NET LIVE [218.155.105.190] 0xFF chs</t>
  </si>
  <si>
    <t>2021-09-13 15:45:10 system HDD 1(WDC WD10PURZ-85U8XY0) : SMART PASSED</t>
  </si>
  <si>
    <t>2021-09-12 23:25:35 admin NET LIVE [223.39.249.95] 0xFFFF chs</t>
  </si>
  <si>
    <t>2021-09-12 20:24:50 admin NET LIVE [223.39.249.95] 0xFFFF chs</t>
  </si>
  <si>
    <t>2021-09-12 20:24:30 admin NET LIVE [223.39.249.95] 0xFFFF chs</t>
  </si>
  <si>
    <t>2021-09-12 18:12:38 admin NET LIVE [223.39.249.105] 0xFF chs</t>
  </si>
  <si>
    <t>2021-09-12 18:10:18 admin NET LIVE [223.39.249.105] 0xFF chs</t>
  </si>
  <si>
    <t>2021-09-12 18:07:21 admin NET LIVE [223.39.249.105] 0xFF chs</t>
  </si>
  <si>
    <t>2021-09-12 17:57:58 admin NET LIVE [223.39.248.175] 0xFF chs</t>
  </si>
  <si>
    <t>2021-09-12 16:29:57 system Harddisk Full</t>
  </si>
  <si>
    <t>2021-09-12 15:49:17 admin NET LIVE [223.39.249.240] 0xFFFF chs</t>
  </si>
  <si>
    <t>2021-09-12 15:45:07 system HDD 1(WDC WD10PURZ-85U8XY0) : SMART PASSED</t>
  </si>
  <si>
    <t>2021-09-12 15:45:04 system PowerOn ON</t>
  </si>
  <si>
    <t>2021-09-12 15:42:41 system Video Loss CH 8</t>
  </si>
  <si>
    <t>2021-09-12 15:42:31 system Video Loss CH 3</t>
  </si>
  <si>
    <t>2021-09-12 15:42:29 system Video Loss CH 8</t>
  </si>
  <si>
    <t>2021-09-12 15:42:27 system Video Loss CH 3</t>
  </si>
  <si>
    <t>2021-09-12 15:42:25 system Video Loss CH 8</t>
  </si>
  <si>
    <t>2021-09-12 15:42:24 system Video Loss CH 3</t>
  </si>
  <si>
    <t>2021-09-12 15:42:11 system Video Loss CH 8</t>
  </si>
  <si>
    <t>2021-09-12 15:42:06 system Video Loss CH 8</t>
  </si>
  <si>
    <t>2021-09-12 15:42:06 system Video Loss CH 3</t>
  </si>
  <si>
    <t>2021-09-12 15:41:52 system Video Loss CH 8</t>
  </si>
  <si>
    <t>2021-09-12 15:41:46 system Video Loss CH 3</t>
  </si>
  <si>
    <t>2021-09-12 14:11:39 admin NET LIVE [223.39.249.240] 0xFFFF chs</t>
  </si>
  <si>
    <t>2021-09-12 14:11:31 admin NET LIVE [223.39.249.240] 0xFFFF chs</t>
  </si>
  <si>
    <t>2021-09-12 10:37:02 admin NET LIVE [223.39.249.240] 0xFFFF chs</t>
  </si>
  <si>
    <t>2021-09-12 01:16:51 admin NET LIVE [223.39.249.240] 0xFFFF chs</t>
  </si>
  <si>
    <t>2021-09-12 01:14:14 admin NET LIVE [223.39.249.240] 0xFFFF chs</t>
  </si>
  <si>
    <t>2021-09-12 01:14:02 admin NET LIVE [223.39.249.240] 0xFFFF chs</t>
  </si>
  <si>
    <t>2021-09-12 01:12:24 admin NET LIVE [223.39.249.240] 0xFFFF chs</t>
  </si>
  <si>
    <t>2021-09-12 01:02:32 admin NET LIVE [211.36.146.208] 0xFF chs</t>
  </si>
  <si>
    <t>2021-09-12 01:01:03 admin NET LIVE [211.36.146.208] 0xFF chs</t>
  </si>
  <si>
    <t>2021-09-12 00:37:53 admin NET LIVE [223.39.249.240] 0xFFFF chs</t>
  </si>
  <si>
    <t>2021-09-11 22:05:01 admin NET LIVE [211.36.146.208] 0xFF chs</t>
  </si>
  <si>
    <t>2021-09-11 22:02:25 admin NET LIVE [211.36.146.208] 0xFF chs</t>
  </si>
  <si>
    <t>2021-09-11 18:14:03 admin NET LIVE [211.36.146.208] 0xFF chs</t>
  </si>
  <si>
    <t>2021-09-11 18:13:03 admin NET LIVE [211.36.146.208] 0xFF chs</t>
  </si>
  <si>
    <t>2021-09-11 16:59:43 admin NET LIVE [223.39.249.240] 0xFFFF chs</t>
  </si>
  <si>
    <t>2021-09-11 16:24:42 admin NET LIVE [223.39.249.240] 0xFFFF chs</t>
  </si>
  <si>
    <t>2021-09-11 16:05:37 system HDD 1(WDC WD10PURZ-85U8XY0) : SMART PASSED</t>
  </si>
  <si>
    <t>2021-09-11 14:34:01 admin NET LIVE [223.39.249.240] 0xFFFF chs</t>
  </si>
  <si>
    <t>2021-09-11 13:58:00 admin NET LIVE [211.36.146.208] 0xFF chs</t>
  </si>
  <si>
    <t>2021-09-11 11:41:15 admin NET LIVE [223.39.249.199] 0xFFFF chs</t>
  </si>
  <si>
    <t>2021-09-11 02:05:56 admin NET LIVE [223.39.249.199] 0xFFFF chs</t>
  </si>
  <si>
    <t>2021-09-10 22:41:53 admin NET LIVE [223.39.249.199] 0xFFFF chs</t>
  </si>
  <si>
    <t>2021-09-10 22:39:33 admin NET LIVE [223.39.249.199] 0xFFFF chs</t>
  </si>
  <si>
    <t>2021-09-10 22:39:03 admin NET LIVE [223.39.249.199] 0xFFFF chs</t>
  </si>
  <si>
    <t>2021-09-10 22:38:09 admin NET LIVE [223.39.249.199] 0xFFFF chs</t>
  </si>
  <si>
    <t>2021-09-10 22:37:29 system Video Loss CH 6</t>
  </si>
  <si>
    <t>2021-09-10 22:13:05 admin NET LIVE [223.39.249.199] 0xFFFF chs</t>
  </si>
  <si>
    <t>2021-09-10 21:49:20 admin NET LIVE [223.39.249.199] 0xFFFF chs</t>
  </si>
  <si>
    <t>2021-09-10 21:43:56 admin NET LIVE [223.39.249.199] 0xFFFF chs</t>
  </si>
  <si>
    <t>2021-09-10 21:43:17 admin NET LIVE [223.39.249.199] 0xFFFF chs</t>
  </si>
  <si>
    <t>2021-09-10 21:37:35 admin NET LIVE [223.39.249.199] 0xFFFF chs</t>
  </si>
  <si>
    <t>2021-09-10 21:36:54 admin NET LIVE [223.39.249.199] 0xFFFF chs</t>
  </si>
  <si>
    <t>2021-09-10 19:50:39 admin NET LIVE [123.111.142.186] 0xFF chs</t>
  </si>
  <si>
    <t>2021-09-10 19:17:12 admin NET LIVE [123.111.142.186] 0xFF chs</t>
  </si>
  <si>
    <t>2021-09-10 18:49:24 admin NET LIVE [123.111.142.186] 0xFF chs</t>
  </si>
  <si>
    <t>2021-09-10 16:31:53 admin NET LIVE [123.111.142.186] 0xFF chs</t>
  </si>
  <si>
    <t>2021-09-10 16:05:31 system HDD 1(WDC WD10PURZ-85U8XY0) : SMART PASSED</t>
  </si>
  <si>
    <t>2021-09-10 14:42:46 admin NET LIVE [223.39.249.199] 0xFFFF chs</t>
  </si>
  <si>
    <t>2021-09-10 01:28:27 admin NET LIVE [123.111.142.186] 0xFF chs</t>
  </si>
  <si>
    <t>2021-09-09 23:41:05 admin NET LIVE [223.39.249.199] 0xFFFF chs</t>
  </si>
  <si>
    <t>2021-09-09 23:00:54 admin NET LIVE [223.39.249.199] 0xFFFF chs</t>
  </si>
  <si>
    <t>2021-09-09 16:11:55 admin NET LIVE [223.39.249.199] 0xFFFF chs</t>
  </si>
  <si>
    <t>2021-09-09 16:05:28 system HDD 1(WDC WD10PURZ-85U8XY0) : SMART PASSED</t>
  </si>
  <si>
    <t>2021-09-09 15:32:50 admin NET LIVE [223.39.249.199] 0xFFFF chs</t>
  </si>
  <si>
    <t>2021-09-09 15:31:15 admin NET LIVE [223.39.249.199] 0xFFFF chs</t>
  </si>
  <si>
    <t>2021-09-08 22:46:28 admin NET LIVE [123.111.142.186] 0xFF chs</t>
  </si>
  <si>
    <t>2021-09-08 17:18:55 admin NET LIVE [223.39.204.39] 0xFFFF chs</t>
  </si>
  <si>
    <t>2021-09-08 16:05:22 system HDD 1(WDC WD10PURZ-85U8XY0) : SMART PASSED</t>
  </si>
  <si>
    <t>2021-09-07 21:41:56 admin NET LIVE [123.111.142.186] 0xFF chs</t>
  </si>
  <si>
    <t>2021-09-07 21:31:39 admin NET LIVE [123.111.142.186] 0xFF chs</t>
  </si>
  <si>
    <t>2021-09-07 20:50:45 admin NET LIVE [223.39.204.39] 0xFFFF chs</t>
  </si>
  <si>
    <t>2021-09-07 20:50:23 admin NET LIVE [223.39.204.39] 0xFFFF chs</t>
  </si>
  <si>
    <t>2021-09-07 20:49:38 admin NET LIVE [123.111.142.186] 0xFF chs</t>
  </si>
  <si>
    <t>2021-09-07 17:39:36 admin NET LIVE [223.39.204.39] 0xFFFF chs</t>
  </si>
  <si>
    <t>2021-09-07 16:05:15 system HDD 1(WDC WD10PURZ-85U8XY0) : SMART PASSED</t>
  </si>
  <si>
    <t>2021-09-07 15:38:03 admin NET LIVE [223.39.204.39] 0xFFFF chs</t>
  </si>
  <si>
    <t>2021-09-07 15:37:55 admin NET LIVE [223.39.204.39] 0xFFFF chs</t>
  </si>
  <si>
    <t>2021-09-06 20:14:00 admin NET LIVE [183.99.198.252] 0xFF chs</t>
  </si>
  <si>
    <t>2021-09-06 20:12:12 admin NET LIVE [223.38.39.41] 0xFF chs</t>
  </si>
  <si>
    <t>2021-09-06 20:03:02 admin NET LIVE [223.38.40.45] 0xFF chs</t>
  </si>
  <si>
    <t>2021-09-06 19:08:29 admin NET LIVE [223.38.40.45] 0xFF chs</t>
  </si>
  <si>
    <t>2021-09-06 19:07:24 admin NET LIVE [183.99.198.252] 0xFF chs</t>
  </si>
  <si>
    <t>2021-09-06 18:02:20 admin NET LIVE [223.38.40.68] 0xFFFF chs</t>
  </si>
  <si>
    <t>2021-09-06 16:05:11 system HDD 1(WDC WD10PURZ-85U8XY0) : SMART PASSED</t>
  </si>
  <si>
    <t>2021-09-06 13:58:35 admin NET LIVE [183.99.198.252] 0xFF chs</t>
  </si>
  <si>
    <t>2021-09-06 13:55:28 admin NET LIVE [183.99.198.252] 0xFF chs</t>
  </si>
  <si>
    <t>2021-09-06 13:52:59 admin NET LIVE [183.99.198.252] 0xFF chs</t>
  </si>
  <si>
    <t>2021-09-06 13:51:53 admin NET LIVE [183.99.198.252] 0xFF chs</t>
  </si>
  <si>
    <t>2021-09-06 13:50:36 admin NET LIVE [183.99.198.252] 0xFF chs</t>
  </si>
  <si>
    <t>2021-09-06 13:49:09 admin NET LIVE [183.99.198.252] 0xFF chs</t>
  </si>
  <si>
    <t>2021-09-06 13:42:02 admin NET LIVE [183.99.198.252] 0xFF chs</t>
  </si>
  <si>
    <t>2021-09-06 13:41:08 admin NET LIVE [183.99.198.252] 0xFF chs</t>
  </si>
  <si>
    <t>2021-09-06 13:38:31 admin NET LIVE [183.99.198.252] 0xFF chs</t>
  </si>
  <si>
    <t>2021-09-06 13:37:14 admin NET LIVE [183.99.198.252] 0xFF chs</t>
  </si>
  <si>
    <t>2021-09-06 13:35:05 admin NET LIVE [183.99.198.252] 0xFF chs</t>
  </si>
  <si>
    <t>2021-09-06 13:34:18 admin NET LIVE [183.99.198.252] 0xFF chs</t>
  </si>
  <si>
    <t>2021-09-05 16:05:08 system HDD 1(WDC WD10PURZ-85U8XY0) : SMART PASSED</t>
  </si>
  <si>
    <t>2021-09-05 15:35:42 admin NET LIVE [223.38.87.245] 0xFFFF chs</t>
  </si>
  <si>
    <t>2021-09-05 01:25:43 admin NET LIVE [123.111.142.186] 0xFFFF chs</t>
  </si>
  <si>
    <t>2021-09-05 00:36:27 admin NET LIVE [123.111.142.186] 0xFF chs</t>
  </si>
  <si>
    <t>2021-09-04 23:40:27 admin NET LIVE [123.111.142.186] 0xFF chs</t>
  </si>
  <si>
    <t>2021-09-04 23:01:05 admin NET LIVE [123.111.142.186] 0xFF chs</t>
  </si>
  <si>
    <t>2021-09-04 16:51:44 system Harddisk Full</t>
  </si>
  <si>
    <t>2021-09-04 16:05:03 system HDD 1(WDC WD10PURZ-85U8XY0) : SMART PASSED</t>
  </si>
  <si>
    <t>2021-09-04 16:05:01 system PowerOn ON</t>
  </si>
  <si>
    <t>2021-09-03 20:08:54 system HDD 1(WDC WD10PURZ-85U8XY0) : SMART PASSED</t>
  </si>
  <si>
    <t>2021-09-03 15:56:15 admin NET LIVE [123.111.142.186] 0xFF chs</t>
  </si>
  <si>
    <t>2021-09-03 11:48:02 admin NET PLAYBACK [223.38.10.214] 0xFFFF chs from 2021/09/03 01:38:00</t>
  </si>
  <si>
    <t>2021-09-03 11:47:50 admin NET LIVE [223.38.10.214] 0xFFFF chs</t>
  </si>
  <si>
    <t>2021-09-03 11:46:57 admin NET PLAYBACK [223.38.10.214] 0xFFFF chs from 2021/09/03 00:37:00</t>
  </si>
  <si>
    <t>2021-09-03 11:46:44 admin NET LIVE [223.38.10.214] 0xFFFF chs</t>
  </si>
  <si>
    <t>2021-09-03 11:46:11 admin NET PLAYBACK [223.38.10.214] 0xFFFF chs from 2021/09/03 10:36:00</t>
  </si>
  <si>
    <t>2021-09-03 11:45:59 admin NET LIVE [223.38.10.214] 0xFFFF chs</t>
  </si>
  <si>
    <t>2021-09-03 11:44:55 admin NET PLAYBACK [223.38.10.214] 0xFFFF chs from 2021/09/03 00:34:00</t>
  </si>
  <si>
    <t>2021-09-03 11:44:28 admin NET LIVE [223.38.10.214] 0xFFFF chs</t>
  </si>
  <si>
    <t>2021-09-03 11:42:18 admin NET LIVE [123.111.142.186] 0xFF chs</t>
  </si>
  <si>
    <t>2021-09-02 20:21:16 admin NET LIVE [223.38.10.214] 0xFFFF chs</t>
  </si>
  <si>
    <t>2021-09-02 20:15:52 system Harddisk Full</t>
  </si>
  <si>
    <t>[211.234.196.57]</t>
    <phoneticPr fontId="2" type="noConversion"/>
  </si>
  <si>
    <t>220.88.21.82</t>
    <phoneticPr fontId="2" type="noConversion"/>
  </si>
  <si>
    <t>2022-08-16 20:55:30 admin NET LIVE [14.33.255.199] 0xFFFF chs</t>
    <phoneticPr fontId="2" type="noConversion"/>
  </si>
  <si>
    <t>14.33.255.199</t>
  </si>
  <si>
    <t>223.39.242.215</t>
  </si>
  <si>
    <t>모바일</t>
    <phoneticPr fontId="2" type="noConversion"/>
  </si>
  <si>
    <t>모바일</t>
    <phoneticPr fontId="2" type="noConversion"/>
  </si>
  <si>
    <t>안중읍</t>
    <phoneticPr fontId="2" type="noConversion"/>
  </si>
  <si>
    <t>[223.39.242.12]</t>
  </si>
  <si>
    <t>모바일</t>
    <phoneticPr fontId="2" type="noConversion"/>
  </si>
  <si>
    <t>[118.235.10.102]</t>
  </si>
  <si>
    <t>2022-09-03 20:37:35 admin NET LIVE [211.234.188.145] 0xFFFF chs</t>
    <phoneticPr fontId="2" type="noConversion"/>
  </si>
  <si>
    <t>2022-08-08 21:04:29 admin NET LIVE [14.33.255.199] 0xFFFF chs</t>
    <phoneticPr fontId="2" type="noConversion"/>
  </si>
  <si>
    <t>2022-08-23 22:51:19 admin NET LIVE [118.235.7.89] 0xFFFF chs</t>
    <phoneticPr fontId="2" type="noConversion"/>
  </si>
  <si>
    <t>118.235.7.89</t>
  </si>
  <si>
    <t>2022-07-23 18:16:49 admin NET LIVE [118.235.6.217] 0xFFFF chs</t>
    <phoneticPr fontId="2" type="noConversion"/>
  </si>
  <si>
    <t>118.235.6.217</t>
  </si>
  <si>
    <t>2022-05-27 22:12:32 admin NET LIVE [59.8.211.42] 0xFFFF chs</t>
    <phoneticPr fontId="2" type="noConversion"/>
  </si>
  <si>
    <t>59.8.211.42</t>
  </si>
  <si>
    <t>현욱폰</t>
    <phoneticPr fontId="2" type="noConversion"/>
  </si>
  <si>
    <t>한명 퇴짜(진상)</t>
    <phoneticPr fontId="2" type="noConversion"/>
  </si>
  <si>
    <t>NOSHOW</t>
    <phoneticPr fontId="2" type="noConversion"/>
  </si>
  <si>
    <t>숙모</t>
    <phoneticPr fontId="2" type="noConversion"/>
  </si>
  <si>
    <t>222.98.160.217</t>
  </si>
  <si>
    <t>pc</t>
    <phoneticPr fontId="2" type="noConversion"/>
  </si>
  <si>
    <t>5만손해</t>
    <phoneticPr fontId="2" type="noConversion"/>
  </si>
  <si>
    <t>영걸이형(21만원)—계좌이체 09-12</t>
    <phoneticPr fontId="2" type="noConversion"/>
  </si>
  <si>
    <t>외국손님</t>
    <phoneticPr fontId="2" type="noConversion"/>
  </si>
  <si>
    <t>9월달 관리비</t>
    <phoneticPr fontId="2" type="noConversion"/>
  </si>
  <si>
    <t>12시시간걸려서 10분기다리고 계산</t>
    <phoneticPr fontId="2" type="noConversion"/>
  </si>
  <si>
    <t>1명 10분 컷(진상)</t>
    <phoneticPr fontId="2" type="noConversion"/>
  </si>
  <si>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scheme val="minor"/>
      </rPr>
      <t>源</t>
    </r>
    <phoneticPr fontId="2" type="noConversion"/>
  </si>
  <si>
    <t>팬</t>
    <phoneticPr fontId="2" type="noConversion"/>
  </si>
  <si>
    <t>씨피유</t>
    <phoneticPr fontId="2" type="noConversion"/>
  </si>
  <si>
    <t>제한</t>
    <phoneticPr fontId="2" type="noConversion"/>
  </si>
  <si>
    <t>당골</t>
    <phoneticPr fontId="2" type="noConversion"/>
  </si>
  <si>
    <t>2022-09-21(새벽 입금)</t>
    <phoneticPr fontId="2" type="noConversion"/>
  </si>
  <si>
    <t>가격</t>
    <phoneticPr fontId="2" type="noConversion"/>
  </si>
  <si>
    <t>기타 구매소비내역</t>
    <phoneticPr fontId="2" type="noConversion"/>
  </si>
  <si>
    <t>고정비용(저작,협회,폰비</t>
    <phoneticPr fontId="2" type="noConversion"/>
  </si>
  <si>
    <t>지출 합</t>
    <phoneticPr fontId="2" type="noConversion"/>
  </si>
  <si>
    <t>현욱개인</t>
    <phoneticPr fontId="2" type="noConversion"/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</si>
  <si>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</si>
  <si>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</si>
  <si>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</si>
  <si>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</si>
  <si>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</si>
  <si>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</si>
  <si>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</si>
  <si>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  <phoneticPr fontId="2" type="noConversion"/>
  </si>
  <si>
    <t>9일</t>
    <phoneticPr fontId="2" type="noConversion"/>
  </si>
  <si>
    <t>10일</t>
  </si>
  <si>
    <t>11일</t>
  </si>
  <si>
    <t>12일</t>
  </si>
  <si>
    <t>13일</t>
  </si>
  <si>
    <t>14일</t>
  </si>
  <si>
    <t>15일</t>
    <phoneticPr fontId="2" type="noConversion"/>
  </si>
  <si>
    <t>16일</t>
    <phoneticPr fontId="2" type="noConversion"/>
  </si>
  <si>
    <t>17일</t>
    <phoneticPr fontId="2" type="noConversion"/>
  </si>
  <si>
    <t>18일</t>
    <phoneticPr fontId="2" type="noConversion"/>
  </si>
  <si>
    <t>19일</t>
    <phoneticPr fontId="2" type="noConversion"/>
  </si>
  <si>
    <t>20일</t>
    <phoneticPr fontId="2" type="noConversion"/>
  </si>
  <si>
    <t>21일</t>
    <phoneticPr fontId="2" type="noConversion"/>
  </si>
  <si>
    <t>22일</t>
    <phoneticPr fontId="2" type="noConversion"/>
  </si>
  <si>
    <t>23일</t>
    <phoneticPr fontId="2" type="noConversion"/>
  </si>
  <si>
    <t>24일</t>
    <phoneticPr fontId="2" type="noConversion"/>
  </si>
  <si>
    <t>25일</t>
    <phoneticPr fontId="2" type="noConversion"/>
  </si>
  <si>
    <t>26일</t>
  </si>
  <si>
    <t>27일</t>
  </si>
  <si>
    <t>28일</t>
  </si>
  <si>
    <t>29일</t>
    <phoneticPr fontId="2" type="noConversion"/>
  </si>
  <si>
    <t>30일</t>
    <phoneticPr fontId="2" type="noConversion"/>
  </si>
  <si>
    <t>31일</t>
    <phoneticPr fontId="2" type="noConversion"/>
  </si>
  <si>
    <t>남인천방송 인터넷</t>
    <phoneticPr fontId="2" type="noConversion"/>
  </si>
  <si>
    <t>삼성화재</t>
    <phoneticPr fontId="2" type="noConversion"/>
  </si>
  <si>
    <t>우리카드값대금</t>
    <phoneticPr fontId="2" type="noConversion"/>
  </si>
  <si>
    <t>?</t>
    <phoneticPr fontId="2" type="noConversion"/>
  </si>
  <si>
    <t>소상공인시장진흥공단
(선지급이자)</t>
    <phoneticPr fontId="2" type="noConversion"/>
  </si>
  <si>
    <t>대한정보카드기</t>
    <phoneticPr fontId="2" type="noConversion"/>
  </si>
  <si>
    <t>삼성화재보험</t>
    <phoneticPr fontId="2" type="noConversion"/>
  </si>
  <si>
    <t>국민김월성(노래방월세)</t>
    <phoneticPr fontId="2" type="noConversion"/>
  </si>
  <si>
    <t>노래방저작권(파트너)</t>
    <phoneticPr fontId="2" type="noConversion"/>
  </si>
  <si>
    <t>엄마</t>
    <phoneticPr fontId="2" type="noConversion"/>
  </si>
  <si>
    <t>신한은행 카드값대금</t>
    <phoneticPr fontId="2" type="noConversion"/>
  </si>
  <si>
    <t>?</t>
    <phoneticPr fontId="2" type="noConversion"/>
  </si>
  <si>
    <t>고정비 추정금액
(카드값제외)</t>
    <phoneticPr fontId="2" type="noConversion"/>
  </si>
  <si>
    <t>KT0681425008</t>
    <phoneticPr fontId="2" type="noConversion"/>
  </si>
  <si>
    <t>캐피탈(차량)할부</t>
    <phoneticPr fontId="2" type="noConversion"/>
  </si>
  <si>
    <t>그랜져
차량보험(5개월할부)</t>
    <phoneticPr fontId="2" type="noConversion"/>
  </si>
  <si>
    <t>삼성,농협 카드 결제일</t>
    <phoneticPr fontId="2" type="noConversion"/>
  </si>
  <si>
    <t>세라잼</t>
    <phoneticPr fontId="2" type="noConversion"/>
  </si>
  <si>
    <t>아빠</t>
    <phoneticPr fontId="2" type="noConversion"/>
  </si>
  <si>
    <t>현욱</t>
    <phoneticPr fontId="2" type="noConversion"/>
  </si>
  <si>
    <t>캐피탈</t>
    <phoneticPr fontId="2" type="noConversion"/>
  </si>
  <si>
    <t>롯데 카드결제일(농협)
현대 카드결제일(우리)</t>
    <phoneticPr fontId="2" type="noConversion"/>
  </si>
  <si>
    <t>2000소상공인(원리금)</t>
    <phoneticPr fontId="2" type="noConversion"/>
  </si>
  <si>
    <t>2번방</t>
    <phoneticPr fontId="2" type="noConversion"/>
  </si>
  <si>
    <t>번영회비 2022-09-24</t>
    <phoneticPr fontId="2" type="noConversion"/>
  </si>
  <si>
    <t>핸드폰값 2022-09-24</t>
    <phoneticPr fontId="2" type="noConversion"/>
  </si>
  <si>
    <t>노인복지회관(운동회) 2만원</t>
    <phoneticPr fontId="2" type="noConversion"/>
  </si>
  <si>
    <t>파트너</t>
    <phoneticPr fontId="2" type="noConversion"/>
  </si>
  <si>
    <t>농협은행</t>
    <phoneticPr fontId="2" type="noConversion"/>
  </si>
  <si>
    <t>천사</t>
    <phoneticPr fontId="2" type="noConversion"/>
  </si>
  <si>
    <t>카카오뱅크</t>
    <phoneticPr fontId="2" type="noConversion"/>
  </si>
  <si>
    <t>최오성</t>
    <phoneticPr fontId="2" type="noConversion"/>
  </si>
  <si>
    <t>3333-24-6213116</t>
    <phoneticPr fontId="2" type="noConversion"/>
  </si>
  <si>
    <t>진다방</t>
    <phoneticPr fontId="2" type="noConversion"/>
  </si>
  <si>
    <t>9002-1603-98916</t>
    <phoneticPr fontId="2" type="noConversion"/>
  </si>
  <si>
    <t>새마을금고</t>
    <phoneticPr fontId="2" type="noConversion"/>
  </si>
  <si>
    <t>임정인</t>
    <phoneticPr fontId="2" type="noConversion"/>
  </si>
  <si>
    <t xml:space="preserve">1.apple
2.still
3.couch
4.pull
5.doll
6.grocery
7.recycle
8.small
9.fabric
10.choice
11.machine
12.kit
</t>
    <phoneticPr fontId="2" type="noConversion"/>
  </si>
  <si>
    <t>삼성</t>
    <phoneticPr fontId="2" type="noConversion"/>
  </si>
  <si>
    <t>bless tiny wolf anchor brisk position call gather roast walk moment fiber</t>
    <phoneticPr fontId="2" type="noConversion"/>
  </si>
  <si>
    <t>메타마스크</t>
    <phoneticPr fontId="2" type="noConversion"/>
  </si>
  <si>
    <t>새벽 1인손님</t>
    <phoneticPr fontId="2" type="noConversion"/>
  </si>
  <si>
    <t xml:space="preserve">카드, 인터넷 , 저작권료 </t>
    <phoneticPr fontId="2" type="noConversion"/>
  </si>
  <si>
    <t>8월 매출</t>
    <phoneticPr fontId="2" type="noConversion"/>
  </si>
  <si>
    <t>파트너</t>
    <phoneticPr fontId="2" type="noConversion"/>
  </si>
  <si>
    <t>9월 매출</t>
    <phoneticPr fontId="2" type="noConversion"/>
  </si>
  <si>
    <t>보낸금액</t>
    <phoneticPr fontId="2" type="noConversion"/>
  </si>
  <si>
    <t>파트너 카드 매출</t>
    <phoneticPr fontId="2" type="noConversion"/>
  </si>
  <si>
    <t>4만원 덜빼고 보냄</t>
    <phoneticPr fontId="2" type="noConversion"/>
  </si>
  <si>
    <t>8월달 4만원 포함</t>
    <phoneticPr fontId="2" type="noConversion"/>
  </si>
  <si>
    <t>카드 매출</t>
    <phoneticPr fontId="2" type="noConversion"/>
  </si>
  <si>
    <t>9월달 가게세,관리비</t>
    <phoneticPr fontId="2" type="noConversion"/>
  </si>
  <si>
    <t>빼고 정산 받을 금액</t>
    <phoneticPr fontId="2" type="noConversion"/>
  </si>
  <si>
    <t>현욱개인순매출</t>
    <phoneticPr fontId="2" type="noConversion"/>
  </si>
  <si>
    <t>8월달 10% 삼촌정산</t>
    <phoneticPr fontId="2" type="noConversion"/>
  </si>
  <si>
    <t>경험치</t>
    <phoneticPr fontId="2" type="noConversion"/>
  </si>
  <si>
    <t>분</t>
    <phoneticPr fontId="2" type="noConversion"/>
  </si>
  <si>
    <t>기준경험치</t>
    <phoneticPr fontId="2" type="noConversion"/>
  </si>
  <si>
    <t>초</t>
    <phoneticPr fontId="2" type="noConversion"/>
  </si>
  <si>
    <t>시간당경험치</t>
    <phoneticPr fontId="2" type="noConversion"/>
  </si>
  <si>
    <t>초당경험치</t>
    <phoneticPr fontId="2" type="noConversion"/>
  </si>
  <si>
    <t>시간 일때 경험</t>
    <phoneticPr fontId="2" type="noConversion"/>
  </si>
  <si>
    <t>강남다방</t>
    <phoneticPr fontId="2" type="noConversion"/>
  </si>
  <si>
    <t>010-7666-4275</t>
    <phoneticPr fontId="2" type="noConversion"/>
  </si>
  <si>
    <t>공동다방</t>
    <phoneticPr fontId="2" type="noConversion"/>
  </si>
  <si>
    <t>010-8978-1823</t>
    <phoneticPr fontId="2" type="noConversion"/>
  </si>
  <si>
    <t>길성</t>
    <phoneticPr fontId="2" type="noConversion"/>
  </si>
  <si>
    <t>010-4898-6277</t>
    <phoneticPr fontId="2" type="noConversion"/>
  </si>
  <si>
    <t>번외 남보평택</t>
    <phoneticPr fontId="2" type="noConversion"/>
  </si>
  <si>
    <t>010-3453-0025</t>
    <phoneticPr fontId="2" type="noConversion"/>
  </si>
  <si>
    <t>비밀</t>
    <phoneticPr fontId="2" type="noConversion"/>
  </si>
  <si>
    <t>010-6465-0085</t>
    <phoneticPr fontId="2" type="noConversion"/>
  </si>
  <si>
    <t>스타</t>
    <phoneticPr fontId="2" type="noConversion"/>
  </si>
  <si>
    <t>010-5787-8485</t>
    <phoneticPr fontId="2" type="noConversion"/>
  </si>
  <si>
    <t>신데렐라</t>
    <phoneticPr fontId="2" type="noConversion"/>
  </si>
  <si>
    <t>010-5787-6236</t>
    <phoneticPr fontId="2" type="noConversion"/>
  </si>
  <si>
    <t>애인다방</t>
    <phoneticPr fontId="2" type="noConversion"/>
  </si>
  <si>
    <t>010-3697-9995</t>
    <phoneticPr fontId="2" type="noConversion"/>
  </si>
  <si>
    <t>여우다방</t>
    <phoneticPr fontId="2" type="noConversion"/>
  </si>
  <si>
    <t>010-6228-8788</t>
    <phoneticPr fontId="2" type="noConversion"/>
  </si>
  <si>
    <t>영결형</t>
    <phoneticPr fontId="2" type="noConversion"/>
  </si>
  <si>
    <t>010-9457-8898</t>
    <phoneticPr fontId="2" type="noConversion"/>
  </si>
  <si>
    <t>정다방</t>
    <phoneticPr fontId="2" type="noConversion"/>
  </si>
  <si>
    <t>010-2081-7984</t>
    <phoneticPr fontId="2" type="noConversion"/>
  </si>
  <si>
    <t>카톡</t>
    <phoneticPr fontId="2" type="noConversion"/>
  </si>
  <si>
    <t>010-3277-1888</t>
    <phoneticPr fontId="2" type="noConversion"/>
  </si>
  <si>
    <t>40만원 3개월 할부</t>
    <phoneticPr fontId="2" type="noConversion"/>
  </si>
  <si>
    <t>9월달 10% 삼촌정산</t>
    <phoneticPr fontId="2" type="noConversion"/>
  </si>
  <si>
    <t>캐스퍼(원리금)</t>
    <phoneticPr fontId="2" type="noConversion"/>
  </si>
  <si>
    <t>양주</t>
    <phoneticPr fontId="2" type="noConversion"/>
  </si>
  <si>
    <t>과일,닭봉</t>
    <phoneticPr fontId="2" type="noConversion"/>
  </si>
  <si>
    <t>영걸이형 34입금완료</t>
    <phoneticPr fontId="2" type="noConversion"/>
  </si>
  <si>
    <t>영걸이형 31만원 외상</t>
    <phoneticPr fontId="2" type="noConversion"/>
  </si>
  <si>
    <t>1팀</t>
    <phoneticPr fontId="2" type="noConversion"/>
  </si>
  <si>
    <t>32만원 삼촌 손님입금완료</t>
    <phoneticPr fontId="2" type="noConversion"/>
  </si>
  <si>
    <t>31만4천원 엄마돈</t>
    <phoneticPr fontId="2" type="noConversion"/>
  </si>
  <si>
    <t>2022-10-10술구매</t>
    <phoneticPr fontId="2" type="noConversion"/>
  </si>
  <si>
    <t>10월달 관리비</t>
    <phoneticPr fontId="2" type="noConversion"/>
  </si>
  <si>
    <t>당골(장미)
다음주 토요일 재방</t>
    <phoneticPr fontId="2" type="noConversion"/>
  </si>
  <si>
    <t>번영회비 2022-10-24</t>
    <phoneticPr fontId="2" type="noConversion"/>
  </si>
  <si>
    <t>삼촌 10%</t>
    <phoneticPr fontId="2" type="noConversion"/>
  </si>
  <si>
    <t>10월달 가게세,관리비</t>
    <phoneticPr fontId="2" type="noConversion"/>
  </si>
  <si>
    <t>수수료0.005 제외</t>
    <phoneticPr fontId="2" type="noConversion"/>
  </si>
  <si>
    <t>2022-10-24술구매</t>
    <phoneticPr fontId="2" type="noConversion"/>
  </si>
  <si>
    <t>휴대폰비</t>
    <phoneticPr fontId="2" type="noConversion"/>
  </si>
  <si>
    <t>?</t>
    <phoneticPr fontId="2" type="noConversion"/>
  </si>
  <si>
    <t>10만외상(숙모지인)</t>
    <phoneticPr fontId="2" type="noConversion"/>
  </si>
  <si>
    <t>OOO지연되서 추가금액</t>
    <phoneticPr fontId="2" type="noConversion"/>
  </si>
  <si>
    <t>양주(시바스12골든17)</t>
    <phoneticPr fontId="2" type="noConversion"/>
  </si>
  <si>
    <t>시바스12년산</t>
    <phoneticPr fontId="2" type="noConversion"/>
  </si>
  <si>
    <t>골든블루 17년</t>
    <phoneticPr fontId="2" type="noConversion"/>
  </si>
  <si>
    <t>양주</t>
    <phoneticPr fontId="2" type="noConversion"/>
  </si>
  <si>
    <t>추가금액(및-)</t>
    <phoneticPr fontId="2" type="noConversion"/>
  </si>
  <si>
    <t>카드+현금 총매출</t>
    <phoneticPr fontId="2" type="noConversion"/>
  </si>
  <si>
    <t>수수료0.005 제외</t>
    <phoneticPr fontId="2" type="noConversion"/>
  </si>
  <si>
    <t xml:space="preserve"> 총 카드 매출 수수료 제외안한금액</t>
    <phoneticPr fontId="2" type="noConversion"/>
  </si>
  <si>
    <t>10월 매출</t>
    <phoneticPr fontId="2" type="noConversion"/>
  </si>
  <si>
    <t>화재보험(6개월치) 6*5</t>
    <phoneticPr fontId="2" type="noConversion"/>
  </si>
  <si>
    <t>큰방</t>
    <phoneticPr fontId="2" type="noConversion"/>
  </si>
  <si>
    <t>캔디</t>
    <phoneticPr fontId="2" type="noConversion"/>
  </si>
  <si>
    <t>커피캔디</t>
    <phoneticPr fontId="2" type="noConversion"/>
  </si>
  <si>
    <t>스트링치즈</t>
    <phoneticPr fontId="2" type="noConversion"/>
  </si>
  <si>
    <t>공병</t>
    <phoneticPr fontId="2" type="noConversion"/>
  </si>
  <si>
    <t>참이슬</t>
    <phoneticPr fontId="2" type="noConversion"/>
  </si>
  <si>
    <t>임연수어 2</t>
    <phoneticPr fontId="2" type="noConversion"/>
  </si>
  <si>
    <t>스모크치즈 2</t>
    <phoneticPr fontId="2" type="noConversion"/>
  </si>
  <si>
    <t>프레첼 2</t>
    <phoneticPr fontId="2" type="noConversion"/>
  </si>
  <si>
    <t>11월 4일 코스트코</t>
    <phoneticPr fontId="2" type="noConversion"/>
  </si>
  <si>
    <t>합계</t>
    <phoneticPr fontId="2" type="noConversion"/>
  </si>
  <si>
    <t>당골</t>
    <phoneticPr fontId="2" type="noConversion"/>
  </si>
  <si>
    <t>당골,학생9000</t>
    <phoneticPr fontId="2" type="noConversion"/>
  </si>
  <si>
    <t>집합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</si>
</sst>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  <numFmt numFmtId="179" formatCode="&quot;₩&quot;#,##0.00000000000000_);[Red]\(&quot;₩&quot;#,##0.00000000000000\)"/>
  </numFmts>
  <fonts count="1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00B050"/>
      <name val="맑은 고딕"/>
      <family val="2"/>
      <scheme val="minor"/>
    </font>
    <font>
      <b/>
      <sz val="18"/>
      <color rgb="FF008000"/>
      <name val="Malgun Gothic"/>
      <family val="3"/>
      <charset val="129"/>
    </font>
    <font>
      <sz val="11"/>
      <color rgb="FF00B0F0"/>
      <name val="맑은 고딕"/>
      <family val="2"/>
      <scheme val="minor"/>
    </font>
    <font>
      <sz val="11"/>
      <color theme="5" tint="-0.2499465926084170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3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212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1" fillId="5" borderId="1" xfId="0" applyFont="1" applyFill="1" applyBorder="1"/>
    <xf numFmtId="177" fontId="4" fillId="5" borderId="1" xfId="0" applyNumberFormat="1" applyFont="1" applyFill="1" applyBorder="1"/>
    <xf numFmtId="0" fontId="4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177" fontId="0" fillId="0" borderId="2" xfId="0" applyNumberFormat="1" applyBorder="1" applyAlignment="1">
      <alignment horizontal="center"/>
    </xf>
    <xf numFmtId="9" fontId="0" fillId="27" borderId="2" xfId="0" applyNumberFormat="1" applyFill="1" applyBorder="1"/>
    <xf numFmtId="177" fontId="0" fillId="27" borderId="2" xfId="0" applyNumberFormat="1" applyFill="1" applyBorder="1"/>
    <xf numFmtId="0" fontId="8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76" fontId="6" fillId="5" borderId="4" xfId="0" applyNumberFormat="1" applyFont="1" applyFill="1" applyBorder="1" applyAlignment="1">
      <alignment horizontal="right"/>
    </xf>
    <xf numFmtId="177" fontId="0" fillId="17" borderId="3" xfId="0" applyNumberFormat="1" applyFill="1" applyBorder="1" applyAlignment="1">
      <alignment horizontal="right"/>
    </xf>
    <xf numFmtId="177" fontId="0" fillId="10" borderId="3" xfId="0" applyNumberFormat="1" applyFill="1" applyBorder="1" applyAlignment="1">
      <alignment horizontal="right"/>
    </xf>
    <xf numFmtId="177" fontId="0" fillId="22" borderId="3" xfId="0" applyNumberFormat="1" applyFill="1" applyBorder="1" applyAlignment="1">
      <alignment horizontal="right"/>
    </xf>
    <xf numFmtId="177" fontId="0" fillId="12" borderId="1" xfId="0" applyNumberFormat="1" applyFill="1" applyBorder="1" applyAlignment="1">
      <alignment horizontal="right"/>
    </xf>
    <xf numFmtId="177" fontId="0" fillId="14" borderId="1" xfId="0" applyNumberFormat="1" applyFill="1" applyBorder="1" applyAlignment="1">
      <alignment horizontal="right"/>
    </xf>
    <xf numFmtId="177" fontId="0" fillId="3" borderId="1" xfId="0" applyNumberFormat="1" applyFill="1" applyBorder="1" applyAlignment="1">
      <alignment horizontal="right"/>
    </xf>
    <xf numFmtId="177" fontId="0" fillId="4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 wrapText="1"/>
    </xf>
    <xf numFmtId="177" fontId="0" fillId="6" borderId="1" xfId="0" applyNumberForma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6" borderId="20" xfId="0" applyFill="1" applyBorder="1" applyAlignment="1">
      <alignment horizontal="right"/>
    </xf>
    <xf numFmtId="177" fontId="0" fillId="6" borderId="20" xfId="0" applyNumberFormat="1" applyFill="1" applyBorder="1" applyAlignment="1">
      <alignment horizontal="right"/>
    </xf>
    <xf numFmtId="177" fontId="0" fillId="0" borderId="20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77" fontId="0" fillId="4" borderId="1" xfId="0" applyNumberFormat="1" applyFill="1" applyBorder="1" applyAlignment="1">
      <alignment horizontal="center" vertical="center" wrapText="1"/>
    </xf>
    <xf numFmtId="0" fontId="17" fillId="0" borderId="0" xfId="0" applyFont="1"/>
    <xf numFmtId="14" fontId="0" fillId="12" borderId="1" xfId="0" applyNumberFormat="1" applyFill="1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177" fontId="0" fillId="12" borderId="4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77" fontId="0" fillId="9" borderId="1" xfId="0" applyNumberFormat="1" applyFill="1" applyBorder="1" applyAlignment="1">
      <alignment horizontal="right"/>
    </xf>
    <xf numFmtId="177" fontId="0" fillId="0" borderId="4" xfId="0" applyNumberFormat="1" applyBorder="1"/>
    <xf numFmtId="177" fontId="0" fillId="0" borderId="7" xfId="0" applyNumberFormat="1" applyBorder="1"/>
    <xf numFmtId="0" fontId="0" fillId="9" borderId="4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77" fontId="0" fillId="28" borderId="1" xfId="0" applyNumberForma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9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0" borderId="0" xfId="0" applyFill="1" applyBorder="1"/>
    <xf numFmtId="177" fontId="0" fillId="7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1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179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77" fontId="8" fillId="0" borderId="1" xfId="0" applyNumberFormat="1" applyFont="1" applyBorder="1"/>
    <xf numFmtId="177" fontId="9" fillId="0" borderId="1" xfId="0" applyNumberFormat="1" applyFont="1" applyBorder="1"/>
    <xf numFmtId="177" fontId="8" fillId="0" borderId="1" xfId="0" applyNumberFormat="1" applyFont="1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0" fillId="9" borderId="1" xfId="0" applyFill="1" applyBorder="1" applyAlignment="1">
      <alignment horizontal="right"/>
    </xf>
    <xf numFmtId="179" fontId="0" fillId="9" borderId="1" xfId="0" applyNumberFormat="1" applyFill="1" applyBorder="1" applyAlignment="1">
      <alignment horizontal="center" vertical="center" wrapText="1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40822</xdr:colOff>
      <xdr:row>47</xdr:row>
      <xdr:rowOff>41638</xdr:rowOff>
    </xdr:from>
    <xdr:to>
      <xdr:col>1</xdr:col>
      <xdr:colOff>1483179</xdr:colOff>
      <xdr:row>80</xdr:row>
      <xdr:rowOff>65929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22" y="10845709"/>
          <a:ext cx="3333750" cy="7031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326571</xdr:colOff>
      <xdr:row>47</xdr:row>
      <xdr:rowOff>95251</xdr:rowOff>
    </xdr:from>
    <xdr:to>
      <xdr:col>1</xdr:col>
      <xdr:colOff>1320892</xdr:colOff>
      <xdr:row>76</xdr:row>
      <xdr:rowOff>27810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1" y="10899322"/>
          <a:ext cx="2885714" cy="61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22</xdr:col>
      <xdr:colOff>94724</xdr:colOff>
      <xdr:row>21</xdr:row>
      <xdr:rowOff>18550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542925"/>
          <a:ext cx="4209524" cy="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huk0377@naver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83"/>
  <sheetViews>
    <sheetView topLeftCell="A7" zoomScale="80" zoomScaleNormal="80" workbookViewId="0">
      <selection activeCell="C33" sqref="C33"/>
    </sheetView>
  </sheetViews>
  <sheetFormatPr defaultColWidth="9" defaultRowHeight="16.5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>
      <c r="A9" s="52"/>
    </row>
    <row r="10" spans="1:36" s="9" customFormat="1" ht="17.25">
      <c r="A10" s="53" t="s">
        <v>24</v>
      </c>
      <c r="S10" s="10"/>
    </row>
    <row r="11" spans="1:36" s="10" customFormat="1" ht="17.25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259</v>
      </c>
      <c r="AA15" s="12">
        <v>352000</v>
      </c>
      <c r="AE15" s="12">
        <v>66000</v>
      </c>
    </row>
    <row r="16" spans="1:36" s="10" customFormat="1" ht="17.25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>
      <c r="A21" s="56" t="s">
        <v>12</v>
      </c>
      <c r="J21" s="12">
        <v>50000</v>
      </c>
    </row>
    <row r="22" spans="1:33" s="10" customFormat="1" ht="17.25">
      <c r="A22" s="54" t="s">
        <v>13</v>
      </c>
      <c r="J22" s="10" t="s">
        <v>215</v>
      </c>
    </row>
    <row r="23" spans="1:33" s="9" customFormat="1" ht="17.25">
      <c r="A23" s="53"/>
      <c r="J23" s="9">
        <v>55000</v>
      </c>
    </row>
    <row r="24" spans="1:33" s="9" customFormat="1" ht="17.25">
      <c r="A24" s="53"/>
      <c r="J24" s="9">
        <v>77000</v>
      </c>
    </row>
    <row r="25" spans="1:33" s="20" customFormat="1" ht="66">
      <c r="A25" s="57" t="s">
        <v>17</v>
      </c>
      <c r="C25" s="20" t="s">
        <v>19</v>
      </c>
      <c r="D25" s="20" t="s">
        <v>23</v>
      </c>
      <c r="E25" s="20" t="s">
        <v>235</v>
      </c>
      <c r="F25" s="20" t="s">
        <v>3</v>
      </c>
      <c r="G25" s="20" t="s">
        <v>192</v>
      </c>
      <c r="H25" s="20" t="s">
        <v>201</v>
      </c>
      <c r="I25" s="20" t="s">
        <v>236</v>
      </c>
      <c r="J25" s="76" t="s">
        <v>223</v>
      </c>
      <c r="K25" s="20" t="s">
        <v>221</v>
      </c>
      <c r="L25" s="20" t="s">
        <v>225</v>
      </c>
      <c r="M25" s="20" t="s">
        <v>227</v>
      </c>
      <c r="N25" s="20" t="s">
        <v>234</v>
      </c>
      <c r="O25" s="20" t="s">
        <v>229</v>
      </c>
      <c r="P25" s="20" t="s">
        <v>230</v>
      </c>
      <c r="Q25" s="20" t="s">
        <v>237</v>
      </c>
      <c r="R25" s="79" t="s">
        <v>239</v>
      </c>
      <c r="S25" s="20" t="s">
        <v>240</v>
      </c>
      <c r="T25" s="20" t="s">
        <v>246</v>
      </c>
      <c r="U25" s="20" t="s">
        <v>253</v>
      </c>
      <c r="W25" s="20" t="s">
        <v>254</v>
      </c>
      <c r="X25" s="20" t="s">
        <v>270</v>
      </c>
      <c r="Y25" s="20" t="s">
        <v>256</v>
      </c>
      <c r="Z25" s="109" t="s">
        <v>284</v>
      </c>
      <c r="AA25" s="20" t="s">
        <v>271</v>
      </c>
      <c r="AB25" s="20" t="s">
        <v>274</v>
      </c>
      <c r="AC25" s="20" t="s">
        <v>277</v>
      </c>
      <c r="AD25" s="20" t="s">
        <v>279</v>
      </c>
      <c r="AE25" s="20" t="s">
        <v>280</v>
      </c>
      <c r="AF25" s="20" t="s">
        <v>277</v>
      </c>
      <c r="AG25" s="20" t="s">
        <v>285</v>
      </c>
    </row>
    <row r="26" spans="1:33" s="19" customFormat="1" ht="17.25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>
      <c r="A27" s="58"/>
      <c r="B27" s="20"/>
      <c r="C27" s="20"/>
    </row>
    <row r="28" spans="1:33" s="19" customFormat="1" ht="17.25">
      <c r="A28" s="58"/>
      <c r="C28" s="19" t="s">
        <v>20</v>
      </c>
      <c r="D28" s="19" t="s">
        <v>21</v>
      </c>
    </row>
    <row r="29" spans="1:33" s="21" customFormat="1" ht="17.25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>
      <c r="A30" s="60" t="s">
        <v>243</v>
      </c>
      <c r="B30" s="92">
        <f>SUM(B2:AG2)+1558090</f>
        <v>5758090</v>
      </c>
      <c r="C30" s="92" t="s">
        <v>245</v>
      </c>
      <c r="J30" s="9" t="s">
        <v>218</v>
      </c>
      <c r="U30" s="93" t="s">
        <v>250</v>
      </c>
    </row>
    <row r="31" spans="1:33" s="9" customFormat="1" ht="18" thickBot="1">
      <c r="A31" s="77" t="s">
        <v>244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>
      <c r="A32" s="69" t="s">
        <v>248</v>
      </c>
      <c r="B32" s="70">
        <f>SUM(B3:AG3)-B30</f>
        <v>3328610</v>
      </c>
      <c r="D32" s="15"/>
      <c r="G32" s="9" t="s">
        <v>186</v>
      </c>
      <c r="J32" s="9">
        <v>220000</v>
      </c>
      <c r="U32" s="93" t="s">
        <v>249</v>
      </c>
    </row>
    <row r="33" spans="1:30" s="9" customFormat="1" ht="18" thickBot="1">
      <c r="A33" s="61" t="s">
        <v>204</v>
      </c>
      <c r="B33" s="14">
        <f>SUM(B3:AG3)</f>
        <v>9086700</v>
      </c>
      <c r="C33" s="9">
        <f>B33*0.1</f>
        <v>908670</v>
      </c>
      <c r="D33" s="134" t="s">
        <v>372</v>
      </c>
      <c r="E33" s="15"/>
      <c r="J33" s="9">
        <v>264000</v>
      </c>
      <c r="U33" s="93">
        <v>57450</v>
      </c>
    </row>
    <row r="34" spans="1:30" s="9" customFormat="1" ht="18" thickBot="1">
      <c r="A34" s="62" t="s">
        <v>233</v>
      </c>
      <c r="B34" s="16">
        <f>SUM(B5:AG5)</f>
        <v>21312700</v>
      </c>
      <c r="D34" s="134" t="s">
        <v>371</v>
      </c>
      <c r="E34" s="15" t="s">
        <v>373</v>
      </c>
      <c r="G34" s="9" t="s">
        <v>187</v>
      </c>
      <c r="U34" s="93" t="s">
        <v>251</v>
      </c>
    </row>
    <row r="35" spans="1:30" s="9" customFormat="1" ht="18" thickBot="1">
      <c r="A35" s="63" t="s">
        <v>206</v>
      </c>
      <c r="B35" s="17">
        <f>B34-B37</f>
        <v>20170400</v>
      </c>
      <c r="D35" s="15">
        <f>B35+B36</f>
        <v>11275400</v>
      </c>
      <c r="E35" s="15">
        <f>B32-500000</f>
        <v>2828610</v>
      </c>
      <c r="G35" s="9" t="s">
        <v>188</v>
      </c>
    </row>
    <row r="36" spans="1:30" ht="18" thickBot="1">
      <c r="A36" s="64" t="s">
        <v>16</v>
      </c>
      <c r="B36" s="44">
        <f>SUM(B7:AG7)</f>
        <v>-8895000</v>
      </c>
      <c r="C36" s="15"/>
      <c r="D36" s="9">
        <f>D35-E35-E37</f>
        <v>5804490</v>
      </c>
      <c r="E36" s="1" t="s">
        <v>374</v>
      </c>
      <c r="G36" s="1" t="s">
        <v>202</v>
      </c>
      <c r="J36" s="1" t="s">
        <v>217</v>
      </c>
      <c r="T36" s="1" t="s">
        <v>247</v>
      </c>
    </row>
    <row r="37" spans="1:30" ht="18" thickBot="1">
      <c r="A37" s="65" t="s">
        <v>189</v>
      </c>
      <c r="B37" s="45">
        <f>SUM(B29:AG29)-SUM(40:40)</f>
        <v>1142300</v>
      </c>
      <c r="E37" s="9">
        <f>1500000+B37</f>
        <v>2642300</v>
      </c>
    </row>
    <row r="38" spans="1:30" ht="18" thickBot="1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</row>
    <row r="40" spans="1:30">
      <c r="D40" s="91">
        <v>500000</v>
      </c>
      <c r="I40" s="73" t="s">
        <v>213</v>
      </c>
      <c r="J40" s="74" t="s">
        <v>214</v>
      </c>
      <c r="X40" s="73" t="s">
        <v>257</v>
      </c>
      <c r="Z40" s="73" t="s">
        <v>282</v>
      </c>
      <c r="AA40" s="108" t="s">
        <v>258</v>
      </c>
      <c r="AD40" s="108" t="s">
        <v>278</v>
      </c>
    </row>
    <row r="41" spans="1:30">
      <c r="A41" s="80" t="s">
        <v>231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>
      <c r="A42" s="84" t="s">
        <v>232</v>
      </c>
      <c r="B42" s="85">
        <f>B32+B38+B39</f>
        <v>9705670</v>
      </c>
      <c r="I42" s="82" t="s">
        <v>222</v>
      </c>
      <c r="J42" s="82" t="s">
        <v>222</v>
      </c>
      <c r="X42" s="82" t="s">
        <v>276</v>
      </c>
      <c r="Z42" s="82" t="s">
        <v>283</v>
      </c>
      <c r="AA42" s="108" t="s">
        <v>268</v>
      </c>
    </row>
    <row r="43" spans="1:30">
      <c r="J43" s="75"/>
      <c r="AA43" s="108" t="s">
        <v>269</v>
      </c>
    </row>
    <row r="44" spans="1:30">
      <c r="A44" s="1" t="s">
        <v>238</v>
      </c>
      <c r="B44" s="1">
        <v>758090</v>
      </c>
      <c r="AA44" s="108">
        <v>30000</v>
      </c>
    </row>
    <row r="45" spans="1:30">
      <c r="A45" s="1" t="s">
        <v>241</v>
      </c>
      <c r="B45" s="1">
        <v>800000</v>
      </c>
      <c r="AA45" s="108" t="s">
        <v>268</v>
      </c>
    </row>
    <row r="46" spans="1:30">
      <c r="A46" s="1" t="s">
        <v>242</v>
      </c>
      <c r="B46" s="83">
        <f>SUM(B44:B45)</f>
        <v>1558090</v>
      </c>
      <c r="C46" s="9"/>
      <c r="D46" s="9"/>
    </row>
    <row r="48" spans="1:30">
      <c r="C48" s="9">
        <f>B38+B39+B32-B37-2800000</f>
        <v>5763370</v>
      </c>
      <c r="D48" s="9">
        <f>2000000-1250000+B37+1000000</f>
        <v>2892300</v>
      </c>
    </row>
    <row r="49" spans="3:10">
      <c r="C49" s="7">
        <f>39000+20000</f>
        <v>59000</v>
      </c>
    </row>
    <row r="51" spans="3:10">
      <c r="D51" s="15">
        <f>2000000-1250000</f>
        <v>750000</v>
      </c>
    </row>
    <row r="52" spans="3:10">
      <c r="D52" s="9"/>
    </row>
    <row r="55" spans="3:10" ht="17.25" thickBot="1">
      <c r="E55" s="96"/>
      <c r="F55" s="96"/>
      <c r="G55" s="96"/>
      <c r="H55" s="96"/>
      <c r="I55" s="96"/>
    </row>
    <row r="56" spans="3:10" ht="18" thickTop="1" thickBot="1">
      <c r="D56" s="94"/>
      <c r="E56" s="197" t="s">
        <v>266</v>
      </c>
      <c r="F56" s="198"/>
      <c r="G56" s="198"/>
      <c r="H56" s="198"/>
      <c r="I56" s="199"/>
      <c r="J56" s="95"/>
    </row>
    <row r="57" spans="3:10" ht="18" thickTop="1" thickBot="1">
      <c r="D57" s="94"/>
      <c r="E57" s="98" t="s">
        <v>260</v>
      </c>
      <c r="F57" s="100" t="s">
        <v>261</v>
      </c>
      <c r="G57" s="102" t="s">
        <v>262</v>
      </c>
      <c r="H57" s="106" t="s">
        <v>263</v>
      </c>
      <c r="I57" s="104" t="s">
        <v>264</v>
      </c>
      <c r="J57" s="95"/>
    </row>
    <row r="58" spans="3:10" ht="18" thickTop="1" thickBot="1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>
      <c r="E59" s="97"/>
      <c r="F59" s="97"/>
      <c r="G59" s="97"/>
      <c r="H59" s="99" t="s">
        <v>265</v>
      </c>
      <c r="I59" s="99">
        <f>SUM(E58:I58)</f>
        <v>21312700</v>
      </c>
    </row>
    <row r="60" spans="3:10" ht="18" thickTop="1" thickBot="1">
      <c r="H60" s="99" t="s">
        <v>267</v>
      </c>
      <c r="I60" s="99">
        <f>AVERAGE(E58:I58)</f>
        <v>4262540</v>
      </c>
    </row>
    <row r="61" spans="3:10" ht="17.25" thickTop="1"/>
    <row r="73" spans="1:4">
      <c r="A73" s="1" t="s">
        <v>281</v>
      </c>
      <c r="B73" s="1">
        <v>190000</v>
      </c>
    </row>
    <row r="77" spans="1:4">
      <c r="C77" s="1">
        <v>2753110</v>
      </c>
    </row>
    <row r="78" spans="1:4">
      <c r="C78" s="1">
        <v>2693110</v>
      </c>
    </row>
    <row r="79" spans="1:4">
      <c r="C79" s="1">
        <f>C77-C78</f>
        <v>60000</v>
      </c>
    </row>
    <row r="80" spans="1:4">
      <c r="D80" s="1">
        <v>40000</v>
      </c>
    </row>
    <row r="81" spans="3:4">
      <c r="D81" s="1">
        <v>100000</v>
      </c>
    </row>
    <row r="83" spans="3:4">
      <c r="C83" s="1" t="s">
        <v>5483</v>
      </c>
      <c r="D83" s="1">
        <f>D81+D80</f>
        <v>140000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selection activeCell="F23" sqref="F23"/>
    </sheetView>
  </sheetViews>
  <sheetFormatPr defaultRowHeight="16.5"/>
  <cols>
    <col min="2" max="2" width="12" customWidth="1"/>
    <col min="3" max="3" width="11.5" bestFit="1" customWidth="1"/>
    <col min="8" max="8" width="11.5" bestFit="1" customWidth="1"/>
    <col min="13" max="13" width="11.5" bestFit="1" customWidth="1"/>
    <col min="17" max="17" width="13" bestFit="1" customWidth="1"/>
  </cols>
  <sheetData>
    <row r="1" spans="1:20" ht="17.25" thickBot="1">
      <c r="A1" t="s">
        <v>5559</v>
      </c>
      <c r="F1" t="s">
        <v>5464</v>
      </c>
      <c r="Q1" t="s">
        <v>5498</v>
      </c>
    </row>
    <row r="2" spans="1:20" ht="18" thickTop="1" thickBot="1">
      <c r="A2" s="131" t="s">
        <v>347</v>
      </c>
      <c r="B2" s="131" t="s">
        <v>344</v>
      </c>
      <c r="C2" s="131" t="s">
        <v>345</v>
      </c>
      <c r="D2" s="131" t="s">
        <v>346</v>
      </c>
      <c r="F2" s="131" t="s">
        <v>347</v>
      </c>
      <c r="G2" s="131" t="s">
        <v>344</v>
      </c>
      <c r="H2" s="131" t="s">
        <v>345</v>
      </c>
      <c r="I2" s="131" t="s">
        <v>346</v>
      </c>
      <c r="K2" s="131" t="s">
        <v>347</v>
      </c>
      <c r="L2" s="131" t="s">
        <v>344</v>
      </c>
      <c r="M2" s="131" t="s">
        <v>345</v>
      </c>
      <c r="N2" s="131" t="s">
        <v>346</v>
      </c>
      <c r="Q2" s="186" t="s">
        <v>5497</v>
      </c>
      <c r="R2">
        <v>1</v>
      </c>
      <c r="S2" t="s">
        <v>5499</v>
      </c>
      <c r="T2">
        <f>R2*60</f>
        <v>60</v>
      </c>
    </row>
    <row r="3" spans="1:20" ht="17.25" thickTop="1">
      <c r="A3" s="130">
        <v>50000</v>
      </c>
      <c r="B3" s="130" t="s">
        <v>343</v>
      </c>
      <c r="C3" s="132">
        <v>2</v>
      </c>
      <c r="D3" s="130">
        <f>A3*C3</f>
        <v>100000</v>
      </c>
      <c r="F3" s="130">
        <v>30000</v>
      </c>
      <c r="G3" s="130" t="s">
        <v>343</v>
      </c>
      <c r="H3" s="132">
        <v>1</v>
      </c>
      <c r="I3" s="130">
        <f>F3*H3</f>
        <v>30000</v>
      </c>
      <c r="K3" s="130">
        <v>30000</v>
      </c>
      <c r="L3" s="130" t="s">
        <v>343</v>
      </c>
      <c r="M3" s="132">
        <f>H3</f>
        <v>1</v>
      </c>
      <c r="N3" s="130">
        <f>K3*M3</f>
        <v>30000</v>
      </c>
      <c r="Q3" t="s">
        <v>5496</v>
      </c>
      <c r="R3">
        <v>6.2899999999999998E-2</v>
      </c>
    </row>
    <row r="4" spans="1:20">
      <c r="A4" s="82">
        <v>10000</v>
      </c>
      <c r="B4" s="82" t="s">
        <v>348</v>
      </c>
      <c r="C4" s="133">
        <v>4</v>
      </c>
      <c r="D4" s="82">
        <f t="shared" ref="D4:D13" si="0">A4*C4</f>
        <v>40000</v>
      </c>
      <c r="F4" s="82">
        <v>10000</v>
      </c>
      <c r="G4" s="82" t="s">
        <v>348</v>
      </c>
      <c r="H4" s="133">
        <v>1</v>
      </c>
      <c r="I4" s="82">
        <f t="shared" ref="I4:I13" si="1">F4*H4</f>
        <v>10000</v>
      </c>
      <c r="K4" s="82">
        <v>10000</v>
      </c>
      <c r="L4" s="82" t="s">
        <v>348</v>
      </c>
      <c r="M4" s="132">
        <f t="shared" ref="M4:M13" si="2">H4</f>
        <v>1</v>
      </c>
      <c r="N4" s="82">
        <f t="shared" ref="N4:N13" si="3">K4*M4</f>
        <v>10000</v>
      </c>
      <c r="Q4" t="s">
        <v>5500</v>
      </c>
      <c r="R4">
        <f>R3*R2*60</f>
        <v>3.774</v>
      </c>
    </row>
    <row r="5" spans="1:20">
      <c r="A5" s="83">
        <v>5000</v>
      </c>
      <c r="B5" s="83" t="s">
        <v>349</v>
      </c>
      <c r="C5" s="133">
        <v>12</v>
      </c>
      <c r="D5" s="83">
        <f t="shared" si="0"/>
        <v>60000</v>
      </c>
      <c r="F5" s="83">
        <v>5000</v>
      </c>
      <c r="G5" s="83" t="s">
        <v>349</v>
      </c>
      <c r="H5" s="133">
        <f>5+4+4-3</f>
        <v>10</v>
      </c>
      <c r="I5" s="83">
        <f t="shared" si="1"/>
        <v>50000</v>
      </c>
      <c r="K5" s="83">
        <v>5000</v>
      </c>
      <c r="L5" s="83" t="s">
        <v>349</v>
      </c>
      <c r="M5" s="132">
        <f t="shared" si="2"/>
        <v>10</v>
      </c>
      <c r="N5" s="83">
        <f t="shared" si="3"/>
        <v>50000</v>
      </c>
      <c r="Q5" t="s">
        <v>5501</v>
      </c>
      <c r="R5">
        <f>R4/60/60</f>
        <v>1.0483333333333332E-3</v>
      </c>
    </row>
    <row r="6" spans="1:20">
      <c r="A6" s="124">
        <v>30000</v>
      </c>
      <c r="B6" s="124" t="s">
        <v>354</v>
      </c>
      <c r="C6" s="133">
        <v>2</v>
      </c>
      <c r="D6" s="124">
        <f t="shared" si="0"/>
        <v>60000</v>
      </c>
      <c r="F6" s="124">
        <v>30000</v>
      </c>
      <c r="G6" s="124" t="s">
        <v>354</v>
      </c>
      <c r="H6" s="133">
        <v>1</v>
      </c>
      <c r="I6" s="124">
        <f t="shared" si="1"/>
        <v>30000</v>
      </c>
      <c r="K6" s="124">
        <v>30000</v>
      </c>
      <c r="L6" s="124" t="s">
        <v>354</v>
      </c>
      <c r="M6" s="132">
        <f t="shared" si="2"/>
        <v>1</v>
      </c>
      <c r="N6" s="124">
        <f t="shared" si="3"/>
        <v>30000</v>
      </c>
      <c r="Q6" t="s">
        <v>5502</v>
      </c>
      <c r="R6">
        <v>5</v>
      </c>
      <c r="S6">
        <f>R5*60*60*R6</f>
        <v>18.87</v>
      </c>
    </row>
    <row r="7" spans="1:20">
      <c r="A7" s="124">
        <v>10000</v>
      </c>
      <c r="B7" s="124" t="s">
        <v>365</v>
      </c>
      <c r="C7" s="133">
        <v>1</v>
      </c>
      <c r="D7" s="124">
        <f>A7*C7</f>
        <v>10000</v>
      </c>
      <c r="F7" s="124">
        <v>10000</v>
      </c>
      <c r="G7" s="124" t="s">
        <v>365</v>
      </c>
      <c r="H7" s="133">
        <v>0</v>
      </c>
      <c r="I7" s="124">
        <f t="shared" si="1"/>
        <v>0</v>
      </c>
      <c r="K7" s="124">
        <v>10000</v>
      </c>
      <c r="L7" s="124" t="s">
        <v>365</v>
      </c>
      <c r="M7" s="132">
        <f t="shared" si="2"/>
        <v>0</v>
      </c>
      <c r="N7" s="124">
        <f t="shared" si="3"/>
        <v>0</v>
      </c>
    </row>
    <row r="8" spans="1:20">
      <c r="A8" s="124">
        <v>150000</v>
      </c>
      <c r="B8" s="124" t="s">
        <v>5552</v>
      </c>
      <c r="C8" s="133">
        <v>0</v>
      </c>
      <c r="D8" s="124">
        <f>A8*C8</f>
        <v>0</v>
      </c>
      <c r="F8" s="124"/>
      <c r="G8" s="124"/>
      <c r="H8" s="133"/>
      <c r="I8" s="124"/>
      <c r="K8" s="124"/>
      <c r="L8" s="124"/>
      <c r="M8" s="132"/>
      <c r="N8" s="124"/>
    </row>
    <row r="9" spans="1:20">
      <c r="A9" s="124">
        <v>-240000</v>
      </c>
      <c r="B9" s="124" t="s">
        <v>5553</v>
      </c>
      <c r="C9" s="133">
        <v>0</v>
      </c>
      <c r="D9" s="124">
        <f>A9</f>
        <v>-240000</v>
      </c>
      <c r="F9" s="124"/>
      <c r="G9" s="124"/>
      <c r="H9" s="133"/>
      <c r="I9" s="124"/>
      <c r="K9" s="124"/>
      <c r="L9" s="124"/>
      <c r="M9" s="132"/>
      <c r="N9" s="124"/>
    </row>
    <row r="10" spans="1:20">
      <c r="A10" s="128">
        <v>2000</v>
      </c>
      <c r="B10" s="128" t="s">
        <v>350</v>
      </c>
      <c r="C10" s="133">
        <f>4+5</f>
        <v>9</v>
      </c>
      <c r="D10" s="128">
        <f t="shared" si="0"/>
        <v>18000</v>
      </c>
      <c r="F10" s="128">
        <v>2000</v>
      </c>
      <c r="G10" s="128" t="s">
        <v>350</v>
      </c>
      <c r="H10" s="133">
        <v>0</v>
      </c>
      <c r="I10" s="128">
        <f t="shared" si="1"/>
        <v>0</v>
      </c>
      <c r="K10" s="128">
        <v>2000</v>
      </c>
      <c r="L10" s="128" t="s">
        <v>350</v>
      </c>
      <c r="M10" s="132">
        <f t="shared" si="2"/>
        <v>0</v>
      </c>
      <c r="N10" s="128">
        <f t="shared" si="3"/>
        <v>0</v>
      </c>
    </row>
    <row r="11" spans="1:20">
      <c r="A11" s="127">
        <v>1000</v>
      </c>
      <c r="B11" s="127" t="s">
        <v>351</v>
      </c>
      <c r="C11" s="133">
        <v>0</v>
      </c>
      <c r="D11" s="127">
        <f t="shared" si="0"/>
        <v>0</v>
      </c>
      <c r="F11" s="127">
        <v>1000</v>
      </c>
      <c r="G11" s="127" t="s">
        <v>351</v>
      </c>
      <c r="H11" s="133">
        <v>0</v>
      </c>
      <c r="I11" s="127">
        <f t="shared" si="1"/>
        <v>0</v>
      </c>
      <c r="K11" s="127">
        <v>1000</v>
      </c>
      <c r="L11" s="127" t="s">
        <v>351</v>
      </c>
      <c r="M11" s="132">
        <f t="shared" si="2"/>
        <v>0</v>
      </c>
      <c r="N11" s="127">
        <f t="shared" si="3"/>
        <v>0</v>
      </c>
    </row>
    <row r="12" spans="1:20">
      <c r="A12" s="125">
        <f>A18</f>
        <v>240000</v>
      </c>
      <c r="B12" s="125" t="s">
        <v>352</v>
      </c>
      <c r="C12" s="125">
        <f>C3</f>
        <v>2</v>
      </c>
      <c r="D12" s="125">
        <f t="shared" si="0"/>
        <v>480000</v>
      </c>
      <c r="F12" s="125">
        <f>F18</f>
        <v>0</v>
      </c>
      <c r="G12" s="125" t="s">
        <v>352</v>
      </c>
      <c r="H12" s="125">
        <v>0</v>
      </c>
      <c r="I12" s="125">
        <f t="shared" si="1"/>
        <v>0</v>
      </c>
      <c r="K12" s="125">
        <f>K18</f>
        <v>0</v>
      </c>
      <c r="L12" s="125" t="s">
        <v>352</v>
      </c>
      <c r="M12" s="132">
        <f t="shared" si="2"/>
        <v>0</v>
      </c>
      <c r="N12" s="125">
        <f t="shared" si="3"/>
        <v>0</v>
      </c>
    </row>
    <row r="13" spans="1:20">
      <c r="A13" s="126">
        <v>20000</v>
      </c>
      <c r="B13" s="126" t="s">
        <v>353</v>
      </c>
      <c r="C13" s="126">
        <v>0</v>
      </c>
      <c r="D13" s="126">
        <f t="shared" si="0"/>
        <v>0</v>
      </c>
      <c r="F13" s="126">
        <v>20000</v>
      </c>
      <c r="G13" s="126" t="s">
        <v>353</v>
      </c>
      <c r="H13" s="126">
        <v>0</v>
      </c>
      <c r="I13" s="126">
        <f t="shared" si="1"/>
        <v>0</v>
      </c>
      <c r="K13" s="126">
        <v>20000</v>
      </c>
      <c r="L13" s="126" t="s">
        <v>353</v>
      </c>
      <c r="M13" s="132">
        <f t="shared" si="2"/>
        <v>0</v>
      </c>
      <c r="N13" s="126">
        <f t="shared" si="3"/>
        <v>0</v>
      </c>
    </row>
    <row r="14" spans="1:20">
      <c r="A14" s="1"/>
      <c r="B14" s="1"/>
      <c r="C14" s="1"/>
      <c r="D14" s="1"/>
      <c r="F14" s="1"/>
      <c r="G14" s="1"/>
      <c r="H14" s="1"/>
      <c r="I14" s="1"/>
      <c r="K14" s="1"/>
      <c r="L14" s="1"/>
      <c r="M14" s="1"/>
      <c r="N14" s="1"/>
    </row>
    <row r="15" spans="1:20">
      <c r="A15" s="1"/>
      <c r="B15" s="1"/>
      <c r="C15" s="129" t="s">
        <v>355</v>
      </c>
      <c r="D15" s="129">
        <f>SUM(D3:D13)</f>
        <v>528000</v>
      </c>
      <c r="F15" s="1"/>
      <c r="G15" s="1"/>
      <c r="H15" s="129" t="s">
        <v>355</v>
      </c>
      <c r="I15" s="129">
        <f>SUM(I3:I13)</f>
        <v>120000</v>
      </c>
      <c r="K15" s="1"/>
      <c r="L15" s="1"/>
      <c r="M15" s="129" t="s">
        <v>355</v>
      </c>
      <c r="N15" s="129">
        <f>SUM(N3:N13)</f>
        <v>120000</v>
      </c>
    </row>
    <row r="16" spans="1:20">
      <c r="A16" s="1"/>
      <c r="B16" s="119" t="s">
        <v>361</v>
      </c>
      <c r="C16" s="129" t="s">
        <v>362</v>
      </c>
      <c r="D16" s="129">
        <f>D15*1.1</f>
        <v>580800</v>
      </c>
      <c r="F16" s="1"/>
      <c r="G16" s="119" t="s">
        <v>361</v>
      </c>
      <c r="H16" s="129" t="s">
        <v>358</v>
      </c>
      <c r="I16" s="129">
        <f>I15*1.1</f>
        <v>132000</v>
      </c>
      <c r="K16" s="1"/>
      <c r="L16" s="119" t="s">
        <v>361</v>
      </c>
      <c r="M16" s="129" t="s">
        <v>358</v>
      </c>
      <c r="N16" s="129">
        <f>N15*1.1</f>
        <v>132000</v>
      </c>
    </row>
    <row r="17" spans="1:14">
      <c r="A17" s="125" t="s">
        <v>356</v>
      </c>
      <c r="B17" s="133">
        <v>6</v>
      </c>
      <c r="C17" s="1"/>
      <c r="D17" s="1"/>
      <c r="F17" s="125" t="s">
        <v>356</v>
      </c>
      <c r="G17" s="133">
        <v>0</v>
      </c>
      <c r="H17" s="1"/>
      <c r="I17" s="1"/>
      <c r="K17" s="125" t="s">
        <v>356</v>
      </c>
      <c r="L17" s="133">
        <v>0</v>
      </c>
      <c r="M17" s="1"/>
      <c r="N17" s="1"/>
    </row>
    <row r="18" spans="1:14">
      <c r="A18" s="125">
        <f>40000*B17</f>
        <v>240000</v>
      </c>
      <c r="B18" s="1"/>
      <c r="C18" s="1"/>
      <c r="D18" s="1"/>
      <c r="F18" s="125">
        <f>40000*G17</f>
        <v>0</v>
      </c>
      <c r="G18" s="1"/>
      <c r="H18" s="1"/>
      <c r="I18" s="1"/>
      <c r="K18" s="125">
        <f>40000*L17</f>
        <v>0</v>
      </c>
      <c r="L18" s="1"/>
      <c r="M18" s="1"/>
      <c r="N18" s="1"/>
    </row>
    <row r="19" spans="1:14">
      <c r="A19" s="1"/>
      <c r="B19" s="1" t="s">
        <v>360</v>
      </c>
      <c r="C19" s="122" t="s">
        <v>357</v>
      </c>
      <c r="D19" s="122">
        <f>B17*80000*C3</f>
        <v>960000</v>
      </c>
      <c r="F19" s="1"/>
      <c r="G19" s="1" t="s">
        <v>360</v>
      </c>
      <c r="H19" s="122" t="s">
        <v>357</v>
      </c>
      <c r="I19" s="122">
        <f>G17*80000*H3</f>
        <v>0</v>
      </c>
      <c r="K19" s="1"/>
      <c r="L19" s="1" t="s">
        <v>360</v>
      </c>
      <c r="M19" s="122" t="s">
        <v>357</v>
      </c>
      <c r="N19" s="122">
        <f>L17*80000*M3</f>
        <v>0</v>
      </c>
    </row>
    <row r="20" spans="1:14">
      <c r="A20" s="1"/>
      <c r="B20" s="1" t="s">
        <v>359</v>
      </c>
      <c r="C20" s="122" t="s">
        <v>358</v>
      </c>
      <c r="D20" s="122">
        <f>D19*1.1</f>
        <v>1056000</v>
      </c>
      <c r="F20" s="1"/>
      <c r="G20" s="1" t="s">
        <v>359</v>
      </c>
      <c r="H20" s="122" t="s">
        <v>358</v>
      </c>
      <c r="I20" s="122">
        <f>I19*1.1</f>
        <v>0</v>
      </c>
      <c r="K20" s="1"/>
      <c r="L20" s="1" t="s">
        <v>359</v>
      </c>
      <c r="M20" s="122" t="s">
        <v>358</v>
      </c>
      <c r="N20" s="122">
        <f>N19*1.1</f>
        <v>0</v>
      </c>
    </row>
    <row r="22" spans="1:14">
      <c r="D22">
        <f>440000*1.1</f>
        <v>484000.00000000006</v>
      </c>
    </row>
    <row r="42" spans="1:9" ht="17.25" thickBot="1"/>
    <row r="43" spans="1:9" ht="18" thickTop="1" thickBot="1">
      <c r="A43" t="s">
        <v>377</v>
      </c>
      <c r="B43">
        <f>27390/24</f>
        <v>1141.25</v>
      </c>
      <c r="F43" s="131" t="s">
        <v>347</v>
      </c>
      <c r="G43" s="131" t="s">
        <v>344</v>
      </c>
      <c r="H43" s="131" t="s">
        <v>345</v>
      </c>
      <c r="I43" s="131" t="s">
        <v>346</v>
      </c>
    </row>
    <row r="44" spans="1:9" ht="17.25" thickTop="1">
      <c r="A44" t="s">
        <v>378</v>
      </c>
      <c r="B44">
        <f>25690/20</f>
        <v>1284.5</v>
      </c>
      <c r="F44" s="130">
        <v>30000</v>
      </c>
      <c r="G44" s="130" t="s">
        <v>343</v>
      </c>
      <c r="H44" s="132">
        <f>C3</f>
        <v>2</v>
      </c>
      <c r="I44" s="130">
        <f>F44*H44</f>
        <v>60000</v>
      </c>
    </row>
    <row r="45" spans="1:9">
      <c r="A45" t="s">
        <v>379</v>
      </c>
      <c r="B45">
        <f>25790/20</f>
        <v>1289.5</v>
      </c>
      <c r="F45" s="82">
        <f>B45</f>
        <v>1289.5</v>
      </c>
      <c r="G45" s="82" t="s">
        <v>348</v>
      </c>
      <c r="H45" s="133">
        <f>C4</f>
        <v>4</v>
      </c>
      <c r="I45" s="82">
        <f t="shared" ref="I45:I52" si="4">F45*H45</f>
        <v>5158</v>
      </c>
    </row>
    <row r="46" spans="1:9">
      <c r="F46" s="83">
        <f>B43</f>
        <v>1141.25</v>
      </c>
      <c r="G46" s="83" t="s">
        <v>349</v>
      </c>
      <c r="H46" s="133">
        <f>C5</f>
        <v>12</v>
      </c>
      <c r="I46" s="83">
        <f t="shared" si="4"/>
        <v>13695</v>
      </c>
    </row>
    <row r="47" spans="1:9">
      <c r="F47" s="124">
        <v>30000</v>
      </c>
      <c r="G47" s="124" t="s">
        <v>354</v>
      </c>
      <c r="H47" s="133">
        <f>C6</f>
        <v>2</v>
      </c>
      <c r="I47" s="124">
        <f t="shared" si="4"/>
        <v>60000</v>
      </c>
    </row>
    <row r="48" spans="1:9">
      <c r="F48" s="124">
        <v>10000</v>
      </c>
      <c r="G48" s="124" t="s">
        <v>365</v>
      </c>
      <c r="H48" s="133">
        <f>C7</f>
        <v>1</v>
      </c>
      <c r="I48" s="124">
        <f t="shared" si="4"/>
        <v>10000</v>
      </c>
    </row>
    <row r="49" spans="6:9">
      <c r="F49" s="128">
        <v>2000</v>
      </c>
      <c r="G49" s="128" t="s">
        <v>350</v>
      </c>
      <c r="H49" s="133">
        <f t="shared" ref="H49:H52" si="5">C10</f>
        <v>9</v>
      </c>
      <c r="I49" s="128">
        <f t="shared" si="4"/>
        <v>18000</v>
      </c>
    </row>
    <row r="50" spans="6:9">
      <c r="F50" s="127">
        <v>1000</v>
      </c>
      <c r="G50" s="127" t="s">
        <v>351</v>
      </c>
      <c r="H50" s="133">
        <f t="shared" si="5"/>
        <v>0</v>
      </c>
      <c r="I50" s="127">
        <f t="shared" si="4"/>
        <v>0</v>
      </c>
    </row>
    <row r="51" spans="6:9">
      <c r="F51" s="125">
        <f>F57</f>
        <v>0</v>
      </c>
      <c r="G51" s="125" t="s">
        <v>352</v>
      </c>
      <c r="H51" s="133">
        <f t="shared" si="5"/>
        <v>2</v>
      </c>
      <c r="I51" s="125">
        <f t="shared" si="4"/>
        <v>0</v>
      </c>
    </row>
    <row r="52" spans="6:9">
      <c r="F52" s="126">
        <v>20000</v>
      </c>
      <c r="G52" s="126" t="s">
        <v>353</v>
      </c>
      <c r="H52" s="133">
        <f t="shared" si="5"/>
        <v>0</v>
      </c>
      <c r="I52" s="126">
        <f t="shared" si="4"/>
        <v>0</v>
      </c>
    </row>
    <row r="53" spans="6:9">
      <c r="F53" s="1"/>
      <c r="G53" s="1"/>
      <c r="H53" s="1"/>
      <c r="I53" s="1"/>
    </row>
    <row r="54" spans="6:9">
      <c r="F54" s="1"/>
      <c r="G54" s="1"/>
      <c r="H54" s="129" t="s">
        <v>355</v>
      </c>
      <c r="I54" s="129">
        <f>SUM(I44:I52)</f>
        <v>166853</v>
      </c>
    </row>
    <row r="55" spans="6:9">
      <c r="F55" s="1"/>
      <c r="G55" s="119" t="s">
        <v>361</v>
      </c>
      <c r="H55" s="129" t="s">
        <v>358</v>
      </c>
      <c r="I55" s="129">
        <f>I54*1.1</f>
        <v>183538.30000000002</v>
      </c>
    </row>
    <row r="56" spans="6:9">
      <c r="F56" s="125" t="s">
        <v>356</v>
      </c>
      <c r="G56" s="133">
        <v>0</v>
      </c>
      <c r="H56" s="1"/>
      <c r="I56" s="1"/>
    </row>
    <row r="57" spans="6:9">
      <c r="F57" s="125">
        <f>40000*G56</f>
        <v>0</v>
      </c>
      <c r="G57" s="1"/>
      <c r="H57" s="1"/>
      <c r="I57" s="1"/>
    </row>
    <row r="58" spans="6:9">
      <c r="F58" s="1"/>
      <c r="G58" s="1" t="s">
        <v>360</v>
      </c>
      <c r="H58" s="122" t="s">
        <v>357</v>
      </c>
      <c r="I58" s="122">
        <f>G56*80000*H44</f>
        <v>0</v>
      </c>
    </row>
    <row r="59" spans="6:9">
      <c r="F59" s="1"/>
      <c r="G59" s="1" t="s">
        <v>359</v>
      </c>
      <c r="H59" s="122" t="s">
        <v>358</v>
      </c>
      <c r="I59" s="122">
        <f>I58*1.1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1"/>
  <sheetViews>
    <sheetView workbookViewId="0">
      <selection activeCell="E35" sqref="E35"/>
    </sheetView>
  </sheetViews>
  <sheetFormatPr defaultRowHeight="16.5"/>
  <cols>
    <col min="3" max="3" width="14.375" bestFit="1" customWidth="1"/>
    <col min="4" max="4" width="11.5" customWidth="1"/>
    <col min="5" max="5" width="17.5" bestFit="1" customWidth="1"/>
    <col min="6" max="6" width="13.75" bestFit="1" customWidth="1"/>
  </cols>
  <sheetData>
    <row r="2" spans="2:5">
      <c r="B2" t="s">
        <v>5468</v>
      </c>
      <c r="C2" t="s">
        <v>5469</v>
      </c>
      <c r="D2" t="s">
        <v>383</v>
      </c>
      <c r="E2" t="s">
        <v>384</v>
      </c>
    </row>
    <row r="3" spans="2:5">
      <c r="B3" t="s">
        <v>5470</v>
      </c>
      <c r="C3" t="s">
        <v>5471</v>
      </c>
      <c r="D3" t="s">
        <v>5472</v>
      </c>
      <c r="E3" t="s">
        <v>5473</v>
      </c>
    </row>
    <row r="4" spans="2:5">
      <c r="B4" t="s">
        <v>5474</v>
      </c>
      <c r="C4" t="s">
        <v>5476</v>
      </c>
      <c r="D4" t="s">
        <v>5477</v>
      </c>
      <c r="E4" t="s">
        <v>5475</v>
      </c>
    </row>
    <row r="101" spans="2:6">
      <c r="B101" t="s">
        <v>5505</v>
      </c>
      <c r="C101" t="s">
        <v>5506</v>
      </c>
      <c r="E101" t="s">
        <v>5509</v>
      </c>
      <c r="F101" t="s">
        <v>5510</v>
      </c>
    </row>
    <row r="102" spans="2:6">
      <c r="B102" t="s">
        <v>5503</v>
      </c>
      <c r="C102" t="s">
        <v>5504</v>
      </c>
    </row>
    <row r="103" spans="2:6">
      <c r="B103" t="s">
        <v>5507</v>
      </c>
      <c r="C103" t="s">
        <v>5508</v>
      </c>
    </row>
    <row r="104" spans="2:6">
      <c r="B104" t="s">
        <v>5511</v>
      </c>
      <c r="C104" t="s">
        <v>5512</v>
      </c>
    </row>
    <row r="105" spans="2:6">
      <c r="B105" t="s">
        <v>5513</v>
      </c>
      <c r="C105" t="s">
        <v>5514</v>
      </c>
    </row>
    <row r="106" spans="2:6">
      <c r="B106" t="s">
        <v>5515</v>
      </c>
      <c r="C106" t="s">
        <v>5516</v>
      </c>
    </row>
    <row r="107" spans="2:6">
      <c r="B107" t="s">
        <v>5517</v>
      </c>
      <c r="C107" t="s">
        <v>5518</v>
      </c>
    </row>
    <row r="108" spans="2:6">
      <c r="B108" t="s">
        <v>5519</v>
      </c>
      <c r="C108" t="s">
        <v>5520</v>
      </c>
    </row>
    <row r="109" spans="2:6">
      <c r="B109" t="s">
        <v>5521</v>
      </c>
      <c r="C109" t="s">
        <v>5522</v>
      </c>
    </row>
    <row r="110" spans="2:6">
      <c r="B110" t="s">
        <v>5523</v>
      </c>
      <c r="C110" t="s">
        <v>5524</v>
      </c>
    </row>
    <row r="111" spans="2:6">
      <c r="B111" t="s">
        <v>5525</v>
      </c>
      <c r="C111" t="s">
        <v>5526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Q4993"/>
  <sheetViews>
    <sheetView workbookViewId="0">
      <selection activeCell="L10" sqref="L10"/>
    </sheetView>
  </sheetViews>
  <sheetFormatPr defaultRowHeight="16.5"/>
  <cols>
    <col min="2" max="2" width="15" customWidth="1"/>
  </cols>
  <sheetData>
    <row r="1" spans="1:17" ht="26.25">
      <c r="D1" s="140" t="s">
        <v>387</v>
      </c>
      <c r="G1" s="139" t="s">
        <v>5369</v>
      </c>
    </row>
    <row r="2" spans="1:17">
      <c r="Q2" t="s">
        <v>5371</v>
      </c>
    </row>
    <row r="4" spans="1:17">
      <c r="D4" s="140" t="s">
        <v>388</v>
      </c>
    </row>
    <row r="5" spans="1:17">
      <c r="D5" s="138" t="s">
        <v>389</v>
      </c>
    </row>
    <row r="6" spans="1:17">
      <c r="D6" s="138" t="s">
        <v>390</v>
      </c>
    </row>
    <row r="7" spans="1:17">
      <c r="D7" s="140" t="s">
        <v>391</v>
      </c>
    </row>
    <row r="8" spans="1:17">
      <c r="D8" s="140" t="s">
        <v>392</v>
      </c>
    </row>
    <row r="9" spans="1:17">
      <c r="D9" s="137" t="s">
        <v>393</v>
      </c>
    </row>
    <row r="10" spans="1:17">
      <c r="D10" s="137" t="s">
        <v>394</v>
      </c>
    </row>
    <row r="11" spans="1:17">
      <c r="B11" t="s">
        <v>5391</v>
      </c>
      <c r="D11" s="137" t="s">
        <v>395</v>
      </c>
    </row>
    <row r="12" spans="1:17">
      <c r="A12" t="s">
        <v>5387</v>
      </c>
      <c r="B12" t="s">
        <v>5372</v>
      </c>
      <c r="D12" s="137" t="s">
        <v>396</v>
      </c>
    </row>
    <row r="13" spans="1:17">
      <c r="A13" t="s">
        <v>5374</v>
      </c>
      <c r="B13" s="137" t="s">
        <v>5368</v>
      </c>
      <c r="D13" s="137" t="s">
        <v>397</v>
      </c>
    </row>
    <row r="14" spans="1:17">
      <c r="A14" t="s">
        <v>5375</v>
      </c>
      <c r="B14" t="s">
        <v>5371</v>
      </c>
      <c r="D14" s="137" t="s">
        <v>398</v>
      </c>
    </row>
    <row r="15" spans="1:17">
      <c r="A15" t="s">
        <v>5377</v>
      </c>
      <c r="B15" s="141" t="s">
        <v>5376</v>
      </c>
      <c r="D15" s="137" t="s">
        <v>399</v>
      </c>
    </row>
    <row r="16" spans="1:17">
      <c r="A16" t="s">
        <v>5390</v>
      </c>
      <c r="B16" t="s">
        <v>5378</v>
      </c>
      <c r="D16" s="137" t="s">
        <v>400</v>
      </c>
    </row>
    <row r="17" spans="1:4">
      <c r="A17" t="s">
        <v>5392</v>
      </c>
      <c r="B17" t="s">
        <v>5371</v>
      </c>
      <c r="D17" s="137" t="s">
        <v>401</v>
      </c>
    </row>
    <row r="18" spans="1:4">
      <c r="A18" t="s">
        <v>5373</v>
      </c>
      <c r="B18" t="s">
        <v>5382</v>
      </c>
      <c r="D18" s="138" t="s">
        <v>402</v>
      </c>
    </row>
    <row r="19" spans="1:4">
      <c r="A19" t="s">
        <v>5373</v>
      </c>
      <c r="B19" t="s">
        <v>5384</v>
      </c>
      <c r="D19" s="137" t="s">
        <v>403</v>
      </c>
    </row>
    <row r="20" spans="1:4">
      <c r="A20" t="s">
        <v>5373</v>
      </c>
      <c r="B20" t="s">
        <v>5386</v>
      </c>
      <c r="D20" s="137" t="s">
        <v>404</v>
      </c>
    </row>
    <row r="21" spans="1:4">
      <c r="D21" t="s">
        <v>405</v>
      </c>
    </row>
    <row r="22" spans="1:4">
      <c r="D22" s="138" t="s">
        <v>406</v>
      </c>
    </row>
    <row r="23" spans="1:4">
      <c r="D23" t="s">
        <v>407</v>
      </c>
    </row>
    <row r="24" spans="1:4">
      <c r="D24" s="141" t="s">
        <v>408</v>
      </c>
    </row>
    <row r="25" spans="1:4">
      <c r="D25" s="138" t="s">
        <v>409</v>
      </c>
    </row>
    <row r="26" spans="1:4">
      <c r="D26" s="142" t="s">
        <v>410</v>
      </c>
    </row>
    <row r="27" spans="1:4">
      <c r="D27" s="142" t="s">
        <v>411</v>
      </c>
    </row>
    <row r="28" spans="1:4">
      <c r="D28" s="137" t="s">
        <v>412</v>
      </c>
    </row>
    <row r="29" spans="1:4">
      <c r="D29" s="137" t="s">
        <v>413</v>
      </c>
    </row>
    <row r="30" spans="1:4">
      <c r="D30" s="137" t="s">
        <v>414</v>
      </c>
    </row>
    <row r="31" spans="1:4">
      <c r="D31" s="137" t="s">
        <v>415</v>
      </c>
    </row>
    <row r="32" spans="1:4">
      <c r="D32" s="137" t="s">
        <v>416</v>
      </c>
    </row>
    <row r="33" spans="4:4">
      <c r="D33" s="137" t="s">
        <v>417</v>
      </c>
    </row>
    <row r="34" spans="4:4">
      <c r="D34" s="137" t="s">
        <v>418</v>
      </c>
    </row>
    <row r="35" spans="4:4">
      <c r="D35" s="137" t="s">
        <v>419</v>
      </c>
    </row>
    <row r="36" spans="4:4">
      <c r="D36" s="137" t="s">
        <v>420</v>
      </c>
    </row>
    <row r="37" spans="4:4">
      <c r="D37" s="138" t="s">
        <v>421</v>
      </c>
    </row>
    <row r="38" spans="4:4">
      <c r="D38" t="s">
        <v>422</v>
      </c>
    </row>
    <row r="39" spans="4:4">
      <c r="D39" t="s">
        <v>423</v>
      </c>
    </row>
    <row r="40" spans="4:4">
      <c r="D40" t="s">
        <v>424</v>
      </c>
    </row>
    <row r="41" spans="4:4">
      <c r="D41" t="s">
        <v>425</v>
      </c>
    </row>
    <row r="42" spans="4:4">
      <c r="D42" t="s">
        <v>426</v>
      </c>
    </row>
    <row r="43" spans="4:4">
      <c r="D43" t="s">
        <v>427</v>
      </c>
    </row>
    <row r="44" spans="4:4">
      <c r="D44" t="s">
        <v>428</v>
      </c>
    </row>
    <row r="45" spans="4:4">
      <c r="D45" t="s">
        <v>429</v>
      </c>
    </row>
    <row r="46" spans="4:4">
      <c r="D46" t="s">
        <v>430</v>
      </c>
    </row>
    <row r="47" spans="4:4">
      <c r="D47" t="s">
        <v>431</v>
      </c>
    </row>
    <row r="48" spans="4:4">
      <c r="D48" t="s">
        <v>432</v>
      </c>
    </row>
    <row r="49" spans="4:4">
      <c r="D49" t="s">
        <v>433</v>
      </c>
    </row>
    <row r="50" spans="4:4">
      <c r="D50" t="s">
        <v>434</v>
      </c>
    </row>
    <row r="51" spans="4:4">
      <c r="D51" t="s">
        <v>435</v>
      </c>
    </row>
    <row r="52" spans="4:4">
      <c r="D52" t="s">
        <v>436</v>
      </c>
    </row>
    <row r="53" spans="4:4">
      <c r="D53" t="s">
        <v>437</v>
      </c>
    </row>
    <row r="54" spans="4:4">
      <c r="D54" t="s">
        <v>438</v>
      </c>
    </row>
    <row r="55" spans="4:4">
      <c r="D55" t="s">
        <v>439</v>
      </c>
    </row>
    <row r="56" spans="4:4">
      <c r="D56" t="s">
        <v>440</v>
      </c>
    </row>
    <row r="57" spans="4:4">
      <c r="D57" t="s">
        <v>441</v>
      </c>
    </row>
    <row r="58" spans="4:4">
      <c r="D58" t="s">
        <v>442</v>
      </c>
    </row>
    <row r="59" spans="4:4">
      <c r="D59" t="s">
        <v>443</v>
      </c>
    </row>
    <row r="60" spans="4:4">
      <c r="D60" t="s">
        <v>444</v>
      </c>
    </row>
    <row r="61" spans="4:4">
      <c r="D61" t="s">
        <v>445</v>
      </c>
    </row>
    <row r="62" spans="4:4">
      <c r="D62" t="s">
        <v>446</v>
      </c>
    </row>
    <row r="63" spans="4:4">
      <c r="D63" t="s">
        <v>447</v>
      </c>
    </row>
    <row r="64" spans="4:4">
      <c r="D64" t="s">
        <v>448</v>
      </c>
    </row>
    <row r="65" spans="4:4">
      <c r="D65" t="s">
        <v>449</v>
      </c>
    </row>
    <row r="66" spans="4:4">
      <c r="D66" s="138" t="s">
        <v>450</v>
      </c>
    </row>
    <row r="67" spans="4:4">
      <c r="D67" s="138" t="s">
        <v>451</v>
      </c>
    </row>
    <row r="68" spans="4:4">
      <c r="D68" s="138" t="s">
        <v>452</v>
      </c>
    </row>
    <row r="69" spans="4:4">
      <c r="D69" s="138" t="s">
        <v>453</v>
      </c>
    </row>
    <row r="70" spans="4:4">
      <c r="D70" s="138" t="s">
        <v>454</v>
      </c>
    </row>
    <row r="71" spans="4:4">
      <c r="D71" t="s">
        <v>455</v>
      </c>
    </row>
    <row r="72" spans="4:4">
      <c r="D72" t="s">
        <v>456</v>
      </c>
    </row>
    <row r="73" spans="4:4">
      <c r="D73" t="s">
        <v>457</v>
      </c>
    </row>
    <row r="74" spans="4:4">
      <c r="D74" t="s">
        <v>458</v>
      </c>
    </row>
    <row r="75" spans="4:4">
      <c r="D75" t="s">
        <v>459</v>
      </c>
    </row>
    <row r="76" spans="4:4">
      <c r="D76" t="s">
        <v>460</v>
      </c>
    </row>
    <row r="77" spans="4:4">
      <c r="D77" t="s">
        <v>461</v>
      </c>
    </row>
    <row r="78" spans="4:4">
      <c r="D78" t="s">
        <v>462</v>
      </c>
    </row>
    <row r="79" spans="4:4">
      <c r="D79" t="s">
        <v>463</v>
      </c>
    </row>
    <row r="80" spans="4:4">
      <c r="D80" t="s">
        <v>464</v>
      </c>
    </row>
    <row r="81" spans="4:4">
      <c r="D81" t="s">
        <v>465</v>
      </c>
    </row>
    <row r="82" spans="4:4">
      <c r="D82" t="s">
        <v>466</v>
      </c>
    </row>
    <row r="83" spans="4:4">
      <c r="D83" t="s">
        <v>5379</v>
      </c>
    </row>
    <row r="84" spans="4:4">
      <c r="D84" t="s">
        <v>467</v>
      </c>
    </row>
    <row r="85" spans="4:4">
      <c r="D85" t="s">
        <v>468</v>
      </c>
    </row>
    <row r="86" spans="4:4">
      <c r="D86" t="s">
        <v>469</v>
      </c>
    </row>
    <row r="87" spans="4:4">
      <c r="D87" t="s">
        <v>470</v>
      </c>
    </row>
    <row r="88" spans="4:4">
      <c r="D88" t="s">
        <v>471</v>
      </c>
    </row>
    <row r="89" spans="4:4">
      <c r="D89" t="s">
        <v>472</v>
      </c>
    </row>
    <row r="90" spans="4:4">
      <c r="D90" t="s">
        <v>473</v>
      </c>
    </row>
    <row r="91" spans="4:4">
      <c r="D91" t="s">
        <v>474</v>
      </c>
    </row>
    <row r="92" spans="4:4">
      <c r="D92" t="s">
        <v>475</v>
      </c>
    </row>
    <row r="93" spans="4:4">
      <c r="D93" t="s">
        <v>476</v>
      </c>
    </row>
    <row r="94" spans="4:4">
      <c r="D94" t="s">
        <v>477</v>
      </c>
    </row>
    <row r="95" spans="4:4">
      <c r="D95" t="s">
        <v>478</v>
      </c>
    </row>
    <row r="96" spans="4:4">
      <c r="D96" t="s">
        <v>479</v>
      </c>
    </row>
    <row r="97" spans="4:4">
      <c r="D97" t="s">
        <v>480</v>
      </c>
    </row>
    <row r="98" spans="4:4">
      <c r="D98" s="142" t="s">
        <v>481</v>
      </c>
    </row>
    <row r="99" spans="4:4">
      <c r="D99" t="s">
        <v>482</v>
      </c>
    </row>
    <row r="100" spans="4:4">
      <c r="D100" t="s">
        <v>483</v>
      </c>
    </row>
    <row r="101" spans="4:4">
      <c r="D101" t="s">
        <v>484</v>
      </c>
    </row>
    <row r="102" spans="4:4">
      <c r="D102" t="s">
        <v>485</v>
      </c>
    </row>
    <row r="103" spans="4:4">
      <c r="D103" t="s">
        <v>486</v>
      </c>
    </row>
    <row r="104" spans="4:4">
      <c r="D104" t="s">
        <v>487</v>
      </c>
    </row>
    <row r="105" spans="4:4">
      <c r="D105" t="s">
        <v>488</v>
      </c>
    </row>
    <row r="106" spans="4:4">
      <c r="D106" t="s">
        <v>489</v>
      </c>
    </row>
    <row r="107" spans="4:4">
      <c r="D107" t="s">
        <v>490</v>
      </c>
    </row>
    <row r="108" spans="4:4">
      <c r="D108" t="s">
        <v>491</v>
      </c>
    </row>
    <row r="109" spans="4:4">
      <c r="D109" t="s">
        <v>492</v>
      </c>
    </row>
    <row r="110" spans="4:4">
      <c r="D110" t="s">
        <v>493</v>
      </c>
    </row>
    <row r="111" spans="4:4">
      <c r="D111" t="s">
        <v>494</v>
      </c>
    </row>
    <row r="112" spans="4:4">
      <c r="D112" t="s">
        <v>495</v>
      </c>
    </row>
    <row r="113" spans="4:4">
      <c r="D113" t="s">
        <v>496</v>
      </c>
    </row>
    <row r="114" spans="4:4">
      <c r="D114" t="s">
        <v>497</v>
      </c>
    </row>
    <row r="115" spans="4:4">
      <c r="D115" t="s">
        <v>498</v>
      </c>
    </row>
    <row r="116" spans="4:4">
      <c r="D116" t="s">
        <v>499</v>
      </c>
    </row>
    <row r="117" spans="4:4">
      <c r="D117" t="s">
        <v>500</v>
      </c>
    </row>
    <row r="118" spans="4:4">
      <c r="D118" t="s">
        <v>501</v>
      </c>
    </row>
    <row r="119" spans="4:4">
      <c r="D119" t="s">
        <v>502</v>
      </c>
    </row>
    <row r="120" spans="4:4">
      <c r="D120" t="s">
        <v>503</v>
      </c>
    </row>
    <row r="121" spans="4:4">
      <c r="D121" t="s">
        <v>504</v>
      </c>
    </row>
    <row r="122" spans="4:4">
      <c r="D122" t="s">
        <v>505</v>
      </c>
    </row>
    <row r="123" spans="4:4">
      <c r="D123" t="s">
        <v>506</v>
      </c>
    </row>
    <row r="124" spans="4:4">
      <c r="D124" t="s">
        <v>507</v>
      </c>
    </row>
    <row r="125" spans="4:4">
      <c r="D125" t="s">
        <v>508</v>
      </c>
    </row>
    <row r="126" spans="4:4">
      <c r="D126" t="s">
        <v>509</v>
      </c>
    </row>
    <row r="127" spans="4:4">
      <c r="D127" t="s">
        <v>510</v>
      </c>
    </row>
    <row r="128" spans="4:4">
      <c r="D128" t="s">
        <v>511</v>
      </c>
    </row>
    <row r="129" spans="4:4">
      <c r="D129" t="s">
        <v>512</v>
      </c>
    </row>
    <row r="130" spans="4:4">
      <c r="D130" t="s">
        <v>513</v>
      </c>
    </row>
    <row r="131" spans="4:4">
      <c r="D131" s="138" t="s">
        <v>514</v>
      </c>
    </row>
    <row r="132" spans="4:4">
      <c r="D132" s="138" t="s">
        <v>515</v>
      </c>
    </row>
    <row r="133" spans="4:4">
      <c r="D133" s="138" t="s">
        <v>516</v>
      </c>
    </row>
    <row r="134" spans="4:4">
      <c r="D134" s="138" t="s">
        <v>517</v>
      </c>
    </row>
    <row r="135" spans="4:4">
      <c r="D135" s="138" t="s">
        <v>518</v>
      </c>
    </row>
    <row r="136" spans="4:4">
      <c r="D136" s="138" t="s">
        <v>519</v>
      </c>
    </row>
    <row r="137" spans="4:4">
      <c r="D137" s="138" t="s">
        <v>520</v>
      </c>
    </row>
    <row r="138" spans="4:4">
      <c r="D138" s="138" t="s">
        <v>521</v>
      </c>
    </row>
    <row r="139" spans="4:4">
      <c r="D139" t="s">
        <v>522</v>
      </c>
    </row>
    <row r="140" spans="4:4">
      <c r="D140" t="s">
        <v>523</v>
      </c>
    </row>
    <row r="141" spans="4:4">
      <c r="D141" t="s">
        <v>524</v>
      </c>
    </row>
    <row r="142" spans="4:4">
      <c r="D142" t="s">
        <v>525</v>
      </c>
    </row>
    <row r="143" spans="4:4">
      <c r="D143" t="s">
        <v>526</v>
      </c>
    </row>
    <row r="144" spans="4:4">
      <c r="D144" t="s">
        <v>527</v>
      </c>
    </row>
    <row r="145" spans="4:4">
      <c r="D145" t="s">
        <v>528</v>
      </c>
    </row>
    <row r="146" spans="4:4">
      <c r="D146" t="s">
        <v>529</v>
      </c>
    </row>
    <row r="147" spans="4:4">
      <c r="D147" t="s">
        <v>530</v>
      </c>
    </row>
    <row r="148" spans="4:4">
      <c r="D148" s="138" t="s">
        <v>531</v>
      </c>
    </row>
    <row r="149" spans="4:4">
      <c r="D149" t="s">
        <v>532</v>
      </c>
    </row>
    <row r="150" spans="4:4">
      <c r="D150" t="s">
        <v>533</v>
      </c>
    </row>
    <row r="151" spans="4:4">
      <c r="D151" t="s">
        <v>534</v>
      </c>
    </row>
    <row r="152" spans="4:4">
      <c r="D152" t="s">
        <v>535</v>
      </c>
    </row>
    <row r="153" spans="4:4">
      <c r="D153" t="s">
        <v>536</v>
      </c>
    </row>
    <row r="154" spans="4:4">
      <c r="D154" t="s">
        <v>537</v>
      </c>
    </row>
    <row r="155" spans="4:4">
      <c r="D155" t="s">
        <v>538</v>
      </c>
    </row>
    <row r="156" spans="4:4">
      <c r="D156" t="s">
        <v>539</v>
      </c>
    </row>
    <row r="157" spans="4:4">
      <c r="D157" t="s">
        <v>540</v>
      </c>
    </row>
    <row r="158" spans="4:4">
      <c r="D158" t="s">
        <v>541</v>
      </c>
    </row>
    <row r="159" spans="4:4">
      <c r="D159" t="s">
        <v>542</v>
      </c>
    </row>
    <row r="160" spans="4:4">
      <c r="D160" t="s">
        <v>543</v>
      </c>
    </row>
    <row r="161" spans="4:4">
      <c r="D161" t="s">
        <v>544</v>
      </c>
    </row>
    <row r="162" spans="4:4">
      <c r="D162" t="s">
        <v>545</v>
      </c>
    </row>
    <row r="163" spans="4:4">
      <c r="D163" t="s">
        <v>546</v>
      </c>
    </row>
    <row r="164" spans="4:4">
      <c r="D164" t="s">
        <v>547</v>
      </c>
    </row>
    <row r="165" spans="4:4">
      <c r="D165" t="s">
        <v>548</v>
      </c>
    </row>
    <row r="166" spans="4:4">
      <c r="D166" t="s">
        <v>549</v>
      </c>
    </row>
    <row r="167" spans="4:4">
      <c r="D167" t="s">
        <v>550</v>
      </c>
    </row>
    <row r="168" spans="4:4">
      <c r="D168" t="s">
        <v>551</v>
      </c>
    </row>
    <row r="169" spans="4:4">
      <c r="D169" t="s">
        <v>552</v>
      </c>
    </row>
    <row r="170" spans="4:4">
      <c r="D170" t="s">
        <v>553</v>
      </c>
    </row>
    <row r="171" spans="4:4">
      <c r="D171" t="s">
        <v>554</v>
      </c>
    </row>
    <row r="172" spans="4:4">
      <c r="D172" t="s">
        <v>555</v>
      </c>
    </row>
    <row r="173" spans="4:4">
      <c r="D173" t="s">
        <v>556</v>
      </c>
    </row>
    <row r="174" spans="4:4">
      <c r="D174" t="s">
        <v>557</v>
      </c>
    </row>
    <row r="175" spans="4:4">
      <c r="D175" t="s">
        <v>558</v>
      </c>
    </row>
    <row r="176" spans="4:4">
      <c r="D176" t="s">
        <v>559</v>
      </c>
    </row>
    <row r="177" spans="4:4">
      <c r="D177" t="s">
        <v>560</v>
      </c>
    </row>
    <row r="178" spans="4:4">
      <c r="D178" t="s">
        <v>561</v>
      </c>
    </row>
    <row r="179" spans="4:4">
      <c r="D179" t="s">
        <v>562</v>
      </c>
    </row>
    <row r="180" spans="4:4">
      <c r="D180" t="s">
        <v>563</v>
      </c>
    </row>
    <row r="181" spans="4:4">
      <c r="D181" t="s">
        <v>564</v>
      </c>
    </row>
    <row r="182" spans="4:4">
      <c r="D182" t="s">
        <v>565</v>
      </c>
    </row>
    <row r="183" spans="4:4">
      <c r="D183" t="s">
        <v>566</v>
      </c>
    </row>
    <row r="184" spans="4:4">
      <c r="D184" t="s">
        <v>567</v>
      </c>
    </row>
    <row r="185" spans="4:4">
      <c r="D185" t="s">
        <v>568</v>
      </c>
    </row>
    <row r="186" spans="4:4">
      <c r="D186" t="s">
        <v>569</v>
      </c>
    </row>
    <row r="187" spans="4:4">
      <c r="D187" t="s">
        <v>570</v>
      </c>
    </row>
    <row r="188" spans="4:4">
      <c r="D188" t="s">
        <v>571</v>
      </c>
    </row>
    <row r="189" spans="4:4">
      <c r="D189" t="s">
        <v>572</v>
      </c>
    </row>
    <row r="190" spans="4:4">
      <c r="D190" t="s">
        <v>573</v>
      </c>
    </row>
    <row r="191" spans="4:4">
      <c r="D191" t="s">
        <v>574</v>
      </c>
    </row>
    <row r="192" spans="4:4">
      <c r="D192" t="s">
        <v>575</v>
      </c>
    </row>
    <row r="193" spans="4:4">
      <c r="D193" t="s">
        <v>576</v>
      </c>
    </row>
    <row r="194" spans="4:4">
      <c r="D194" t="s">
        <v>577</v>
      </c>
    </row>
    <row r="195" spans="4:4">
      <c r="D195" t="s">
        <v>578</v>
      </c>
    </row>
    <row r="196" spans="4:4">
      <c r="D196" t="s">
        <v>579</v>
      </c>
    </row>
    <row r="197" spans="4:4">
      <c r="D197" t="s">
        <v>580</v>
      </c>
    </row>
    <row r="198" spans="4:4">
      <c r="D198" t="s">
        <v>581</v>
      </c>
    </row>
    <row r="199" spans="4:4">
      <c r="D199" t="s">
        <v>582</v>
      </c>
    </row>
    <row r="200" spans="4:4">
      <c r="D200" t="s">
        <v>583</v>
      </c>
    </row>
    <row r="201" spans="4:4">
      <c r="D201" t="s">
        <v>584</v>
      </c>
    </row>
    <row r="202" spans="4:4">
      <c r="D202" t="s">
        <v>585</v>
      </c>
    </row>
    <row r="203" spans="4:4">
      <c r="D203" t="s">
        <v>586</v>
      </c>
    </row>
    <row r="204" spans="4:4">
      <c r="D204" t="s">
        <v>587</v>
      </c>
    </row>
    <row r="205" spans="4:4">
      <c r="D205" t="s">
        <v>588</v>
      </c>
    </row>
    <row r="206" spans="4:4">
      <c r="D206" t="s">
        <v>589</v>
      </c>
    </row>
    <row r="207" spans="4:4">
      <c r="D207" t="s">
        <v>590</v>
      </c>
    </row>
    <row r="208" spans="4:4">
      <c r="D208" t="s">
        <v>591</v>
      </c>
    </row>
    <row r="209" spans="4:4">
      <c r="D209" t="s">
        <v>592</v>
      </c>
    </row>
    <row r="210" spans="4:4">
      <c r="D210" t="s">
        <v>593</v>
      </c>
    </row>
    <row r="211" spans="4:4">
      <c r="D211" t="s">
        <v>594</v>
      </c>
    </row>
    <row r="212" spans="4:4">
      <c r="D212" t="s">
        <v>595</v>
      </c>
    </row>
    <row r="213" spans="4:4">
      <c r="D213" t="s">
        <v>596</v>
      </c>
    </row>
    <row r="214" spans="4:4">
      <c r="D214" t="s">
        <v>597</v>
      </c>
    </row>
    <row r="215" spans="4:4">
      <c r="D215" t="s">
        <v>598</v>
      </c>
    </row>
    <row r="216" spans="4:4">
      <c r="D216" t="s">
        <v>599</v>
      </c>
    </row>
    <row r="217" spans="4:4">
      <c r="D217" t="s">
        <v>600</v>
      </c>
    </row>
    <row r="218" spans="4:4">
      <c r="D218" t="s">
        <v>601</v>
      </c>
    </row>
    <row r="219" spans="4:4">
      <c r="D219" t="s">
        <v>602</v>
      </c>
    </row>
    <row r="220" spans="4:4">
      <c r="D220" t="s">
        <v>603</v>
      </c>
    </row>
    <row r="221" spans="4:4">
      <c r="D221" s="138" t="s">
        <v>604</v>
      </c>
    </row>
    <row r="222" spans="4:4">
      <c r="D222" t="s">
        <v>605</v>
      </c>
    </row>
    <row r="223" spans="4:4">
      <c r="D223" s="138" t="s">
        <v>606</v>
      </c>
    </row>
    <row r="224" spans="4:4">
      <c r="D224" s="138" t="s">
        <v>607</v>
      </c>
    </row>
    <row r="225" spans="4:4">
      <c r="D225" s="138" t="s">
        <v>608</v>
      </c>
    </row>
    <row r="226" spans="4:4">
      <c r="D226" s="138" t="s">
        <v>609</v>
      </c>
    </row>
    <row r="227" spans="4:4">
      <c r="D227" s="138" t="s">
        <v>610</v>
      </c>
    </row>
    <row r="228" spans="4:4">
      <c r="D228" s="138" t="s">
        <v>611</v>
      </c>
    </row>
    <row r="229" spans="4:4">
      <c r="D229" s="138" t="s">
        <v>612</v>
      </c>
    </row>
    <row r="230" spans="4:4">
      <c r="D230" s="138" t="s">
        <v>613</v>
      </c>
    </row>
    <row r="231" spans="4:4">
      <c r="D231" s="138" t="s">
        <v>614</v>
      </c>
    </row>
    <row r="232" spans="4:4">
      <c r="D232" s="138" t="s">
        <v>615</v>
      </c>
    </row>
    <row r="233" spans="4:4">
      <c r="D233" s="138" t="s">
        <v>616</v>
      </c>
    </row>
    <row r="234" spans="4:4">
      <c r="D234" s="138" t="s">
        <v>617</v>
      </c>
    </row>
    <row r="235" spans="4:4">
      <c r="D235" s="138" t="s">
        <v>618</v>
      </c>
    </row>
    <row r="236" spans="4:4">
      <c r="D236" s="138" t="s">
        <v>619</v>
      </c>
    </row>
    <row r="237" spans="4:4">
      <c r="D237" s="138" t="s">
        <v>620</v>
      </c>
    </row>
    <row r="238" spans="4:4">
      <c r="D238" s="138" t="s">
        <v>621</v>
      </c>
    </row>
    <row r="239" spans="4:4">
      <c r="D239" s="138" t="s">
        <v>622</v>
      </c>
    </row>
    <row r="240" spans="4:4">
      <c r="D240" t="s">
        <v>623</v>
      </c>
    </row>
    <row r="241" spans="4:4">
      <c r="D241" t="s">
        <v>624</v>
      </c>
    </row>
    <row r="242" spans="4:4">
      <c r="D242" t="s">
        <v>625</v>
      </c>
    </row>
    <row r="243" spans="4:4">
      <c r="D243" t="s">
        <v>5381</v>
      </c>
    </row>
    <row r="244" spans="4:4">
      <c r="D244" t="s">
        <v>626</v>
      </c>
    </row>
    <row r="245" spans="4:4">
      <c r="D245" t="s">
        <v>627</v>
      </c>
    </row>
    <row r="246" spans="4:4">
      <c r="D246" s="138" t="s">
        <v>628</v>
      </c>
    </row>
    <row r="247" spans="4:4">
      <c r="D247" t="s">
        <v>629</v>
      </c>
    </row>
    <row r="248" spans="4:4">
      <c r="D248" t="s">
        <v>630</v>
      </c>
    </row>
    <row r="249" spans="4:4">
      <c r="D249" t="s">
        <v>631</v>
      </c>
    </row>
    <row r="250" spans="4:4">
      <c r="D250" t="s">
        <v>632</v>
      </c>
    </row>
    <row r="251" spans="4:4">
      <c r="D251" t="s">
        <v>633</v>
      </c>
    </row>
    <row r="252" spans="4:4">
      <c r="D252" s="138" t="s">
        <v>634</v>
      </c>
    </row>
    <row r="253" spans="4:4">
      <c r="D253" s="138" t="s">
        <v>635</v>
      </c>
    </row>
    <row r="254" spans="4:4">
      <c r="D254" s="138" t="s">
        <v>636</v>
      </c>
    </row>
    <row r="255" spans="4:4">
      <c r="D255" s="138" t="s">
        <v>637</v>
      </c>
    </row>
    <row r="256" spans="4:4">
      <c r="D256" t="s">
        <v>638</v>
      </c>
    </row>
    <row r="257" spans="4:4">
      <c r="D257" t="s">
        <v>639</v>
      </c>
    </row>
    <row r="258" spans="4:4">
      <c r="D258" s="138" t="s">
        <v>640</v>
      </c>
    </row>
    <row r="259" spans="4:4">
      <c r="D259" t="s">
        <v>641</v>
      </c>
    </row>
    <row r="260" spans="4:4">
      <c r="D260" t="s">
        <v>642</v>
      </c>
    </row>
    <row r="261" spans="4:4">
      <c r="D261" t="s">
        <v>643</v>
      </c>
    </row>
    <row r="262" spans="4:4">
      <c r="D262" t="s">
        <v>644</v>
      </c>
    </row>
    <row r="263" spans="4:4">
      <c r="D263" t="s">
        <v>645</v>
      </c>
    </row>
    <row r="264" spans="4:4">
      <c r="D264" t="s">
        <v>646</v>
      </c>
    </row>
    <row r="265" spans="4:4">
      <c r="D265" t="s">
        <v>647</v>
      </c>
    </row>
    <row r="266" spans="4:4">
      <c r="D266" t="s">
        <v>648</v>
      </c>
    </row>
    <row r="267" spans="4:4">
      <c r="D267" t="s">
        <v>649</v>
      </c>
    </row>
    <row r="268" spans="4:4">
      <c r="D268" t="s">
        <v>650</v>
      </c>
    </row>
    <row r="269" spans="4:4">
      <c r="D269" t="s">
        <v>651</v>
      </c>
    </row>
    <row r="270" spans="4:4">
      <c r="D270" t="s">
        <v>652</v>
      </c>
    </row>
    <row r="271" spans="4:4">
      <c r="D271" t="s">
        <v>653</v>
      </c>
    </row>
    <row r="272" spans="4:4">
      <c r="D272" s="138" t="s">
        <v>654</v>
      </c>
    </row>
    <row r="273" spans="4:4">
      <c r="D273" t="s">
        <v>655</v>
      </c>
    </row>
    <row r="274" spans="4:4">
      <c r="D274" t="s">
        <v>656</v>
      </c>
    </row>
    <row r="275" spans="4:4">
      <c r="D275" t="s">
        <v>657</v>
      </c>
    </row>
    <row r="276" spans="4:4">
      <c r="D276" t="s">
        <v>658</v>
      </c>
    </row>
    <row r="277" spans="4:4">
      <c r="D277" t="s">
        <v>659</v>
      </c>
    </row>
    <row r="278" spans="4:4">
      <c r="D278" t="s">
        <v>660</v>
      </c>
    </row>
    <row r="279" spans="4:4">
      <c r="D279" t="s">
        <v>661</v>
      </c>
    </row>
    <row r="280" spans="4:4">
      <c r="D280" t="s">
        <v>662</v>
      </c>
    </row>
    <row r="281" spans="4:4">
      <c r="D281" t="s">
        <v>663</v>
      </c>
    </row>
    <row r="282" spans="4:4">
      <c r="D282" t="s">
        <v>664</v>
      </c>
    </row>
    <row r="283" spans="4:4">
      <c r="D283" t="s">
        <v>665</v>
      </c>
    </row>
    <row r="284" spans="4:4">
      <c r="D284" s="138" t="s">
        <v>666</v>
      </c>
    </row>
    <row r="285" spans="4:4">
      <c r="D285" s="138" t="s">
        <v>667</v>
      </c>
    </row>
    <row r="286" spans="4:4">
      <c r="D286" t="s">
        <v>668</v>
      </c>
    </row>
    <row r="287" spans="4:4">
      <c r="D287" t="s">
        <v>669</v>
      </c>
    </row>
    <row r="288" spans="4:4">
      <c r="D288" t="s">
        <v>670</v>
      </c>
    </row>
    <row r="289" spans="4:4">
      <c r="D289" t="s">
        <v>671</v>
      </c>
    </row>
    <row r="290" spans="4:4">
      <c r="D290" t="s">
        <v>672</v>
      </c>
    </row>
    <row r="291" spans="4:4">
      <c r="D291" t="s">
        <v>673</v>
      </c>
    </row>
    <row r="292" spans="4:4">
      <c r="D292" t="s">
        <v>674</v>
      </c>
    </row>
    <row r="293" spans="4:4">
      <c r="D293" t="s">
        <v>675</v>
      </c>
    </row>
    <row r="294" spans="4:4">
      <c r="D294" t="s">
        <v>676</v>
      </c>
    </row>
    <row r="295" spans="4:4">
      <c r="D295" t="s">
        <v>677</v>
      </c>
    </row>
    <row r="296" spans="4:4">
      <c r="D296" t="s">
        <v>678</v>
      </c>
    </row>
    <row r="297" spans="4:4">
      <c r="D297" t="s">
        <v>679</v>
      </c>
    </row>
    <row r="298" spans="4:4">
      <c r="D298" t="s">
        <v>680</v>
      </c>
    </row>
    <row r="299" spans="4:4">
      <c r="D299" t="s">
        <v>681</v>
      </c>
    </row>
    <row r="300" spans="4:4">
      <c r="D300" s="138" t="s">
        <v>682</v>
      </c>
    </row>
    <row r="301" spans="4:4">
      <c r="D301" s="138" t="s">
        <v>683</v>
      </c>
    </row>
    <row r="302" spans="4:4">
      <c r="D302" t="s">
        <v>684</v>
      </c>
    </row>
    <row r="303" spans="4:4">
      <c r="D303" t="s">
        <v>685</v>
      </c>
    </row>
    <row r="304" spans="4:4">
      <c r="D304" t="s">
        <v>686</v>
      </c>
    </row>
    <row r="305" spans="4:4">
      <c r="D305" t="s">
        <v>687</v>
      </c>
    </row>
    <row r="306" spans="4:4">
      <c r="D306" t="s">
        <v>5370</v>
      </c>
    </row>
    <row r="307" spans="4:4">
      <c r="D307" t="s">
        <v>688</v>
      </c>
    </row>
    <row r="308" spans="4:4">
      <c r="D308" t="s">
        <v>689</v>
      </c>
    </row>
    <row r="309" spans="4:4">
      <c r="D309" t="s">
        <v>690</v>
      </c>
    </row>
    <row r="310" spans="4:4">
      <c r="D310" t="s">
        <v>691</v>
      </c>
    </row>
    <row r="311" spans="4:4">
      <c r="D311" t="s">
        <v>692</v>
      </c>
    </row>
    <row r="312" spans="4:4">
      <c r="D312" t="s">
        <v>693</v>
      </c>
    </row>
    <row r="313" spans="4:4">
      <c r="D313" t="s">
        <v>694</v>
      </c>
    </row>
    <row r="314" spans="4:4">
      <c r="D314" t="s">
        <v>695</v>
      </c>
    </row>
    <row r="315" spans="4:4">
      <c r="D315" t="s">
        <v>696</v>
      </c>
    </row>
    <row r="316" spans="4:4">
      <c r="D316" t="s">
        <v>697</v>
      </c>
    </row>
    <row r="317" spans="4:4">
      <c r="D317" t="s">
        <v>698</v>
      </c>
    </row>
    <row r="318" spans="4:4">
      <c r="D318" t="s">
        <v>699</v>
      </c>
    </row>
    <row r="319" spans="4:4">
      <c r="D319" t="s">
        <v>700</v>
      </c>
    </row>
    <row r="320" spans="4:4">
      <c r="D320" t="s">
        <v>701</v>
      </c>
    </row>
    <row r="321" spans="4:4">
      <c r="D321" t="s">
        <v>702</v>
      </c>
    </row>
    <row r="322" spans="4:4">
      <c r="D322" t="s">
        <v>703</v>
      </c>
    </row>
    <row r="323" spans="4:4">
      <c r="D323" t="s">
        <v>704</v>
      </c>
    </row>
    <row r="324" spans="4:4">
      <c r="D324" t="s">
        <v>705</v>
      </c>
    </row>
    <row r="325" spans="4:4">
      <c r="D325" t="s">
        <v>706</v>
      </c>
    </row>
    <row r="326" spans="4:4">
      <c r="D326" t="s">
        <v>707</v>
      </c>
    </row>
    <row r="327" spans="4:4">
      <c r="D327" t="s">
        <v>708</v>
      </c>
    </row>
    <row r="328" spans="4:4">
      <c r="D328" t="s">
        <v>709</v>
      </c>
    </row>
    <row r="329" spans="4:4">
      <c r="D329" t="s">
        <v>710</v>
      </c>
    </row>
    <row r="330" spans="4:4">
      <c r="D330" t="s">
        <v>711</v>
      </c>
    </row>
    <row r="331" spans="4:4">
      <c r="D331" t="s">
        <v>712</v>
      </c>
    </row>
    <row r="332" spans="4:4">
      <c r="D332" s="138" t="s">
        <v>713</v>
      </c>
    </row>
    <row r="333" spans="4:4">
      <c r="D333" t="s">
        <v>714</v>
      </c>
    </row>
    <row r="334" spans="4:4">
      <c r="D334" t="s">
        <v>715</v>
      </c>
    </row>
    <row r="335" spans="4:4">
      <c r="D335" s="138" t="s">
        <v>716</v>
      </c>
    </row>
    <row r="336" spans="4:4">
      <c r="D336" s="138" t="s">
        <v>717</v>
      </c>
    </row>
    <row r="337" spans="4:4">
      <c r="D337" t="s">
        <v>718</v>
      </c>
    </row>
    <row r="338" spans="4:4">
      <c r="D338" t="s">
        <v>719</v>
      </c>
    </row>
    <row r="339" spans="4:4">
      <c r="D339" t="s">
        <v>720</v>
      </c>
    </row>
    <row r="340" spans="4:4">
      <c r="D340" s="138" t="s">
        <v>721</v>
      </c>
    </row>
    <row r="341" spans="4:4">
      <c r="D341" s="138" t="s">
        <v>722</v>
      </c>
    </row>
    <row r="342" spans="4:4">
      <c r="D342" s="138" t="s">
        <v>723</v>
      </c>
    </row>
    <row r="343" spans="4:4">
      <c r="D343" t="s">
        <v>724</v>
      </c>
    </row>
    <row r="344" spans="4:4">
      <c r="D344" t="s">
        <v>725</v>
      </c>
    </row>
    <row r="345" spans="4:4">
      <c r="D345" t="s">
        <v>726</v>
      </c>
    </row>
    <row r="346" spans="4:4">
      <c r="D346" t="s">
        <v>727</v>
      </c>
    </row>
    <row r="347" spans="4:4">
      <c r="D347" t="s">
        <v>728</v>
      </c>
    </row>
    <row r="348" spans="4:4">
      <c r="D348" t="s">
        <v>729</v>
      </c>
    </row>
    <row r="349" spans="4:4">
      <c r="D349" t="s">
        <v>730</v>
      </c>
    </row>
    <row r="350" spans="4:4">
      <c r="D350" t="s">
        <v>731</v>
      </c>
    </row>
    <row r="351" spans="4:4">
      <c r="D351" t="s">
        <v>732</v>
      </c>
    </row>
    <row r="352" spans="4:4">
      <c r="D352" t="s">
        <v>733</v>
      </c>
    </row>
    <row r="353" spans="4:4">
      <c r="D353" t="s">
        <v>734</v>
      </c>
    </row>
    <row r="354" spans="4:4">
      <c r="D354" t="s">
        <v>735</v>
      </c>
    </row>
    <row r="355" spans="4:4">
      <c r="D355" t="s">
        <v>736</v>
      </c>
    </row>
    <row r="356" spans="4:4">
      <c r="D356" t="s">
        <v>737</v>
      </c>
    </row>
    <row r="357" spans="4:4">
      <c r="D357" t="s">
        <v>738</v>
      </c>
    </row>
    <row r="358" spans="4:4">
      <c r="D358" t="s">
        <v>739</v>
      </c>
    </row>
    <row r="359" spans="4:4">
      <c r="D359" t="s">
        <v>740</v>
      </c>
    </row>
    <row r="360" spans="4:4">
      <c r="D360" t="s">
        <v>741</v>
      </c>
    </row>
    <row r="361" spans="4:4">
      <c r="D361" t="s">
        <v>742</v>
      </c>
    </row>
    <row r="362" spans="4:4">
      <c r="D362" t="s">
        <v>743</v>
      </c>
    </row>
    <row r="363" spans="4:4">
      <c r="D363" t="s">
        <v>744</v>
      </c>
    </row>
    <row r="364" spans="4:4">
      <c r="D364" t="s">
        <v>745</v>
      </c>
    </row>
    <row r="365" spans="4:4">
      <c r="D365" t="s">
        <v>746</v>
      </c>
    </row>
    <row r="366" spans="4:4">
      <c r="D366" t="s">
        <v>747</v>
      </c>
    </row>
    <row r="367" spans="4:4">
      <c r="D367" t="s">
        <v>748</v>
      </c>
    </row>
    <row r="368" spans="4:4">
      <c r="D368" t="s">
        <v>749</v>
      </c>
    </row>
    <row r="369" spans="4:4">
      <c r="D369" t="s">
        <v>750</v>
      </c>
    </row>
    <row r="370" spans="4:4">
      <c r="D370" t="s">
        <v>751</v>
      </c>
    </row>
    <row r="371" spans="4:4">
      <c r="D371" t="s">
        <v>752</v>
      </c>
    </row>
    <row r="372" spans="4:4">
      <c r="D372" t="s">
        <v>753</v>
      </c>
    </row>
    <row r="373" spans="4:4">
      <c r="D373" t="s">
        <v>754</v>
      </c>
    </row>
    <row r="374" spans="4:4">
      <c r="D374" t="s">
        <v>755</v>
      </c>
    </row>
    <row r="375" spans="4:4">
      <c r="D375" t="s">
        <v>756</v>
      </c>
    </row>
    <row r="376" spans="4:4">
      <c r="D376" t="s">
        <v>757</v>
      </c>
    </row>
    <row r="377" spans="4:4">
      <c r="D377" t="s">
        <v>758</v>
      </c>
    </row>
    <row r="378" spans="4:4">
      <c r="D378" t="s">
        <v>759</v>
      </c>
    </row>
    <row r="379" spans="4:4">
      <c r="D379" t="s">
        <v>760</v>
      </c>
    </row>
    <row r="380" spans="4:4">
      <c r="D380" t="s">
        <v>761</v>
      </c>
    </row>
    <row r="381" spans="4:4">
      <c r="D381" t="s">
        <v>762</v>
      </c>
    </row>
    <row r="382" spans="4:4">
      <c r="D382" t="s">
        <v>763</v>
      </c>
    </row>
    <row r="383" spans="4:4">
      <c r="D383" t="s">
        <v>764</v>
      </c>
    </row>
    <row r="384" spans="4:4">
      <c r="D384" t="s">
        <v>765</v>
      </c>
    </row>
    <row r="385" spans="4:4">
      <c r="D385" t="s">
        <v>766</v>
      </c>
    </row>
    <row r="386" spans="4:4">
      <c r="D386" t="s">
        <v>767</v>
      </c>
    </row>
    <row r="387" spans="4:4">
      <c r="D387" t="s">
        <v>768</v>
      </c>
    </row>
    <row r="388" spans="4:4">
      <c r="D388" t="s">
        <v>769</v>
      </c>
    </row>
    <row r="389" spans="4:4">
      <c r="D389" t="s">
        <v>770</v>
      </c>
    </row>
    <row r="390" spans="4:4">
      <c r="D390" t="s">
        <v>771</v>
      </c>
    </row>
    <row r="391" spans="4:4">
      <c r="D391" t="s">
        <v>772</v>
      </c>
    </row>
    <row r="392" spans="4:4">
      <c r="D392" t="s">
        <v>773</v>
      </c>
    </row>
    <row r="393" spans="4:4">
      <c r="D393" t="s">
        <v>774</v>
      </c>
    </row>
    <row r="394" spans="4:4">
      <c r="D394" t="s">
        <v>775</v>
      </c>
    </row>
    <row r="395" spans="4:4">
      <c r="D395" t="s">
        <v>776</v>
      </c>
    </row>
    <row r="396" spans="4:4">
      <c r="D396" t="s">
        <v>777</v>
      </c>
    </row>
    <row r="397" spans="4:4">
      <c r="D397" t="s">
        <v>778</v>
      </c>
    </row>
    <row r="398" spans="4:4">
      <c r="D398" t="s">
        <v>779</v>
      </c>
    </row>
    <row r="399" spans="4:4">
      <c r="D399" t="s">
        <v>780</v>
      </c>
    </row>
    <row r="400" spans="4:4">
      <c r="D400" t="s">
        <v>781</v>
      </c>
    </row>
    <row r="401" spans="4:4">
      <c r="D401" s="138" t="s">
        <v>782</v>
      </c>
    </row>
    <row r="402" spans="4:4">
      <c r="D402" t="s">
        <v>783</v>
      </c>
    </row>
    <row r="403" spans="4:4">
      <c r="D403" t="s">
        <v>784</v>
      </c>
    </row>
    <row r="404" spans="4:4">
      <c r="D404" t="s">
        <v>785</v>
      </c>
    </row>
    <row r="405" spans="4:4">
      <c r="D405" t="s">
        <v>786</v>
      </c>
    </row>
    <row r="406" spans="4:4">
      <c r="D406" t="s">
        <v>787</v>
      </c>
    </row>
    <row r="407" spans="4:4">
      <c r="D407" t="s">
        <v>788</v>
      </c>
    </row>
    <row r="408" spans="4:4">
      <c r="D408" t="s">
        <v>789</v>
      </c>
    </row>
    <row r="409" spans="4:4">
      <c r="D409" t="s">
        <v>790</v>
      </c>
    </row>
    <row r="410" spans="4:4">
      <c r="D410" t="s">
        <v>791</v>
      </c>
    </row>
    <row r="411" spans="4:4">
      <c r="D411" t="s">
        <v>792</v>
      </c>
    </row>
    <row r="412" spans="4:4">
      <c r="D412" t="s">
        <v>793</v>
      </c>
    </row>
    <row r="413" spans="4:4">
      <c r="D413" t="s">
        <v>794</v>
      </c>
    </row>
    <row r="414" spans="4:4">
      <c r="D414" t="s">
        <v>795</v>
      </c>
    </row>
    <row r="415" spans="4:4">
      <c r="D415" t="s">
        <v>796</v>
      </c>
    </row>
    <row r="416" spans="4:4">
      <c r="D416" t="s">
        <v>797</v>
      </c>
    </row>
    <row r="417" spans="4:4">
      <c r="D417" t="s">
        <v>798</v>
      </c>
    </row>
    <row r="418" spans="4:4">
      <c r="D418" t="s">
        <v>799</v>
      </c>
    </row>
    <row r="419" spans="4:4">
      <c r="D419" s="138" t="s">
        <v>800</v>
      </c>
    </row>
    <row r="420" spans="4:4">
      <c r="D420" s="138" t="s">
        <v>801</v>
      </c>
    </row>
    <row r="421" spans="4:4">
      <c r="D421" t="s">
        <v>802</v>
      </c>
    </row>
    <row r="422" spans="4:4">
      <c r="D422" t="s">
        <v>803</v>
      </c>
    </row>
    <row r="423" spans="4:4">
      <c r="D423" t="s">
        <v>804</v>
      </c>
    </row>
    <row r="424" spans="4:4">
      <c r="D424" t="s">
        <v>805</v>
      </c>
    </row>
    <row r="425" spans="4:4">
      <c r="D425" t="s">
        <v>806</v>
      </c>
    </row>
    <row r="426" spans="4:4">
      <c r="D426" t="s">
        <v>807</v>
      </c>
    </row>
    <row r="427" spans="4:4">
      <c r="D427" t="s">
        <v>808</v>
      </c>
    </row>
    <row r="428" spans="4:4">
      <c r="D428" t="s">
        <v>809</v>
      </c>
    </row>
    <row r="429" spans="4:4">
      <c r="D429" t="s">
        <v>810</v>
      </c>
    </row>
    <row r="430" spans="4:4">
      <c r="D430" t="s">
        <v>811</v>
      </c>
    </row>
    <row r="431" spans="4:4">
      <c r="D431" t="s">
        <v>812</v>
      </c>
    </row>
    <row r="432" spans="4:4">
      <c r="D432" t="s">
        <v>813</v>
      </c>
    </row>
    <row r="433" spans="4:4">
      <c r="D433" s="138" t="s">
        <v>814</v>
      </c>
    </row>
    <row r="434" spans="4:4">
      <c r="D434" s="138" t="s">
        <v>815</v>
      </c>
    </row>
    <row r="435" spans="4:4">
      <c r="D435" t="s">
        <v>816</v>
      </c>
    </row>
    <row r="436" spans="4:4">
      <c r="D436" t="s">
        <v>817</v>
      </c>
    </row>
    <row r="437" spans="4:4">
      <c r="D437" t="s">
        <v>818</v>
      </c>
    </row>
    <row r="438" spans="4:4">
      <c r="D438" t="s">
        <v>819</v>
      </c>
    </row>
    <row r="439" spans="4:4">
      <c r="D439" t="s">
        <v>820</v>
      </c>
    </row>
    <row r="440" spans="4:4">
      <c r="D440" s="138" t="s">
        <v>821</v>
      </c>
    </row>
    <row r="441" spans="4:4">
      <c r="D441" t="s">
        <v>822</v>
      </c>
    </row>
    <row r="442" spans="4:4">
      <c r="D442" t="s">
        <v>823</v>
      </c>
    </row>
    <row r="443" spans="4:4">
      <c r="D443" t="s">
        <v>824</v>
      </c>
    </row>
    <row r="444" spans="4:4">
      <c r="D444" t="s">
        <v>825</v>
      </c>
    </row>
    <row r="445" spans="4:4">
      <c r="D445" t="s">
        <v>826</v>
      </c>
    </row>
    <row r="446" spans="4:4">
      <c r="D446" t="s">
        <v>5380</v>
      </c>
    </row>
    <row r="447" spans="4:4">
      <c r="D447" t="s">
        <v>827</v>
      </c>
    </row>
    <row r="448" spans="4:4">
      <c r="D448" t="s">
        <v>828</v>
      </c>
    </row>
    <row r="449" spans="4:4">
      <c r="D449" t="s">
        <v>829</v>
      </c>
    </row>
    <row r="450" spans="4:4">
      <c r="D450" t="s">
        <v>830</v>
      </c>
    </row>
    <row r="451" spans="4:4">
      <c r="D451" t="s">
        <v>831</v>
      </c>
    </row>
    <row r="452" spans="4:4">
      <c r="D452" t="s">
        <v>832</v>
      </c>
    </row>
    <row r="453" spans="4:4">
      <c r="D453" t="s">
        <v>833</v>
      </c>
    </row>
    <row r="454" spans="4:4">
      <c r="D454" t="s">
        <v>834</v>
      </c>
    </row>
    <row r="455" spans="4:4">
      <c r="D455" t="s">
        <v>835</v>
      </c>
    </row>
    <row r="456" spans="4:4">
      <c r="D456" t="s">
        <v>836</v>
      </c>
    </row>
    <row r="457" spans="4:4">
      <c r="D457" t="s">
        <v>837</v>
      </c>
    </row>
    <row r="458" spans="4:4">
      <c r="D458" t="s">
        <v>838</v>
      </c>
    </row>
    <row r="459" spans="4:4">
      <c r="D459" t="s">
        <v>839</v>
      </c>
    </row>
    <row r="460" spans="4:4">
      <c r="D460" t="s">
        <v>840</v>
      </c>
    </row>
    <row r="461" spans="4:4">
      <c r="D461" t="s">
        <v>841</v>
      </c>
    </row>
    <row r="462" spans="4:4">
      <c r="D462" t="s">
        <v>842</v>
      </c>
    </row>
    <row r="463" spans="4:4">
      <c r="D463" t="s">
        <v>843</v>
      </c>
    </row>
    <row r="464" spans="4:4">
      <c r="D464" t="s">
        <v>844</v>
      </c>
    </row>
    <row r="465" spans="4:4">
      <c r="D465" t="s">
        <v>845</v>
      </c>
    </row>
    <row r="466" spans="4:4">
      <c r="D466" t="s">
        <v>846</v>
      </c>
    </row>
    <row r="467" spans="4:4">
      <c r="D467" t="s">
        <v>847</v>
      </c>
    </row>
    <row r="468" spans="4:4">
      <c r="D468" t="s">
        <v>848</v>
      </c>
    </row>
    <row r="469" spans="4:4">
      <c r="D469" t="s">
        <v>849</v>
      </c>
    </row>
    <row r="470" spans="4:4">
      <c r="D470" t="s">
        <v>850</v>
      </c>
    </row>
    <row r="471" spans="4:4">
      <c r="D471" s="138" t="s">
        <v>851</v>
      </c>
    </row>
    <row r="472" spans="4:4">
      <c r="D472" s="138" t="s">
        <v>852</v>
      </c>
    </row>
    <row r="473" spans="4:4">
      <c r="D473" s="138" t="s">
        <v>853</v>
      </c>
    </row>
    <row r="474" spans="4:4">
      <c r="D474" s="138" t="s">
        <v>854</v>
      </c>
    </row>
    <row r="475" spans="4:4">
      <c r="D475" s="138" t="s">
        <v>855</v>
      </c>
    </row>
    <row r="476" spans="4:4">
      <c r="D476" s="138" t="s">
        <v>856</v>
      </c>
    </row>
    <row r="477" spans="4:4">
      <c r="D477" s="138" t="s">
        <v>857</v>
      </c>
    </row>
    <row r="478" spans="4:4">
      <c r="D478" s="138" t="s">
        <v>858</v>
      </c>
    </row>
    <row r="479" spans="4:4">
      <c r="D479" s="138" t="s">
        <v>859</v>
      </c>
    </row>
    <row r="480" spans="4:4">
      <c r="D480" s="138" t="s">
        <v>860</v>
      </c>
    </row>
    <row r="481" spans="4:4">
      <c r="D481" s="138" t="s">
        <v>861</v>
      </c>
    </row>
    <row r="482" spans="4:4">
      <c r="D482" s="138" t="s">
        <v>862</v>
      </c>
    </row>
    <row r="483" spans="4:4">
      <c r="D483" s="138" t="s">
        <v>863</v>
      </c>
    </row>
    <row r="484" spans="4:4">
      <c r="D484" s="138" t="s">
        <v>864</v>
      </c>
    </row>
    <row r="485" spans="4:4">
      <c r="D485" s="138" t="s">
        <v>865</v>
      </c>
    </row>
    <row r="486" spans="4:4">
      <c r="D486" s="138" t="s">
        <v>866</v>
      </c>
    </row>
    <row r="487" spans="4:4">
      <c r="D487" s="138" t="s">
        <v>867</v>
      </c>
    </row>
    <row r="488" spans="4:4">
      <c r="D488" s="138" t="s">
        <v>868</v>
      </c>
    </row>
    <row r="489" spans="4:4">
      <c r="D489" s="138" t="s">
        <v>869</v>
      </c>
    </row>
    <row r="490" spans="4:4">
      <c r="D490" s="138" t="s">
        <v>870</v>
      </c>
    </row>
    <row r="491" spans="4:4">
      <c r="D491" t="s">
        <v>871</v>
      </c>
    </row>
    <row r="492" spans="4:4">
      <c r="D492" t="s">
        <v>872</v>
      </c>
    </row>
    <row r="493" spans="4:4">
      <c r="D493" t="s">
        <v>873</v>
      </c>
    </row>
    <row r="494" spans="4:4">
      <c r="D494" t="s">
        <v>874</v>
      </c>
    </row>
    <row r="495" spans="4:4">
      <c r="D495" t="s">
        <v>875</v>
      </c>
    </row>
    <row r="496" spans="4:4">
      <c r="D496" t="s">
        <v>876</v>
      </c>
    </row>
    <row r="497" spans="4:4">
      <c r="D497" t="s">
        <v>877</v>
      </c>
    </row>
    <row r="498" spans="4:4">
      <c r="D498" s="138" t="s">
        <v>878</v>
      </c>
    </row>
    <row r="499" spans="4:4">
      <c r="D499" s="138" t="s">
        <v>879</v>
      </c>
    </row>
    <row r="500" spans="4:4">
      <c r="D500" t="s">
        <v>880</v>
      </c>
    </row>
    <row r="501" spans="4:4">
      <c r="D501" t="s">
        <v>881</v>
      </c>
    </row>
    <row r="502" spans="4:4">
      <c r="D502" t="s">
        <v>882</v>
      </c>
    </row>
    <row r="503" spans="4:4">
      <c r="D503" t="s">
        <v>883</v>
      </c>
    </row>
    <row r="504" spans="4:4">
      <c r="D504" t="s">
        <v>884</v>
      </c>
    </row>
    <row r="505" spans="4:4">
      <c r="D505" t="s">
        <v>885</v>
      </c>
    </row>
    <row r="506" spans="4:4">
      <c r="D506" t="s">
        <v>886</v>
      </c>
    </row>
    <row r="507" spans="4:4">
      <c r="D507" t="s">
        <v>887</v>
      </c>
    </row>
    <row r="508" spans="4:4">
      <c r="D508" t="s">
        <v>888</v>
      </c>
    </row>
    <row r="509" spans="4:4">
      <c r="D509" t="s">
        <v>889</v>
      </c>
    </row>
    <row r="510" spans="4:4">
      <c r="D510" t="s">
        <v>890</v>
      </c>
    </row>
    <row r="511" spans="4:4">
      <c r="D511" t="s">
        <v>891</v>
      </c>
    </row>
    <row r="512" spans="4:4">
      <c r="D512" t="s">
        <v>892</v>
      </c>
    </row>
    <row r="513" spans="4:4">
      <c r="D513" t="s">
        <v>893</v>
      </c>
    </row>
    <row r="514" spans="4:4">
      <c r="D514" t="s">
        <v>894</v>
      </c>
    </row>
    <row r="515" spans="4:4">
      <c r="D515" s="138" t="s">
        <v>895</v>
      </c>
    </row>
    <row r="516" spans="4:4">
      <c r="D516" s="138" t="s">
        <v>896</v>
      </c>
    </row>
    <row r="517" spans="4:4">
      <c r="D517" s="138" t="s">
        <v>897</v>
      </c>
    </row>
    <row r="518" spans="4:4">
      <c r="D518" s="138" t="s">
        <v>898</v>
      </c>
    </row>
    <row r="519" spans="4:4">
      <c r="D519" s="138" t="s">
        <v>899</v>
      </c>
    </row>
    <row r="520" spans="4:4">
      <c r="D520" s="138" t="s">
        <v>900</v>
      </c>
    </row>
    <row r="521" spans="4:4">
      <c r="D521" s="138" t="s">
        <v>901</v>
      </c>
    </row>
    <row r="522" spans="4:4">
      <c r="D522" s="138" t="s">
        <v>902</v>
      </c>
    </row>
    <row r="523" spans="4:4">
      <c r="D523" s="138" t="s">
        <v>903</v>
      </c>
    </row>
    <row r="524" spans="4:4">
      <c r="D524" s="138" t="s">
        <v>904</v>
      </c>
    </row>
    <row r="525" spans="4:4">
      <c r="D525" s="138" t="s">
        <v>905</v>
      </c>
    </row>
    <row r="526" spans="4:4">
      <c r="D526" s="138" t="s">
        <v>906</v>
      </c>
    </row>
    <row r="527" spans="4:4">
      <c r="D527" s="138" t="s">
        <v>907</v>
      </c>
    </row>
    <row r="528" spans="4:4">
      <c r="D528" s="138" t="s">
        <v>908</v>
      </c>
    </row>
    <row r="529" spans="4:4">
      <c r="D529" s="138" t="s">
        <v>909</v>
      </c>
    </row>
    <row r="530" spans="4:4">
      <c r="D530" s="138" t="s">
        <v>910</v>
      </c>
    </row>
    <row r="531" spans="4:4">
      <c r="D531" s="138" t="s">
        <v>911</v>
      </c>
    </row>
    <row r="532" spans="4:4">
      <c r="D532" s="138" t="s">
        <v>912</v>
      </c>
    </row>
    <row r="533" spans="4:4">
      <c r="D533" s="138" t="s">
        <v>913</v>
      </c>
    </row>
    <row r="534" spans="4:4">
      <c r="D534" s="138" t="s">
        <v>914</v>
      </c>
    </row>
    <row r="535" spans="4:4">
      <c r="D535" s="138" t="s">
        <v>915</v>
      </c>
    </row>
    <row r="536" spans="4:4">
      <c r="D536" s="138" t="s">
        <v>916</v>
      </c>
    </row>
    <row r="537" spans="4:4">
      <c r="D537" s="138" t="s">
        <v>917</v>
      </c>
    </row>
    <row r="538" spans="4:4">
      <c r="D538" s="138" t="s">
        <v>918</v>
      </c>
    </row>
    <row r="539" spans="4:4">
      <c r="D539" s="138" t="s">
        <v>919</v>
      </c>
    </row>
    <row r="540" spans="4:4">
      <c r="D540" s="138" t="s">
        <v>920</v>
      </c>
    </row>
    <row r="541" spans="4:4">
      <c r="D541" s="138" t="s">
        <v>921</v>
      </c>
    </row>
    <row r="542" spans="4:4">
      <c r="D542" s="138" t="s">
        <v>922</v>
      </c>
    </row>
    <row r="543" spans="4:4">
      <c r="D543" s="138" t="s">
        <v>923</v>
      </c>
    </row>
    <row r="544" spans="4:4">
      <c r="D544" s="138" t="s">
        <v>924</v>
      </c>
    </row>
    <row r="545" spans="4:4">
      <c r="D545" s="138" t="s">
        <v>925</v>
      </c>
    </row>
    <row r="546" spans="4:4">
      <c r="D546" s="138" t="s">
        <v>926</v>
      </c>
    </row>
    <row r="547" spans="4:4">
      <c r="D547" s="138" t="s">
        <v>927</v>
      </c>
    </row>
    <row r="548" spans="4:4">
      <c r="D548" s="138" t="s">
        <v>928</v>
      </c>
    </row>
    <row r="549" spans="4:4">
      <c r="D549" t="s">
        <v>929</v>
      </c>
    </row>
    <row r="550" spans="4:4">
      <c r="D550" t="s">
        <v>930</v>
      </c>
    </row>
    <row r="551" spans="4:4">
      <c r="D551" t="s">
        <v>931</v>
      </c>
    </row>
    <row r="552" spans="4:4">
      <c r="D552" t="s">
        <v>932</v>
      </c>
    </row>
    <row r="553" spans="4:4">
      <c r="D553" s="138" t="s">
        <v>933</v>
      </c>
    </row>
    <row r="554" spans="4:4">
      <c r="D554" s="138" t="s">
        <v>934</v>
      </c>
    </row>
    <row r="555" spans="4:4">
      <c r="D555" t="s">
        <v>935</v>
      </c>
    </row>
    <row r="556" spans="4:4">
      <c r="D556" t="s">
        <v>936</v>
      </c>
    </row>
    <row r="557" spans="4:4">
      <c r="D557" t="s">
        <v>937</v>
      </c>
    </row>
    <row r="558" spans="4:4">
      <c r="D558" t="s">
        <v>938</v>
      </c>
    </row>
    <row r="559" spans="4:4">
      <c r="D559" t="s">
        <v>939</v>
      </c>
    </row>
    <row r="560" spans="4:4">
      <c r="D560" t="s">
        <v>940</v>
      </c>
    </row>
    <row r="561" spans="4:4">
      <c r="D561" t="s">
        <v>941</v>
      </c>
    </row>
    <row r="562" spans="4:4">
      <c r="D562" t="s">
        <v>942</v>
      </c>
    </row>
    <row r="563" spans="4:4">
      <c r="D563" t="s">
        <v>943</v>
      </c>
    </row>
    <row r="564" spans="4:4">
      <c r="D564" t="s">
        <v>944</v>
      </c>
    </row>
    <row r="565" spans="4:4">
      <c r="D565" t="s">
        <v>945</v>
      </c>
    </row>
    <row r="566" spans="4:4">
      <c r="D566" t="s">
        <v>946</v>
      </c>
    </row>
    <row r="567" spans="4:4">
      <c r="D567" t="s">
        <v>947</v>
      </c>
    </row>
    <row r="568" spans="4:4">
      <c r="D568" t="s">
        <v>948</v>
      </c>
    </row>
    <row r="569" spans="4:4">
      <c r="D569" t="s">
        <v>949</v>
      </c>
    </row>
    <row r="570" spans="4:4">
      <c r="D570" t="s">
        <v>950</v>
      </c>
    </row>
    <row r="571" spans="4:4">
      <c r="D571" t="s">
        <v>951</v>
      </c>
    </row>
    <row r="572" spans="4:4">
      <c r="D572" t="s">
        <v>952</v>
      </c>
    </row>
    <row r="573" spans="4:4">
      <c r="D573" t="s">
        <v>953</v>
      </c>
    </row>
    <row r="574" spans="4:4">
      <c r="D574" t="s">
        <v>954</v>
      </c>
    </row>
    <row r="575" spans="4:4">
      <c r="D575" t="s">
        <v>955</v>
      </c>
    </row>
    <row r="576" spans="4:4">
      <c r="D576" t="s">
        <v>956</v>
      </c>
    </row>
    <row r="577" spans="4:4">
      <c r="D577" t="s">
        <v>957</v>
      </c>
    </row>
    <row r="578" spans="4:4">
      <c r="D578" t="s">
        <v>958</v>
      </c>
    </row>
    <row r="579" spans="4:4">
      <c r="D579" t="s">
        <v>959</v>
      </c>
    </row>
    <row r="580" spans="4:4">
      <c r="D580" t="s">
        <v>960</v>
      </c>
    </row>
    <row r="581" spans="4:4">
      <c r="D581" t="s">
        <v>961</v>
      </c>
    </row>
    <row r="582" spans="4:4">
      <c r="D582" t="s">
        <v>962</v>
      </c>
    </row>
    <row r="583" spans="4:4">
      <c r="D583" t="s">
        <v>963</v>
      </c>
    </row>
    <row r="584" spans="4:4">
      <c r="D584" t="s">
        <v>964</v>
      </c>
    </row>
    <row r="585" spans="4:4">
      <c r="D585" t="s">
        <v>965</v>
      </c>
    </row>
    <row r="586" spans="4:4">
      <c r="D586" t="s">
        <v>966</v>
      </c>
    </row>
    <row r="587" spans="4:4">
      <c r="D587" t="s">
        <v>967</v>
      </c>
    </row>
    <row r="588" spans="4:4">
      <c r="D588" t="s">
        <v>968</v>
      </c>
    </row>
    <row r="589" spans="4:4">
      <c r="D589" t="s">
        <v>969</v>
      </c>
    </row>
    <row r="590" spans="4:4">
      <c r="D590" t="s">
        <v>970</v>
      </c>
    </row>
    <row r="591" spans="4:4">
      <c r="D591" t="s">
        <v>971</v>
      </c>
    </row>
    <row r="592" spans="4:4">
      <c r="D592" t="s">
        <v>972</v>
      </c>
    </row>
    <row r="593" spans="4:4">
      <c r="D593" t="s">
        <v>973</v>
      </c>
    </row>
    <row r="594" spans="4:4">
      <c r="D594" t="s">
        <v>974</v>
      </c>
    </row>
    <row r="595" spans="4:4">
      <c r="D595" t="s">
        <v>975</v>
      </c>
    </row>
    <row r="596" spans="4:4">
      <c r="D596" t="s">
        <v>976</v>
      </c>
    </row>
    <row r="597" spans="4:4">
      <c r="D597" t="s">
        <v>977</v>
      </c>
    </row>
    <row r="598" spans="4:4">
      <c r="D598" t="s">
        <v>978</v>
      </c>
    </row>
    <row r="599" spans="4:4">
      <c r="D599" t="s">
        <v>979</v>
      </c>
    </row>
    <row r="600" spans="4:4">
      <c r="D600" t="s">
        <v>980</v>
      </c>
    </row>
    <row r="601" spans="4:4">
      <c r="D601" t="s">
        <v>981</v>
      </c>
    </row>
    <row r="602" spans="4:4">
      <c r="D602" t="s">
        <v>982</v>
      </c>
    </row>
    <row r="603" spans="4:4">
      <c r="D603" t="s">
        <v>983</v>
      </c>
    </row>
    <row r="604" spans="4:4">
      <c r="D604" t="s">
        <v>984</v>
      </c>
    </row>
    <row r="605" spans="4:4">
      <c r="D605" t="s">
        <v>985</v>
      </c>
    </row>
    <row r="606" spans="4:4">
      <c r="D606" t="s">
        <v>986</v>
      </c>
    </row>
    <row r="607" spans="4:4">
      <c r="D607" t="s">
        <v>987</v>
      </c>
    </row>
    <row r="608" spans="4:4">
      <c r="D608" t="s">
        <v>988</v>
      </c>
    </row>
    <row r="609" spans="4:4">
      <c r="D609" t="s">
        <v>989</v>
      </c>
    </row>
    <row r="610" spans="4:4">
      <c r="D610" t="s">
        <v>990</v>
      </c>
    </row>
    <row r="611" spans="4:4">
      <c r="D611" t="s">
        <v>991</v>
      </c>
    </row>
    <row r="612" spans="4:4">
      <c r="D612" t="s">
        <v>992</v>
      </c>
    </row>
    <row r="613" spans="4:4">
      <c r="D613" t="s">
        <v>993</v>
      </c>
    </row>
    <row r="614" spans="4:4">
      <c r="D614" t="s">
        <v>994</v>
      </c>
    </row>
    <row r="615" spans="4:4">
      <c r="D615" t="s">
        <v>995</v>
      </c>
    </row>
    <row r="616" spans="4:4">
      <c r="D616" t="s">
        <v>996</v>
      </c>
    </row>
    <row r="617" spans="4:4">
      <c r="D617" t="s">
        <v>997</v>
      </c>
    </row>
    <row r="618" spans="4:4">
      <c r="D618" t="s">
        <v>998</v>
      </c>
    </row>
    <row r="619" spans="4:4">
      <c r="D619" t="s">
        <v>999</v>
      </c>
    </row>
    <row r="620" spans="4:4">
      <c r="D620" t="s">
        <v>1000</v>
      </c>
    </row>
    <row r="621" spans="4:4">
      <c r="D621" t="s">
        <v>1001</v>
      </c>
    </row>
    <row r="622" spans="4:4">
      <c r="D622" t="s">
        <v>1002</v>
      </c>
    </row>
    <row r="623" spans="4:4">
      <c r="D623" t="s">
        <v>1003</v>
      </c>
    </row>
    <row r="624" spans="4:4">
      <c r="D624" t="s">
        <v>1004</v>
      </c>
    </row>
    <row r="625" spans="4:4">
      <c r="D625" t="s">
        <v>1005</v>
      </c>
    </row>
    <row r="626" spans="4:4">
      <c r="D626" t="s">
        <v>1006</v>
      </c>
    </row>
    <row r="627" spans="4:4">
      <c r="D627" t="s">
        <v>1007</v>
      </c>
    </row>
    <row r="628" spans="4:4">
      <c r="D628" t="s">
        <v>1008</v>
      </c>
    </row>
    <row r="629" spans="4:4">
      <c r="D629" t="s">
        <v>1009</v>
      </c>
    </row>
    <row r="630" spans="4:4">
      <c r="D630" t="s">
        <v>1010</v>
      </c>
    </row>
    <row r="631" spans="4:4">
      <c r="D631" t="s">
        <v>1011</v>
      </c>
    </row>
    <row r="632" spans="4:4">
      <c r="D632" t="s">
        <v>1012</v>
      </c>
    </row>
    <row r="633" spans="4:4">
      <c r="D633" t="s">
        <v>1013</v>
      </c>
    </row>
    <row r="634" spans="4:4">
      <c r="D634" t="s">
        <v>1014</v>
      </c>
    </row>
    <row r="635" spans="4:4">
      <c r="D635" s="138" t="s">
        <v>1015</v>
      </c>
    </row>
    <row r="636" spans="4:4">
      <c r="D636" t="s">
        <v>1016</v>
      </c>
    </row>
    <row r="637" spans="4:4">
      <c r="D637" t="s">
        <v>1017</v>
      </c>
    </row>
    <row r="638" spans="4:4">
      <c r="D638" t="s">
        <v>1018</v>
      </c>
    </row>
    <row r="639" spans="4:4">
      <c r="D639" t="s">
        <v>1019</v>
      </c>
    </row>
    <row r="640" spans="4:4">
      <c r="D640" s="138" t="s">
        <v>1020</v>
      </c>
    </row>
    <row r="641" spans="4:4">
      <c r="D641" t="s">
        <v>1021</v>
      </c>
    </row>
    <row r="642" spans="4:4">
      <c r="D642" t="s">
        <v>1022</v>
      </c>
    </row>
    <row r="643" spans="4:4">
      <c r="D643" t="s">
        <v>1023</v>
      </c>
    </row>
    <row r="644" spans="4:4">
      <c r="D644" t="s">
        <v>1024</v>
      </c>
    </row>
    <row r="645" spans="4:4">
      <c r="D645" t="s">
        <v>1025</v>
      </c>
    </row>
    <row r="646" spans="4:4">
      <c r="D646" t="s">
        <v>1026</v>
      </c>
    </row>
    <row r="647" spans="4:4">
      <c r="D647" t="s">
        <v>1027</v>
      </c>
    </row>
    <row r="648" spans="4:4">
      <c r="D648" t="s">
        <v>1028</v>
      </c>
    </row>
    <row r="649" spans="4:4">
      <c r="D649" t="s">
        <v>1029</v>
      </c>
    </row>
    <row r="650" spans="4:4">
      <c r="D650" t="s">
        <v>1030</v>
      </c>
    </row>
    <row r="651" spans="4:4">
      <c r="D651" t="s">
        <v>1031</v>
      </c>
    </row>
    <row r="652" spans="4:4">
      <c r="D652" t="s">
        <v>1032</v>
      </c>
    </row>
    <row r="653" spans="4:4">
      <c r="D653" t="s">
        <v>1033</v>
      </c>
    </row>
    <row r="654" spans="4:4">
      <c r="D654" t="s">
        <v>1034</v>
      </c>
    </row>
    <row r="655" spans="4:4">
      <c r="D655" t="s">
        <v>1035</v>
      </c>
    </row>
    <row r="656" spans="4:4">
      <c r="D656" t="s">
        <v>1036</v>
      </c>
    </row>
    <row r="657" spans="4:4">
      <c r="D657" t="s">
        <v>1037</v>
      </c>
    </row>
    <row r="658" spans="4:4">
      <c r="D658" t="s">
        <v>1038</v>
      </c>
    </row>
    <row r="659" spans="4:4">
      <c r="D659" t="s">
        <v>1039</v>
      </c>
    </row>
    <row r="660" spans="4:4">
      <c r="D660" t="s">
        <v>1040</v>
      </c>
    </row>
    <row r="661" spans="4:4">
      <c r="D661" t="s">
        <v>1041</v>
      </c>
    </row>
    <row r="662" spans="4:4">
      <c r="D662" t="s">
        <v>1042</v>
      </c>
    </row>
    <row r="663" spans="4:4">
      <c r="D663" t="s">
        <v>1043</v>
      </c>
    </row>
    <row r="664" spans="4:4">
      <c r="D664" t="s">
        <v>1044</v>
      </c>
    </row>
    <row r="665" spans="4:4">
      <c r="D665" t="s">
        <v>1045</v>
      </c>
    </row>
    <row r="666" spans="4:4">
      <c r="D666" t="s">
        <v>1046</v>
      </c>
    </row>
    <row r="667" spans="4:4">
      <c r="D667" t="s">
        <v>1047</v>
      </c>
    </row>
    <row r="668" spans="4:4">
      <c r="D668" t="s">
        <v>1048</v>
      </c>
    </row>
    <row r="669" spans="4:4">
      <c r="D669" t="s">
        <v>1049</v>
      </c>
    </row>
    <row r="670" spans="4:4">
      <c r="D670" t="s">
        <v>1050</v>
      </c>
    </row>
    <row r="671" spans="4:4">
      <c r="D671" t="s">
        <v>1051</v>
      </c>
    </row>
    <row r="672" spans="4:4">
      <c r="D672" t="s">
        <v>1052</v>
      </c>
    </row>
    <row r="673" spans="4:4">
      <c r="D673" t="s">
        <v>1053</v>
      </c>
    </row>
    <row r="674" spans="4:4">
      <c r="D674" t="s">
        <v>1054</v>
      </c>
    </row>
    <row r="675" spans="4:4">
      <c r="D675" t="s">
        <v>1055</v>
      </c>
    </row>
    <row r="676" spans="4:4">
      <c r="D676" t="s">
        <v>1056</v>
      </c>
    </row>
    <row r="677" spans="4:4">
      <c r="D677" t="s">
        <v>1057</v>
      </c>
    </row>
    <row r="678" spans="4:4">
      <c r="D678" t="s">
        <v>1058</v>
      </c>
    </row>
    <row r="679" spans="4:4">
      <c r="D679" t="s">
        <v>1059</v>
      </c>
    </row>
    <row r="680" spans="4:4">
      <c r="D680" t="s">
        <v>1060</v>
      </c>
    </row>
    <row r="681" spans="4:4">
      <c r="D681" t="s">
        <v>1061</v>
      </c>
    </row>
    <row r="682" spans="4:4">
      <c r="D682" t="s">
        <v>1062</v>
      </c>
    </row>
    <row r="683" spans="4:4">
      <c r="D683" t="s">
        <v>1063</v>
      </c>
    </row>
    <row r="684" spans="4:4">
      <c r="D684" t="s">
        <v>1064</v>
      </c>
    </row>
    <row r="685" spans="4:4">
      <c r="D685" t="s">
        <v>1065</v>
      </c>
    </row>
    <row r="686" spans="4:4">
      <c r="D686" t="s">
        <v>1066</v>
      </c>
    </row>
    <row r="687" spans="4:4">
      <c r="D687" t="s">
        <v>1067</v>
      </c>
    </row>
    <row r="688" spans="4:4">
      <c r="D688" t="s">
        <v>1068</v>
      </c>
    </row>
    <row r="689" spans="4:4">
      <c r="D689" t="s">
        <v>1069</v>
      </c>
    </row>
    <row r="690" spans="4:4">
      <c r="D690" t="s">
        <v>1070</v>
      </c>
    </row>
    <row r="691" spans="4:4">
      <c r="D691" t="s">
        <v>5383</v>
      </c>
    </row>
    <row r="692" spans="4:4">
      <c r="D692" t="s">
        <v>1071</v>
      </c>
    </row>
    <row r="693" spans="4:4">
      <c r="D693" t="s">
        <v>1072</v>
      </c>
    </row>
    <row r="694" spans="4:4">
      <c r="D694" t="s">
        <v>1073</v>
      </c>
    </row>
    <row r="695" spans="4:4">
      <c r="D695" t="s">
        <v>1074</v>
      </c>
    </row>
    <row r="696" spans="4:4">
      <c r="D696" t="s">
        <v>1075</v>
      </c>
    </row>
    <row r="697" spans="4:4">
      <c r="D697" t="s">
        <v>1076</v>
      </c>
    </row>
    <row r="698" spans="4:4">
      <c r="D698" s="138" t="s">
        <v>1077</v>
      </c>
    </row>
    <row r="699" spans="4:4">
      <c r="D699" s="138" t="s">
        <v>1078</v>
      </c>
    </row>
    <row r="700" spans="4:4">
      <c r="D700" s="138" t="s">
        <v>1079</v>
      </c>
    </row>
    <row r="701" spans="4:4">
      <c r="D701" t="s">
        <v>1080</v>
      </c>
    </row>
    <row r="702" spans="4:4">
      <c r="D702" s="138" t="s">
        <v>1081</v>
      </c>
    </row>
    <row r="703" spans="4:4">
      <c r="D703" s="138" t="s">
        <v>1082</v>
      </c>
    </row>
    <row r="704" spans="4:4">
      <c r="D704" s="138" t="s">
        <v>1083</v>
      </c>
    </row>
    <row r="705" spans="4:4">
      <c r="D705" s="138" t="s">
        <v>1084</v>
      </c>
    </row>
    <row r="706" spans="4:4">
      <c r="D706" s="138" t="s">
        <v>1085</v>
      </c>
    </row>
    <row r="707" spans="4:4">
      <c r="D707" s="138" t="s">
        <v>1086</v>
      </c>
    </row>
    <row r="708" spans="4:4">
      <c r="D708" s="138" t="s">
        <v>1087</v>
      </c>
    </row>
    <row r="709" spans="4:4">
      <c r="D709" s="138" t="s">
        <v>1088</v>
      </c>
    </row>
    <row r="710" spans="4:4">
      <c r="D710" s="138" t="s">
        <v>1089</v>
      </c>
    </row>
    <row r="711" spans="4:4">
      <c r="D711" s="138" t="s">
        <v>1090</v>
      </c>
    </row>
    <row r="712" spans="4:4">
      <c r="D712" t="s">
        <v>1091</v>
      </c>
    </row>
    <row r="713" spans="4:4">
      <c r="D713" s="138" t="s">
        <v>1092</v>
      </c>
    </row>
    <row r="714" spans="4:4">
      <c r="D714" t="s">
        <v>1093</v>
      </c>
    </row>
    <row r="715" spans="4:4">
      <c r="D715" s="138" t="s">
        <v>1094</v>
      </c>
    </row>
    <row r="716" spans="4:4">
      <c r="D716" s="138" t="s">
        <v>1095</v>
      </c>
    </row>
    <row r="717" spans="4:4">
      <c r="D717" s="138" t="s">
        <v>1096</v>
      </c>
    </row>
    <row r="718" spans="4:4">
      <c r="D718" t="s">
        <v>1097</v>
      </c>
    </row>
    <row r="719" spans="4:4">
      <c r="D719" s="138" t="s">
        <v>1098</v>
      </c>
    </row>
    <row r="720" spans="4:4">
      <c r="D720" t="s">
        <v>1099</v>
      </c>
    </row>
    <row r="721" spans="4:4">
      <c r="D721" t="s">
        <v>1100</v>
      </c>
    </row>
    <row r="722" spans="4:4">
      <c r="D722" t="s">
        <v>1101</v>
      </c>
    </row>
    <row r="723" spans="4:4">
      <c r="D723" t="s">
        <v>1102</v>
      </c>
    </row>
    <row r="724" spans="4:4">
      <c r="D724" t="s">
        <v>1103</v>
      </c>
    </row>
    <row r="725" spans="4:4">
      <c r="D725" s="138" t="s">
        <v>1104</v>
      </c>
    </row>
    <row r="726" spans="4:4">
      <c r="D726" t="s">
        <v>1105</v>
      </c>
    </row>
    <row r="727" spans="4:4">
      <c r="D727" t="s">
        <v>1106</v>
      </c>
    </row>
    <row r="728" spans="4:4">
      <c r="D728" s="138" t="s">
        <v>1107</v>
      </c>
    </row>
    <row r="729" spans="4:4">
      <c r="D729" t="s">
        <v>1108</v>
      </c>
    </row>
    <row r="730" spans="4:4">
      <c r="D730" t="s">
        <v>1109</v>
      </c>
    </row>
    <row r="731" spans="4:4">
      <c r="D731" s="138" t="s">
        <v>1110</v>
      </c>
    </row>
    <row r="732" spans="4:4">
      <c r="D732" t="s">
        <v>1111</v>
      </c>
    </row>
    <row r="733" spans="4:4">
      <c r="D733" t="s">
        <v>1112</v>
      </c>
    </row>
    <row r="734" spans="4:4">
      <c r="D734" t="s">
        <v>1113</v>
      </c>
    </row>
    <row r="735" spans="4:4">
      <c r="D735" s="138" t="s">
        <v>1114</v>
      </c>
    </row>
    <row r="736" spans="4:4">
      <c r="D736" t="s">
        <v>1115</v>
      </c>
    </row>
    <row r="737" spans="4:4">
      <c r="D737" s="138" t="s">
        <v>1116</v>
      </c>
    </row>
    <row r="738" spans="4:4">
      <c r="D738" t="s">
        <v>1117</v>
      </c>
    </row>
    <row r="739" spans="4:4">
      <c r="D739" t="s">
        <v>1118</v>
      </c>
    </row>
    <row r="740" spans="4:4">
      <c r="D740" t="s">
        <v>1119</v>
      </c>
    </row>
    <row r="741" spans="4:4">
      <c r="D741" t="s">
        <v>1120</v>
      </c>
    </row>
    <row r="742" spans="4:4">
      <c r="D742" t="s">
        <v>1121</v>
      </c>
    </row>
    <row r="743" spans="4:4">
      <c r="D743" t="s">
        <v>1122</v>
      </c>
    </row>
    <row r="744" spans="4:4">
      <c r="D744" s="138" t="s">
        <v>1123</v>
      </c>
    </row>
    <row r="745" spans="4:4">
      <c r="D745" s="138" t="s">
        <v>1124</v>
      </c>
    </row>
    <row r="746" spans="4:4">
      <c r="D746" t="s">
        <v>1125</v>
      </c>
    </row>
    <row r="747" spans="4:4">
      <c r="D747" t="s">
        <v>1126</v>
      </c>
    </row>
    <row r="748" spans="4:4">
      <c r="D748" t="s">
        <v>1127</v>
      </c>
    </row>
    <row r="749" spans="4:4">
      <c r="D749" t="s">
        <v>1128</v>
      </c>
    </row>
    <row r="750" spans="4:4">
      <c r="D750" t="s">
        <v>1129</v>
      </c>
    </row>
    <row r="751" spans="4:4">
      <c r="D751" t="s">
        <v>1130</v>
      </c>
    </row>
    <row r="752" spans="4:4">
      <c r="D752" s="138" t="s">
        <v>1131</v>
      </c>
    </row>
    <row r="753" spans="4:4">
      <c r="D753" s="138" t="s">
        <v>1132</v>
      </c>
    </row>
    <row r="754" spans="4:4">
      <c r="D754" s="138" t="s">
        <v>1133</v>
      </c>
    </row>
    <row r="755" spans="4:4">
      <c r="D755" s="138" t="s">
        <v>1134</v>
      </c>
    </row>
    <row r="756" spans="4:4">
      <c r="D756" s="138" t="s">
        <v>1135</v>
      </c>
    </row>
    <row r="757" spans="4:4">
      <c r="D757" s="138" t="s">
        <v>1136</v>
      </c>
    </row>
    <row r="758" spans="4:4">
      <c r="D758" s="138" t="s">
        <v>1137</v>
      </c>
    </row>
    <row r="759" spans="4:4">
      <c r="D759" s="138" t="s">
        <v>1138</v>
      </c>
    </row>
    <row r="760" spans="4:4">
      <c r="D760" s="138" t="s">
        <v>1139</v>
      </c>
    </row>
    <row r="761" spans="4:4">
      <c r="D761" t="s">
        <v>1140</v>
      </c>
    </row>
    <row r="762" spans="4:4">
      <c r="D762" t="s">
        <v>1141</v>
      </c>
    </row>
    <row r="763" spans="4:4">
      <c r="D763" t="s">
        <v>1142</v>
      </c>
    </row>
    <row r="764" spans="4:4">
      <c r="D764" t="s">
        <v>1143</v>
      </c>
    </row>
    <row r="765" spans="4:4">
      <c r="D765" t="s">
        <v>1144</v>
      </c>
    </row>
    <row r="766" spans="4:4">
      <c r="D766" s="138" t="s">
        <v>1145</v>
      </c>
    </row>
    <row r="767" spans="4:4">
      <c r="D767" t="s">
        <v>1146</v>
      </c>
    </row>
    <row r="768" spans="4:4">
      <c r="D768" t="s">
        <v>1147</v>
      </c>
    </row>
    <row r="769" spans="4:4">
      <c r="D769" s="138" t="s">
        <v>1148</v>
      </c>
    </row>
    <row r="770" spans="4:4">
      <c r="D770" s="138" t="s">
        <v>1149</v>
      </c>
    </row>
    <row r="771" spans="4:4">
      <c r="D771" s="138" t="s">
        <v>1150</v>
      </c>
    </row>
    <row r="772" spans="4:4">
      <c r="D772" s="138" t="s">
        <v>1151</v>
      </c>
    </row>
    <row r="773" spans="4:4">
      <c r="D773" t="s">
        <v>1152</v>
      </c>
    </row>
    <row r="774" spans="4:4">
      <c r="D774" s="138" t="s">
        <v>1153</v>
      </c>
    </row>
    <row r="775" spans="4:4">
      <c r="D775" t="s">
        <v>1154</v>
      </c>
    </row>
    <row r="776" spans="4:4">
      <c r="D776" t="s">
        <v>1155</v>
      </c>
    </row>
    <row r="777" spans="4:4">
      <c r="D777" t="s">
        <v>1156</v>
      </c>
    </row>
    <row r="778" spans="4:4">
      <c r="D778" t="s">
        <v>1157</v>
      </c>
    </row>
    <row r="779" spans="4:4">
      <c r="D779" s="138" t="s">
        <v>1158</v>
      </c>
    </row>
    <row r="780" spans="4:4">
      <c r="D780" t="s">
        <v>1159</v>
      </c>
    </row>
    <row r="781" spans="4:4">
      <c r="D781" t="s">
        <v>1160</v>
      </c>
    </row>
    <row r="782" spans="4:4">
      <c r="D782" s="138" t="s">
        <v>1161</v>
      </c>
    </row>
    <row r="783" spans="4:4">
      <c r="D783" s="138" t="s">
        <v>1162</v>
      </c>
    </row>
    <row r="784" spans="4:4">
      <c r="D784" t="s">
        <v>1163</v>
      </c>
    </row>
    <row r="785" spans="4:4">
      <c r="D785" t="s">
        <v>1164</v>
      </c>
    </row>
    <row r="786" spans="4:4">
      <c r="D786" t="s">
        <v>1165</v>
      </c>
    </row>
    <row r="787" spans="4:4">
      <c r="D787" t="s">
        <v>1166</v>
      </c>
    </row>
    <row r="788" spans="4:4">
      <c r="D788" t="s">
        <v>1167</v>
      </c>
    </row>
    <row r="789" spans="4:4">
      <c r="D789" t="s">
        <v>1168</v>
      </c>
    </row>
    <row r="790" spans="4:4">
      <c r="D790" t="s">
        <v>1169</v>
      </c>
    </row>
    <row r="791" spans="4:4">
      <c r="D791" t="s">
        <v>1170</v>
      </c>
    </row>
    <row r="792" spans="4:4">
      <c r="D792" t="s">
        <v>1171</v>
      </c>
    </row>
    <row r="793" spans="4:4">
      <c r="D793" t="s">
        <v>1172</v>
      </c>
    </row>
    <row r="794" spans="4:4">
      <c r="D794" t="s">
        <v>1173</v>
      </c>
    </row>
    <row r="795" spans="4:4">
      <c r="D795" t="s">
        <v>1174</v>
      </c>
    </row>
    <row r="796" spans="4:4">
      <c r="D796" t="s">
        <v>1175</v>
      </c>
    </row>
    <row r="797" spans="4:4">
      <c r="D797" t="s">
        <v>1176</v>
      </c>
    </row>
    <row r="798" spans="4:4">
      <c r="D798" t="s">
        <v>1177</v>
      </c>
    </row>
    <row r="799" spans="4:4">
      <c r="D799" t="s">
        <v>1178</v>
      </c>
    </row>
    <row r="800" spans="4:4">
      <c r="D800" t="s">
        <v>1179</v>
      </c>
    </row>
    <row r="801" spans="4:4">
      <c r="D801" t="s">
        <v>1180</v>
      </c>
    </row>
    <row r="802" spans="4:4">
      <c r="D802" t="s">
        <v>1181</v>
      </c>
    </row>
    <row r="803" spans="4:4">
      <c r="D803" t="s">
        <v>1182</v>
      </c>
    </row>
    <row r="804" spans="4:4">
      <c r="D804" t="s">
        <v>1183</v>
      </c>
    </row>
    <row r="805" spans="4:4">
      <c r="D805" t="s">
        <v>1184</v>
      </c>
    </row>
    <row r="806" spans="4:4">
      <c r="D806" t="s">
        <v>1185</v>
      </c>
    </row>
    <row r="807" spans="4:4">
      <c r="D807" t="s">
        <v>1186</v>
      </c>
    </row>
    <row r="808" spans="4:4">
      <c r="D808" t="s">
        <v>1187</v>
      </c>
    </row>
    <row r="809" spans="4:4">
      <c r="D809" t="s">
        <v>1188</v>
      </c>
    </row>
    <row r="810" spans="4:4">
      <c r="D810" t="s">
        <v>1189</v>
      </c>
    </row>
    <row r="811" spans="4:4">
      <c r="D811" t="s">
        <v>1190</v>
      </c>
    </row>
    <row r="812" spans="4:4">
      <c r="D812" s="138" t="s">
        <v>1191</v>
      </c>
    </row>
    <row r="813" spans="4:4">
      <c r="D813" s="138" t="s">
        <v>1192</v>
      </c>
    </row>
    <row r="814" spans="4:4">
      <c r="D814" t="s">
        <v>1193</v>
      </c>
    </row>
    <row r="815" spans="4:4">
      <c r="D815" t="s">
        <v>1194</v>
      </c>
    </row>
    <row r="816" spans="4:4">
      <c r="D816" t="s">
        <v>1195</v>
      </c>
    </row>
    <row r="817" spans="4:4">
      <c r="D817" t="s">
        <v>1196</v>
      </c>
    </row>
    <row r="818" spans="4:4">
      <c r="D818" t="s">
        <v>1197</v>
      </c>
    </row>
    <row r="819" spans="4:4">
      <c r="D819" t="s">
        <v>1198</v>
      </c>
    </row>
    <row r="820" spans="4:4">
      <c r="D820" t="s">
        <v>1199</v>
      </c>
    </row>
    <row r="821" spans="4:4">
      <c r="D821" t="s">
        <v>1200</v>
      </c>
    </row>
    <row r="822" spans="4:4">
      <c r="D822" t="s">
        <v>1201</v>
      </c>
    </row>
    <row r="823" spans="4:4">
      <c r="D823" s="138" t="s">
        <v>1202</v>
      </c>
    </row>
    <row r="824" spans="4:4">
      <c r="D824" t="s">
        <v>1203</v>
      </c>
    </row>
    <row r="825" spans="4:4">
      <c r="D825" t="s">
        <v>1204</v>
      </c>
    </row>
    <row r="826" spans="4:4">
      <c r="D826" t="s">
        <v>1205</v>
      </c>
    </row>
    <row r="827" spans="4:4">
      <c r="D827" t="s">
        <v>1206</v>
      </c>
    </row>
    <row r="828" spans="4:4">
      <c r="D828" t="s">
        <v>1207</v>
      </c>
    </row>
    <row r="829" spans="4:4">
      <c r="D829" t="s">
        <v>1208</v>
      </c>
    </row>
    <row r="830" spans="4:4">
      <c r="D830" t="s">
        <v>1209</v>
      </c>
    </row>
    <row r="831" spans="4:4">
      <c r="D831" s="138" t="s">
        <v>1210</v>
      </c>
    </row>
    <row r="832" spans="4:4">
      <c r="D832" t="s">
        <v>1211</v>
      </c>
    </row>
    <row r="833" spans="4:4">
      <c r="D833" t="s">
        <v>1212</v>
      </c>
    </row>
    <row r="834" spans="4:4">
      <c r="D834" s="138" t="s">
        <v>1213</v>
      </c>
    </row>
    <row r="835" spans="4:4">
      <c r="D835" t="s">
        <v>1214</v>
      </c>
    </row>
    <row r="836" spans="4:4">
      <c r="D836" t="s">
        <v>1215</v>
      </c>
    </row>
    <row r="837" spans="4:4">
      <c r="D837" t="s">
        <v>1216</v>
      </c>
    </row>
    <row r="838" spans="4:4">
      <c r="D838" t="s">
        <v>1217</v>
      </c>
    </row>
    <row r="839" spans="4:4">
      <c r="D839" t="s">
        <v>1218</v>
      </c>
    </row>
    <row r="840" spans="4:4">
      <c r="D840" t="s">
        <v>1219</v>
      </c>
    </row>
    <row r="841" spans="4:4">
      <c r="D841" t="s">
        <v>1220</v>
      </c>
    </row>
    <row r="842" spans="4:4">
      <c r="D842" t="s">
        <v>1221</v>
      </c>
    </row>
    <row r="843" spans="4:4">
      <c r="D843" t="s">
        <v>1222</v>
      </c>
    </row>
    <row r="844" spans="4:4">
      <c r="D844" t="s">
        <v>1223</v>
      </c>
    </row>
    <row r="845" spans="4:4">
      <c r="D845" t="s">
        <v>1224</v>
      </c>
    </row>
    <row r="846" spans="4:4">
      <c r="D846" t="s">
        <v>1225</v>
      </c>
    </row>
    <row r="847" spans="4:4">
      <c r="D847" t="s">
        <v>1226</v>
      </c>
    </row>
    <row r="848" spans="4:4">
      <c r="D848" t="s">
        <v>1227</v>
      </c>
    </row>
    <row r="849" spans="4:4">
      <c r="D849" t="s">
        <v>1228</v>
      </c>
    </row>
    <row r="850" spans="4:4">
      <c r="D850" t="s">
        <v>1229</v>
      </c>
    </row>
    <row r="851" spans="4:4">
      <c r="D851" t="s">
        <v>1230</v>
      </c>
    </row>
    <row r="852" spans="4:4">
      <c r="D852" t="s">
        <v>1231</v>
      </c>
    </row>
    <row r="853" spans="4:4">
      <c r="D853" t="s">
        <v>1232</v>
      </c>
    </row>
    <row r="854" spans="4:4">
      <c r="D854" t="s">
        <v>1233</v>
      </c>
    </row>
    <row r="855" spans="4:4">
      <c r="D855" t="s">
        <v>1234</v>
      </c>
    </row>
    <row r="856" spans="4:4">
      <c r="D856" s="138" t="s">
        <v>1235</v>
      </c>
    </row>
    <row r="857" spans="4:4">
      <c r="D857" t="s">
        <v>1236</v>
      </c>
    </row>
    <row r="858" spans="4:4">
      <c r="D858" t="s">
        <v>1237</v>
      </c>
    </row>
    <row r="859" spans="4:4">
      <c r="D859" t="s">
        <v>1238</v>
      </c>
    </row>
    <row r="860" spans="4:4">
      <c r="D860" t="s">
        <v>1239</v>
      </c>
    </row>
    <row r="861" spans="4:4">
      <c r="D861" t="s">
        <v>1240</v>
      </c>
    </row>
    <row r="862" spans="4:4">
      <c r="D862" t="s">
        <v>1241</v>
      </c>
    </row>
    <row r="863" spans="4:4">
      <c r="D863" s="138" t="s">
        <v>1242</v>
      </c>
    </row>
    <row r="864" spans="4:4">
      <c r="D864" t="s">
        <v>1243</v>
      </c>
    </row>
    <row r="865" spans="4:4">
      <c r="D865" t="s">
        <v>1244</v>
      </c>
    </row>
    <row r="866" spans="4:4">
      <c r="D866" t="s">
        <v>1245</v>
      </c>
    </row>
    <row r="867" spans="4:4">
      <c r="D867" s="138" t="s">
        <v>1246</v>
      </c>
    </row>
    <row r="868" spans="4:4">
      <c r="D868" s="138" t="s">
        <v>1247</v>
      </c>
    </row>
    <row r="869" spans="4:4">
      <c r="D869" s="138" t="s">
        <v>1248</v>
      </c>
    </row>
    <row r="870" spans="4:4">
      <c r="D870" s="138" t="s">
        <v>1249</v>
      </c>
    </row>
    <row r="871" spans="4:4">
      <c r="D871" s="138" t="s">
        <v>1250</v>
      </c>
    </row>
    <row r="872" spans="4:4">
      <c r="D872" s="138" t="s">
        <v>1251</v>
      </c>
    </row>
    <row r="873" spans="4:4">
      <c r="D873" s="138" t="s">
        <v>1252</v>
      </c>
    </row>
    <row r="874" spans="4:4">
      <c r="D874" t="s">
        <v>1253</v>
      </c>
    </row>
    <row r="875" spans="4:4">
      <c r="D875" t="s">
        <v>1254</v>
      </c>
    </row>
    <row r="876" spans="4:4">
      <c r="D876" t="s">
        <v>1255</v>
      </c>
    </row>
    <row r="877" spans="4:4">
      <c r="D877" t="s">
        <v>1256</v>
      </c>
    </row>
    <row r="878" spans="4:4">
      <c r="D878" t="s">
        <v>1257</v>
      </c>
    </row>
    <row r="879" spans="4:4">
      <c r="D879" t="s">
        <v>1258</v>
      </c>
    </row>
    <row r="880" spans="4:4">
      <c r="D880" t="s">
        <v>1259</v>
      </c>
    </row>
    <row r="881" spans="4:4">
      <c r="D881" t="s">
        <v>1260</v>
      </c>
    </row>
    <row r="882" spans="4:4">
      <c r="D882" t="s">
        <v>1261</v>
      </c>
    </row>
    <row r="883" spans="4:4">
      <c r="D883" t="s">
        <v>1262</v>
      </c>
    </row>
    <row r="884" spans="4:4">
      <c r="D884" t="s">
        <v>1263</v>
      </c>
    </row>
    <row r="885" spans="4:4">
      <c r="D885" t="s">
        <v>1264</v>
      </c>
    </row>
    <row r="886" spans="4:4">
      <c r="D886" t="s">
        <v>1265</v>
      </c>
    </row>
    <row r="887" spans="4:4">
      <c r="D887" t="s">
        <v>1266</v>
      </c>
    </row>
    <row r="888" spans="4:4">
      <c r="D888" t="s">
        <v>1267</v>
      </c>
    </row>
    <row r="889" spans="4:4">
      <c r="D889" t="s">
        <v>1268</v>
      </c>
    </row>
    <row r="890" spans="4:4">
      <c r="D890" t="s">
        <v>1269</v>
      </c>
    </row>
    <row r="891" spans="4:4">
      <c r="D891" t="s">
        <v>1270</v>
      </c>
    </row>
    <row r="892" spans="4:4">
      <c r="D892" t="s">
        <v>1271</v>
      </c>
    </row>
    <row r="893" spans="4:4">
      <c r="D893" t="s">
        <v>1272</v>
      </c>
    </row>
    <row r="894" spans="4:4">
      <c r="D894" t="s">
        <v>1273</v>
      </c>
    </row>
    <row r="895" spans="4:4">
      <c r="D895" t="s">
        <v>1274</v>
      </c>
    </row>
    <row r="896" spans="4:4">
      <c r="D896" t="s">
        <v>1275</v>
      </c>
    </row>
    <row r="897" spans="4:4">
      <c r="D897" t="s">
        <v>1276</v>
      </c>
    </row>
    <row r="898" spans="4:4">
      <c r="D898" s="138" t="s">
        <v>1277</v>
      </c>
    </row>
    <row r="899" spans="4:4">
      <c r="D899" t="s">
        <v>1278</v>
      </c>
    </row>
    <row r="900" spans="4:4">
      <c r="D900" t="s">
        <v>1279</v>
      </c>
    </row>
    <row r="901" spans="4:4">
      <c r="D901" t="s">
        <v>1280</v>
      </c>
    </row>
    <row r="902" spans="4:4">
      <c r="D902" t="s">
        <v>1281</v>
      </c>
    </row>
    <row r="903" spans="4:4">
      <c r="D903" s="138" t="s">
        <v>1282</v>
      </c>
    </row>
    <row r="904" spans="4:4">
      <c r="D904" t="s">
        <v>1283</v>
      </c>
    </row>
    <row r="905" spans="4:4">
      <c r="D905" t="s">
        <v>1284</v>
      </c>
    </row>
    <row r="906" spans="4:4">
      <c r="D906" t="s">
        <v>1285</v>
      </c>
    </row>
    <row r="907" spans="4:4">
      <c r="D907" t="s">
        <v>1286</v>
      </c>
    </row>
    <row r="908" spans="4:4">
      <c r="D908" t="s">
        <v>1287</v>
      </c>
    </row>
    <row r="909" spans="4:4">
      <c r="D909" t="s">
        <v>1288</v>
      </c>
    </row>
    <row r="910" spans="4:4">
      <c r="D910" t="s">
        <v>1289</v>
      </c>
    </row>
    <row r="911" spans="4:4">
      <c r="D911" t="s">
        <v>1290</v>
      </c>
    </row>
    <row r="912" spans="4:4">
      <c r="D912" t="s">
        <v>1291</v>
      </c>
    </row>
    <row r="913" spans="4:4">
      <c r="D913" t="s">
        <v>1292</v>
      </c>
    </row>
    <row r="914" spans="4:4">
      <c r="D914" t="s">
        <v>1293</v>
      </c>
    </row>
    <row r="915" spans="4:4">
      <c r="D915" t="s">
        <v>1294</v>
      </c>
    </row>
    <row r="916" spans="4:4">
      <c r="D916" t="s">
        <v>1295</v>
      </c>
    </row>
    <row r="917" spans="4:4">
      <c r="D917" t="s">
        <v>1296</v>
      </c>
    </row>
    <row r="918" spans="4:4">
      <c r="D918" t="s">
        <v>1297</v>
      </c>
    </row>
    <row r="919" spans="4:4">
      <c r="D919" t="s">
        <v>1298</v>
      </c>
    </row>
    <row r="920" spans="4:4">
      <c r="D920" t="s">
        <v>1299</v>
      </c>
    </row>
    <row r="921" spans="4:4">
      <c r="D921" t="s">
        <v>1300</v>
      </c>
    </row>
    <row r="922" spans="4:4">
      <c r="D922" t="s">
        <v>1301</v>
      </c>
    </row>
    <row r="923" spans="4:4">
      <c r="D923" t="s">
        <v>1302</v>
      </c>
    </row>
    <row r="924" spans="4:4">
      <c r="D924" t="s">
        <v>1303</v>
      </c>
    </row>
    <row r="925" spans="4:4">
      <c r="D925" t="s">
        <v>1304</v>
      </c>
    </row>
    <row r="926" spans="4:4">
      <c r="D926" t="s">
        <v>1305</v>
      </c>
    </row>
    <row r="927" spans="4:4">
      <c r="D927" t="s">
        <v>1306</v>
      </c>
    </row>
    <row r="928" spans="4:4">
      <c r="D928" t="s">
        <v>1307</v>
      </c>
    </row>
    <row r="929" spans="4:4">
      <c r="D929" t="s">
        <v>1308</v>
      </c>
    </row>
    <row r="930" spans="4:4">
      <c r="D930" t="s">
        <v>1309</v>
      </c>
    </row>
    <row r="931" spans="4:4">
      <c r="D931" t="s">
        <v>1310</v>
      </c>
    </row>
    <row r="932" spans="4:4">
      <c r="D932" t="s">
        <v>1311</v>
      </c>
    </row>
    <row r="933" spans="4:4">
      <c r="D933" t="s">
        <v>1312</v>
      </c>
    </row>
    <row r="934" spans="4:4">
      <c r="D934" t="s">
        <v>1313</v>
      </c>
    </row>
    <row r="935" spans="4:4">
      <c r="D935" t="s">
        <v>1314</v>
      </c>
    </row>
    <row r="936" spans="4:4">
      <c r="D936" t="s">
        <v>1315</v>
      </c>
    </row>
    <row r="937" spans="4:4">
      <c r="D937" t="s">
        <v>1316</v>
      </c>
    </row>
    <row r="938" spans="4:4">
      <c r="D938" t="s">
        <v>1317</v>
      </c>
    </row>
    <row r="939" spans="4:4">
      <c r="D939" t="s">
        <v>1318</v>
      </c>
    </row>
    <row r="940" spans="4:4">
      <c r="D940" t="s">
        <v>1319</v>
      </c>
    </row>
    <row r="941" spans="4:4">
      <c r="D941" t="s">
        <v>1320</v>
      </c>
    </row>
    <row r="942" spans="4:4">
      <c r="D942" t="s">
        <v>1321</v>
      </c>
    </row>
    <row r="943" spans="4:4">
      <c r="D943" t="s">
        <v>1322</v>
      </c>
    </row>
    <row r="944" spans="4:4">
      <c r="D944" t="s">
        <v>1323</v>
      </c>
    </row>
    <row r="945" spans="4:4">
      <c r="D945" t="s">
        <v>1324</v>
      </c>
    </row>
    <row r="946" spans="4:4">
      <c r="D946" t="s">
        <v>1325</v>
      </c>
    </row>
    <row r="947" spans="4:4">
      <c r="D947" t="s">
        <v>1326</v>
      </c>
    </row>
    <row r="948" spans="4:4">
      <c r="D948" t="s">
        <v>1327</v>
      </c>
    </row>
    <row r="949" spans="4:4">
      <c r="D949" t="s">
        <v>1328</v>
      </c>
    </row>
    <row r="950" spans="4:4">
      <c r="D950" t="s">
        <v>1329</v>
      </c>
    </row>
    <row r="951" spans="4:4">
      <c r="D951" t="s">
        <v>1330</v>
      </c>
    </row>
    <row r="952" spans="4:4">
      <c r="D952" t="s">
        <v>1331</v>
      </c>
    </row>
    <row r="953" spans="4:4">
      <c r="D953" t="s">
        <v>1332</v>
      </c>
    </row>
    <row r="954" spans="4:4">
      <c r="D954" t="s">
        <v>1333</v>
      </c>
    </row>
    <row r="955" spans="4:4">
      <c r="D955" t="s">
        <v>1334</v>
      </c>
    </row>
    <row r="956" spans="4:4">
      <c r="D956" t="s">
        <v>1335</v>
      </c>
    </row>
    <row r="957" spans="4:4">
      <c r="D957" t="s">
        <v>1336</v>
      </c>
    </row>
    <row r="958" spans="4:4">
      <c r="D958" t="s">
        <v>1337</v>
      </c>
    </row>
    <row r="959" spans="4:4">
      <c r="D959" t="s">
        <v>1338</v>
      </c>
    </row>
    <row r="960" spans="4:4">
      <c r="D960" t="s">
        <v>1339</v>
      </c>
    </row>
    <row r="961" spans="4:4">
      <c r="D961" t="s">
        <v>1340</v>
      </c>
    </row>
    <row r="962" spans="4:4">
      <c r="D962" t="s">
        <v>1341</v>
      </c>
    </row>
    <row r="963" spans="4:4">
      <c r="D963" t="s">
        <v>1342</v>
      </c>
    </row>
    <row r="964" spans="4:4">
      <c r="D964" t="s">
        <v>1343</v>
      </c>
    </row>
    <row r="965" spans="4:4">
      <c r="D965" t="s">
        <v>1344</v>
      </c>
    </row>
    <row r="966" spans="4:4">
      <c r="D966" t="s">
        <v>1345</v>
      </c>
    </row>
    <row r="967" spans="4:4">
      <c r="D967" t="s">
        <v>1346</v>
      </c>
    </row>
    <row r="968" spans="4:4">
      <c r="D968" t="s">
        <v>1347</v>
      </c>
    </row>
    <row r="969" spans="4:4">
      <c r="D969" t="s">
        <v>1348</v>
      </c>
    </row>
    <row r="970" spans="4:4">
      <c r="D970" t="s">
        <v>1349</v>
      </c>
    </row>
    <row r="971" spans="4:4">
      <c r="D971" t="s">
        <v>1350</v>
      </c>
    </row>
    <row r="972" spans="4:4">
      <c r="D972" t="s">
        <v>1351</v>
      </c>
    </row>
    <row r="973" spans="4:4">
      <c r="D973" t="s">
        <v>1352</v>
      </c>
    </row>
    <row r="974" spans="4:4">
      <c r="D974" t="s">
        <v>1353</v>
      </c>
    </row>
    <row r="975" spans="4:4">
      <c r="D975" t="s">
        <v>1354</v>
      </c>
    </row>
    <row r="976" spans="4:4">
      <c r="D976" s="138" t="s">
        <v>1355</v>
      </c>
    </row>
    <row r="977" spans="4:4">
      <c r="D977" s="138" t="s">
        <v>1356</v>
      </c>
    </row>
    <row r="978" spans="4:4">
      <c r="D978" t="s">
        <v>1357</v>
      </c>
    </row>
    <row r="979" spans="4:4">
      <c r="D979" t="s">
        <v>1358</v>
      </c>
    </row>
    <row r="980" spans="4:4">
      <c r="D980" s="138" t="s">
        <v>1359</v>
      </c>
    </row>
    <row r="981" spans="4:4">
      <c r="D981" t="s">
        <v>1360</v>
      </c>
    </row>
    <row r="982" spans="4:4">
      <c r="D982" t="s">
        <v>1361</v>
      </c>
    </row>
    <row r="983" spans="4:4">
      <c r="D983" t="s">
        <v>1362</v>
      </c>
    </row>
    <row r="984" spans="4:4">
      <c r="D984" t="s">
        <v>1363</v>
      </c>
    </row>
    <row r="985" spans="4:4">
      <c r="D985" t="s">
        <v>1364</v>
      </c>
    </row>
    <row r="986" spans="4:4">
      <c r="D986" t="s">
        <v>1365</v>
      </c>
    </row>
    <row r="987" spans="4:4">
      <c r="D987" t="s">
        <v>1366</v>
      </c>
    </row>
    <row r="988" spans="4:4">
      <c r="D988" t="s">
        <v>1367</v>
      </c>
    </row>
    <row r="989" spans="4:4">
      <c r="D989" t="s">
        <v>1368</v>
      </c>
    </row>
    <row r="990" spans="4:4">
      <c r="D990" t="s">
        <v>1369</v>
      </c>
    </row>
    <row r="991" spans="4:4">
      <c r="D991" t="s">
        <v>1370</v>
      </c>
    </row>
    <row r="992" spans="4:4">
      <c r="D992" t="s">
        <v>1371</v>
      </c>
    </row>
    <row r="993" spans="4:4">
      <c r="D993" t="s">
        <v>1372</v>
      </c>
    </row>
    <row r="994" spans="4:4">
      <c r="D994" t="s">
        <v>1373</v>
      </c>
    </row>
    <row r="995" spans="4:4">
      <c r="D995" t="s">
        <v>1374</v>
      </c>
    </row>
    <row r="996" spans="4:4">
      <c r="D996" t="s">
        <v>1375</v>
      </c>
    </row>
    <row r="997" spans="4:4">
      <c r="D997" t="s">
        <v>1376</v>
      </c>
    </row>
    <row r="998" spans="4:4">
      <c r="D998" t="s">
        <v>1377</v>
      </c>
    </row>
    <row r="999" spans="4:4">
      <c r="D999" t="s">
        <v>1378</v>
      </c>
    </row>
    <row r="1000" spans="4:4">
      <c r="D1000" t="s">
        <v>1379</v>
      </c>
    </row>
    <row r="1001" spans="4:4">
      <c r="D1001" s="138" t="s">
        <v>1380</v>
      </c>
    </row>
    <row r="1002" spans="4:4">
      <c r="D1002" s="138" t="s">
        <v>1381</v>
      </c>
    </row>
    <row r="1003" spans="4:4">
      <c r="D1003" s="138" t="s">
        <v>1382</v>
      </c>
    </row>
    <row r="1004" spans="4:4">
      <c r="D1004" s="138" t="s">
        <v>1383</v>
      </c>
    </row>
    <row r="1005" spans="4:4">
      <c r="D1005" s="138" t="s">
        <v>1384</v>
      </c>
    </row>
    <row r="1006" spans="4:4">
      <c r="D1006" s="138" t="s">
        <v>1385</v>
      </c>
    </row>
    <row r="1007" spans="4:4">
      <c r="D1007" t="s">
        <v>1386</v>
      </c>
    </row>
    <row r="1008" spans="4:4">
      <c r="D1008" s="138" t="s">
        <v>1387</v>
      </c>
    </row>
    <row r="1009" spans="4:4">
      <c r="D1009" s="138" t="s">
        <v>1388</v>
      </c>
    </row>
    <row r="1010" spans="4:4">
      <c r="D1010" s="138" t="s">
        <v>1389</v>
      </c>
    </row>
    <row r="1011" spans="4:4">
      <c r="D1011" s="138" t="s">
        <v>1390</v>
      </c>
    </row>
    <row r="1012" spans="4:4">
      <c r="D1012" s="138" t="s">
        <v>1391</v>
      </c>
    </row>
    <row r="1013" spans="4:4">
      <c r="D1013" s="138" t="s">
        <v>1392</v>
      </c>
    </row>
    <row r="1014" spans="4:4">
      <c r="D1014" t="s">
        <v>1393</v>
      </c>
    </row>
    <row r="1015" spans="4:4">
      <c r="D1015" t="s">
        <v>1394</v>
      </c>
    </row>
    <row r="1016" spans="4:4">
      <c r="D1016" t="s">
        <v>1395</v>
      </c>
    </row>
    <row r="1017" spans="4:4">
      <c r="D1017" t="s">
        <v>1396</v>
      </c>
    </row>
    <row r="1018" spans="4:4">
      <c r="D1018" t="s">
        <v>1397</v>
      </c>
    </row>
    <row r="1019" spans="4:4">
      <c r="D1019" t="s">
        <v>1398</v>
      </c>
    </row>
    <row r="1020" spans="4:4">
      <c r="D1020" t="s">
        <v>1399</v>
      </c>
    </row>
    <row r="1021" spans="4:4">
      <c r="D1021" t="s">
        <v>1400</v>
      </c>
    </row>
    <row r="1022" spans="4:4">
      <c r="D1022" t="s">
        <v>1401</v>
      </c>
    </row>
    <row r="1023" spans="4:4">
      <c r="D1023" t="s">
        <v>1402</v>
      </c>
    </row>
    <row r="1024" spans="4:4">
      <c r="D1024" s="138" t="s">
        <v>1403</v>
      </c>
    </row>
    <row r="1025" spans="4:4">
      <c r="D1025" t="s">
        <v>1404</v>
      </c>
    </row>
    <row r="1026" spans="4:4">
      <c r="D1026" t="s">
        <v>1405</v>
      </c>
    </row>
    <row r="1027" spans="4:4">
      <c r="D1027" s="138" t="s">
        <v>1406</v>
      </c>
    </row>
    <row r="1028" spans="4:4">
      <c r="D1028" t="s">
        <v>1407</v>
      </c>
    </row>
    <row r="1029" spans="4:4">
      <c r="D1029" s="138" t="s">
        <v>1408</v>
      </c>
    </row>
    <row r="1030" spans="4:4">
      <c r="D1030" s="138" t="s">
        <v>1409</v>
      </c>
    </row>
    <row r="1031" spans="4:4">
      <c r="D1031" s="138" t="s">
        <v>1410</v>
      </c>
    </row>
    <row r="1032" spans="4:4">
      <c r="D1032" s="138" t="s">
        <v>1411</v>
      </c>
    </row>
    <row r="1033" spans="4:4">
      <c r="D1033" s="138" t="s">
        <v>1412</v>
      </c>
    </row>
    <row r="1034" spans="4:4">
      <c r="D1034" s="138" t="s">
        <v>1413</v>
      </c>
    </row>
    <row r="1035" spans="4:4">
      <c r="D1035" s="138" t="s">
        <v>1414</v>
      </c>
    </row>
    <row r="1036" spans="4:4">
      <c r="D1036" t="s">
        <v>1415</v>
      </c>
    </row>
    <row r="1037" spans="4:4">
      <c r="D1037" t="s">
        <v>1416</v>
      </c>
    </row>
    <row r="1038" spans="4:4">
      <c r="D1038" t="s">
        <v>1417</v>
      </c>
    </row>
    <row r="1039" spans="4:4">
      <c r="D1039" t="s">
        <v>1418</v>
      </c>
    </row>
    <row r="1040" spans="4:4">
      <c r="D1040" t="s">
        <v>1419</v>
      </c>
    </row>
    <row r="1041" spans="4:4">
      <c r="D1041" t="s">
        <v>1420</v>
      </c>
    </row>
    <row r="1042" spans="4:4">
      <c r="D1042" t="s">
        <v>1421</v>
      </c>
    </row>
    <row r="1043" spans="4:4">
      <c r="D1043" t="s">
        <v>1422</v>
      </c>
    </row>
    <row r="1044" spans="4:4">
      <c r="D1044" s="138" t="s">
        <v>1423</v>
      </c>
    </row>
    <row r="1045" spans="4:4">
      <c r="D1045" t="s">
        <v>1424</v>
      </c>
    </row>
    <row r="1046" spans="4:4">
      <c r="D1046" t="s">
        <v>1425</v>
      </c>
    </row>
    <row r="1047" spans="4:4">
      <c r="D1047" t="s">
        <v>1426</v>
      </c>
    </row>
    <row r="1048" spans="4:4">
      <c r="D1048" t="s">
        <v>1427</v>
      </c>
    </row>
    <row r="1049" spans="4:4">
      <c r="D1049" t="s">
        <v>1428</v>
      </c>
    </row>
    <row r="1050" spans="4:4">
      <c r="D1050" t="s">
        <v>1429</v>
      </c>
    </row>
    <row r="1051" spans="4:4">
      <c r="D1051" t="s">
        <v>1430</v>
      </c>
    </row>
    <row r="1052" spans="4:4">
      <c r="D1052" t="s">
        <v>1431</v>
      </c>
    </row>
    <row r="1053" spans="4:4">
      <c r="D1053" t="s">
        <v>1432</v>
      </c>
    </row>
    <row r="1054" spans="4:4">
      <c r="D1054" t="s">
        <v>1433</v>
      </c>
    </row>
    <row r="1055" spans="4:4">
      <c r="D1055" t="s">
        <v>1434</v>
      </c>
    </row>
    <row r="1056" spans="4:4">
      <c r="D1056" t="s">
        <v>1435</v>
      </c>
    </row>
    <row r="1057" spans="4:4">
      <c r="D1057" t="s">
        <v>1436</v>
      </c>
    </row>
    <row r="1058" spans="4:4">
      <c r="D1058" t="s">
        <v>1437</v>
      </c>
    </row>
    <row r="1059" spans="4:4">
      <c r="D1059" s="138" t="s">
        <v>1438</v>
      </c>
    </row>
    <row r="1060" spans="4:4">
      <c r="D1060" t="s">
        <v>1439</v>
      </c>
    </row>
    <row r="1061" spans="4:4">
      <c r="D1061" s="138" t="s">
        <v>1440</v>
      </c>
    </row>
    <row r="1062" spans="4:4">
      <c r="D1062" s="138" t="s">
        <v>1441</v>
      </c>
    </row>
    <row r="1063" spans="4:4">
      <c r="D1063" s="138" t="s">
        <v>1441</v>
      </c>
    </row>
    <row r="1064" spans="4:4">
      <c r="D1064" s="138" t="s">
        <v>1442</v>
      </c>
    </row>
    <row r="1065" spans="4:4">
      <c r="D1065" s="138" t="s">
        <v>1442</v>
      </c>
    </row>
    <row r="1066" spans="4:4">
      <c r="D1066" s="138" t="s">
        <v>1443</v>
      </c>
    </row>
    <row r="1067" spans="4:4">
      <c r="D1067" t="s">
        <v>1444</v>
      </c>
    </row>
    <row r="1068" spans="4:4">
      <c r="D1068" t="s">
        <v>1445</v>
      </c>
    </row>
    <row r="1069" spans="4:4">
      <c r="D1069" t="s">
        <v>1446</v>
      </c>
    </row>
    <row r="1070" spans="4:4">
      <c r="D1070" t="s">
        <v>1447</v>
      </c>
    </row>
    <row r="1071" spans="4:4">
      <c r="D1071" s="138" t="s">
        <v>1448</v>
      </c>
    </row>
    <row r="1072" spans="4:4">
      <c r="D1072" t="s">
        <v>1449</v>
      </c>
    </row>
    <row r="1073" spans="4:4">
      <c r="D1073" t="s">
        <v>1450</v>
      </c>
    </row>
    <row r="1074" spans="4:4">
      <c r="D1074" t="s">
        <v>1451</v>
      </c>
    </row>
    <row r="1075" spans="4:4">
      <c r="D1075" t="s">
        <v>1452</v>
      </c>
    </row>
    <row r="1076" spans="4:4">
      <c r="D1076" t="s">
        <v>1453</v>
      </c>
    </row>
    <row r="1077" spans="4:4">
      <c r="D1077" t="s">
        <v>1454</v>
      </c>
    </row>
    <row r="1078" spans="4:4">
      <c r="D1078" s="138" t="s">
        <v>1455</v>
      </c>
    </row>
    <row r="1079" spans="4:4">
      <c r="D1079" s="138" t="s">
        <v>1456</v>
      </c>
    </row>
    <row r="1080" spans="4:4">
      <c r="D1080" s="138" t="s">
        <v>1457</v>
      </c>
    </row>
    <row r="1081" spans="4:4">
      <c r="D1081" s="138" t="s">
        <v>1458</v>
      </c>
    </row>
    <row r="1082" spans="4:4">
      <c r="D1082" s="138" t="s">
        <v>1459</v>
      </c>
    </row>
    <row r="1083" spans="4:4">
      <c r="D1083" s="138" t="s">
        <v>1459</v>
      </c>
    </row>
    <row r="1084" spans="4:4">
      <c r="D1084" s="138" t="s">
        <v>1460</v>
      </c>
    </row>
    <row r="1085" spans="4:4">
      <c r="D1085" s="138" t="s">
        <v>1461</v>
      </c>
    </row>
    <row r="1086" spans="4:4">
      <c r="D1086" t="s">
        <v>1462</v>
      </c>
    </row>
    <row r="1087" spans="4:4">
      <c r="D1087" s="138" t="s">
        <v>1463</v>
      </c>
    </row>
    <row r="1088" spans="4:4">
      <c r="D1088" t="s">
        <v>1464</v>
      </c>
    </row>
    <row r="1089" spans="4:4">
      <c r="D1089" t="s">
        <v>1465</v>
      </c>
    </row>
    <row r="1090" spans="4:4">
      <c r="D1090" t="s">
        <v>1466</v>
      </c>
    </row>
    <row r="1091" spans="4:4">
      <c r="D1091" t="s">
        <v>1467</v>
      </c>
    </row>
    <row r="1092" spans="4:4">
      <c r="D1092" t="s">
        <v>1468</v>
      </c>
    </row>
    <row r="1093" spans="4:4">
      <c r="D1093" t="s">
        <v>1469</v>
      </c>
    </row>
    <row r="1094" spans="4:4">
      <c r="D1094" t="s">
        <v>1470</v>
      </c>
    </row>
    <row r="1095" spans="4:4">
      <c r="D1095" t="s">
        <v>1471</v>
      </c>
    </row>
    <row r="1096" spans="4:4">
      <c r="D1096" t="s">
        <v>1472</v>
      </c>
    </row>
    <row r="1097" spans="4:4">
      <c r="D1097" t="s">
        <v>1473</v>
      </c>
    </row>
    <row r="1098" spans="4:4">
      <c r="D1098" t="s">
        <v>1474</v>
      </c>
    </row>
    <row r="1099" spans="4:4">
      <c r="D1099" t="s">
        <v>1475</v>
      </c>
    </row>
    <row r="1100" spans="4:4">
      <c r="D1100" t="s">
        <v>1476</v>
      </c>
    </row>
    <row r="1101" spans="4:4">
      <c r="D1101" t="s">
        <v>1477</v>
      </c>
    </row>
    <row r="1102" spans="4:4">
      <c r="D1102" t="s">
        <v>1478</v>
      </c>
    </row>
    <row r="1103" spans="4:4">
      <c r="D1103" t="s">
        <v>1479</v>
      </c>
    </row>
    <row r="1104" spans="4:4">
      <c r="D1104" t="s">
        <v>1480</v>
      </c>
    </row>
    <row r="1105" spans="4:4">
      <c r="D1105" t="s">
        <v>1481</v>
      </c>
    </row>
    <row r="1106" spans="4:4">
      <c r="D1106" t="s">
        <v>1482</v>
      </c>
    </row>
    <row r="1107" spans="4:4">
      <c r="D1107" t="s">
        <v>1483</v>
      </c>
    </row>
    <row r="1108" spans="4:4">
      <c r="D1108" t="s">
        <v>1484</v>
      </c>
    </row>
    <row r="1109" spans="4:4">
      <c r="D1109" t="s">
        <v>1485</v>
      </c>
    </row>
    <row r="1110" spans="4:4">
      <c r="D1110" t="s">
        <v>1486</v>
      </c>
    </row>
    <row r="1111" spans="4:4">
      <c r="D1111" t="s">
        <v>1487</v>
      </c>
    </row>
    <row r="1112" spans="4:4">
      <c r="D1112" t="s">
        <v>1488</v>
      </c>
    </row>
    <row r="1113" spans="4:4">
      <c r="D1113" t="s">
        <v>1489</v>
      </c>
    </row>
    <row r="1114" spans="4:4">
      <c r="D1114" t="s">
        <v>1490</v>
      </c>
    </row>
    <row r="1115" spans="4:4">
      <c r="D1115" t="s">
        <v>1491</v>
      </c>
    </row>
    <row r="1116" spans="4:4">
      <c r="D1116" t="s">
        <v>1492</v>
      </c>
    </row>
    <row r="1117" spans="4:4">
      <c r="D1117" t="s">
        <v>1493</v>
      </c>
    </row>
    <row r="1118" spans="4:4">
      <c r="D1118" t="s">
        <v>1494</v>
      </c>
    </row>
    <row r="1119" spans="4:4">
      <c r="D1119" t="s">
        <v>1495</v>
      </c>
    </row>
    <row r="1120" spans="4:4">
      <c r="D1120" t="s">
        <v>1496</v>
      </c>
    </row>
    <row r="1121" spans="4:4">
      <c r="D1121" t="s">
        <v>1497</v>
      </c>
    </row>
    <row r="1122" spans="4:4">
      <c r="D1122" t="s">
        <v>1498</v>
      </c>
    </row>
    <row r="1123" spans="4:4">
      <c r="D1123" t="s">
        <v>1499</v>
      </c>
    </row>
    <row r="1124" spans="4:4">
      <c r="D1124" t="s">
        <v>1500</v>
      </c>
    </row>
    <row r="1125" spans="4:4">
      <c r="D1125" t="s">
        <v>1501</v>
      </c>
    </row>
    <row r="1126" spans="4:4">
      <c r="D1126" t="s">
        <v>1502</v>
      </c>
    </row>
    <row r="1127" spans="4:4">
      <c r="D1127" t="s">
        <v>1503</v>
      </c>
    </row>
    <row r="1128" spans="4:4">
      <c r="D1128" t="s">
        <v>1504</v>
      </c>
    </row>
    <row r="1129" spans="4:4">
      <c r="D1129" t="s">
        <v>1505</v>
      </c>
    </row>
    <row r="1130" spans="4:4">
      <c r="D1130" t="s">
        <v>1506</v>
      </c>
    </row>
    <row r="1131" spans="4:4">
      <c r="D1131" t="s">
        <v>1507</v>
      </c>
    </row>
    <row r="1132" spans="4:4">
      <c r="D1132" t="s">
        <v>1508</v>
      </c>
    </row>
    <row r="1133" spans="4:4">
      <c r="D1133" t="s">
        <v>1509</v>
      </c>
    </row>
    <row r="1134" spans="4:4">
      <c r="D1134" t="s">
        <v>1510</v>
      </c>
    </row>
    <row r="1135" spans="4:4">
      <c r="D1135" t="s">
        <v>1511</v>
      </c>
    </row>
    <row r="1136" spans="4:4">
      <c r="D1136" t="s">
        <v>1512</v>
      </c>
    </row>
    <row r="1137" spans="4:4">
      <c r="D1137" t="s">
        <v>1513</v>
      </c>
    </row>
    <row r="1138" spans="4:4">
      <c r="D1138" t="s">
        <v>1514</v>
      </c>
    </row>
    <row r="1139" spans="4:4">
      <c r="D1139" t="s">
        <v>1515</v>
      </c>
    </row>
    <row r="1140" spans="4:4">
      <c r="D1140" t="s">
        <v>1516</v>
      </c>
    </row>
    <row r="1141" spans="4:4">
      <c r="D1141" t="s">
        <v>1517</v>
      </c>
    </row>
    <row r="1142" spans="4:4">
      <c r="D1142" t="s">
        <v>1518</v>
      </c>
    </row>
    <row r="1143" spans="4:4">
      <c r="D1143" t="s">
        <v>1519</v>
      </c>
    </row>
    <row r="1144" spans="4:4">
      <c r="D1144" t="s">
        <v>1520</v>
      </c>
    </row>
    <row r="1145" spans="4:4">
      <c r="D1145" t="s">
        <v>1521</v>
      </c>
    </row>
    <row r="1146" spans="4:4">
      <c r="D1146" t="s">
        <v>1522</v>
      </c>
    </row>
    <row r="1147" spans="4:4">
      <c r="D1147" t="s">
        <v>1523</v>
      </c>
    </row>
    <row r="1148" spans="4:4">
      <c r="D1148" t="s">
        <v>1524</v>
      </c>
    </row>
    <row r="1149" spans="4:4">
      <c r="D1149" t="s">
        <v>1525</v>
      </c>
    </row>
    <row r="1150" spans="4:4">
      <c r="D1150" t="s">
        <v>1526</v>
      </c>
    </row>
    <row r="1151" spans="4:4">
      <c r="D1151" t="s">
        <v>1527</v>
      </c>
    </row>
    <row r="1152" spans="4:4">
      <c r="D1152" t="s">
        <v>1528</v>
      </c>
    </row>
    <row r="1153" spans="4:4">
      <c r="D1153" t="s">
        <v>1529</v>
      </c>
    </row>
    <row r="1154" spans="4:4">
      <c r="D1154" t="s">
        <v>1530</v>
      </c>
    </row>
    <row r="1155" spans="4:4">
      <c r="D1155" t="s">
        <v>1531</v>
      </c>
    </row>
    <row r="1156" spans="4:4">
      <c r="D1156" t="s">
        <v>1532</v>
      </c>
    </row>
    <row r="1157" spans="4:4">
      <c r="D1157" t="s">
        <v>1533</v>
      </c>
    </row>
    <row r="1158" spans="4:4">
      <c r="D1158" t="s">
        <v>1534</v>
      </c>
    </row>
    <row r="1159" spans="4:4">
      <c r="D1159" t="s">
        <v>1535</v>
      </c>
    </row>
    <row r="1160" spans="4:4">
      <c r="D1160" t="s">
        <v>1536</v>
      </c>
    </row>
    <row r="1161" spans="4:4">
      <c r="D1161" t="s">
        <v>1537</v>
      </c>
    </row>
    <row r="1162" spans="4:4">
      <c r="D1162" t="s">
        <v>1538</v>
      </c>
    </row>
    <row r="1163" spans="4:4">
      <c r="D1163" t="s">
        <v>1539</v>
      </c>
    </row>
    <row r="1164" spans="4:4">
      <c r="D1164" t="s">
        <v>1540</v>
      </c>
    </row>
    <row r="1165" spans="4:4">
      <c r="D1165" t="s">
        <v>1541</v>
      </c>
    </row>
    <row r="1166" spans="4:4">
      <c r="D1166" t="s">
        <v>1542</v>
      </c>
    </row>
    <row r="1167" spans="4:4">
      <c r="D1167" t="s">
        <v>1543</v>
      </c>
    </row>
    <row r="1168" spans="4:4">
      <c r="D1168" t="s">
        <v>1544</v>
      </c>
    </row>
    <row r="1169" spans="4:4">
      <c r="D1169" t="s">
        <v>1545</v>
      </c>
    </row>
    <row r="1170" spans="4:4">
      <c r="D1170" t="s">
        <v>1546</v>
      </c>
    </row>
    <row r="1171" spans="4:4">
      <c r="D1171" t="s">
        <v>1547</v>
      </c>
    </row>
    <row r="1172" spans="4:4">
      <c r="D1172" t="s">
        <v>1548</v>
      </c>
    </row>
    <row r="1173" spans="4:4">
      <c r="D1173" t="s">
        <v>1549</v>
      </c>
    </row>
    <row r="1174" spans="4:4">
      <c r="D1174" t="s">
        <v>1550</v>
      </c>
    </row>
    <row r="1175" spans="4:4">
      <c r="D1175" t="s">
        <v>1551</v>
      </c>
    </row>
    <row r="1176" spans="4:4">
      <c r="D1176" t="s">
        <v>1552</v>
      </c>
    </row>
    <row r="1177" spans="4:4">
      <c r="D1177" t="s">
        <v>1553</v>
      </c>
    </row>
    <row r="1178" spans="4:4">
      <c r="D1178" t="s">
        <v>1554</v>
      </c>
    </row>
    <row r="1179" spans="4:4">
      <c r="D1179" t="s">
        <v>1555</v>
      </c>
    </row>
    <row r="1180" spans="4:4">
      <c r="D1180" t="s">
        <v>1556</v>
      </c>
    </row>
    <row r="1181" spans="4:4">
      <c r="D1181" t="s">
        <v>1557</v>
      </c>
    </row>
    <row r="1182" spans="4:4">
      <c r="D1182" t="s">
        <v>1558</v>
      </c>
    </row>
    <row r="1183" spans="4:4">
      <c r="D1183" t="s">
        <v>1559</v>
      </c>
    </row>
    <row r="1184" spans="4:4">
      <c r="D1184" t="s">
        <v>1560</v>
      </c>
    </row>
    <row r="1185" spans="4:4">
      <c r="D1185" t="s">
        <v>1561</v>
      </c>
    </row>
    <row r="1186" spans="4:4">
      <c r="D1186" t="s">
        <v>1562</v>
      </c>
    </row>
    <row r="1187" spans="4:4">
      <c r="D1187" t="s">
        <v>1563</v>
      </c>
    </row>
    <row r="1188" spans="4:4">
      <c r="D1188" t="s">
        <v>1564</v>
      </c>
    </row>
    <row r="1189" spans="4:4">
      <c r="D1189" t="s">
        <v>1565</v>
      </c>
    </row>
    <row r="1190" spans="4:4">
      <c r="D1190" t="s">
        <v>1566</v>
      </c>
    </row>
    <row r="1191" spans="4:4">
      <c r="D1191" t="s">
        <v>1567</v>
      </c>
    </row>
    <row r="1192" spans="4:4">
      <c r="D1192" t="s">
        <v>1568</v>
      </c>
    </row>
    <row r="1193" spans="4:4">
      <c r="D1193" t="s">
        <v>1569</v>
      </c>
    </row>
    <row r="1194" spans="4:4">
      <c r="D1194" t="s">
        <v>1570</v>
      </c>
    </row>
    <row r="1195" spans="4:4">
      <c r="D1195" t="s">
        <v>1571</v>
      </c>
    </row>
    <row r="1196" spans="4:4">
      <c r="D1196" t="s">
        <v>1572</v>
      </c>
    </row>
    <row r="1197" spans="4:4">
      <c r="D1197" t="s">
        <v>1573</v>
      </c>
    </row>
    <row r="1198" spans="4:4">
      <c r="D1198" t="s">
        <v>1574</v>
      </c>
    </row>
    <row r="1199" spans="4:4">
      <c r="D1199" t="s">
        <v>1575</v>
      </c>
    </row>
    <row r="1200" spans="4:4">
      <c r="D1200" t="s">
        <v>1576</v>
      </c>
    </row>
    <row r="1201" spans="4:4">
      <c r="D1201" t="s">
        <v>1577</v>
      </c>
    </row>
    <row r="1202" spans="4:4">
      <c r="D1202" t="s">
        <v>1578</v>
      </c>
    </row>
    <row r="1203" spans="4:4">
      <c r="D1203" t="s">
        <v>1579</v>
      </c>
    </row>
    <row r="1204" spans="4:4">
      <c r="D1204" t="s">
        <v>1580</v>
      </c>
    </row>
    <row r="1205" spans="4:4">
      <c r="D1205" t="s">
        <v>1581</v>
      </c>
    </row>
    <row r="1206" spans="4:4">
      <c r="D1206" t="s">
        <v>1582</v>
      </c>
    </row>
    <row r="1207" spans="4:4">
      <c r="D1207" t="s">
        <v>1583</v>
      </c>
    </row>
    <row r="1208" spans="4:4">
      <c r="D1208" t="s">
        <v>1584</v>
      </c>
    </row>
    <row r="1209" spans="4:4">
      <c r="D1209" t="s">
        <v>1585</v>
      </c>
    </row>
    <row r="1210" spans="4:4">
      <c r="D1210" t="s">
        <v>1586</v>
      </c>
    </row>
    <row r="1211" spans="4:4">
      <c r="D1211" t="s">
        <v>1587</v>
      </c>
    </row>
    <row r="1212" spans="4:4">
      <c r="D1212" t="s">
        <v>1588</v>
      </c>
    </row>
    <row r="1213" spans="4:4">
      <c r="D1213" t="s">
        <v>1589</v>
      </c>
    </row>
    <row r="1214" spans="4:4">
      <c r="D1214" t="s">
        <v>1590</v>
      </c>
    </row>
    <row r="1215" spans="4:4">
      <c r="D1215" t="s">
        <v>1591</v>
      </c>
    </row>
    <row r="1216" spans="4:4">
      <c r="D1216" t="s">
        <v>1592</v>
      </c>
    </row>
    <row r="1217" spans="4:4">
      <c r="D1217" t="s">
        <v>1593</v>
      </c>
    </row>
    <row r="1218" spans="4:4">
      <c r="D1218" t="s">
        <v>1594</v>
      </c>
    </row>
    <row r="1219" spans="4:4">
      <c r="D1219" t="s">
        <v>1595</v>
      </c>
    </row>
    <row r="1220" spans="4:4">
      <c r="D1220" t="s">
        <v>1596</v>
      </c>
    </row>
    <row r="1221" spans="4:4">
      <c r="D1221" t="s">
        <v>1597</v>
      </c>
    </row>
    <row r="1222" spans="4:4">
      <c r="D1222" t="s">
        <v>1598</v>
      </c>
    </row>
    <row r="1223" spans="4:4">
      <c r="D1223" t="s">
        <v>1599</v>
      </c>
    </row>
    <row r="1224" spans="4:4">
      <c r="D1224" t="s">
        <v>1600</v>
      </c>
    </row>
    <row r="1225" spans="4:4">
      <c r="D1225" t="s">
        <v>1601</v>
      </c>
    </row>
    <row r="1226" spans="4:4">
      <c r="D1226" t="s">
        <v>1602</v>
      </c>
    </row>
    <row r="1227" spans="4:4">
      <c r="D1227" t="s">
        <v>1603</v>
      </c>
    </row>
    <row r="1228" spans="4:4">
      <c r="D1228" t="s">
        <v>1604</v>
      </c>
    </row>
    <row r="1229" spans="4:4">
      <c r="D1229" t="s">
        <v>1605</v>
      </c>
    </row>
    <row r="1230" spans="4:4">
      <c r="D1230" t="s">
        <v>1606</v>
      </c>
    </row>
    <row r="1231" spans="4:4">
      <c r="D1231" t="s">
        <v>1607</v>
      </c>
    </row>
    <row r="1232" spans="4:4">
      <c r="D1232" t="s">
        <v>1608</v>
      </c>
    </row>
    <row r="1233" spans="4:4">
      <c r="D1233" t="s">
        <v>1609</v>
      </c>
    </row>
    <row r="1234" spans="4:4">
      <c r="D1234" t="s">
        <v>1610</v>
      </c>
    </row>
    <row r="1235" spans="4:4">
      <c r="D1235" t="s">
        <v>1611</v>
      </c>
    </row>
    <row r="1236" spans="4:4">
      <c r="D1236" t="s">
        <v>1612</v>
      </c>
    </row>
    <row r="1237" spans="4:4">
      <c r="D1237" t="s">
        <v>1613</v>
      </c>
    </row>
    <row r="1238" spans="4:4">
      <c r="D1238" t="s">
        <v>1614</v>
      </c>
    </row>
    <row r="1239" spans="4:4">
      <c r="D1239" t="s">
        <v>1615</v>
      </c>
    </row>
    <row r="1240" spans="4:4">
      <c r="D1240" t="s">
        <v>1616</v>
      </c>
    </row>
    <row r="1241" spans="4:4">
      <c r="D1241" t="s">
        <v>1617</v>
      </c>
    </row>
    <row r="1242" spans="4:4">
      <c r="D1242" t="s">
        <v>1618</v>
      </c>
    </row>
    <row r="1243" spans="4:4">
      <c r="D1243" t="s">
        <v>1619</v>
      </c>
    </row>
    <row r="1244" spans="4:4">
      <c r="D1244" t="s">
        <v>1620</v>
      </c>
    </row>
    <row r="1245" spans="4:4">
      <c r="D1245" t="s">
        <v>1621</v>
      </c>
    </row>
    <row r="1246" spans="4:4">
      <c r="D1246" t="s">
        <v>1622</v>
      </c>
    </row>
    <row r="1247" spans="4:4">
      <c r="D1247" t="s">
        <v>1623</v>
      </c>
    </row>
    <row r="1248" spans="4:4">
      <c r="D1248" t="s">
        <v>1624</v>
      </c>
    </row>
    <row r="1249" spans="4:4">
      <c r="D1249" t="s">
        <v>1625</v>
      </c>
    </row>
    <row r="1250" spans="4:4">
      <c r="D1250" t="s">
        <v>1626</v>
      </c>
    </row>
    <row r="1251" spans="4:4">
      <c r="D1251" t="s">
        <v>1627</v>
      </c>
    </row>
    <row r="1252" spans="4:4">
      <c r="D1252" t="s">
        <v>1628</v>
      </c>
    </row>
    <row r="1253" spans="4:4">
      <c r="D1253" t="s">
        <v>1629</v>
      </c>
    </row>
    <row r="1254" spans="4:4">
      <c r="D1254" t="s">
        <v>1630</v>
      </c>
    </row>
    <row r="1255" spans="4:4">
      <c r="D1255" t="s">
        <v>1631</v>
      </c>
    </row>
    <row r="1256" spans="4:4">
      <c r="D1256" t="s">
        <v>1632</v>
      </c>
    </row>
    <row r="1257" spans="4:4">
      <c r="D1257" t="s">
        <v>1633</v>
      </c>
    </row>
    <row r="1258" spans="4:4">
      <c r="D1258" t="s">
        <v>1634</v>
      </c>
    </row>
    <row r="1259" spans="4:4">
      <c r="D1259" t="s">
        <v>1635</v>
      </c>
    </row>
    <row r="1260" spans="4:4">
      <c r="D1260" t="s">
        <v>1636</v>
      </c>
    </row>
    <row r="1261" spans="4:4">
      <c r="D1261" t="s">
        <v>1637</v>
      </c>
    </row>
    <row r="1262" spans="4:4">
      <c r="D1262" t="s">
        <v>1638</v>
      </c>
    </row>
    <row r="1263" spans="4:4">
      <c r="D1263" t="s">
        <v>1639</v>
      </c>
    </row>
    <row r="1264" spans="4:4">
      <c r="D1264" t="s">
        <v>1640</v>
      </c>
    </row>
    <row r="1265" spans="4:4">
      <c r="D1265" t="s">
        <v>1641</v>
      </c>
    </row>
    <row r="1266" spans="4:4">
      <c r="D1266" t="s">
        <v>1642</v>
      </c>
    </row>
    <row r="1267" spans="4:4">
      <c r="D1267" t="s">
        <v>1643</v>
      </c>
    </row>
    <row r="1268" spans="4:4">
      <c r="D1268" t="s">
        <v>1644</v>
      </c>
    </row>
    <row r="1269" spans="4:4">
      <c r="D1269" t="s">
        <v>1645</v>
      </c>
    </row>
    <row r="1270" spans="4:4">
      <c r="D1270" t="s">
        <v>1646</v>
      </c>
    </row>
    <row r="1271" spans="4:4">
      <c r="D1271" t="s">
        <v>1647</v>
      </c>
    </row>
    <row r="1272" spans="4:4">
      <c r="D1272" t="s">
        <v>1648</v>
      </c>
    </row>
    <row r="1273" spans="4:4">
      <c r="D1273" t="s">
        <v>1649</v>
      </c>
    </row>
    <row r="1274" spans="4:4">
      <c r="D1274" t="s">
        <v>1650</v>
      </c>
    </row>
    <row r="1275" spans="4:4">
      <c r="D1275" t="s">
        <v>1651</v>
      </c>
    </row>
    <row r="1276" spans="4:4">
      <c r="D1276" t="s">
        <v>1652</v>
      </c>
    </row>
    <row r="1277" spans="4:4">
      <c r="D1277" t="s">
        <v>1653</v>
      </c>
    </row>
    <row r="1278" spans="4:4">
      <c r="D1278" t="s">
        <v>1654</v>
      </c>
    </row>
    <row r="1279" spans="4:4">
      <c r="D1279" t="s">
        <v>1655</v>
      </c>
    </row>
    <row r="1280" spans="4:4">
      <c r="D1280" t="s">
        <v>1656</v>
      </c>
    </row>
    <row r="1281" spans="4:4">
      <c r="D1281" t="s">
        <v>1657</v>
      </c>
    </row>
    <row r="1282" spans="4:4">
      <c r="D1282" t="s">
        <v>1658</v>
      </c>
    </row>
    <row r="1283" spans="4:4">
      <c r="D1283" t="s">
        <v>1659</v>
      </c>
    </row>
    <row r="1284" spans="4:4">
      <c r="D1284" t="s">
        <v>1660</v>
      </c>
    </row>
    <row r="1285" spans="4:4">
      <c r="D1285" t="s">
        <v>1661</v>
      </c>
    </row>
    <row r="1286" spans="4:4">
      <c r="D1286" t="s">
        <v>1662</v>
      </c>
    </row>
    <row r="1287" spans="4:4">
      <c r="D1287" t="s">
        <v>1663</v>
      </c>
    </row>
    <row r="1288" spans="4:4">
      <c r="D1288" t="s">
        <v>1664</v>
      </c>
    </row>
    <row r="1289" spans="4:4">
      <c r="D1289" t="s">
        <v>1665</v>
      </c>
    </row>
    <row r="1290" spans="4:4">
      <c r="D1290" t="s">
        <v>1666</v>
      </c>
    </row>
    <row r="1291" spans="4:4">
      <c r="D1291" t="s">
        <v>1667</v>
      </c>
    </row>
    <row r="1292" spans="4:4">
      <c r="D1292" t="s">
        <v>1668</v>
      </c>
    </row>
    <row r="1293" spans="4:4">
      <c r="D1293" t="s">
        <v>1669</v>
      </c>
    </row>
    <row r="1294" spans="4:4">
      <c r="D1294" t="s">
        <v>1670</v>
      </c>
    </row>
    <row r="1295" spans="4:4">
      <c r="D1295" t="s">
        <v>1671</v>
      </c>
    </row>
    <row r="1296" spans="4:4">
      <c r="D1296" t="s">
        <v>1672</v>
      </c>
    </row>
    <row r="1297" spans="4:4">
      <c r="D1297" t="s">
        <v>1673</v>
      </c>
    </row>
    <row r="1298" spans="4:4">
      <c r="D1298" t="s">
        <v>1674</v>
      </c>
    </row>
    <row r="1299" spans="4:4">
      <c r="D1299" t="s">
        <v>1675</v>
      </c>
    </row>
    <row r="1300" spans="4:4">
      <c r="D1300" t="s">
        <v>1676</v>
      </c>
    </row>
    <row r="1301" spans="4:4">
      <c r="D1301" t="s">
        <v>1677</v>
      </c>
    </row>
    <row r="1302" spans="4:4">
      <c r="D1302" t="s">
        <v>1678</v>
      </c>
    </row>
    <row r="1303" spans="4:4">
      <c r="D1303" t="s">
        <v>1679</v>
      </c>
    </row>
    <row r="1304" spans="4:4">
      <c r="D1304" t="s">
        <v>1680</v>
      </c>
    </row>
    <row r="1305" spans="4:4">
      <c r="D1305" t="s">
        <v>1681</v>
      </c>
    </row>
    <row r="1306" spans="4:4">
      <c r="D1306" t="s">
        <v>1682</v>
      </c>
    </row>
    <row r="1307" spans="4:4">
      <c r="D1307" t="s">
        <v>1683</v>
      </c>
    </row>
    <row r="1308" spans="4:4">
      <c r="D1308" t="s">
        <v>1684</v>
      </c>
    </row>
    <row r="1309" spans="4:4">
      <c r="D1309" t="s">
        <v>1685</v>
      </c>
    </row>
    <row r="1310" spans="4:4">
      <c r="D1310" t="s">
        <v>1686</v>
      </c>
    </row>
    <row r="1311" spans="4:4">
      <c r="D1311" t="s">
        <v>1687</v>
      </c>
    </row>
    <row r="1312" spans="4:4">
      <c r="D1312" t="s">
        <v>1688</v>
      </c>
    </row>
    <row r="1313" spans="4:4">
      <c r="D1313" t="s">
        <v>1689</v>
      </c>
    </row>
    <row r="1314" spans="4:4">
      <c r="D1314" t="s">
        <v>1690</v>
      </c>
    </row>
    <row r="1315" spans="4:4">
      <c r="D1315" t="s">
        <v>1691</v>
      </c>
    </row>
    <row r="1316" spans="4:4">
      <c r="D1316" t="s">
        <v>1692</v>
      </c>
    </row>
    <row r="1317" spans="4:4">
      <c r="D1317" t="s">
        <v>1693</v>
      </c>
    </row>
    <row r="1318" spans="4:4">
      <c r="D1318" t="s">
        <v>1694</v>
      </c>
    </row>
    <row r="1319" spans="4:4">
      <c r="D1319" t="s">
        <v>1695</v>
      </c>
    </row>
    <row r="1320" spans="4:4">
      <c r="D1320" t="s">
        <v>1696</v>
      </c>
    </row>
    <row r="1321" spans="4:4">
      <c r="D1321" t="s">
        <v>1697</v>
      </c>
    </row>
    <row r="1322" spans="4:4">
      <c r="D1322" t="s">
        <v>1698</v>
      </c>
    </row>
    <row r="1323" spans="4:4">
      <c r="D1323" t="s">
        <v>1699</v>
      </c>
    </row>
    <row r="1324" spans="4:4">
      <c r="D1324" t="s">
        <v>1700</v>
      </c>
    </row>
    <row r="1325" spans="4:4">
      <c r="D1325" t="s">
        <v>1701</v>
      </c>
    </row>
    <row r="1326" spans="4:4">
      <c r="D1326" t="s">
        <v>1702</v>
      </c>
    </row>
    <row r="1327" spans="4:4">
      <c r="D1327" t="s">
        <v>1703</v>
      </c>
    </row>
    <row r="1328" spans="4:4">
      <c r="D1328" t="s">
        <v>1704</v>
      </c>
    </row>
    <row r="1329" spans="4:4">
      <c r="D1329" t="s">
        <v>1705</v>
      </c>
    </row>
    <row r="1330" spans="4:4">
      <c r="D1330" t="s">
        <v>1706</v>
      </c>
    </row>
    <row r="1331" spans="4:4">
      <c r="D1331" t="s">
        <v>1707</v>
      </c>
    </row>
    <row r="1332" spans="4:4">
      <c r="D1332" t="s">
        <v>1708</v>
      </c>
    </row>
    <row r="1333" spans="4:4">
      <c r="D1333" t="s">
        <v>1709</v>
      </c>
    </row>
    <row r="1334" spans="4:4">
      <c r="D1334" t="s">
        <v>1710</v>
      </c>
    </row>
    <row r="1335" spans="4:4">
      <c r="D1335" t="s">
        <v>1711</v>
      </c>
    </row>
    <row r="1336" spans="4:4">
      <c r="D1336" t="s">
        <v>1712</v>
      </c>
    </row>
    <row r="1337" spans="4:4">
      <c r="D1337" t="s">
        <v>1713</v>
      </c>
    </row>
    <row r="1338" spans="4:4">
      <c r="D1338" t="s">
        <v>1714</v>
      </c>
    </row>
    <row r="1339" spans="4:4">
      <c r="D1339" t="s">
        <v>1715</v>
      </c>
    </row>
    <row r="1340" spans="4:4">
      <c r="D1340" t="s">
        <v>1716</v>
      </c>
    </row>
    <row r="1341" spans="4:4">
      <c r="D1341" t="s">
        <v>1717</v>
      </c>
    </row>
    <row r="1342" spans="4:4">
      <c r="D1342" t="s">
        <v>1718</v>
      </c>
    </row>
    <row r="1343" spans="4:4">
      <c r="D1343" t="s">
        <v>1719</v>
      </c>
    </row>
    <row r="1344" spans="4:4">
      <c r="D1344" t="s">
        <v>1720</v>
      </c>
    </row>
    <row r="1345" spans="4:4">
      <c r="D1345" t="s">
        <v>1721</v>
      </c>
    </row>
    <row r="1346" spans="4:4">
      <c r="D1346" t="s">
        <v>1722</v>
      </c>
    </row>
    <row r="1347" spans="4:4">
      <c r="D1347" t="s">
        <v>1723</v>
      </c>
    </row>
    <row r="1348" spans="4:4">
      <c r="D1348" t="s">
        <v>1724</v>
      </c>
    </row>
    <row r="1349" spans="4:4">
      <c r="D1349" t="s">
        <v>1725</v>
      </c>
    </row>
    <row r="1350" spans="4:4">
      <c r="D1350" t="s">
        <v>1726</v>
      </c>
    </row>
    <row r="1351" spans="4:4">
      <c r="D1351" t="s">
        <v>1727</v>
      </c>
    </row>
    <row r="1352" spans="4:4">
      <c r="D1352" t="s">
        <v>1728</v>
      </c>
    </row>
    <row r="1353" spans="4:4">
      <c r="D1353" t="s">
        <v>1729</v>
      </c>
    </row>
    <row r="1354" spans="4:4">
      <c r="D1354" t="s">
        <v>1730</v>
      </c>
    </row>
    <row r="1355" spans="4:4">
      <c r="D1355" t="s">
        <v>1731</v>
      </c>
    </row>
    <row r="1356" spans="4:4">
      <c r="D1356" t="s">
        <v>1732</v>
      </c>
    </row>
    <row r="1357" spans="4:4">
      <c r="D1357" t="s">
        <v>1733</v>
      </c>
    </row>
    <row r="1358" spans="4:4">
      <c r="D1358" t="s">
        <v>1734</v>
      </c>
    </row>
    <row r="1359" spans="4:4">
      <c r="D1359" t="s">
        <v>1735</v>
      </c>
    </row>
    <row r="1360" spans="4:4">
      <c r="D1360" t="s">
        <v>1736</v>
      </c>
    </row>
    <row r="1361" spans="4:4">
      <c r="D1361" t="s">
        <v>1737</v>
      </c>
    </row>
    <row r="1362" spans="4:4">
      <c r="D1362" t="s">
        <v>1738</v>
      </c>
    </row>
    <row r="1363" spans="4:4">
      <c r="D1363" t="s">
        <v>1739</v>
      </c>
    </row>
    <row r="1364" spans="4:4">
      <c r="D1364" t="s">
        <v>1740</v>
      </c>
    </row>
    <row r="1365" spans="4:4">
      <c r="D1365" t="s">
        <v>1741</v>
      </c>
    </row>
    <row r="1366" spans="4:4">
      <c r="D1366" t="s">
        <v>1742</v>
      </c>
    </row>
    <row r="1367" spans="4:4">
      <c r="D1367" t="s">
        <v>1743</v>
      </c>
    </row>
    <row r="1368" spans="4:4">
      <c r="D1368" t="s">
        <v>1744</v>
      </c>
    </row>
    <row r="1369" spans="4:4">
      <c r="D1369" t="s">
        <v>1745</v>
      </c>
    </row>
    <row r="1370" spans="4:4">
      <c r="D1370" t="s">
        <v>1746</v>
      </c>
    </row>
    <row r="1371" spans="4:4">
      <c r="D1371" t="s">
        <v>1747</v>
      </c>
    </row>
    <row r="1372" spans="4:4">
      <c r="D1372" t="s">
        <v>1748</v>
      </c>
    </row>
    <row r="1373" spans="4:4">
      <c r="D1373" t="s">
        <v>1749</v>
      </c>
    </row>
    <row r="1374" spans="4:4">
      <c r="D1374" t="s">
        <v>1750</v>
      </c>
    </row>
    <row r="1375" spans="4:4">
      <c r="D1375" t="s">
        <v>1751</v>
      </c>
    </row>
    <row r="1376" spans="4:4">
      <c r="D1376" t="s">
        <v>1752</v>
      </c>
    </row>
    <row r="1377" spans="4:4">
      <c r="D1377" t="s">
        <v>1753</v>
      </c>
    </row>
    <row r="1378" spans="4:4">
      <c r="D1378" t="s">
        <v>1754</v>
      </c>
    </row>
    <row r="1379" spans="4:4">
      <c r="D1379" t="s">
        <v>1755</v>
      </c>
    </row>
    <row r="1380" spans="4:4">
      <c r="D1380" t="s">
        <v>1756</v>
      </c>
    </row>
    <row r="1381" spans="4:4">
      <c r="D1381" t="s">
        <v>1757</v>
      </c>
    </row>
    <row r="1382" spans="4:4">
      <c r="D1382" t="s">
        <v>1758</v>
      </c>
    </row>
    <row r="1383" spans="4:4">
      <c r="D1383" t="s">
        <v>1759</v>
      </c>
    </row>
    <row r="1384" spans="4:4">
      <c r="D1384" t="s">
        <v>1760</v>
      </c>
    </row>
    <row r="1385" spans="4:4">
      <c r="D1385" t="s">
        <v>1761</v>
      </c>
    </row>
    <row r="1386" spans="4:4">
      <c r="D1386" t="s">
        <v>1762</v>
      </c>
    </row>
    <row r="1387" spans="4:4">
      <c r="D1387" t="s">
        <v>1763</v>
      </c>
    </row>
    <row r="1388" spans="4:4">
      <c r="D1388" t="s">
        <v>1764</v>
      </c>
    </row>
    <row r="1389" spans="4:4">
      <c r="D1389" t="s">
        <v>1765</v>
      </c>
    </row>
    <row r="1390" spans="4:4">
      <c r="D1390" t="s">
        <v>1766</v>
      </c>
    </row>
    <row r="1391" spans="4:4">
      <c r="D1391" t="s">
        <v>1767</v>
      </c>
    </row>
    <row r="1392" spans="4:4">
      <c r="D1392" t="s">
        <v>1768</v>
      </c>
    </row>
    <row r="1393" spans="4:4">
      <c r="D1393" t="s">
        <v>1769</v>
      </c>
    </row>
    <row r="1394" spans="4:4">
      <c r="D1394" t="s">
        <v>1770</v>
      </c>
    </row>
    <row r="1395" spans="4:4">
      <c r="D1395" t="s">
        <v>1771</v>
      </c>
    </row>
    <row r="1396" spans="4:4">
      <c r="D1396" t="s">
        <v>1772</v>
      </c>
    </row>
    <row r="1397" spans="4:4">
      <c r="D1397" t="s">
        <v>1773</v>
      </c>
    </row>
    <row r="1398" spans="4:4">
      <c r="D1398" t="s">
        <v>1774</v>
      </c>
    </row>
    <row r="1399" spans="4:4">
      <c r="D1399" t="s">
        <v>1775</v>
      </c>
    </row>
    <row r="1400" spans="4:4">
      <c r="D1400" t="s">
        <v>1776</v>
      </c>
    </row>
    <row r="1401" spans="4:4">
      <c r="D1401" t="s">
        <v>1777</v>
      </c>
    </row>
    <row r="1402" spans="4:4">
      <c r="D1402" t="s">
        <v>1778</v>
      </c>
    </row>
    <row r="1403" spans="4:4">
      <c r="D1403" t="s">
        <v>1779</v>
      </c>
    </row>
    <row r="1404" spans="4:4">
      <c r="D1404" t="s">
        <v>1780</v>
      </c>
    </row>
    <row r="1405" spans="4:4">
      <c r="D1405" t="s">
        <v>1781</v>
      </c>
    </row>
    <row r="1406" spans="4:4">
      <c r="D1406" t="s">
        <v>1782</v>
      </c>
    </row>
    <row r="1407" spans="4:4">
      <c r="D1407" t="s">
        <v>1783</v>
      </c>
    </row>
    <row r="1408" spans="4:4">
      <c r="D1408" t="s">
        <v>1784</v>
      </c>
    </row>
    <row r="1409" spans="4:4">
      <c r="D1409" t="s">
        <v>1785</v>
      </c>
    </row>
    <row r="1410" spans="4:4">
      <c r="D1410" t="s">
        <v>1786</v>
      </c>
    </row>
    <row r="1411" spans="4:4">
      <c r="D1411" t="s">
        <v>1787</v>
      </c>
    </row>
    <row r="1412" spans="4:4">
      <c r="D1412" t="s">
        <v>1788</v>
      </c>
    </row>
    <row r="1413" spans="4:4">
      <c r="D1413" t="s">
        <v>1789</v>
      </c>
    </row>
    <row r="1414" spans="4:4">
      <c r="D1414" t="s">
        <v>1790</v>
      </c>
    </row>
    <row r="1415" spans="4:4">
      <c r="D1415" t="s">
        <v>1791</v>
      </c>
    </row>
    <row r="1416" spans="4:4">
      <c r="D1416" t="s">
        <v>1792</v>
      </c>
    </row>
    <row r="1417" spans="4:4">
      <c r="D1417" t="s">
        <v>1793</v>
      </c>
    </row>
    <row r="1418" spans="4:4">
      <c r="D1418" t="s">
        <v>1794</v>
      </c>
    </row>
    <row r="1419" spans="4:4">
      <c r="D1419" t="s">
        <v>1795</v>
      </c>
    </row>
    <row r="1420" spans="4:4">
      <c r="D1420" t="s">
        <v>1796</v>
      </c>
    </row>
    <row r="1421" spans="4:4">
      <c r="D1421" t="s">
        <v>1797</v>
      </c>
    </row>
    <row r="1422" spans="4:4">
      <c r="D1422" t="s">
        <v>1798</v>
      </c>
    </row>
    <row r="1423" spans="4:4">
      <c r="D1423" t="s">
        <v>1799</v>
      </c>
    </row>
    <row r="1424" spans="4:4">
      <c r="D1424" t="s">
        <v>1800</v>
      </c>
    </row>
    <row r="1425" spans="4:4">
      <c r="D1425" t="s">
        <v>1801</v>
      </c>
    </row>
    <row r="1426" spans="4:4">
      <c r="D1426" t="s">
        <v>1802</v>
      </c>
    </row>
    <row r="1427" spans="4:4">
      <c r="D1427" t="s">
        <v>1803</v>
      </c>
    </row>
    <row r="1428" spans="4:4">
      <c r="D1428" t="s">
        <v>1804</v>
      </c>
    </row>
    <row r="1429" spans="4:4">
      <c r="D1429" t="s">
        <v>1805</v>
      </c>
    </row>
    <row r="1430" spans="4:4">
      <c r="D1430" t="s">
        <v>1806</v>
      </c>
    </row>
    <row r="1431" spans="4:4">
      <c r="D1431" t="s">
        <v>1807</v>
      </c>
    </row>
    <row r="1432" spans="4:4">
      <c r="D1432" t="s">
        <v>1808</v>
      </c>
    </row>
    <row r="1433" spans="4:4">
      <c r="D1433" t="s">
        <v>1809</v>
      </c>
    </row>
    <row r="1434" spans="4:4">
      <c r="D1434" t="s">
        <v>1810</v>
      </c>
    </row>
    <row r="1435" spans="4:4">
      <c r="D1435" t="s">
        <v>1811</v>
      </c>
    </row>
    <row r="1436" spans="4:4">
      <c r="D1436" t="s">
        <v>1812</v>
      </c>
    </row>
    <row r="1437" spans="4:4">
      <c r="D1437" t="s">
        <v>1813</v>
      </c>
    </row>
    <row r="1438" spans="4:4">
      <c r="D1438" t="s">
        <v>1814</v>
      </c>
    </row>
    <row r="1439" spans="4:4">
      <c r="D1439" t="s">
        <v>1815</v>
      </c>
    </row>
    <row r="1440" spans="4:4">
      <c r="D1440" t="s">
        <v>1816</v>
      </c>
    </row>
    <row r="1441" spans="4:4">
      <c r="D1441" t="s">
        <v>1817</v>
      </c>
    </row>
    <row r="1442" spans="4:4">
      <c r="D1442" t="s">
        <v>1818</v>
      </c>
    </row>
    <row r="1443" spans="4:4">
      <c r="D1443" t="s">
        <v>1819</v>
      </c>
    </row>
    <row r="1444" spans="4:4">
      <c r="D1444" t="s">
        <v>1820</v>
      </c>
    </row>
    <row r="1445" spans="4:4">
      <c r="D1445" t="s">
        <v>1821</v>
      </c>
    </row>
    <row r="1446" spans="4:4">
      <c r="D1446" t="s">
        <v>1822</v>
      </c>
    </row>
    <row r="1447" spans="4:4">
      <c r="D1447" t="s">
        <v>1823</v>
      </c>
    </row>
    <row r="1448" spans="4:4">
      <c r="D1448" t="s">
        <v>1824</v>
      </c>
    </row>
    <row r="1449" spans="4:4">
      <c r="D1449" t="s">
        <v>1825</v>
      </c>
    </row>
    <row r="1450" spans="4:4">
      <c r="D1450" t="s">
        <v>1826</v>
      </c>
    </row>
    <row r="1451" spans="4:4">
      <c r="D1451" t="s">
        <v>1827</v>
      </c>
    </row>
    <row r="1452" spans="4:4">
      <c r="D1452" t="s">
        <v>1828</v>
      </c>
    </row>
    <row r="1453" spans="4:4">
      <c r="D1453" t="s">
        <v>1829</v>
      </c>
    </row>
    <row r="1454" spans="4:4">
      <c r="D1454" t="s">
        <v>1830</v>
      </c>
    </row>
    <row r="1455" spans="4:4">
      <c r="D1455" t="s">
        <v>1831</v>
      </c>
    </row>
    <row r="1456" spans="4:4">
      <c r="D1456" t="s">
        <v>1832</v>
      </c>
    </row>
    <row r="1457" spans="4:4">
      <c r="D1457" t="s">
        <v>1833</v>
      </c>
    </row>
    <row r="1458" spans="4:4">
      <c r="D1458" t="s">
        <v>1834</v>
      </c>
    </row>
    <row r="1459" spans="4:4">
      <c r="D1459" t="s">
        <v>1835</v>
      </c>
    </row>
    <row r="1460" spans="4:4">
      <c r="D1460" t="s">
        <v>1836</v>
      </c>
    </row>
    <row r="1461" spans="4:4">
      <c r="D1461" t="s">
        <v>1837</v>
      </c>
    </row>
    <row r="1462" spans="4:4">
      <c r="D1462" t="s">
        <v>1838</v>
      </c>
    </row>
    <row r="1463" spans="4:4">
      <c r="D1463" t="s">
        <v>1839</v>
      </c>
    </row>
    <row r="1464" spans="4:4">
      <c r="D1464" t="s">
        <v>1840</v>
      </c>
    </row>
    <row r="1465" spans="4:4">
      <c r="D1465" t="s">
        <v>1841</v>
      </c>
    </row>
    <row r="1466" spans="4:4">
      <c r="D1466" t="s">
        <v>1842</v>
      </c>
    </row>
    <row r="1467" spans="4:4">
      <c r="D1467" t="s">
        <v>1843</v>
      </c>
    </row>
    <row r="1468" spans="4:4">
      <c r="D1468" t="s">
        <v>1844</v>
      </c>
    </row>
    <row r="1469" spans="4:4">
      <c r="D1469" t="s">
        <v>1845</v>
      </c>
    </row>
    <row r="1470" spans="4:4">
      <c r="D1470" t="s">
        <v>1846</v>
      </c>
    </row>
    <row r="1471" spans="4:4">
      <c r="D1471" t="s">
        <v>1847</v>
      </c>
    </row>
    <row r="1472" spans="4:4">
      <c r="D1472" t="s">
        <v>1848</v>
      </c>
    </row>
    <row r="1473" spans="4:4">
      <c r="D1473" t="s">
        <v>1849</v>
      </c>
    </row>
    <row r="1474" spans="4:4">
      <c r="D1474" t="s">
        <v>1850</v>
      </c>
    </row>
    <row r="1475" spans="4:4">
      <c r="D1475" t="s">
        <v>1851</v>
      </c>
    </row>
    <row r="1476" spans="4:4">
      <c r="D1476" t="s">
        <v>1852</v>
      </c>
    </row>
    <row r="1477" spans="4:4">
      <c r="D1477" t="s">
        <v>1853</v>
      </c>
    </row>
    <row r="1478" spans="4:4">
      <c r="D1478" t="s">
        <v>1854</v>
      </c>
    </row>
    <row r="1479" spans="4:4">
      <c r="D1479" t="s">
        <v>1855</v>
      </c>
    </row>
    <row r="1480" spans="4:4">
      <c r="D1480" t="s">
        <v>1856</v>
      </c>
    </row>
    <row r="1481" spans="4:4">
      <c r="D1481" t="s">
        <v>1857</v>
      </c>
    </row>
    <row r="1482" spans="4:4">
      <c r="D1482" t="s">
        <v>1858</v>
      </c>
    </row>
    <row r="1483" spans="4:4">
      <c r="D1483" t="s">
        <v>1859</v>
      </c>
    </row>
    <row r="1484" spans="4:4">
      <c r="D1484" t="s">
        <v>1860</v>
      </c>
    </row>
    <row r="1485" spans="4:4">
      <c r="D1485" t="s">
        <v>1861</v>
      </c>
    </row>
    <row r="1486" spans="4:4">
      <c r="D1486" t="s">
        <v>1862</v>
      </c>
    </row>
    <row r="1487" spans="4:4">
      <c r="D1487" t="s">
        <v>1863</v>
      </c>
    </row>
    <row r="1488" spans="4:4">
      <c r="D1488" t="s">
        <v>1864</v>
      </c>
    </row>
    <row r="1489" spans="4:4">
      <c r="D1489" t="s">
        <v>1865</v>
      </c>
    </row>
    <row r="1490" spans="4:4">
      <c r="D1490" t="s">
        <v>1866</v>
      </c>
    </row>
    <row r="1491" spans="4:4">
      <c r="D1491" t="s">
        <v>1867</v>
      </c>
    </row>
    <row r="1492" spans="4:4">
      <c r="D1492" t="s">
        <v>1868</v>
      </c>
    </row>
    <row r="1493" spans="4:4">
      <c r="D1493" t="s">
        <v>1869</v>
      </c>
    </row>
    <row r="1494" spans="4:4">
      <c r="D1494" t="s">
        <v>1870</v>
      </c>
    </row>
    <row r="1495" spans="4:4">
      <c r="D1495" t="s">
        <v>1871</v>
      </c>
    </row>
    <row r="1496" spans="4:4">
      <c r="D1496" t="s">
        <v>1872</v>
      </c>
    </row>
    <row r="1497" spans="4:4">
      <c r="D1497" t="s">
        <v>1873</v>
      </c>
    </row>
    <row r="1498" spans="4:4">
      <c r="D1498" t="s">
        <v>1874</v>
      </c>
    </row>
    <row r="1499" spans="4:4">
      <c r="D1499" t="s">
        <v>1875</v>
      </c>
    </row>
    <row r="1500" spans="4:4">
      <c r="D1500" t="s">
        <v>1876</v>
      </c>
    </row>
    <row r="1501" spans="4:4">
      <c r="D1501" t="s">
        <v>1877</v>
      </c>
    </row>
    <row r="1502" spans="4:4">
      <c r="D1502" t="s">
        <v>1878</v>
      </c>
    </row>
    <row r="1503" spans="4:4">
      <c r="D1503" t="s">
        <v>1879</v>
      </c>
    </row>
    <row r="1504" spans="4:4">
      <c r="D1504" t="s">
        <v>1880</v>
      </c>
    </row>
    <row r="1505" spans="4:4">
      <c r="D1505" t="s">
        <v>1881</v>
      </c>
    </row>
    <row r="1506" spans="4:4">
      <c r="D1506" t="s">
        <v>1882</v>
      </c>
    </row>
    <row r="1507" spans="4:4">
      <c r="D1507" t="s">
        <v>1883</v>
      </c>
    </row>
    <row r="1508" spans="4:4">
      <c r="D1508" t="s">
        <v>1884</v>
      </c>
    </row>
    <row r="1509" spans="4:4">
      <c r="D1509" t="s">
        <v>1885</v>
      </c>
    </row>
    <row r="1510" spans="4:4">
      <c r="D1510" t="s">
        <v>1886</v>
      </c>
    </row>
    <row r="1511" spans="4:4">
      <c r="D1511" t="s">
        <v>1887</v>
      </c>
    </row>
    <row r="1512" spans="4:4">
      <c r="D1512" t="s">
        <v>1888</v>
      </c>
    </row>
    <row r="1513" spans="4:4">
      <c r="D1513" t="s">
        <v>1889</v>
      </c>
    </row>
    <row r="1514" spans="4:4">
      <c r="D1514" t="s">
        <v>1890</v>
      </c>
    </row>
    <row r="1515" spans="4:4">
      <c r="D1515" t="s">
        <v>1891</v>
      </c>
    </row>
    <row r="1516" spans="4:4">
      <c r="D1516" t="s">
        <v>1892</v>
      </c>
    </row>
    <row r="1517" spans="4:4">
      <c r="D1517" t="s">
        <v>1893</v>
      </c>
    </row>
    <row r="1518" spans="4:4">
      <c r="D1518" t="s">
        <v>1894</v>
      </c>
    </row>
    <row r="1519" spans="4:4">
      <c r="D1519" t="s">
        <v>1895</v>
      </c>
    </row>
    <row r="1520" spans="4:4">
      <c r="D1520" t="s">
        <v>1896</v>
      </c>
    </row>
    <row r="1521" spans="4:4">
      <c r="D1521" t="s">
        <v>1897</v>
      </c>
    </row>
    <row r="1522" spans="4:4">
      <c r="D1522" t="s">
        <v>1898</v>
      </c>
    </row>
    <row r="1523" spans="4:4">
      <c r="D1523" t="s">
        <v>1899</v>
      </c>
    </row>
    <row r="1524" spans="4:4">
      <c r="D1524" t="s">
        <v>1900</v>
      </c>
    </row>
    <row r="1525" spans="4:4">
      <c r="D1525" t="s">
        <v>1901</v>
      </c>
    </row>
    <row r="1526" spans="4:4">
      <c r="D1526" t="s">
        <v>1902</v>
      </c>
    </row>
    <row r="1527" spans="4:4">
      <c r="D1527" t="s">
        <v>1903</v>
      </c>
    </row>
    <row r="1528" spans="4:4">
      <c r="D1528" t="s">
        <v>1904</v>
      </c>
    </row>
    <row r="1529" spans="4:4">
      <c r="D1529" t="s">
        <v>1905</v>
      </c>
    </row>
    <row r="1530" spans="4:4">
      <c r="D1530" t="s">
        <v>1906</v>
      </c>
    </row>
    <row r="1531" spans="4:4">
      <c r="D1531" t="s">
        <v>1907</v>
      </c>
    </row>
    <row r="1532" spans="4:4">
      <c r="D1532" t="s">
        <v>1908</v>
      </c>
    </row>
    <row r="1533" spans="4:4">
      <c r="D1533" t="s">
        <v>1909</v>
      </c>
    </row>
    <row r="1534" spans="4:4">
      <c r="D1534" t="s">
        <v>1910</v>
      </c>
    </row>
    <row r="1535" spans="4:4">
      <c r="D1535" t="s">
        <v>1911</v>
      </c>
    </row>
    <row r="1536" spans="4:4">
      <c r="D1536" t="s">
        <v>1912</v>
      </c>
    </row>
    <row r="1537" spans="4:4">
      <c r="D1537" t="s">
        <v>1913</v>
      </c>
    </row>
    <row r="1538" spans="4:4">
      <c r="D1538" t="s">
        <v>1914</v>
      </c>
    </row>
    <row r="1539" spans="4:4">
      <c r="D1539" t="s">
        <v>1915</v>
      </c>
    </row>
    <row r="1540" spans="4:4">
      <c r="D1540" t="s">
        <v>1916</v>
      </c>
    </row>
    <row r="1541" spans="4:4">
      <c r="D1541" t="s">
        <v>1917</v>
      </c>
    </row>
    <row r="1542" spans="4:4">
      <c r="D1542" t="s">
        <v>1918</v>
      </c>
    </row>
    <row r="1543" spans="4:4">
      <c r="D1543" t="s">
        <v>1919</v>
      </c>
    </row>
    <row r="1544" spans="4:4">
      <c r="D1544" t="s">
        <v>1920</v>
      </c>
    </row>
    <row r="1545" spans="4:4">
      <c r="D1545" t="s">
        <v>1921</v>
      </c>
    </row>
    <row r="1546" spans="4:4">
      <c r="D1546" t="s">
        <v>1922</v>
      </c>
    </row>
    <row r="1547" spans="4:4">
      <c r="D1547" t="s">
        <v>1923</v>
      </c>
    </row>
    <row r="1548" spans="4:4">
      <c r="D1548" t="s">
        <v>1924</v>
      </c>
    </row>
    <row r="1549" spans="4:4">
      <c r="D1549" t="s">
        <v>1925</v>
      </c>
    </row>
    <row r="1550" spans="4:4">
      <c r="D1550" t="s">
        <v>1926</v>
      </c>
    </row>
    <row r="1551" spans="4:4">
      <c r="D1551" t="s">
        <v>1927</v>
      </c>
    </row>
    <row r="1552" spans="4:4">
      <c r="D1552" t="s">
        <v>1928</v>
      </c>
    </row>
    <row r="1553" spans="4:4">
      <c r="D1553" t="s">
        <v>1929</v>
      </c>
    </row>
    <row r="1554" spans="4:4">
      <c r="D1554" t="s">
        <v>1930</v>
      </c>
    </row>
    <row r="1555" spans="4:4">
      <c r="D1555" t="s">
        <v>1931</v>
      </c>
    </row>
    <row r="1556" spans="4:4">
      <c r="D1556" t="s">
        <v>1932</v>
      </c>
    </row>
    <row r="1557" spans="4:4">
      <c r="D1557" t="s">
        <v>1933</v>
      </c>
    </row>
    <row r="1558" spans="4:4">
      <c r="D1558" t="s">
        <v>1934</v>
      </c>
    </row>
    <row r="1559" spans="4:4">
      <c r="D1559" t="s">
        <v>1935</v>
      </c>
    </row>
    <row r="1560" spans="4:4">
      <c r="D1560" t="s">
        <v>1936</v>
      </c>
    </row>
    <row r="1561" spans="4:4">
      <c r="D1561" t="s">
        <v>1937</v>
      </c>
    </row>
    <row r="1562" spans="4:4">
      <c r="D1562" t="s">
        <v>1938</v>
      </c>
    </row>
    <row r="1563" spans="4:4">
      <c r="D1563" t="s">
        <v>1939</v>
      </c>
    </row>
    <row r="1564" spans="4:4">
      <c r="D1564" t="s">
        <v>1940</v>
      </c>
    </row>
    <row r="1565" spans="4:4">
      <c r="D1565" t="s">
        <v>1941</v>
      </c>
    </row>
    <row r="1566" spans="4:4">
      <c r="D1566" t="s">
        <v>1942</v>
      </c>
    </row>
    <row r="1567" spans="4:4">
      <c r="D1567" t="s">
        <v>1943</v>
      </c>
    </row>
    <row r="1568" spans="4:4">
      <c r="D1568" t="s">
        <v>1944</v>
      </c>
    </row>
    <row r="1569" spans="4:4">
      <c r="D1569" t="s">
        <v>1945</v>
      </c>
    </row>
    <row r="1570" spans="4:4">
      <c r="D1570" t="s">
        <v>1946</v>
      </c>
    </row>
    <row r="1571" spans="4:4">
      <c r="D1571" t="s">
        <v>1947</v>
      </c>
    </row>
    <row r="1572" spans="4:4">
      <c r="D1572" t="s">
        <v>1948</v>
      </c>
    </row>
    <row r="1573" spans="4:4">
      <c r="D1573" t="s">
        <v>1949</v>
      </c>
    </row>
    <row r="1574" spans="4:4">
      <c r="D1574" t="s">
        <v>1950</v>
      </c>
    </row>
    <row r="1575" spans="4:4">
      <c r="D1575" t="s">
        <v>1951</v>
      </c>
    </row>
    <row r="1576" spans="4:4">
      <c r="D1576" t="s">
        <v>1952</v>
      </c>
    </row>
    <row r="1577" spans="4:4">
      <c r="D1577" t="s">
        <v>1953</v>
      </c>
    </row>
    <row r="1578" spans="4:4">
      <c r="D1578" t="s">
        <v>1954</v>
      </c>
    </row>
    <row r="1579" spans="4:4">
      <c r="D1579" t="s">
        <v>1955</v>
      </c>
    </row>
    <row r="1580" spans="4:4">
      <c r="D1580" t="s">
        <v>1956</v>
      </c>
    </row>
    <row r="1581" spans="4:4">
      <c r="D1581" t="s">
        <v>1957</v>
      </c>
    </row>
    <row r="1582" spans="4:4">
      <c r="D1582" t="s">
        <v>1958</v>
      </c>
    </row>
    <row r="1583" spans="4:4">
      <c r="D1583" t="s">
        <v>1959</v>
      </c>
    </row>
    <row r="1584" spans="4:4">
      <c r="D1584" t="s">
        <v>1960</v>
      </c>
    </row>
    <row r="1585" spans="4:4">
      <c r="D1585" t="s">
        <v>1961</v>
      </c>
    </row>
    <row r="1586" spans="4:4">
      <c r="D1586" t="s">
        <v>1962</v>
      </c>
    </row>
    <row r="1587" spans="4:4">
      <c r="D1587" t="s">
        <v>1963</v>
      </c>
    </row>
    <row r="1588" spans="4:4">
      <c r="D1588" t="s">
        <v>1964</v>
      </c>
    </row>
    <row r="1589" spans="4:4">
      <c r="D1589" t="s">
        <v>1965</v>
      </c>
    </row>
    <row r="1590" spans="4:4">
      <c r="D1590" t="s">
        <v>1966</v>
      </c>
    </row>
    <row r="1591" spans="4:4">
      <c r="D1591" t="s">
        <v>1967</v>
      </c>
    </row>
    <row r="1592" spans="4:4">
      <c r="D1592" t="s">
        <v>1968</v>
      </c>
    </row>
    <row r="1593" spans="4:4">
      <c r="D1593" t="s">
        <v>1969</v>
      </c>
    </row>
    <row r="1594" spans="4:4">
      <c r="D1594" t="s">
        <v>1970</v>
      </c>
    </row>
    <row r="1595" spans="4:4">
      <c r="D1595" t="s">
        <v>1971</v>
      </c>
    </row>
    <row r="1596" spans="4:4">
      <c r="D1596" t="s">
        <v>1972</v>
      </c>
    </row>
    <row r="1597" spans="4:4">
      <c r="D1597" t="s">
        <v>1973</v>
      </c>
    </row>
    <row r="1598" spans="4:4">
      <c r="D1598" t="s">
        <v>1974</v>
      </c>
    </row>
    <row r="1599" spans="4:4">
      <c r="D1599" t="s">
        <v>1975</v>
      </c>
    </row>
    <row r="1600" spans="4:4">
      <c r="D1600" t="s">
        <v>1976</v>
      </c>
    </row>
    <row r="1601" spans="4:4">
      <c r="D1601" t="s">
        <v>1977</v>
      </c>
    </row>
    <row r="1602" spans="4:4">
      <c r="D1602" t="s">
        <v>1978</v>
      </c>
    </row>
    <row r="1603" spans="4:4">
      <c r="D1603" t="s">
        <v>1979</v>
      </c>
    </row>
    <row r="1604" spans="4:4">
      <c r="D1604" t="s">
        <v>1980</v>
      </c>
    </row>
    <row r="1605" spans="4:4">
      <c r="D1605" t="s">
        <v>1981</v>
      </c>
    </row>
    <row r="1606" spans="4:4">
      <c r="D1606" t="s">
        <v>1982</v>
      </c>
    </row>
    <row r="1607" spans="4:4">
      <c r="D1607" t="s">
        <v>1983</v>
      </c>
    </row>
    <row r="1608" spans="4:4">
      <c r="D1608" t="s">
        <v>1984</v>
      </c>
    </row>
    <row r="1609" spans="4:4">
      <c r="D1609" t="s">
        <v>1985</v>
      </c>
    </row>
    <row r="1610" spans="4:4">
      <c r="D1610" t="s">
        <v>1986</v>
      </c>
    </row>
    <row r="1611" spans="4:4">
      <c r="D1611" t="s">
        <v>1987</v>
      </c>
    </row>
    <row r="1612" spans="4:4">
      <c r="D1612" t="s">
        <v>1988</v>
      </c>
    </row>
    <row r="1613" spans="4:4">
      <c r="D1613" t="s">
        <v>1989</v>
      </c>
    </row>
    <row r="1614" spans="4:4">
      <c r="D1614" t="s">
        <v>1990</v>
      </c>
    </row>
    <row r="1615" spans="4:4">
      <c r="D1615" t="s">
        <v>1991</v>
      </c>
    </row>
    <row r="1616" spans="4:4">
      <c r="D1616" t="s">
        <v>1992</v>
      </c>
    </row>
    <row r="1617" spans="4:4">
      <c r="D1617" t="s">
        <v>1993</v>
      </c>
    </row>
    <row r="1618" spans="4:4">
      <c r="D1618" t="s">
        <v>1994</v>
      </c>
    </row>
    <row r="1619" spans="4:4">
      <c r="D1619" t="s">
        <v>1995</v>
      </c>
    </row>
    <row r="1620" spans="4:4">
      <c r="D1620" t="s">
        <v>1996</v>
      </c>
    </row>
    <row r="1621" spans="4:4">
      <c r="D1621" t="s">
        <v>1997</v>
      </c>
    </row>
    <row r="1622" spans="4:4">
      <c r="D1622" t="s">
        <v>1998</v>
      </c>
    </row>
    <row r="1623" spans="4:4">
      <c r="D1623" t="s">
        <v>1999</v>
      </c>
    </row>
    <row r="1624" spans="4:4">
      <c r="D1624" t="s">
        <v>2000</v>
      </c>
    </row>
    <row r="1625" spans="4:4">
      <c r="D1625" t="s">
        <v>2001</v>
      </c>
    </row>
    <row r="1626" spans="4:4">
      <c r="D1626" t="s">
        <v>2002</v>
      </c>
    </row>
    <row r="1627" spans="4:4">
      <c r="D1627" t="s">
        <v>2003</v>
      </c>
    </row>
    <row r="1628" spans="4:4">
      <c r="D1628" t="s">
        <v>2004</v>
      </c>
    </row>
    <row r="1629" spans="4:4">
      <c r="D1629" t="s">
        <v>2005</v>
      </c>
    </row>
    <row r="1630" spans="4:4">
      <c r="D1630" t="s">
        <v>2006</v>
      </c>
    </row>
    <row r="1631" spans="4:4">
      <c r="D1631" t="s">
        <v>2007</v>
      </c>
    </row>
    <row r="1632" spans="4:4">
      <c r="D1632" t="s">
        <v>2008</v>
      </c>
    </row>
    <row r="1633" spans="4:4">
      <c r="D1633" t="s">
        <v>2009</v>
      </c>
    </row>
    <row r="1634" spans="4:4">
      <c r="D1634" t="s">
        <v>2010</v>
      </c>
    </row>
    <row r="1635" spans="4:4">
      <c r="D1635" t="s">
        <v>2011</v>
      </c>
    </row>
    <row r="1636" spans="4:4">
      <c r="D1636" t="s">
        <v>2012</v>
      </c>
    </row>
    <row r="1637" spans="4:4">
      <c r="D1637" t="s">
        <v>2013</v>
      </c>
    </row>
    <row r="1638" spans="4:4">
      <c r="D1638" t="s">
        <v>2014</v>
      </c>
    </row>
    <row r="1639" spans="4:4">
      <c r="D1639" t="s">
        <v>2015</v>
      </c>
    </row>
    <row r="1640" spans="4:4">
      <c r="D1640" t="s">
        <v>2016</v>
      </c>
    </row>
    <row r="1641" spans="4:4">
      <c r="D1641" t="s">
        <v>2017</v>
      </c>
    </row>
    <row r="1642" spans="4:4">
      <c r="D1642" t="s">
        <v>2018</v>
      </c>
    </row>
    <row r="1643" spans="4:4">
      <c r="D1643" t="s">
        <v>2019</v>
      </c>
    </row>
    <row r="1644" spans="4:4">
      <c r="D1644" t="s">
        <v>2020</v>
      </c>
    </row>
    <row r="1645" spans="4:4">
      <c r="D1645" t="s">
        <v>2021</v>
      </c>
    </row>
    <row r="1646" spans="4:4">
      <c r="D1646" t="s">
        <v>2022</v>
      </c>
    </row>
    <row r="1647" spans="4:4">
      <c r="D1647" t="s">
        <v>2023</v>
      </c>
    </row>
    <row r="1648" spans="4:4">
      <c r="D1648" t="s">
        <v>2024</v>
      </c>
    </row>
    <row r="1649" spans="4:4">
      <c r="D1649" t="s">
        <v>2025</v>
      </c>
    </row>
    <row r="1650" spans="4:4">
      <c r="D1650" t="s">
        <v>2026</v>
      </c>
    </row>
    <row r="1651" spans="4:4">
      <c r="D1651" t="s">
        <v>2027</v>
      </c>
    </row>
    <row r="1652" spans="4:4">
      <c r="D1652" t="s">
        <v>2028</v>
      </c>
    </row>
    <row r="1653" spans="4:4">
      <c r="D1653" t="s">
        <v>2029</v>
      </c>
    </row>
    <row r="1654" spans="4:4">
      <c r="D1654" t="s">
        <v>2030</v>
      </c>
    </row>
    <row r="1655" spans="4:4">
      <c r="D1655" t="s">
        <v>2031</v>
      </c>
    </row>
    <row r="1656" spans="4:4">
      <c r="D1656" t="s">
        <v>2032</v>
      </c>
    </row>
    <row r="1657" spans="4:4">
      <c r="D1657" t="s">
        <v>2033</v>
      </c>
    </row>
    <row r="1658" spans="4:4">
      <c r="D1658" t="s">
        <v>2034</v>
      </c>
    </row>
    <row r="1659" spans="4:4">
      <c r="D1659" t="s">
        <v>2035</v>
      </c>
    </row>
    <row r="1660" spans="4:4">
      <c r="D1660" t="s">
        <v>2036</v>
      </c>
    </row>
    <row r="1661" spans="4:4">
      <c r="D1661" t="s">
        <v>2037</v>
      </c>
    </row>
    <row r="1662" spans="4:4">
      <c r="D1662" t="s">
        <v>2038</v>
      </c>
    </row>
    <row r="1663" spans="4:4">
      <c r="D1663" t="s">
        <v>2039</v>
      </c>
    </row>
    <row r="1664" spans="4:4">
      <c r="D1664" t="s">
        <v>2040</v>
      </c>
    </row>
    <row r="1665" spans="4:4">
      <c r="D1665" t="s">
        <v>2041</v>
      </c>
    </row>
    <row r="1666" spans="4:4">
      <c r="D1666" t="s">
        <v>2042</v>
      </c>
    </row>
    <row r="1667" spans="4:4">
      <c r="D1667" t="s">
        <v>2043</v>
      </c>
    </row>
    <row r="1668" spans="4:4">
      <c r="D1668" t="s">
        <v>2044</v>
      </c>
    </row>
    <row r="1669" spans="4:4">
      <c r="D1669" t="s">
        <v>2045</v>
      </c>
    </row>
    <row r="1670" spans="4:4">
      <c r="D1670" t="s">
        <v>2046</v>
      </c>
    </row>
    <row r="1671" spans="4:4">
      <c r="D1671" t="s">
        <v>2047</v>
      </c>
    </row>
    <row r="1672" spans="4:4">
      <c r="D1672" t="s">
        <v>2048</v>
      </c>
    </row>
    <row r="1673" spans="4:4">
      <c r="D1673" t="s">
        <v>2049</v>
      </c>
    </row>
    <row r="1674" spans="4:4">
      <c r="D1674" t="s">
        <v>2050</v>
      </c>
    </row>
    <row r="1675" spans="4:4">
      <c r="D1675" t="s">
        <v>2051</v>
      </c>
    </row>
    <row r="1676" spans="4:4">
      <c r="D1676" t="s">
        <v>2052</v>
      </c>
    </row>
    <row r="1677" spans="4:4">
      <c r="D1677" t="s">
        <v>2053</v>
      </c>
    </row>
    <row r="1678" spans="4:4">
      <c r="D1678" t="s">
        <v>2054</v>
      </c>
    </row>
    <row r="1679" spans="4:4">
      <c r="D1679" t="s">
        <v>2055</v>
      </c>
    </row>
    <row r="1680" spans="4:4">
      <c r="D1680" t="s">
        <v>2056</v>
      </c>
    </row>
    <row r="1681" spans="4:4">
      <c r="D1681" t="s">
        <v>2057</v>
      </c>
    </row>
    <row r="1682" spans="4:4">
      <c r="D1682" t="s">
        <v>2058</v>
      </c>
    </row>
    <row r="1683" spans="4:4">
      <c r="D1683" t="s">
        <v>2059</v>
      </c>
    </row>
    <row r="1684" spans="4:4">
      <c r="D1684" t="s">
        <v>2060</v>
      </c>
    </row>
    <row r="1685" spans="4:4">
      <c r="D1685" t="s">
        <v>2061</v>
      </c>
    </row>
    <row r="1686" spans="4:4">
      <c r="D1686" t="s">
        <v>2062</v>
      </c>
    </row>
    <row r="1687" spans="4:4">
      <c r="D1687" t="s">
        <v>2063</v>
      </c>
    </row>
    <row r="1688" spans="4:4">
      <c r="D1688" t="s">
        <v>2064</v>
      </c>
    </row>
    <row r="1689" spans="4:4">
      <c r="D1689" t="s">
        <v>2065</v>
      </c>
    </row>
    <row r="1690" spans="4:4">
      <c r="D1690" t="s">
        <v>2066</v>
      </c>
    </row>
    <row r="1691" spans="4:4">
      <c r="D1691" t="s">
        <v>2067</v>
      </c>
    </row>
    <row r="1692" spans="4:4">
      <c r="D1692" t="s">
        <v>2068</v>
      </c>
    </row>
    <row r="1693" spans="4:4">
      <c r="D1693" t="s">
        <v>2069</v>
      </c>
    </row>
    <row r="1694" spans="4:4">
      <c r="D1694" t="s">
        <v>2070</v>
      </c>
    </row>
    <row r="1695" spans="4:4">
      <c r="D1695" t="s">
        <v>2071</v>
      </c>
    </row>
    <row r="1696" spans="4:4">
      <c r="D1696" t="s">
        <v>2072</v>
      </c>
    </row>
    <row r="1697" spans="4:4">
      <c r="D1697" t="s">
        <v>2073</v>
      </c>
    </row>
    <row r="1698" spans="4:4">
      <c r="D1698" t="s">
        <v>2074</v>
      </c>
    </row>
    <row r="1699" spans="4:4">
      <c r="D1699" t="s">
        <v>2075</v>
      </c>
    </row>
    <row r="1700" spans="4:4">
      <c r="D1700" t="s">
        <v>2076</v>
      </c>
    </row>
    <row r="1701" spans="4:4">
      <c r="D1701" t="s">
        <v>2077</v>
      </c>
    </row>
    <row r="1702" spans="4:4">
      <c r="D1702" t="s">
        <v>2078</v>
      </c>
    </row>
    <row r="1703" spans="4:4">
      <c r="D1703" t="s">
        <v>2079</v>
      </c>
    </row>
    <row r="1704" spans="4:4">
      <c r="D1704" t="s">
        <v>2080</v>
      </c>
    </row>
    <row r="1705" spans="4:4">
      <c r="D1705" t="s">
        <v>2081</v>
      </c>
    </row>
    <row r="1706" spans="4:4">
      <c r="D1706" t="s">
        <v>2082</v>
      </c>
    </row>
    <row r="1707" spans="4:4">
      <c r="D1707" t="s">
        <v>2083</v>
      </c>
    </row>
    <row r="1708" spans="4:4">
      <c r="D1708" t="s">
        <v>2084</v>
      </c>
    </row>
    <row r="1709" spans="4:4">
      <c r="D1709" t="s">
        <v>2085</v>
      </c>
    </row>
    <row r="1710" spans="4:4">
      <c r="D1710" t="s">
        <v>2086</v>
      </c>
    </row>
    <row r="1711" spans="4:4">
      <c r="D1711" t="s">
        <v>2087</v>
      </c>
    </row>
    <row r="1712" spans="4:4">
      <c r="D1712" t="s">
        <v>2088</v>
      </c>
    </row>
    <row r="1713" spans="4:4">
      <c r="D1713" t="s">
        <v>2089</v>
      </c>
    </row>
    <row r="1714" spans="4:4">
      <c r="D1714" t="s">
        <v>2090</v>
      </c>
    </row>
    <row r="1715" spans="4:4">
      <c r="D1715" t="s">
        <v>2091</v>
      </c>
    </row>
    <row r="1716" spans="4:4">
      <c r="D1716" t="s">
        <v>2092</v>
      </c>
    </row>
    <row r="1717" spans="4:4">
      <c r="D1717" t="s">
        <v>2093</v>
      </c>
    </row>
    <row r="1718" spans="4:4">
      <c r="D1718" t="s">
        <v>2094</v>
      </c>
    </row>
    <row r="1719" spans="4:4">
      <c r="D1719" t="s">
        <v>2095</v>
      </c>
    </row>
    <row r="1720" spans="4:4">
      <c r="D1720" t="s">
        <v>2096</v>
      </c>
    </row>
    <row r="1721" spans="4:4">
      <c r="D1721" t="s">
        <v>2097</v>
      </c>
    </row>
    <row r="1722" spans="4:4">
      <c r="D1722" t="s">
        <v>2098</v>
      </c>
    </row>
    <row r="1723" spans="4:4">
      <c r="D1723" t="s">
        <v>2099</v>
      </c>
    </row>
    <row r="1724" spans="4:4">
      <c r="D1724" t="s">
        <v>2100</v>
      </c>
    </row>
    <row r="1725" spans="4:4">
      <c r="D1725" t="s">
        <v>2101</v>
      </c>
    </row>
    <row r="1726" spans="4:4">
      <c r="D1726" t="s">
        <v>2102</v>
      </c>
    </row>
    <row r="1727" spans="4:4">
      <c r="D1727" t="s">
        <v>2103</v>
      </c>
    </row>
    <row r="1728" spans="4:4">
      <c r="D1728" t="s">
        <v>2104</v>
      </c>
    </row>
    <row r="1729" spans="4:4">
      <c r="D1729" t="s">
        <v>2105</v>
      </c>
    </row>
    <row r="1730" spans="4:4">
      <c r="D1730" t="s">
        <v>2106</v>
      </c>
    </row>
    <row r="1731" spans="4:4">
      <c r="D1731" t="s">
        <v>2107</v>
      </c>
    </row>
    <row r="1732" spans="4:4">
      <c r="D1732" t="s">
        <v>2108</v>
      </c>
    </row>
    <row r="1733" spans="4:4">
      <c r="D1733" t="s">
        <v>2109</v>
      </c>
    </row>
    <row r="1734" spans="4:4">
      <c r="D1734" t="s">
        <v>2110</v>
      </c>
    </row>
    <row r="1735" spans="4:4">
      <c r="D1735" t="s">
        <v>2111</v>
      </c>
    </row>
    <row r="1736" spans="4:4">
      <c r="D1736" t="s">
        <v>2112</v>
      </c>
    </row>
    <row r="1737" spans="4:4">
      <c r="D1737" t="s">
        <v>2113</v>
      </c>
    </row>
    <row r="1738" spans="4:4">
      <c r="D1738" t="s">
        <v>2114</v>
      </c>
    </row>
    <row r="1739" spans="4:4">
      <c r="D1739" t="s">
        <v>2115</v>
      </c>
    </row>
    <row r="1740" spans="4:4">
      <c r="D1740" t="s">
        <v>2116</v>
      </c>
    </row>
    <row r="1741" spans="4:4">
      <c r="D1741" t="s">
        <v>2117</v>
      </c>
    </row>
    <row r="1742" spans="4:4">
      <c r="D1742" t="s">
        <v>2118</v>
      </c>
    </row>
    <row r="1743" spans="4:4">
      <c r="D1743" t="s">
        <v>2119</v>
      </c>
    </row>
    <row r="1744" spans="4:4">
      <c r="D1744" t="s">
        <v>5385</v>
      </c>
    </row>
    <row r="1745" spans="4:4">
      <c r="D1745" t="s">
        <v>2120</v>
      </c>
    </row>
    <row r="1746" spans="4:4">
      <c r="D1746" t="s">
        <v>2121</v>
      </c>
    </row>
    <row r="1747" spans="4:4">
      <c r="D1747" t="s">
        <v>2122</v>
      </c>
    </row>
    <row r="1748" spans="4:4">
      <c r="D1748" t="s">
        <v>2123</v>
      </c>
    </row>
    <row r="1749" spans="4:4">
      <c r="D1749" t="s">
        <v>2124</v>
      </c>
    </row>
    <row r="1750" spans="4:4">
      <c r="D1750" t="s">
        <v>2125</v>
      </c>
    </row>
    <row r="1751" spans="4:4">
      <c r="D1751" t="s">
        <v>2126</v>
      </c>
    </row>
    <row r="1752" spans="4:4">
      <c r="D1752" t="s">
        <v>2127</v>
      </c>
    </row>
    <row r="1753" spans="4:4">
      <c r="D1753" t="s">
        <v>2128</v>
      </c>
    </row>
    <row r="1754" spans="4:4">
      <c r="D1754" t="s">
        <v>2129</v>
      </c>
    </row>
    <row r="1755" spans="4:4">
      <c r="D1755" t="s">
        <v>2130</v>
      </c>
    </row>
    <row r="1756" spans="4:4">
      <c r="D1756" t="s">
        <v>2131</v>
      </c>
    </row>
    <row r="1757" spans="4:4">
      <c r="D1757" t="s">
        <v>2132</v>
      </c>
    </row>
    <row r="1758" spans="4:4">
      <c r="D1758" t="s">
        <v>2133</v>
      </c>
    </row>
    <row r="1759" spans="4:4">
      <c r="D1759" t="s">
        <v>2134</v>
      </c>
    </row>
    <row r="1760" spans="4:4">
      <c r="D1760" t="s">
        <v>2134</v>
      </c>
    </row>
    <row r="1761" spans="4:4">
      <c r="D1761" t="s">
        <v>2135</v>
      </c>
    </row>
    <row r="1762" spans="4:4">
      <c r="D1762" t="s">
        <v>2136</v>
      </c>
    </row>
    <row r="1763" spans="4:4">
      <c r="D1763" t="s">
        <v>2137</v>
      </c>
    </row>
    <row r="1764" spans="4:4">
      <c r="D1764" t="s">
        <v>2138</v>
      </c>
    </row>
    <row r="1765" spans="4:4">
      <c r="D1765" t="s">
        <v>2139</v>
      </c>
    </row>
    <row r="1766" spans="4:4">
      <c r="D1766" t="s">
        <v>2140</v>
      </c>
    </row>
    <row r="1767" spans="4:4">
      <c r="D1767" t="s">
        <v>2141</v>
      </c>
    </row>
    <row r="1768" spans="4:4">
      <c r="D1768" t="s">
        <v>2142</v>
      </c>
    </row>
    <row r="1769" spans="4:4">
      <c r="D1769" t="s">
        <v>2143</v>
      </c>
    </row>
    <row r="1770" spans="4:4">
      <c r="D1770" t="s">
        <v>2144</v>
      </c>
    </row>
    <row r="1771" spans="4:4">
      <c r="D1771" t="s">
        <v>2145</v>
      </c>
    </row>
    <row r="1772" spans="4:4">
      <c r="D1772" t="s">
        <v>2146</v>
      </c>
    </row>
    <row r="1773" spans="4:4">
      <c r="D1773" t="s">
        <v>2147</v>
      </c>
    </row>
    <row r="1774" spans="4:4">
      <c r="D1774" t="s">
        <v>2148</v>
      </c>
    </row>
    <row r="1775" spans="4:4">
      <c r="D1775" t="s">
        <v>2149</v>
      </c>
    </row>
    <row r="1776" spans="4:4">
      <c r="D1776" t="s">
        <v>2150</v>
      </c>
    </row>
    <row r="1777" spans="4:4">
      <c r="D1777" t="s">
        <v>2151</v>
      </c>
    </row>
    <row r="1778" spans="4:4">
      <c r="D1778" t="s">
        <v>2152</v>
      </c>
    </row>
    <row r="1779" spans="4:4">
      <c r="D1779" t="s">
        <v>2153</v>
      </c>
    </row>
    <row r="1780" spans="4:4">
      <c r="D1780" t="s">
        <v>2154</v>
      </c>
    </row>
    <row r="1781" spans="4:4">
      <c r="D1781" t="s">
        <v>2155</v>
      </c>
    </row>
    <row r="1782" spans="4:4">
      <c r="D1782" t="s">
        <v>2156</v>
      </c>
    </row>
    <row r="1783" spans="4:4">
      <c r="D1783" t="s">
        <v>2157</v>
      </c>
    </row>
    <row r="1784" spans="4:4">
      <c r="D1784" t="s">
        <v>2158</v>
      </c>
    </row>
    <row r="1785" spans="4:4">
      <c r="D1785" t="s">
        <v>2159</v>
      </c>
    </row>
    <row r="1786" spans="4:4">
      <c r="D1786" t="s">
        <v>2160</v>
      </c>
    </row>
    <row r="1787" spans="4:4">
      <c r="D1787" t="s">
        <v>2161</v>
      </c>
    </row>
    <row r="1788" spans="4:4">
      <c r="D1788" t="s">
        <v>2162</v>
      </c>
    </row>
    <row r="1789" spans="4:4">
      <c r="D1789" t="s">
        <v>2163</v>
      </c>
    </row>
    <row r="1790" spans="4:4">
      <c r="D1790" t="s">
        <v>2164</v>
      </c>
    </row>
    <row r="1791" spans="4:4">
      <c r="D1791" t="s">
        <v>2165</v>
      </c>
    </row>
    <row r="1792" spans="4:4">
      <c r="D1792" t="s">
        <v>2166</v>
      </c>
    </row>
    <row r="1793" spans="4:4">
      <c r="D1793" t="s">
        <v>2167</v>
      </c>
    </row>
    <row r="1794" spans="4:4">
      <c r="D1794" t="s">
        <v>2168</v>
      </c>
    </row>
    <row r="1795" spans="4:4">
      <c r="D1795" t="s">
        <v>2169</v>
      </c>
    </row>
    <row r="1796" spans="4:4">
      <c r="D1796" t="s">
        <v>2170</v>
      </c>
    </row>
    <row r="1797" spans="4:4">
      <c r="D1797" t="s">
        <v>2171</v>
      </c>
    </row>
    <row r="1798" spans="4:4">
      <c r="D1798" t="s">
        <v>2172</v>
      </c>
    </row>
    <row r="1799" spans="4:4">
      <c r="D1799" t="s">
        <v>2173</v>
      </c>
    </row>
    <row r="1800" spans="4:4">
      <c r="D1800" t="s">
        <v>2174</v>
      </c>
    </row>
    <row r="1801" spans="4:4">
      <c r="D1801" t="s">
        <v>2175</v>
      </c>
    </row>
    <row r="1802" spans="4:4">
      <c r="D1802" t="s">
        <v>2176</v>
      </c>
    </row>
    <row r="1803" spans="4:4">
      <c r="D1803" t="s">
        <v>2177</v>
      </c>
    </row>
    <row r="1804" spans="4:4">
      <c r="D1804" t="s">
        <v>2178</v>
      </c>
    </row>
    <row r="1805" spans="4:4">
      <c r="D1805" t="s">
        <v>2179</v>
      </c>
    </row>
    <row r="1806" spans="4:4">
      <c r="D1806" t="s">
        <v>2180</v>
      </c>
    </row>
    <row r="1807" spans="4:4">
      <c r="D1807" t="s">
        <v>2181</v>
      </c>
    </row>
    <row r="1808" spans="4:4">
      <c r="D1808" t="s">
        <v>2182</v>
      </c>
    </row>
    <row r="1809" spans="4:4">
      <c r="D1809" t="s">
        <v>2183</v>
      </c>
    </row>
    <row r="1810" spans="4:4">
      <c r="D1810" t="s">
        <v>2184</v>
      </c>
    </row>
    <row r="1811" spans="4:4">
      <c r="D1811" t="s">
        <v>2185</v>
      </c>
    </row>
    <row r="1812" spans="4:4">
      <c r="D1812" t="s">
        <v>2186</v>
      </c>
    </row>
    <row r="1813" spans="4:4">
      <c r="D1813" t="s">
        <v>2187</v>
      </c>
    </row>
    <row r="1814" spans="4:4">
      <c r="D1814" t="s">
        <v>2188</v>
      </c>
    </row>
    <row r="1815" spans="4:4">
      <c r="D1815" t="s">
        <v>2189</v>
      </c>
    </row>
    <row r="1816" spans="4:4">
      <c r="D1816" t="s">
        <v>2190</v>
      </c>
    </row>
    <row r="1817" spans="4:4">
      <c r="D1817" t="s">
        <v>2191</v>
      </c>
    </row>
    <row r="1818" spans="4:4">
      <c r="D1818" t="s">
        <v>2192</v>
      </c>
    </row>
    <row r="1819" spans="4:4">
      <c r="D1819" t="s">
        <v>2193</v>
      </c>
    </row>
    <row r="1820" spans="4:4">
      <c r="D1820" t="s">
        <v>2194</v>
      </c>
    </row>
    <row r="1821" spans="4:4">
      <c r="D1821" t="s">
        <v>2195</v>
      </c>
    </row>
    <row r="1822" spans="4:4">
      <c r="D1822" t="s">
        <v>2196</v>
      </c>
    </row>
    <row r="1823" spans="4:4">
      <c r="D1823" t="s">
        <v>2197</v>
      </c>
    </row>
    <row r="1824" spans="4:4">
      <c r="D1824" t="s">
        <v>2198</v>
      </c>
    </row>
    <row r="1825" spans="4:4">
      <c r="D1825" t="s">
        <v>2199</v>
      </c>
    </row>
    <row r="1826" spans="4:4">
      <c r="D1826" t="s">
        <v>2200</v>
      </c>
    </row>
    <row r="1827" spans="4:4">
      <c r="D1827" t="s">
        <v>2201</v>
      </c>
    </row>
    <row r="1828" spans="4:4">
      <c r="D1828" t="s">
        <v>2202</v>
      </c>
    </row>
    <row r="1829" spans="4:4">
      <c r="D1829" t="s">
        <v>2203</v>
      </c>
    </row>
    <row r="1830" spans="4:4">
      <c r="D1830" t="s">
        <v>2204</v>
      </c>
    </row>
    <row r="1831" spans="4:4">
      <c r="D1831" t="s">
        <v>2205</v>
      </c>
    </row>
    <row r="1832" spans="4:4">
      <c r="D1832" t="s">
        <v>2206</v>
      </c>
    </row>
    <row r="1833" spans="4:4">
      <c r="D1833" t="s">
        <v>2207</v>
      </c>
    </row>
    <row r="1834" spans="4:4">
      <c r="D1834" t="s">
        <v>2208</v>
      </c>
    </row>
    <row r="1835" spans="4:4">
      <c r="D1835" t="s">
        <v>2209</v>
      </c>
    </row>
    <row r="1836" spans="4:4">
      <c r="D1836" t="s">
        <v>2210</v>
      </c>
    </row>
    <row r="1837" spans="4:4">
      <c r="D1837" t="s">
        <v>2211</v>
      </c>
    </row>
    <row r="1838" spans="4:4">
      <c r="D1838" t="s">
        <v>2212</v>
      </c>
    </row>
    <row r="1839" spans="4:4">
      <c r="D1839" t="s">
        <v>2213</v>
      </c>
    </row>
    <row r="1840" spans="4:4">
      <c r="D1840" t="s">
        <v>2214</v>
      </c>
    </row>
    <row r="1841" spans="4:4">
      <c r="D1841" t="s">
        <v>2215</v>
      </c>
    </row>
    <row r="1842" spans="4:4">
      <c r="D1842" t="s">
        <v>2216</v>
      </c>
    </row>
    <row r="1843" spans="4:4">
      <c r="D1843" t="s">
        <v>2217</v>
      </c>
    </row>
    <row r="1844" spans="4:4">
      <c r="D1844" t="s">
        <v>2218</v>
      </c>
    </row>
    <row r="1845" spans="4:4">
      <c r="D1845" t="s">
        <v>2219</v>
      </c>
    </row>
    <row r="1846" spans="4:4">
      <c r="D1846" t="s">
        <v>2220</v>
      </c>
    </row>
    <row r="1847" spans="4:4">
      <c r="D1847" t="s">
        <v>2221</v>
      </c>
    </row>
    <row r="1848" spans="4:4">
      <c r="D1848" t="s">
        <v>2222</v>
      </c>
    </row>
    <row r="1849" spans="4:4">
      <c r="D1849" t="s">
        <v>2223</v>
      </c>
    </row>
    <row r="1850" spans="4:4">
      <c r="D1850" t="s">
        <v>2224</v>
      </c>
    </row>
    <row r="1851" spans="4:4">
      <c r="D1851" t="s">
        <v>2225</v>
      </c>
    </row>
    <row r="1852" spans="4:4">
      <c r="D1852" t="s">
        <v>2226</v>
      </c>
    </row>
    <row r="1853" spans="4:4">
      <c r="D1853" t="s">
        <v>2227</v>
      </c>
    </row>
    <row r="1854" spans="4:4">
      <c r="D1854" t="s">
        <v>2228</v>
      </c>
    </row>
    <row r="1855" spans="4:4">
      <c r="D1855" t="s">
        <v>2229</v>
      </c>
    </row>
    <row r="1856" spans="4:4">
      <c r="D1856" t="s">
        <v>2230</v>
      </c>
    </row>
    <row r="1857" spans="4:4">
      <c r="D1857" t="s">
        <v>2231</v>
      </c>
    </row>
    <row r="1858" spans="4:4">
      <c r="D1858" t="s">
        <v>2232</v>
      </c>
    </row>
    <row r="1859" spans="4:4">
      <c r="D1859" t="s">
        <v>2233</v>
      </c>
    </row>
    <row r="1860" spans="4:4">
      <c r="D1860" t="s">
        <v>2234</v>
      </c>
    </row>
    <row r="1861" spans="4:4">
      <c r="D1861" t="s">
        <v>2235</v>
      </c>
    </row>
    <row r="1862" spans="4:4">
      <c r="D1862" t="s">
        <v>2236</v>
      </c>
    </row>
    <row r="1863" spans="4:4">
      <c r="D1863" t="s">
        <v>2237</v>
      </c>
    </row>
    <row r="1864" spans="4:4">
      <c r="D1864" t="s">
        <v>2238</v>
      </c>
    </row>
    <row r="1865" spans="4:4">
      <c r="D1865" t="s">
        <v>2239</v>
      </c>
    </row>
    <row r="1866" spans="4:4">
      <c r="D1866" t="s">
        <v>2240</v>
      </c>
    </row>
    <row r="1867" spans="4:4">
      <c r="D1867" t="s">
        <v>2241</v>
      </c>
    </row>
    <row r="1868" spans="4:4">
      <c r="D1868" t="s">
        <v>2242</v>
      </c>
    </row>
    <row r="1869" spans="4:4">
      <c r="D1869" t="s">
        <v>2243</v>
      </c>
    </row>
    <row r="1870" spans="4:4">
      <c r="D1870" t="s">
        <v>2244</v>
      </c>
    </row>
    <row r="1871" spans="4:4">
      <c r="D1871" t="s">
        <v>2245</v>
      </c>
    </row>
    <row r="1872" spans="4:4">
      <c r="D1872" t="s">
        <v>2246</v>
      </c>
    </row>
    <row r="1873" spans="4:4">
      <c r="D1873" t="s">
        <v>2247</v>
      </c>
    </row>
    <row r="1874" spans="4:4">
      <c r="D1874" t="s">
        <v>2248</v>
      </c>
    </row>
    <row r="1875" spans="4:4">
      <c r="D1875" t="s">
        <v>2249</v>
      </c>
    </row>
    <row r="1876" spans="4:4">
      <c r="D1876" t="s">
        <v>2250</v>
      </c>
    </row>
    <row r="1877" spans="4:4">
      <c r="D1877" t="s">
        <v>2251</v>
      </c>
    </row>
    <row r="1878" spans="4:4">
      <c r="D1878" t="s">
        <v>2252</v>
      </c>
    </row>
    <row r="1879" spans="4:4">
      <c r="D1879" t="s">
        <v>2253</v>
      </c>
    </row>
    <row r="1880" spans="4:4">
      <c r="D1880" t="s">
        <v>2254</v>
      </c>
    </row>
    <row r="1881" spans="4:4">
      <c r="D1881" t="s">
        <v>2255</v>
      </c>
    </row>
    <row r="1882" spans="4:4">
      <c r="D1882" t="s">
        <v>2256</v>
      </c>
    </row>
    <row r="1883" spans="4:4">
      <c r="D1883" t="s">
        <v>2257</v>
      </c>
    </row>
    <row r="1884" spans="4:4">
      <c r="D1884" t="s">
        <v>2258</v>
      </c>
    </row>
    <row r="1885" spans="4:4">
      <c r="D1885" t="s">
        <v>2259</v>
      </c>
    </row>
    <row r="1886" spans="4:4">
      <c r="D1886" t="s">
        <v>2260</v>
      </c>
    </row>
    <row r="1887" spans="4:4">
      <c r="D1887" t="s">
        <v>2261</v>
      </c>
    </row>
    <row r="1888" spans="4:4">
      <c r="D1888" t="s">
        <v>2262</v>
      </c>
    </row>
    <row r="1889" spans="4:4">
      <c r="D1889" t="s">
        <v>2263</v>
      </c>
    </row>
    <row r="1890" spans="4:4">
      <c r="D1890" t="s">
        <v>2264</v>
      </c>
    </row>
    <row r="1891" spans="4:4">
      <c r="D1891" t="s">
        <v>2265</v>
      </c>
    </row>
    <row r="1892" spans="4:4">
      <c r="D1892" t="s">
        <v>2266</v>
      </c>
    </row>
    <row r="1893" spans="4:4">
      <c r="D1893" t="s">
        <v>2267</v>
      </c>
    </row>
    <row r="1894" spans="4:4">
      <c r="D1894" t="s">
        <v>2268</v>
      </c>
    </row>
    <row r="1895" spans="4:4">
      <c r="D1895" t="s">
        <v>2269</v>
      </c>
    </row>
    <row r="1896" spans="4:4">
      <c r="D1896" t="s">
        <v>2270</v>
      </c>
    </row>
    <row r="1897" spans="4:4">
      <c r="D1897" t="s">
        <v>2271</v>
      </c>
    </row>
    <row r="1898" spans="4:4">
      <c r="D1898" t="s">
        <v>2272</v>
      </c>
    </row>
    <row r="1899" spans="4:4">
      <c r="D1899" t="s">
        <v>2273</v>
      </c>
    </row>
    <row r="1900" spans="4:4">
      <c r="D1900" t="s">
        <v>2274</v>
      </c>
    </row>
    <row r="1901" spans="4:4">
      <c r="D1901" t="s">
        <v>2275</v>
      </c>
    </row>
    <row r="1902" spans="4:4">
      <c r="D1902" t="s">
        <v>2276</v>
      </c>
    </row>
    <row r="1903" spans="4:4">
      <c r="D1903" t="s">
        <v>2277</v>
      </c>
    </row>
    <row r="1904" spans="4:4">
      <c r="D1904" t="s">
        <v>2278</v>
      </c>
    </row>
    <row r="1905" spans="4:4">
      <c r="D1905" t="s">
        <v>2279</v>
      </c>
    </row>
    <row r="1906" spans="4:4">
      <c r="D1906" t="s">
        <v>2280</v>
      </c>
    </row>
    <row r="1907" spans="4:4">
      <c r="D1907" t="s">
        <v>2281</v>
      </c>
    </row>
    <row r="1908" spans="4:4">
      <c r="D1908" t="s">
        <v>2282</v>
      </c>
    </row>
    <row r="1909" spans="4:4">
      <c r="D1909" t="s">
        <v>2283</v>
      </c>
    </row>
    <row r="1910" spans="4:4">
      <c r="D1910" t="s">
        <v>2284</v>
      </c>
    </row>
    <row r="1911" spans="4:4">
      <c r="D1911" t="s">
        <v>2285</v>
      </c>
    </row>
    <row r="1912" spans="4:4">
      <c r="D1912" t="s">
        <v>2286</v>
      </c>
    </row>
    <row r="1913" spans="4:4">
      <c r="D1913" t="s">
        <v>2287</v>
      </c>
    </row>
    <row r="1914" spans="4:4">
      <c r="D1914" t="s">
        <v>2288</v>
      </c>
    </row>
    <row r="1915" spans="4:4">
      <c r="D1915" t="s">
        <v>2289</v>
      </c>
    </row>
    <row r="1916" spans="4:4">
      <c r="D1916" t="s">
        <v>2290</v>
      </c>
    </row>
    <row r="1917" spans="4:4">
      <c r="D1917" t="s">
        <v>2291</v>
      </c>
    </row>
    <row r="1918" spans="4:4">
      <c r="D1918" t="s">
        <v>2292</v>
      </c>
    </row>
    <row r="1919" spans="4:4">
      <c r="D1919" t="s">
        <v>2293</v>
      </c>
    </row>
    <row r="1920" spans="4:4">
      <c r="D1920" t="s">
        <v>2294</v>
      </c>
    </row>
    <row r="1921" spans="4:4">
      <c r="D1921" t="s">
        <v>2295</v>
      </c>
    </row>
    <row r="1922" spans="4:4">
      <c r="D1922" t="s">
        <v>2296</v>
      </c>
    </row>
    <row r="1923" spans="4:4">
      <c r="D1923" t="s">
        <v>2297</v>
      </c>
    </row>
    <row r="1924" spans="4:4">
      <c r="D1924" t="s">
        <v>2298</v>
      </c>
    </row>
    <row r="1925" spans="4:4">
      <c r="D1925" t="s">
        <v>2299</v>
      </c>
    </row>
    <row r="1926" spans="4:4">
      <c r="D1926" t="s">
        <v>2300</v>
      </c>
    </row>
    <row r="1927" spans="4:4">
      <c r="D1927" t="s">
        <v>2301</v>
      </c>
    </row>
    <row r="1928" spans="4:4">
      <c r="D1928" t="s">
        <v>2302</v>
      </c>
    </row>
    <row r="1929" spans="4:4">
      <c r="D1929" t="s">
        <v>2303</v>
      </c>
    </row>
    <row r="1930" spans="4:4">
      <c r="D1930" t="s">
        <v>2304</v>
      </c>
    </row>
    <row r="1931" spans="4:4">
      <c r="D1931" t="s">
        <v>2305</v>
      </c>
    </row>
    <row r="1932" spans="4:4">
      <c r="D1932" t="s">
        <v>2306</v>
      </c>
    </row>
    <row r="1933" spans="4:4">
      <c r="D1933" t="s">
        <v>2307</v>
      </c>
    </row>
    <row r="1934" spans="4:4">
      <c r="D1934" t="s">
        <v>2308</v>
      </c>
    </row>
    <row r="1935" spans="4:4">
      <c r="D1935" t="s">
        <v>2309</v>
      </c>
    </row>
    <row r="1936" spans="4:4">
      <c r="D1936" t="s">
        <v>2310</v>
      </c>
    </row>
    <row r="1937" spans="4:4">
      <c r="D1937" t="s">
        <v>2311</v>
      </c>
    </row>
    <row r="1938" spans="4:4">
      <c r="D1938" t="s">
        <v>2312</v>
      </c>
    </row>
    <row r="1939" spans="4:4">
      <c r="D1939" t="s">
        <v>2313</v>
      </c>
    </row>
    <row r="1940" spans="4:4">
      <c r="D1940" t="s">
        <v>2314</v>
      </c>
    </row>
    <row r="1941" spans="4:4">
      <c r="D1941" t="s">
        <v>2315</v>
      </c>
    </row>
    <row r="1942" spans="4:4">
      <c r="D1942" t="s">
        <v>2316</v>
      </c>
    </row>
    <row r="1943" spans="4:4">
      <c r="D1943" t="s">
        <v>2317</v>
      </c>
    </row>
    <row r="1944" spans="4:4">
      <c r="D1944" t="s">
        <v>2318</v>
      </c>
    </row>
    <row r="1945" spans="4:4">
      <c r="D1945" t="s">
        <v>2319</v>
      </c>
    </row>
    <row r="1946" spans="4:4">
      <c r="D1946" t="s">
        <v>2320</v>
      </c>
    </row>
    <row r="1947" spans="4:4">
      <c r="D1947" t="s">
        <v>2321</v>
      </c>
    </row>
    <row r="1948" spans="4:4">
      <c r="D1948" t="s">
        <v>2322</v>
      </c>
    </row>
    <row r="1949" spans="4:4">
      <c r="D1949" t="s">
        <v>2323</v>
      </c>
    </row>
    <row r="1950" spans="4:4">
      <c r="D1950" t="s">
        <v>2324</v>
      </c>
    </row>
    <row r="1951" spans="4:4">
      <c r="D1951" t="s">
        <v>2325</v>
      </c>
    </row>
    <row r="1952" spans="4:4">
      <c r="D1952" t="s">
        <v>2326</v>
      </c>
    </row>
    <row r="1953" spans="4:4">
      <c r="D1953" t="s">
        <v>2327</v>
      </c>
    </row>
    <row r="1954" spans="4:4">
      <c r="D1954" t="s">
        <v>2328</v>
      </c>
    </row>
    <row r="1955" spans="4:4">
      <c r="D1955" t="s">
        <v>2329</v>
      </c>
    </row>
    <row r="1956" spans="4:4">
      <c r="D1956" t="s">
        <v>2330</v>
      </c>
    </row>
    <row r="1957" spans="4:4">
      <c r="D1957" t="s">
        <v>2331</v>
      </c>
    </row>
    <row r="1958" spans="4:4">
      <c r="D1958" t="s">
        <v>2332</v>
      </c>
    </row>
    <row r="1959" spans="4:4">
      <c r="D1959" t="s">
        <v>2333</v>
      </c>
    </row>
    <row r="1960" spans="4:4">
      <c r="D1960" t="s">
        <v>2334</v>
      </c>
    </row>
    <row r="1961" spans="4:4">
      <c r="D1961" t="s">
        <v>2335</v>
      </c>
    </row>
    <row r="1962" spans="4:4">
      <c r="D1962" t="s">
        <v>2336</v>
      </c>
    </row>
    <row r="1963" spans="4:4">
      <c r="D1963" t="s">
        <v>2337</v>
      </c>
    </row>
    <row r="1964" spans="4:4">
      <c r="D1964" t="s">
        <v>2338</v>
      </c>
    </row>
    <row r="1965" spans="4:4">
      <c r="D1965" t="s">
        <v>2339</v>
      </c>
    </row>
    <row r="1966" spans="4:4">
      <c r="D1966" t="s">
        <v>2340</v>
      </c>
    </row>
    <row r="1967" spans="4:4">
      <c r="D1967" t="s">
        <v>2341</v>
      </c>
    </row>
    <row r="1968" spans="4:4">
      <c r="D1968" t="s">
        <v>2342</v>
      </c>
    </row>
    <row r="1969" spans="4:4">
      <c r="D1969" t="s">
        <v>2343</v>
      </c>
    </row>
    <row r="1970" spans="4:4">
      <c r="D1970" t="s">
        <v>2344</v>
      </c>
    </row>
    <row r="1971" spans="4:4">
      <c r="D1971" t="s">
        <v>2345</v>
      </c>
    </row>
    <row r="1972" spans="4:4">
      <c r="D1972" t="s">
        <v>2346</v>
      </c>
    </row>
    <row r="1973" spans="4:4">
      <c r="D1973" t="s">
        <v>2347</v>
      </c>
    </row>
    <row r="1974" spans="4:4">
      <c r="D1974" t="s">
        <v>2348</v>
      </c>
    </row>
    <row r="1975" spans="4:4">
      <c r="D1975" t="s">
        <v>2349</v>
      </c>
    </row>
    <row r="1976" spans="4:4">
      <c r="D1976" t="s">
        <v>2350</v>
      </c>
    </row>
    <row r="1977" spans="4:4">
      <c r="D1977" t="s">
        <v>2351</v>
      </c>
    </row>
    <row r="1978" spans="4:4">
      <c r="D1978" t="s">
        <v>2352</v>
      </c>
    </row>
    <row r="1979" spans="4:4">
      <c r="D1979" t="s">
        <v>2353</v>
      </c>
    </row>
    <row r="1980" spans="4:4">
      <c r="D1980" t="s">
        <v>2354</v>
      </c>
    </row>
    <row r="1981" spans="4:4">
      <c r="D1981" t="s">
        <v>2355</v>
      </c>
    </row>
    <row r="1982" spans="4:4">
      <c r="D1982" t="s">
        <v>2356</v>
      </c>
    </row>
    <row r="1983" spans="4:4">
      <c r="D1983" t="s">
        <v>2357</v>
      </c>
    </row>
    <row r="1984" spans="4:4">
      <c r="D1984" t="s">
        <v>2358</v>
      </c>
    </row>
    <row r="1985" spans="4:4">
      <c r="D1985" t="s">
        <v>2359</v>
      </c>
    </row>
    <row r="1986" spans="4:4">
      <c r="D1986" t="s">
        <v>2360</v>
      </c>
    </row>
    <row r="1987" spans="4:4">
      <c r="D1987" t="s">
        <v>2361</v>
      </c>
    </row>
    <row r="1988" spans="4:4">
      <c r="D1988" t="s">
        <v>2362</v>
      </c>
    </row>
    <row r="1989" spans="4:4">
      <c r="D1989" t="s">
        <v>2363</v>
      </c>
    </row>
    <row r="1990" spans="4:4">
      <c r="D1990" t="s">
        <v>2364</v>
      </c>
    </row>
    <row r="1991" spans="4:4">
      <c r="D1991" t="s">
        <v>2365</v>
      </c>
    </row>
    <row r="1992" spans="4:4">
      <c r="D1992" t="s">
        <v>2366</v>
      </c>
    </row>
    <row r="1993" spans="4:4">
      <c r="D1993" t="s">
        <v>2367</v>
      </c>
    </row>
    <row r="1994" spans="4:4">
      <c r="D1994" t="s">
        <v>2368</v>
      </c>
    </row>
    <row r="1995" spans="4:4">
      <c r="D1995" t="s">
        <v>2369</v>
      </c>
    </row>
    <row r="1996" spans="4:4">
      <c r="D1996" t="s">
        <v>2370</v>
      </c>
    </row>
    <row r="1997" spans="4:4">
      <c r="D1997" t="s">
        <v>2371</v>
      </c>
    </row>
    <row r="1998" spans="4:4">
      <c r="D1998" t="s">
        <v>2372</v>
      </c>
    </row>
    <row r="1999" spans="4:4">
      <c r="D1999" t="s">
        <v>2373</v>
      </c>
    </row>
    <row r="2000" spans="4:4">
      <c r="D2000" t="s">
        <v>2374</v>
      </c>
    </row>
    <row r="2001" spans="4:4">
      <c r="D2001" t="s">
        <v>2375</v>
      </c>
    </row>
    <row r="2002" spans="4:4">
      <c r="D2002" t="s">
        <v>2376</v>
      </c>
    </row>
    <row r="2003" spans="4:4">
      <c r="D2003" t="s">
        <v>2377</v>
      </c>
    </row>
    <row r="2004" spans="4:4">
      <c r="D2004" t="s">
        <v>2378</v>
      </c>
    </row>
    <row r="2005" spans="4:4">
      <c r="D2005" t="s">
        <v>2379</v>
      </c>
    </row>
    <row r="2006" spans="4:4">
      <c r="D2006" t="s">
        <v>2380</v>
      </c>
    </row>
    <row r="2007" spans="4:4">
      <c r="D2007" t="s">
        <v>2381</v>
      </c>
    </row>
    <row r="2008" spans="4:4">
      <c r="D2008" t="s">
        <v>2382</v>
      </c>
    </row>
    <row r="2009" spans="4:4">
      <c r="D2009" t="s">
        <v>2383</v>
      </c>
    </row>
    <row r="2010" spans="4:4">
      <c r="D2010" t="s">
        <v>2384</v>
      </c>
    </row>
    <row r="2011" spans="4:4">
      <c r="D2011" t="s">
        <v>2385</v>
      </c>
    </row>
    <row r="2012" spans="4:4">
      <c r="D2012" t="s">
        <v>2386</v>
      </c>
    </row>
    <row r="2013" spans="4:4">
      <c r="D2013" t="s">
        <v>2387</v>
      </c>
    </row>
    <row r="2014" spans="4:4">
      <c r="D2014" t="s">
        <v>2388</v>
      </c>
    </row>
    <row r="2015" spans="4:4">
      <c r="D2015" t="s">
        <v>2389</v>
      </c>
    </row>
    <row r="2016" spans="4:4">
      <c r="D2016" t="s">
        <v>2390</v>
      </c>
    </row>
    <row r="2017" spans="4:4">
      <c r="D2017" t="s">
        <v>2391</v>
      </c>
    </row>
    <row r="2018" spans="4:4">
      <c r="D2018" t="s">
        <v>2392</v>
      </c>
    </row>
    <row r="2019" spans="4:4">
      <c r="D2019" t="s">
        <v>2393</v>
      </c>
    </row>
    <row r="2020" spans="4:4">
      <c r="D2020" t="s">
        <v>2394</v>
      </c>
    </row>
    <row r="2021" spans="4:4">
      <c r="D2021" t="s">
        <v>2395</v>
      </c>
    </row>
    <row r="2022" spans="4:4">
      <c r="D2022" t="s">
        <v>2396</v>
      </c>
    </row>
    <row r="2023" spans="4:4">
      <c r="D2023" t="s">
        <v>2397</v>
      </c>
    </row>
    <row r="2024" spans="4:4">
      <c r="D2024" t="s">
        <v>2398</v>
      </c>
    </row>
    <row r="2025" spans="4:4">
      <c r="D2025" t="s">
        <v>2399</v>
      </c>
    </row>
    <row r="2026" spans="4:4">
      <c r="D2026" t="s">
        <v>2400</v>
      </c>
    </row>
    <row r="2027" spans="4:4">
      <c r="D2027" t="s">
        <v>2401</v>
      </c>
    </row>
    <row r="2028" spans="4:4">
      <c r="D2028" t="s">
        <v>2402</v>
      </c>
    </row>
    <row r="2029" spans="4:4">
      <c r="D2029" t="s">
        <v>2403</v>
      </c>
    </row>
    <row r="2030" spans="4:4">
      <c r="D2030" t="s">
        <v>2404</v>
      </c>
    </row>
    <row r="2031" spans="4:4">
      <c r="D2031" t="s">
        <v>2405</v>
      </c>
    </row>
    <row r="2032" spans="4:4">
      <c r="D2032" t="s">
        <v>2406</v>
      </c>
    </row>
    <row r="2033" spans="4:4">
      <c r="D2033" t="s">
        <v>2407</v>
      </c>
    </row>
    <row r="2034" spans="4:4">
      <c r="D2034" t="s">
        <v>2408</v>
      </c>
    </row>
    <row r="2035" spans="4:4">
      <c r="D2035" t="s">
        <v>2409</v>
      </c>
    </row>
    <row r="2036" spans="4:4">
      <c r="D2036" t="s">
        <v>2410</v>
      </c>
    </row>
    <row r="2037" spans="4:4">
      <c r="D2037" t="s">
        <v>2411</v>
      </c>
    </row>
    <row r="2038" spans="4:4">
      <c r="D2038" t="s">
        <v>2412</v>
      </c>
    </row>
    <row r="2039" spans="4:4">
      <c r="D2039" t="s">
        <v>2413</v>
      </c>
    </row>
    <row r="2040" spans="4:4">
      <c r="D2040" t="s">
        <v>2414</v>
      </c>
    </row>
    <row r="2041" spans="4:4">
      <c r="D2041" t="s">
        <v>2415</v>
      </c>
    </row>
    <row r="2042" spans="4:4">
      <c r="D2042" t="s">
        <v>2416</v>
      </c>
    </row>
    <row r="2043" spans="4:4">
      <c r="D2043" t="s">
        <v>2417</v>
      </c>
    </row>
    <row r="2044" spans="4:4">
      <c r="D2044" t="s">
        <v>2418</v>
      </c>
    </row>
    <row r="2045" spans="4:4">
      <c r="D2045" t="s">
        <v>2419</v>
      </c>
    </row>
    <row r="2046" spans="4:4">
      <c r="D2046" t="s">
        <v>2420</v>
      </c>
    </row>
    <row r="2047" spans="4:4">
      <c r="D2047" t="s">
        <v>2421</v>
      </c>
    </row>
    <row r="2048" spans="4:4">
      <c r="D2048" t="s">
        <v>2422</v>
      </c>
    </row>
    <row r="2049" spans="4:4">
      <c r="D2049" t="s">
        <v>2423</v>
      </c>
    </row>
    <row r="2050" spans="4:4">
      <c r="D2050" t="s">
        <v>2424</v>
      </c>
    </row>
    <row r="2051" spans="4:4">
      <c r="D2051" t="s">
        <v>2425</v>
      </c>
    </row>
    <row r="2052" spans="4:4">
      <c r="D2052" t="s">
        <v>2426</v>
      </c>
    </row>
    <row r="2053" spans="4:4">
      <c r="D2053" t="s">
        <v>2427</v>
      </c>
    </row>
    <row r="2054" spans="4:4">
      <c r="D2054" t="s">
        <v>2428</v>
      </c>
    </row>
    <row r="2055" spans="4:4">
      <c r="D2055" t="s">
        <v>2429</v>
      </c>
    </row>
    <row r="2056" spans="4:4">
      <c r="D2056" t="s">
        <v>2430</v>
      </c>
    </row>
    <row r="2057" spans="4:4">
      <c r="D2057" t="s">
        <v>2431</v>
      </c>
    </row>
    <row r="2058" spans="4:4">
      <c r="D2058" t="s">
        <v>2432</v>
      </c>
    </row>
    <row r="2059" spans="4:4">
      <c r="D2059" t="s">
        <v>2433</v>
      </c>
    </row>
    <row r="2060" spans="4:4">
      <c r="D2060" t="s">
        <v>2434</v>
      </c>
    </row>
    <row r="2061" spans="4:4">
      <c r="D2061" t="s">
        <v>2435</v>
      </c>
    </row>
    <row r="2062" spans="4:4">
      <c r="D2062" t="s">
        <v>2436</v>
      </c>
    </row>
    <row r="2063" spans="4:4">
      <c r="D2063" t="s">
        <v>2437</v>
      </c>
    </row>
    <row r="2064" spans="4:4">
      <c r="D2064" t="s">
        <v>2438</v>
      </c>
    </row>
    <row r="2065" spans="4:4">
      <c r="D2065" t="s">
        <v>2439</v>
      </c>
    </row>
    <row r="2066" spans="4:4">
      <c r="D2066" t="s">
        <v>2440</v>
      </c>
    </row>
    <row r="2067" spans="4:4">
      <c r="D2067" t="s">
        <v>2441</v>
      </c>
    </row>
    <row r="2068" spans="4:4">
      <c r="D2068" t="s">
        <v>2442</v>
      </c>
    </row>
    <row r="2069" spans="4:4">
      <c r="D2069" t="s">
        <v>2443</v>
      </c>
    </row>
    <row r="2070" spans="4:4">
      <c r="D2070" t="s">
        <v>2444</v>
      </c>
    </row>
    <row r="2071" spans="4:4">
      <c r="D2071" t="s">
        <v>2445</v>
      </c>
    </row>
    <row r="2072" spans="4:4">
      <c r="D2072" t="s">
        <v>2446</v>
      </c>
    </row>
    <row r="2073" spans="4:4">
      <c r="D2073" t="s">
        <v>2447</v>
      </c>
    </row>
    <row r="2074" spans="4:4">
      <c r="D2074" t="s">
        <v>2448</v>
      </c>
    </row>
    <row r="2075" spans="4:4">
      <c r="D2075" t="s">
        <v>2449</v>
      </c>
    </row>
    <row r="2076" spans="4:4">
      <c r="D2076" t="s">
        <v>2450</v>
      </c>
    </row>
    <row r="2077" spans="4:4">
      <c r="D2077" t="s">
        <v>2451</v>
      </c>
    </row>
    <row r="2078" spans="4:4">
      <c r="D2078" t="s">
        <v>2452</v>
      </c>
    </row>
    <row r="2079" spans="4:4">
      <c r="D2079" t="s">
        <v>2453</v>
      </c>
    </row>
    <row r="2080" spans="4:4">
      <c r="D2080" t="s">
        <v>2454</v>
      </c>
    </row>
    <row r="2081" spans="4:4">
      <c r="D2081" t="s">
        <v>2455</v>
      </c>
    </row>
    <row r="2082" spans="4:4">
      <c r="D2082" t="s">
        <v>2456</v>
      </c>
    </row>
    <row r="2083" spans="4:4">
      <c r="D2083" t="s">
        <v>2457</v>
      </c>
    </row>
    <row r="2084" spans="4:4">
      <c r="D2084" t="s">
        <v>2458</v>
      </c>
    </row>
    <row r="2085" spans="4:4">
      <c r="D2085" t="s">
        <v>2459</v>
      </c>
    </row>
    <row r="2086" spans="4:4">
      <c r="D2086" t="s">
        <v>2460</v>
      </c>
    </row>
    <row r="2087" spans="4:4">
      <c r="D2087" t="s">
        <v>2461</v>
      </c>
    </row>
    <row r="2088" spans="4:4">
      <c r="D2088" t="s">
        <v>2462</v>
      </c>
    </row>
    <row r="2089" spans="4:4">
      <c r="D2089" t="s">
        <v>2463</v>
      </c>
    </row>
    <row r="2090" spans="4:4">
      <c r="D2090" t="s">
        <v>2464</v>
      </c>
    </row>
    <row r="2091" spans="4:4">
      <c r="D2091" t="s">
        <v>2465</v>
      </c>
    </row>
    <row r="2092" spans="4:4">
      <c r="D2092" t="s">
        <v>2466</v>
      </c>
    </row>
    <row r="2093" spans="4:4">
      <c r="D2093" t="s">
        <v>2467</v>
      </c>
    </row>
    <row r="2094" spans="4:4">
      <c r="D2094" t="s">
        <v>2468</v>
      </c>
    </row>
    <row r="2095" spans="4:4">
      <c r="D2095" t="s">
        <v>2469</v>
      </c>
    </row>
    <row r="2096" spans="4:4">
      <c r="D2096" t="s">
        <v>2470</v>
      </c>
    </row>
    <row r="2097" spans="4:4">
      <c r="D2097" t="s">
        <v>2471</v>
      </c>
    </row>
    <row r="2098" spans="4:4">
      <c r="D2098" t="s">
        <v>2472</v>
      </c>
    </row>
    <row r="2099" spans="4:4">
      <c r="D2099" t="s">
        <v>2473</v>
      </c>
    </row>
    <row r="2100" spans="4:4">
      <c r="D2100" t="s">
        <v>2474</v>
      </c>
    </row>
    <row r="2101" spans="4:4">
      <c r="D2101" t="s">
        <v>2475</v>
      </c>
    </row>
    <row r="2102" spans="4:4">
      <c r="D2102" t="s">
        <v>2476</v>
      </c>
    </row>
    <row r="2103" spans="4:4">
      <c r="D2103" t="s">
        <v>2477</v>
      </c>
    </row>
    <row r="2104" spans="4:4">
      <c r="D2104" t="s">
        <v>2478</v>
      </c>
    </row>
    <row r="2105" spans="4:4">
      <c r="D2105" t="s">
        <v>2479</v>
      </c>
    </row>
    <row r="2106" spans="4:4">
      <c r="D2106" t="s">
        <v>2480</v>
      </c>
    </row>
    <row r="2107" spans="4:4">
      <c r="D2107" t="s">
        <v>2481</v>
      </c>
    </row>
    <row r="2108" spans="4:4">
      <c r="D2108" t="s">
        <v>2482</v>
      </c>
    </row>
    <row r="2109" spans="4:4">
      <c r="D2109" t="s">
        <v>2483</v>
      </c>
    </row>
    <row r="2110" spans="4:4">
      <c r="D2110" t="s">
        <v>2484</v>
      </c>
    </row>
    <row r="2111" spans="4:4">
      <c r="D2111" t="s">
        <v>2485</v>
      </c>
    </row>
    <row r="2112" spans="4:4">
      <c r="D2112" t="s">
        <v>2486</v>
      </c>
    </row>
    <row r="2113" spans="4:4">
      <c r="D2113" t="s">
        <v>2487</v>
      </c>
    </row>
    <row r="2114" spans="4:4">
      <c r="D2114" t="s">
        <v>2488</v>
      </c>
    </row>
    <row r="2115" spans="4:4">
      <c r="D2115" t="s">
        <v>2489</v>
      </c>
    </row>
    <row r="2116" spans="4:4">
      <c r="D2116" t="s">
        <v>2490</v>
      </c>
    </row>
    <row r="2117" spans="4:4">
      <c r="D2117" t="s">
        <v>2491</v>
      </c>
    </row>
    <row r="2118" spans="4:4">
      <c r="D2118" t="s">
        <v>2492</v>
      </c>
    </row>
    <row r="2119" spans="4:4">
      <c r="D2119" t="s">
        <v>2493</v>
      </c>
    </row>
    <row r="2120" spans="4:4">
      <c r="D2120" t="s">
        <v>2494</v>
      </c>
    </row>
    <row r="2121" spans="4:4">
      <c r="D2121" t="s">
        <v>2495</v>
      </c>
    </row>
    <row r="2122" spans="4:4">
      <c r="D2122" t="s">
        <v>2496</v>
      </c>
    </row>
    <row r="2123" spans="4:4">
      <c r="D2123" t="s">
        <v>2497</v>
      </c>
    </row>
    <row r="2124" spans="4:4">
      <c r="D2124" t="s">
        <v>2498</v>
      </c>
    </row>
    <row r="2125" spans="4:4">
      <c r="D2125" t="s">
        <v>2499</v>
      </c>
    </row>
    <row r="2126" spans="4:4">
      <c r="D2126" t="s">
        <v>2500</v>
      </c>
    </row>
    <row r="2127" spans="4:4">
      <c r="D2127" t="s">
        <v>2501</v>
      </c>
    </row>
    <row r="2128" spans="4:4">
      <c r="D2128" t="s">
        <v>2502</v>
      </c>
    </row>
    <row r="2129" spans="4:4">
      <c r="D2129" t="s">
        <v>2503</v>
      </c>
    </row>
    <row r="2130" spans="4:4">
      <c r="D2130" t="s">
        <v>2504</v>
      </c>
    </row>
    <row r="2131" spans="4:4">
      <c r="D2131" t="s">
        <v>2505</v>
      </c>
    </row>
    <row r="2132" spans="4:4">
      <c r="D2132" t="s">
        <v>2506</v>
      </c>
    </row>
    <row r="2133" spans="4:4">
      <c r="D2133" t="s">
        <v>2507</v>
      </c>
    </row>
    <row r="2134" spans="4:4">
      <c r="D2134" t="s">
        <v>2508</v>
      </c>
    </row>
    <row r="2135" spans="4:4">
      <c r="D2135" t="s">
        <v>2509</v>
      </c>
    </row>
    <row r="2136" spans="4:4">
      <c r="D2136" t="s">
        <v>2510</v>
      </c>
    </row>
    <row r="2137" spans="4:4">
      <c r="D2137" t="s">
        <v>2511</v>
      </c>
    </row>
    <row r="2138" spans="4:4">
      <c r="D2138" t="s">
        <v>2512</v>
      </c>
    </row>
    <row r="2139" spans="4:4">
      <c r="D2139" t="s">
        <v>2513</v>
      </c>
    </row>
    <row r="2140" spans="4:4">
      <c r="D2140" t="s">
        <v>2514</v>
      </c>
    </row>
    <row r="2141" spans="4:4">
      <c r="D2141" t="s">
        <v>2515</v>
      </c>
    </row>
    <row r="2142" spans="4:4">
      <c r="D2142" t="s">
        <v>2516</v>
      </c>
    </row>
    <row r="2143" spans="4:4">
      <c r="D2143" t="s">
        <v>2517</v>
      </c>
    </row>
    <row r="2144" spans="4:4">
      <c r="D2144" t="s">
        <v>2518</v>
      </c>
    </row>
    <row r="2145" spans="4:4">
      <c r="D2145" t="s">
        <v>2519</v>
      </c>
    </row>
    <row r="2146" spans="4:4">
      <c r="D2146" t="s">
        <v>2520</v>
      </c>
    </row>
    <row r="2147" spans="4:4">
      <c r="D2147" t="s">
        <v>2521</v>
      </c>
    </row>
    <row r="2148" spans="4:4">
      <c r="D2148" t="s">
        <v>2522</v>
      </c>
    </row>
    <row r="2149" spans="4:4">
      <c r="D2149" t="s">
        <v>2523</v>
      </c>
    </row>
    <row r="2150" spans="4:4">
      <c r="D2150" t="s">
        <v>2524</v>
      </c>
    </row>
    <row r="2151" spans="4:4">
      <c r="D2151" t="s">
        <v>2525</v>
      </c>
    </row>
    <row r="2152" spans="4:4">
      <c r="D2152" t="s">
        <v>2526</v>
      </c>
    </row>
    <row r="2153" spans="4:4">
      <c r="D2153" t="s">
        <v>2527</v>
      </c>
    </row>
    <row r="2154" spans="4:4">
      <c r="D2154" t="s">
        <v>2528</v>
      </c>
    </row>
    <row r="2155" spans="4:4">
      <c r="D2155" t="s">
        <v>2529</v>
      </c>
    </row>
    <row r="2156" spans="4:4">
      <c r="D2156" t="s">
        <v>2530</v>
      </c>
    </row>
    <row r="2157" spans="4:4">
      <c r="D2157" t="s">
        <v>2531</v>
      </c>
    </row>
    <row r="2158" spans="4:4">
      <c r="D2158" t="s">
        <v>2532</v>
      </c>
    </row>
    <row r="2159" spans="4:4">
      <c r="D2159" t="s">
        <v>2533</v>
      </c>
    </row>
    <row r="2160" spans="4:4">
      <c r="D2160" t="s">
        <v>2534</v>
      </c>
    </row>
    <row r="2161" spans="4:4">
      <c r="D2161" t="s">
        <v>2535</v>
      </c>
    </row>
    <row r="2162" spans="4:4">
      <c r="D2162" t="s">
        <v>2536</v>
      </c>
    </row>
    <row r="2163" spans="4:4">
      <c r="D2163" t="s">
        <v>2537</v>
      </c>
    </row>
    <row r="2164" spans="4:4">
      <c r="D2164" t="s">
        <v>2538</v>
      </c>
    </row>
    <row r="2165" spans="4:4">
      <c r="D2165" t="s">
        <v>2539</v>
      </c>
    </row>
    <row r="2166" spans="4:4">
      <c r="D2166" t="s">
        <v>2540</v>
      </c>
    </row>
    <row r="2167" spans="4:4">
      <c r="D2167" t="s">
        <v>2541</v>
      </c>
    </row>
    <row r="2168" spans="4:4">
      <c r="D2168" t="s">
        <v>2542</v>
      </c>
    </row>
    <row r="2169" spans="4:4">
      <c r="D2169" t="s">
        <v>2543</v>
      </c>
    </row>
    <row r="2170" spans="4:4">
      <c r="D2170" t="s">
        <v>2544</v>
      </c>
    </row>
    <row r="2171" spans="4:4">
      <c r="D2171" t="s">
        <v>2545</v>
      </c>
    </row>
    <row r="2172" spans="4:4">
      <c r="D2172" t="s">
        <v>2546</v>
      </c>
    </row>
    <row r="2173" spans="4:4">
      <c r="D2173" t="s">
        <v>2547</v>
      </c>
    </row>
    <row r="2174" spans="4:4">
      <c r="D2174" t="s">
        <v>2548</v>
      </c>
    </row>
    <row r="2175" spans="4:4">
      <c r="D2175" t="s">
        <v>2549</v>
      </c>
    </row>
    <row r="2176" spans="4:4">
      <c r="D2176" t="s">
        <v>2550</v>
      </c>
    </row>
    <row r="2177" spans="4:4">
      <c r="D2177" t="s">
        <v>2551</v>
      </c>
    </row>
    <row r="2178" spans="4:4">
      <c r="D2178" t="s">
        <v>2552</v>
      </c>
    </row>
    <row r="2179" spans="4:4">
      <c r="D2179" t="s">
        <v>2553</v>
      </c>
    </row>
    <row r="2180" spans="4:4">
      <c r="D2180" t="s">
        <v>2554</v>
      </c>
    </row>
    <row r="2181" spans="4:4">
      <c r="D2181" t="s">
        <v>2555</v>
      </c>
    </row>
    <row r="2182" spans="4:4">
      <c r="D2182" t="s">
        <v>2556</v>
      </c>
    </row>
    <row r="2183" spans="4:4">
      <c r="D2183" t="s">
        <v>2557</v>
      </c>
    </row>
    <row r="2184" spans="4:4">
      <c r="D2184" t="s">
        <v>2558</v>
      </c>
    </row>
    <row r="2185" spans="4:4">
      <c r="D2185" t="s">
        <v>2559</v>
      </c>
    </row>
    <row r="2186" spans="4:4">
      <c r="D2186" t="s">
        <v>2560</v>
      </c>
    </row>
    <row r="2187" spans="4:4">
      <c r="D2187" t="s">
        <v>2561</v>
      </c>
    </row>
    <row r="2188" spans="4:4">
      <c r="D2188" t="s">
        <v>2562</v>
      </c>
    </row>
    <row r="2189" spans="4:4">
      <c r="D2189" t="s">
        <v>2563</v>
      </c>
    </row>
    <row r="2190" spans="4:4">
      <c r="D2190" t="s">
        <v>2564</v>
      </c>
    </row>
    <row r="2191" spans="4:4">
      <c r="D2191" t="s">
        <v>2565</v>
      </c>
    </row>
    <row r="2192" spans="4:4">
      <c r="D2192" t="s">
        <v>2566</v>
      </c>
    </row>
    <row r="2193" spans="4:4">
      <c r="D2193" t="s">
        <v>2567</v>
      </c>
    </row>
    <row r="2194" spans="4:4">
      <c r="D2194" t="s">
        <v>2568</v>
      </c>
    </row>
    <row r="2195" spans="4:4">
      <c r="D2195" t="s">
        <v>2569</v>
      </c>
    </row>
    <row r="2196" spans="4:4">
      <c r="D2196" t="s">
        <v>2570</v>
      </c>
    </row>
    <row r="2197" spans="4:4">
      <c r="D2197" t="s">
        <v>2571</v>
      </c>
    </row>
    <row r="2198" spans="4:4">
      <c r="D2198" t="s">
        <v>2572</v>
      </c>
    </row>
    <row r="2199" spans="4:4">
      <c r="D2199" t="s">
        <v>2573</v>
      </c>
    </row>
    <row r="2200" spans="4:4">
      <c r="D2200" t="s">
        <v>2574</v>
      </c>
    </row>
    <row r="2201" spans="4:4">
      <c r="D2201" t="s">
        <v>2575</v>
      </c>
    </row>
    <row r="2202" spans="4:4">
      <c r="D2202" t="s">
        <v>2576</v>
      </c>
    </row>
    <row r="2203" spans="4:4">
      <c r="D2203" t="s">
        <v>2577</v>
      </c>
    </row>
    <row r="2204" spans="4:4">
      <c r="D2204" t="s">
        <v>2578</v>
      </c>
    </row>
    <row r="2205" spans="4:4">
      <c r="D2205" t="s">
        <v>2579</v>
      </c>
    </row>
    <row r="2206" spans="4:4">
      <c r="D2206" t="s">
        <v>2580</v>
      </c>
    </row>
    <row r="2207" spans="4:4">
      <c r="D2207" t="s">
        <v>2581</v>
      </c>
    </row>
    <row r="2208" spans="4:4">
      <c r="D2208" t="s">
        <v>2582</v>
      </c>
    </row>
    <row r="2209" spans="4:4">
      <c r="D2209" t="s">
        <v>2583</v>
      </c>
    </row>
    <row r="2210" spans="4:4">
      <c r="D2210" t="s">
        <v>2584</v>
      </c>
    </row>
    <row r="2211" spans="4:4">
      <c r="D2211" t="s">
        <v>2585</v>
      </c>
    </row>
    <row r="2212" spans="4:4">
      <c r="D2212" t="s">
        <v>2586</v>
      </c>
    </row>
    <row r="2213" spans="4:4">
      <c r="D2213" t="s">
        <v>2587</v>
      </c>
    </row>
    <row r="2214" spans="4:4">
      <c r="D2214" t="s">
        <v>2588</v>
      </c>
    </row>
    <row r="2215" spans="4:4">
      <c r="D2215" t="s">
        <v>2589</v>
      </c>
    </row>
    <row r="2216" spans="4:4">
      <c r="D2216" t="s">
        <v>2590</v>
      </c>
    </row>
    <row r="2217" spans="4:4">
      <c r="D2217" t="s">
        <v>2591</v>
      </c>
    </row>
    <row r="2218" spans="4:4">
      <c r="D2218" t="s">
        <v>2592</v>
      </c>
    </row>
    <row r="2219" spans="4:4">
      <c r="D2219" t="s">
        <v>2593</v>
      </c>
    </row>
    <row r="2220" spans="4:4">
      <c r="D2220" t="s">
        <v>2594</v>
      </c>
    </row>
    <row r="2221" spans="4:4">
      <c r="D2221" t="s">
        <v>2595</v>
      </c>
    </row>
    <row r="2222" spans="4:4">
      <c r="D2222" t="s">
        <v>2596</v>
      </c>
    </row>
    <row r="2223" spans="4:4">
      <c r="D2223" t="s">
        <v>2597</v>
      </c>
    </row>
    <row r="2224" spans="4:4">
      <c r="D2224" t="s">
        <v>2598</v>
      </c>
    </row>
    <row r="2225" spans="4:4">
      <c r="D2225" t="s">
        <v>2599</v>
      </c>
    </row>
    <row r="2226" spans="4:4">
      <c r="D2226" t="s">
        <v>2600</v>
      </c>
    </row>
    <row r="2227" spans="4:4">
      <c r="D2227" t="s">
        <v>2601</v>
      </c>
    </row>
    <row r="2228" spans="4:4">
      <c r="D2228" t="s">
        <v>2602</v>
      </c>
    </row>
    <row r="2229" spans="4:4">
      <c r="D2229" t="s">
        <v>2603</v>
      </c>
    </row>
    <row r="2230" spans="4:4">
      <c r="D2230" t="s">
        <v>2604</v>
      </c>
    </row>
    <row r="2231" spans="4:4">
      <c r="D2231" t="s">
        <v>2605</v>
      </c>
    </row>
    <row r="2232" spans="4:4">
      <c r="D2232" t="s">
        <v>2606</v>
      </c>
    </row>
    <row r="2233" spans="4:4">
      <c r="D2233" t="s">
        <v>2607</v>
      </c>
    </row>
    <row r="2234" spans="4:4">
      <c r="D2234" t="s">
        <v>2608</v>
      </c>
    </row>
    <row r="2235" spans="4:4">
      <c r="D2235" t="s">
        <v>2609</v>
      </c>
    </row>
    <row r="2236" spans="4:4">
      <c r="D2236" t="s">
        <v>2610</v>
      </c>
    </row>
    <row r="2237" spans="4:4">
      <c r="D2237" t="s">
        <v>2611</v>
      </c>
    </row>
    <row r="2238" spans="4:4">
      <c r="D2238" t="s">
        <v>2612</v>
      </c>
    </row>
    <row r="2239" spans="4:4">
      <c r="D2239" t="s">
        <v>2613</v>
      </c>
    </row>
    <row r="2240" spans="4:4">
      <c r="D2240" t="s">
        <v>2614</v>
      </c>
    </row>
    <row r="2241" spans="4:4">
      <c r="D2241" t="s">
        <v>2615</v>
      </c>
    </row>
    <row r="2242" spans="4:4">
      <c r="D2242" t="s">
        <v>2616</v>
      </c>
    </row>
    <row r="2243" spans="4:4">
      <c r="D2243" t="s">
        <v>2617</v>
      </c>
    </row>
    <row r="2244" spans="4:4">
      <c r="D2244" t="s">
        <v>2618</v>
      </c>
    </row>
    <row r="2245" spans="4:4">
      <c r="D2245" t="s">
        <v>2619</v>
      </c>
    </row>
    <row r="2246" spans="4:4">
      <c r="D2246" t="s">
        <v>2620</v>
      </c>
    </row>
    <row r="2247" spans="4:4">
      <c r="D2247" t="s">
        <v>2621</v>
      </c>
    </row>
    <row r="2248" spans="4:4">
      <c r="D2248" t="s">
        <v>2622</v>
      </c>
    </row>
    <row r="2249" spans="4:4">
      <c r="D2249" t="s">
        <v>2623</v>
      </c>
    </row>
    <row r="2250" spans="4:4">
      <c r="D2250" t="s">
        <v>2624</v>
      </c>
    </row>
    <row r="2251" spans="4:4">
      <c r="D2251" t="s">
        <v>2625</v>
      </c>
    </row>
    <row r="2252" spans="4:4">
      <c r="D2252" t="s">
        <v>2626</v>
      </c>
    </row>
    <row r="2253" spans="4:4">
      <c r="D2253" t="s">
        <v>2627</v>
      </c>
    </row>
    <row r="2254" spans="4:4">
      <c r="D2254" t="s">
        <v>2628</v>
      </c>
    </row>
    <row r="2255" spans="4:4">
      <c r="D2255" t="s">
        <v>2629</v>
      </c>
    </row>
    <row r="2256" spans="4:4">
      <c r="D2256" t="s">
        <v>2630</v>
      </c>
    </row>
    <row r="2257" spans="4:4">
      <c r="D2257" t="s">
        <v>2631</v>
      </c>
    </row>
    <row r="2258" spans="4:4">
      <c r="D2258" t="s">
        <v>2632</v>
      </c>
    </row>
    <row r="2259" spans="4:4">
      <c r="D2259" t="s">
        <v>2633</v>
      </c>
    </row>
    <row r="2260" spans="4:4">
      <c r="D2260" t="s">
        <v>2634</v>
      </c>
    </row>
    <row r="2261" spans="4:4">
      <c r="D2261" t="s">
        <v>2635</v>
      </c>
    </row>
    <row r="2262" spans="4:4">
      <c r="D2262" t="s">
        <v>2636</v>
      </c>
    </row>
    <row r="2263" spans="4:4">
      <c r="D2263" t="s">
        <v>2637</v>
      </c>
    </row>
    <row r="2264" spans="4:4">
      <c r="D2264" t="s">
        <v>2638</v>
      </c>
    </row>
    <row r="2265" spans="4:4">
      <c r="D2265" t="s">
        <v>2639</v>
      </c>
    </row>
    <row r="2266" spans="4:4">
      <c r="D2266" t="s">
        <v>2640</v>
      </c>
    </row>
    <row r="2267" spans="4:4">
      <c r="D2267" t="s">
        <v>2641</v>
      </c>
    </row>
    <row r="2268" spans="4:4">
      <c r="D2268" t="s">
        <v>2642</v>
      </c>
    </row>
    <row r="2269" spans="4:4">
      <c r="D2269" t="s">
        <v>2643</v>
      </c>
    </row>
    <row r="2270" spans="4:4">
      <c r="D2270" t="s">
        <v>2644</v>
      </c>
    </row>
    <row r="2271" spans="4:4">
      <c r="D2271" t="s">
        <v>2645</v>
      </c>
    </row>
    <row r="2272" spans="4:4">
      <c r="D2272" t="s">
        <v>2646</v>
      </c>
    </row>
    <row r="2273" spans="4:4">
      <c r="D2273" t="s">
        <v>2647</v>
      </c>
    </row>
    <row r="2274" spans="4:4">
      <c r="D2274" t="s">
        <v>2648</v>
      </c>
    </row>
    <row r="2275" spans="4:4">
      <c r="D2275" t="s">
        <v>2649</v>
      </c>
    </row>
    <row r="2276" spans="4:4">
      <c r="D2276" t="s">
        <v>2650</v>
      </c>
    </row>
    <row r="2277" spans="4:4">
      <c r="D2277" t="s">
        <v>2651</v>
      </c>
    </row>
    <row r="2278" spans="4:4">
      <c r="D2278" t="s">
        <v>2652</v>
      </c>
    </row>
    <row r="2279" spans="4:4">
      <c r="D2279" t="s">
        <v>2653</v>
      </c>
    </row>
    <row r="2280" spans="4:4">
      <c r="D2280" t="s">
        <v>2654</v>
      </c>
    </row>
    <row r="2281" spans="4:4">
      <c r="D2281" t="s">
        <v>2655</v>
      </c>
    </row>
    <row r="2282" spans="4:4">
      <c r="D2282" t="s">
        <v>2656</v>
      </c>
    </row>
    <row r="2283" spans="4:4">
      <c r="D2283" t="s">
        <v>2657</v>
      </c>
    </row>
    <row r="2284" spans="4:4">
      <c r="D2284" t="s">
        <v>2658</v>
      </c>
    </row>
    <row r="2285" spans="4:4">
      <c r="D2285" t="s">
        <v>2659</v>
      </c>
    </row>
    <row r="2286" spans="4:4">
      <c r="D2286" t="s">
        <v>2660</v>
      </c>
    </row>
    <row r="2287" spans="4:4">
      <c r="D2287" t="s">
        <v>2661</v>
      </c>
    </row>
    <row r="2288" spans="4:4">
      <c r="D2288" t="s">
        <v>2662</v>
      </c>
    </row>
    <row r="2289" spans="4:4">
      <c r="D2289" t="s">
        <v>2663</v>
      </c>
    </row>
    <row r="2290" spans="4:4">
      <c r="D2290" t="s">
        <v>2664</v>
      </c>
    </row>
    <row r="2291" spans="4:4">
      <c r="D2291" t="s">
        <v>2665</v>
      </c>
    </row>
    <row r="2292" spans="4:4">
      <c r="D2292" t="s">
        <v>2666</v>
      </c>
    </row>
    <row r="2293" spans="4:4">
      <c r="D2293" t="s">
        <v>2667</v>
      </c>
    </row>
    <row r="2294" spans="4:4">
      <c r="D2294" t="s">
        <v>2668</v>
      </c>
    </row>
    <row r="2295" spans="4:4">
      <c r="D2295" t="s">
        <v>2669</v>
      </c>
    </row>
    <row r="2296" spans="4:4">
      <c r="D2296" t="s">
        <v>2670</v>
      </c>
    </row>
    <row r="2297" spans="4:4">
      <c r="D2297" t="s">
        <v>2671</v>
      </c>
    </row>
    <row r="2298" spans="4:4">
      <c r="D2298" t="s">
        <v>2672</v>
      </c>
    </row>
    <row r="2299" spans="4:4">
      <c r="D2299" t="s">
        <v>2673</v>
      </c>
    </row>
    <row r="2300" spans="4:4">
      <c r="D2300" t="s">
        <v>2674</v>
      </c>
    </row>
    <row r="2301" spans="4:4">
      <c r="D2301" t="s">
        <v>2675</v>
      </c>
    </row>
    <row r="2302" spans="4:4">
      <c r="D2302" t="s">
        <v>2676</v>
      </c>
    </row>
    <row r="2303" spans="4:4">
      <c r="D2303" t="s">
        <v>2677</v>
      </c>
    </row>
    <row r="2304" spans="4:4">
      <c r="D2304" t="s">
        <v>2678</v>
      </c>
    </row>
    <row r="2305" spans="4:4">
      <c r="D2305" t="s">
        <v>2679</v>
      </c>
    </row>
    <row r="2306" spans="4:4">
      <c r="D2306" t="s">
        <v>2680</v>
      </c>
    </row>
    <row r="2307" spans="4:4">
      <c r="D2307" t="s">
        <v>2681</v>
      </c>
    </row>
    <row r="2308" spans="4:4">
      <c r="D2308" t="s">
        <v>2682</v>
      </c>
    </row>
    <row r="2309" spans="4:4">
      <c r="D2309" t="s">
        <v>2683</v>
      </c>
    </row>
    <row r="2310" spans="4:4">
      <c r="D2310" t="s">
        <v>2684</v>
      </c>
    </row>
    <row r="2311" spans="4:4">
      <c r="D2311" t="s">
        <v>2685</v>
      </c>
    </row>
    <row r="2312" spans="4:4">
      <c r="D2312" t="s">
        <v>2686</v>
      </c>
    </row>
    <row r="2313" spans="4:4">
      <c r="D2313" t="s">
        <v>2687</v>
      </c>
    </row>
    <row r="2314" spans="4:4">
      <c r="D2314" t="s">
        <v>2688</v>
      </c>
    </row>
    <row r="2315" spans="4:4">
      <c r="D2315" t="s">
        <v>2689</v>
      </c>
    </row>
    <row r="2316" spans="4:4">
      <c r="D2316" t="s">
        <v>2690</v>
      </c>
    </row>
    <row r="2317" spans="4:4">
      <c r="D2317" t="s">
        <v>2691</v>
      </c>
    </row>
    <row r="2318" spans="4:4">
      <c r="D2318" t="s">
        <v>2692</v>
      </c>
    </row>
    <row r="2319" spans="4:4">
      <c r="D2319" t="s">
        <v>2693</v>
      </c>
    </row>
    <row r="2320" spans="4:4">
      <c r="D2320" t="s">
        <v>2694</v>
      </c>
    </row>
    <row r="2321" spans="4:4">
      <c r="D2321" t="s">
        <v>2695</v>
      </c>
    </row>
    <row r="2322" spans="4:4">
      <c r="D2322" t="s">
        <v>2696</v>
      </c>
    </row>
    <row r="2323" spans="4:4">
      <c r="D2323" t="s">
        <v>2697</v>
      </c>
    </row>
    <row r="2324" spans="4:4">
      <c r="D2324" t="s">
        <v>2698</v>
      </c>
    </row>
    <row r="2325" spans="4:4">
      <c r="D2325" t="s">
        <v>2699</v>
      </c>
    </row>
    <row r="2326" spans="4:4">
      <c r="D2326" t="s">
        <v>2700</v>
      </c>
    </row>
    <row r="2327" spans="4:4">
      <c r="D2327" t="s">
        <v>2701</v>
      </c>
    </row>
    <row r="2328" spans="4:4">
      <c r="D2328" t="s">
        <v>2702</v>
      </c>
    </row>
    <row r="2329" spans="4:4">
      <c r="D2329" t="s">
        <v>2703</v>
      </c>
    </row>
    <row r="2330" spans="4:4">
      <c r="D2330" t="s">
        <v>2704</v>
      </c>
    </row>
    <row r="2331" spans="4:4">
      <c r="D2331" t="s">
        <v>2705</v>
      </c>
    </row>
    <row r="2332" spans="4:4">
      <c r="D2332" t="s">
        <v>2706</v>
      </c>
    </row>
    <row r="2333" spans="4:4">
      <c r="D2333" t="s">
        <v>2707</v>
      </c>
    </row>
    <row r="2334" spans="4:4">
      <c r="D2334" t="s">
        <v>2708</v>
      </c>
    </row>
    <row r="2335" spans="4:4">
      <c r="D2335" t="s">
        <v>2709</v>
      </c>
    </row>
    <row r="2336" spans="4:4">
      <c r="D2336" t="s">
        <v>2710</v>
      </c>
    </row>
    <row r="2337" spans="4:4">
      <c r="D2337" t="s">
        <v>2711</v>
      </c>
    </row>
    <row r="2338" spans="4:4">
      <c r="D2338" t="s">
        <v>2712</v>
      </c>
    </row>
    <row r="2339" spans="4:4">
      <c r="D2339" t="s">
        <v>2713</v>
      </c>
    </row>
    <row r="2340" spans="4:4">
      <c r="D2340" t="s">
        <v>2714</v>
      </c>
    </row>
    <row r="2341" spans="4:4">
      <c r="D2341" t="s">
        <v>2715</v>
      </c>
    </row>
    <row r="2342" spans="4:4">
      <c r="D2342" t="s">
        <v>2716</v>
      </c>
    </row>
    <row r="2343" spans="4:4">
      <c r="D2343" t="s">
        <v>2717</v>
      </c>
    </row>
    <row r="2344" spans="4:4">
      <c r="D2344" t="s">
        <v>2718</v>
      </c>
    </row>
    <row r="2345" spans="4:4">
      <c r="D2345" t="s">
        <v>2719</v>
      </c>
    </row>
    <row r="2346" spans="4:4">
      <c r="D2346" t="s">
        <v>2720</v>
      </c>
    </row>
    <row r="2347" spans="4:4">
      <c r="D2347" t="s">
        <v>2721</v>
      </c>
    </row>
    <row r="2348" spans="4:4">
      <c r="D2348" t="s">
        <v>2722</v>
      </c>
    </row>
    <row r="2349" spans="4:4">
      <c r="D2349" t="s">
        <v>2723</v>
      </c>
    </row>
    <row r="2350" spans="4:4">
      <c r="D2350" t="s">
        <v>2724</v>
      </c>
    </row>
    <row r="2351" spans="4:4">
      <c r="D2351" t="s">
        <v>2725</v>
      </c>
    </row>
    <row r="2352" spans="4:4">
      <c r="D2352" t="s">
        <v>2726</v>
      </c>
    </row>
    <row r="2353" spans="4:4">
      <c r="D2353" t="s">
        <v>2727</v>
      </c>
    </row>
    <row r="2354" spans="4:4">
      <c r="D2354" t="s">
        <v>2728</v>
      </c>
    </row>
    <row r="2355" spans="4:4">
      <c r="D2355" t="s">
        <v>2729</v>
      </c>
    </row>
    <row r="2356" spans="4:4">
      <c r="D2356" t="s">
        <v>2730</v>
      </c>
    </row>
    <row r="2357" spans="4:4">
      <c r="D2357" t="s">
        <v>2731</v>
      </c>
    </row>
    <row r="2358" spans="4:4">
      <c r="D2358" t="s">
        <v>2732</v>
      </c>
    </row>
    <row r="2359" spans="4:4">
      <c r="D2359" t="s">
        <v>2733</v>
      </c>
    </row>
    <row r="2360" spans="4:4">
      <c r="D2360" t="s">
        <v>2734</v>
      </c>
    </row>
    <row r="2361" spans="4:4">
      <c r="D2361" t="s">
        <v>2735</v>
      </c>
    </row>
    <row r="2362" spans="4:4">
      <c r="D2362" t="s">
        <v>2736</v>
      </c>
    </row>
    <row r="2363" spans="4:4">
      <c r="D2363" t="s">
        <v>2737</v>
      </c>
    </row>
    <row r="2364" spans="4:4">
      <c r="D2364" t="s">
        <v>2738</v>
      </c>
    </row>
    <row r="2365" spans="4:4">
      <c r="D2365" t="s">
        <v>2739</v>
      </c>
    </row>
    <row r="2366" spans="4:4">
      <c r="D2366" t="s">
        <v>2740</v>
      </c>
    </row>
    <row r="2367" spans="4:4">
      <c r="D2367" t="s">
        <v>2741</v>
      </c>
    </row>
    <row r="2368" spans="4:4">
      <c r="D2368" t="s">
        <v>2742</v>
      </c>
    </row>
    <row r="2369" spans="4:4">
      <c r="D2369" t="s">
        <v>2743</v>
      </c>
    </row>
    <row r="2370" spans="4:4">
      <c r="D2370" t="s">
        <v>2744</v>
      </c>
    </row>
    <row r="2371" spans="4:4">
      <c r="D2371" t="s">
        <v>2745</v>
      </c>
    </row>
    <row r="2372" spans="4:4">
      <c r="D2372" t="s">
        <v>2746</v>
      </c>
    </row>
    <row r="2373" spans="4:4">
      <c r="D2373" t="s">
        <v>2747</v>
      </c>
    </row>
    <row r="2374" spans="4:4">
      <c r="D2374" t="s">
        <v>2748</v>
      </c>
    </row>
    <row r="2375" spans="4:4">
      <c r="D2375" t="s">
        <v>2749</v>
      </c>
    </row>
    <row r="2376" spans="4:4">
      <c r="D2376" t="s">
        <v>2750</v>
      </c>
    </row>
    <row r="2377" spans="4:4">
      <c r="D2377" t="s">
        <v>2751</v>
      </c>
    </row>
    <row r="2378" spans="4:4">
      <c r="D2378" t="s">
        <v>2752</v>
      </c>
    </row>
    <row r="2379" spans="4:4">
      <c r="D2379" t="s">
        <v>2753</v>
      </c>
    </row>
    <row r="2380" spans="4:4">
      <c r="D2380" t="s">
        <v>2754</v>
      </c>
    </row>
    <row r="2381" spans="4:4">
      <c r="D2381" t="s">
        <v>2755</v>
      </c>
    </row>
    <row r="2382" spans="4:4">
      <c r="D2382" t="s">
        <v>2756</v>
      </c>
    </row>
    <row r="2383" spans="4:4">
      <c r="D2383" t="s">
        <v>2757</v>
      </c>
    </row>
    <row r="2384" spans="4:4">
      <c r="D2384" t="s">
        <v>2758</v>
      </c>
    </row>
    <row r="2385" spans="4:4">
      <c r="D2385" t="s">
        <v>2759</v>
      </c>
    </row>
    <row r="2386" spans="4:4">
      <c r="D2386" t="s">
        <v>2760</v>
      </c>
    </row>
    <row r="2387" spans="4:4">
      <c r="D2387" t="s">
        <v>2761</v>
      </c>
    </row>
    <row r="2388" spans="4:4">
      <c r="D2388" t="s">
        <v>2762</v>
      </c>
    </row>
    <row r="2389" spans="4:4">
      <c r="D2389" t="s">
        <v>2763</v>
      </c>
    </row>
    <row r="2390" spans="4:4">
      <c r="D2390" t="s">
        <v>2764</v>
      </c>
    </row>
    <row r="2391" spans="4:4">
      <c r="D2391" t="s">
        <v>2765</v>
      </c>
    </row>
    <row r="2392" spans="4:4">
      <c r="D2392" t="s">
        <v>2766</v>
      </c>
    </row>
    <row r="2393" spans="4:4">
      <c r="D2393" t="s">
        <v>2767</v>
      </c>
    </row>
    <row r="2394" spans="4:4">
      <c r="D2394" t="s">
        <v>2768</v>
      </c>
    </row>
    <row r="2395" spans="4:4">
      <c r="D2395" t="s">
        <v>2769</v>
      </c>
    </row>
    <row r="2396" spans="4:4">
      <c r="D2396" t="s">
        <v>2770</v>
      </c>
    </row>
    <row r="2397" spans="4:4">
      <c r="D2397" t="s">
        <v>2771</v>
      </c>
    </row>
    <row r="2398" spans="4:4">
      <c r="D2398" t="s">
        <v>2772</v>
      </c>
    </row>
    <row r="2399" spans="4:4">
      <c r="D2399" t="s">
        <v>2773</v>
      </c>
    </row>
    <row r="2400" spans="4:4">
      <c r="D2400" t="s">
        <v>2774</v>
      </c>
    </row>
    <row r="2401" spans="4:4">
      <c r="D2401" t="s">
        <v>2775</v>
      </c>
    </row>
    <row r="2402" spans="4:4">
      <c r="D2402" t="s">
        <v>2776</v>
      </c>
    </row>
    <row r="2403" spans="4:4">
      <c r="D2403" t="s">
        <v>2777</v>
      </c>
    </row>
    <row r="2404" spans="4:4">
      <c r="D2404" t="s">
        <v>2778</v>
      </c>
    </row>
    <row r="2405" spans="4:4">
      <c r="D2405" t="s">
        <v>2779</v>
      </c>
    </row>
    <row r="2406" spans="4:4">
      <c r="D2406" t="s">
        <v>2780</v>
      </c>
    </row>
    <row r="2407" spans="4:4">
      <c r="D2407" t="s">
        <v>2781</v>
      </c>
    </row>
    <row r="2408" spans="4:4">
      <c r="D2408" t="s">
        <v>2782</v>
      </c>
    </row>
    <row r="2409" spans="4:4">
      <c r="D2409" t="s">
        <v>2783</v>
      </c>
    </row>
    <row r="2410" spans="4:4">
      <c r="D2410" t="s">
        <v>2784</v>
      </c>
    </row>
    <row r="2411" spans="4:4">
      <c r="D2411" t="s">
        <v>2785</v>
      </c>
    </row>
    <row r="2412" spans="4:4">
      <c r="D2412" t="s">
        <v>2786</v>
      </c>
    </row>
    <row r="2413" spans="4:4">
      <c r="D2413" t="s">
        <v>2787</v>
      </c>
    </row>
    <row r="2414" spans="4:4">
      <c r="D2414" t="s">
        <v>2788</v>
      </c>
    </row>
    <row r="2415" spans="4:4">
      <c r="D2415" t="s">
        <v>2789</v>
      </c>
    </row>
    <row r="2416" spans="4:4">
      <c r="D2416" t="s">
        <v>2790</v>
      </c>
    </row>
    <row r="2417" spans="4:4">
      <c r="D2417" t="s">
        <v>2791</v>
      </c>
    </row>
    <row r="2418" spans="4:4">
      <c r="D2418" t="s">
        <v>2792</v>
      </c>
    </row>
    <row r="2419" spans="4:4">
      <c r="D2419" t="s">
        <v>2793</v>
      </c>
    </row>
    <row r="2420" spans="4:4">
      <c r="D2420" t="s">
        <v>2794</v>
      </c>
    </row>
    <row r="2421" spans="4:4">
      <c r="D2421" t="s">
        <v>2795</v>
      </c>
    </row>
    <row r="2422" spans="4:4">
      <c r="D2422" t="s">
        <v>2796</v>
      </c>
    </row>
    <row r="2423" spans="4:4">
      <c r="D2423" t="s">
        <v>2797</v>
      </c>
    </row>
    <row r="2424" spans="4:4">
      <c r="D2424" t="s">
        <v>2798</v>
      </c>
    </row>
    <row r="2425" spans="4:4">
      <c r="D2425" t="s">
        <v>2799</v>
      </c>
    </row>
    <row r="2426" spans="4:4">
      <c r="D2426" t="s">
        <v>2800</v>
      </c>
    </row>
    <row r="2427" spans="4:4">
      <c r="D2427" t="s">
        <v>2801</v>
      </c>
    </row>
    <row r="2428" spans="4:4">
      <c r="D2428" t="s">
        <v>2802</v>
      </c>
    </row>
    <row r="2429" spans="4:4">
      <c r="D2429" t="s">
        <v>2803</v>
      </c>
    </row>
    <row r="2430" spans="4:4">
      <c r="D2430" t="s">
        <v>2804</v>
      </c>
    </row>
    <row r="2431" spans="4:4">
      <c r="D2431" t="s">
        <v>2805</v>
      </c>
    </row>
    <row r="2432" spans="4:4">
      <c r="D2432" t="s">
        <v>2806</v>
      </c>
    </row>
    <row r="2433" spans="4:4">
      <c r="D2433" t="s">
        <v>2807</v>
      </c>
    </row>
    <row r="2434" spans="4:4">
      <c r="D2434" t="s">
        <v>2808</v>
      </c>
    </row>
    <row r="2435" spans="4:4">
      <c r="D2435" t="s">
        <v>2809</v>
      </c>
    </row>
    <row r="2436" spans="4:4">
      <c r="D2436" t="s">
        <v>2810</v>
      </c>
    </row>
    <row r="2437" spans="4:4">
      <c r="D2437" t="s">
        <v>2811</v>
      </c>
    </row>
    <row r="2438" spans="4:4">
      <c r="D2438" t="s">
        <v>2812</v>
      </c>
    </row>
    <row r="2439" spans="4:4">
      <c r="D2439" t="s">
        <v>2813</v>
      </c>
    </row>
    <row r="2440" spans="4:4">
      <c r="D2440" t="s">
        <v>2814</v>
      </c>
    </row>
    <row r="2441" spans="4:4">
      <c r="D2441" t="s">
        <v>2815</v>
      </c>
    </row>
    <row r="2442" spans="4:4">
      <c r="D2442" t="s">
        <v>2816</v>
      </c>
    </row>
    <row r="2443" spans="4:4">
      <c r="D2443" t="s">
        <v>2817</v>
      </c>
    </row>
    <row r="2444" spans="4:4">
      <c r="D2444" t="s">
        <v>2818</v>
      </c>
    </row>
    <row r="2445" spans="4:4">
      <c r="D2445" t="s">
        <v>2819</v>
      </c>
    </row>
    <row r="2446" spans="4:4">
      <c r="D2446" t="s">
        <v>2820</v>
      </c>
    </row>
    <row r="2447" spans="4:4">
      <c r="D2447" t="s">
        <v>2821</v>
      </c>
    </row>
    <row r="2448" spans="4:4">
      <c r="D2448" t="s">
        <v>2822</v>
      </c>
    </row>
    <row r="2449" spans="4:4">
      <c r="D2449" t="s">
        <v>2823</v>
      </c>
    </row>
    <row r="2450" spans="4:4">
      <c r="D2450" t="s">
        <v>2824</v>
      </c>
    </row>
    <row r="2451" spans="4:4">
      <c r="D2451" t="s">
        <v>2825</v>
      </c>
    </row>
    <row r="2452" spans="4:4">
      <c r="D2452" t="s">
        <v>2826</v>
      </c>
    </row>
    <row r="2453" spans="4:4">
      <c r="D2453" t="s">
        <v>2827</v>
      </c>
    </row>
    <row r="2454" spans="4:4">
      <c r="D2454" t="s">
        <v>2828</v>
      </c>
    </row>
    <row r="2455" spans="4:4">
      <c r="D2455" t="s">
        <v>2829</v>
      </c>
    </row>
    <row r="2456" spans="4:4">
      <c r="D2456" t="s">
        <v>2830</v>
      </c>
    </row>
    <row r="2457" spans="4:4">
      <c r="D2457" t="s">
        <v>2831</v>
      </c>
    </row>
    <row r="2458" spans="4:4">
      <c r="D2458" t="s">
        <v>2832</v>
      </c>
    </row>
    <row r="2459" spans="4:4">
      <c r="D2459" t="s">
        <v>2833</v>
      </c>
    </row>
    <row r="2460" spans="4:4">
      <c r="D2460" t="s">
        <v>2834</v>
      </c>
    </row>
    <row r="2461" spans="4:4">
      <c r="D2461" t="s">
        <v>2835</v>
      </c>
    </row>
    <row r="2462" spans="4:4">
      <c r="D2462" t="s">
        <v>2836</v>
      </c>
    </row>
    <row r="2463" spans="4:4">
      <c r="D2463" t="s">
        <v>2837</v>
      </c>
    </row>
    <row r="2464" spans="4:4">
      <c r="D2464" t="s">
        <v>2838</v>
      </c>
    </row>
    <row r="2465" spans="4:4">
      <c r="D2465" t="s">
        <v>2839</v>
      </c>
    </row>
    <row r="2466" spans="4:4">
      <c r="D2466" t="s">
        <v>2840</v>
      </c>
    </row>
    <row r="2467" spans="4:4">
      <c r="D2467" t="s">
        <v>2841</v>
      </c>
    </row>
    <row r="2468" spans="4:4">
      <c r="D2468" t="s">
        <v>2842</v>
      </c>
    </row>
    <row r="2469" spans="4:4">
      <c r="D2469" t="s">
        <v>2843</v>
      </c>
    </row>
    <row r="2470" spans="4:4">
      <c r="D2470" t="s">
        <v>2844</v>
      </c>
    </row>
    <row r="2471" spans="4:4">
      <c r="D2471" t="s">
        <v>2845</v>
      </c>
    </row>
    <row r="2472" spans="4:4">
      <c r="D2472" t="s">
        <v>2846</v>
      </c>
    </row>
    <row r="2473" spans="4:4">
      <c r="D2473" t="s">
        <v>2847</v>
      </c>
    </row>
    <row r="2474" spans="4:4">
      <c r="D2474" t="s">
        <v>2848</v>
      </c>
    </row>
    <row r="2475" spans="4:4">
      <c r="D2475" t="s">
        <v>2849</v>
      </c>
    </row>
    <row r="2476" spans="4:4">
      <c r="D2476" t="s">
        <v>2850</v>
      </c>
    </row>
    <row r="2477" spans="4:4">
      <c r="D2477" t="s">
        <v>2851</v>
      </c>
    </row>
    <row r="2478" spans="4:4">
      <c r="D2478" t="s">
        <v>2852</v>
      </c>
    </row>
    <row r="2479" spans="4:4">
      <c r="D2479" t="s">
        <v>2853</v>
      </c>
    </row>
    <row r="2480" spans="4:4">
      <c r="D2480" t="s">
        <v>2854</v>
      </c>
    </row>
    <row r="2481" spans="4:4">
      <c r="D2481" t="s">
        <v>2855</v>
      </c>
    </row>
    <row r="2482" spans="4:4">
      <c r="D2482" t="s">
        <v>2856</v>
      </c>
    </row>
    <row r="2483" spans="4:4">
      <c r="D2483" t="s">
        <v>2857</v>
      </c>
    </row>
    <row r="2484" spans="4:4">
      <c r="D2484" t="s">
        <v>2858</v>
      </c>
    </row>
    <row r="2485" spans="4:4">
      <c r="D2485" t="s">
        <v>2859</v>
      </c>
    </row>
    <row r="2486" spans="4:4">
      <c r="D2486" t="s">
        <v>2860</v>
      </c>
    </row>
    <row r="2487" spans="4:4">
      <c r="D2487" t="s">
        <v>2861</v>
      </c>
    </row>
    <row r="2488" spans="4:4">
      <c r="D2488" t="s">
        <v>2862</v>
      </c>
    </row>
    <row r="2489" spans="4:4">
      <c r="D2489" t="s">
        <v>2863</v>
      </c>
    </row>
    <row r="2490" spans="4:4">
      <c r="D2490" t="s">
        <v>2864</v>
      </c>
    </row>
    <row r="2491" spans="4:4">
      <c r="D2491" t="s">
        <v>2865</v>
      </c>
    </row>
    <row r="2492" spans="4:4">
      <c r="D2492" t="s">
        <v>2866</v>
      </c>
    </row>
    <row r="2493" spans="4:4">
      <c r="D2493" t="s">
        <v>2867</v>
      </c>
    </row>
    <row r="2494" spans="4:4">
      <c r="D2494" t="s">
        <v>2868</v>
      </c>
    </row>
    <row r="2495" spans="4:4">
      <c r="D2495" t="s">
        <v>2869</v>
      </c>
    </row>
    <row r="2496" spans="4:4">
      <c r="D2496" t="s">
        <v>2870</v>
      </c>
    </row>
    <row r="2497" spans="4:4">
      <c r="D2497" t="s">
        <v>2871</v>
      </c>
    </row>
    <row r="2498" spans="4:4">
      <c r="D2498" t="s">
        <v>2872</v>
      </c>
    </row>
    <row r="2499" spans="4:4">
      <c r="D2499" t="s">
        <v>2873</v>
      </c>
    </row>
    <row r="2500" spans="4:4">
      <c r="D2500" t="s">
        <v>2874</v>
      </c>
    </row>
    <row r="2501" spans="4:4">
      <c r="D2501" t="s">
        <v>2875</v>
      </c>
    </row>
    <row r="2502" spans="4:4">
      <c r="D2502" t="s">
        <v>2876</v>
      </c>
    </row>
    <row r="2503" spans="4:4">
      <c r="D2503" t="s">
        <v>2877</v>
      </c>
    </row>
    <row r="2504" spans="4:4">
      <c r="D2504" t="s">
        <v>2878</v>
      </c>
    </row>
    <row r="2505" spans="4:4">
      <c r="D2505" t="s">
        <v>2879</v>
      </c>
    </row>
    <row r="2506" spans="4:4">
      <c r="D2506" t="s">
        <v>2880</v>
      </c>
    </row>
    <row r="2507" spans="4:4">
      <c r="D2507" t="s">
        <v>2881</v>
      </c>
    </row>
    <row r="2508" spans="4:4">
      <c r="D2508" t="s">
        <v>2882</v>
      </c>
    </row>
    <row r="2509" spans="4:4">
      <c r="D2509" t="s">
        <v>2883</v>
      </c>
    </row>
    <row r="2510" spans="4:4">
      <c r="D2510" t="s">
        <v>2884</v>
      </c>
    </row>
    <row r="2511" spans="4:4">
      <c r="D2511" t="s">
        <v>2885</v>
      </c>
    </row>
    <row r="2512" spans="4:4">
      <c r="D2512" t="s">
        <v>2886</v>
      </c>
    </row>
    <row r="2513" spans="4:4">
      <c r="D2513" t="s">
        <v>2887</v>
      </c>
    </row>
    <row r="2514" spans="4:4">
      <c r="D2514" t="s">
        <v>2888</v>
      </c>
    </row>
    <row r="2515" spans="4:4">
      <c r="D2515" t="s">
        <v>2889</v>
      </c>
    </row>
    <row r="2516" spans="4:4">
      <c r="D2516" t="s">
        <v>2890</v>
      </c>
    </row>
    <row r="2517" spans="4:4">
      <c r="D2517" t="s">
        <v>2891</v>
      </c>
    </row>
    <row r="2518" spans="4:4">
      <c r="D2518" t="s">
        <v>2892</v>
      </c>
    </row>
    <row r="2519" spans="4:4">
      <c r="D2519" t="s">
        <v>2893</v>
      </c>
    </row>
    <row r="2520" spans="4:4">
      <c r="D2520" t="s">
        <v>2894</v>
      </c>
    </row>
    <row r="2521" spans="4:4">
      <c r="D2521" t="s">
        <v>2895</v>
      </c>
    </row>
    <row r="2522" spans="4:4">
      <c r="D2522" t="s">
        <v>2896</v>
      </c>
    </row>
    <row r="2523" spans="4:4">
      <c r="D2523" t="s">
        <v>2897</v>
      </c>
    </row>
    <row r="2524" spans="4:4">
      <c r="D2524" t="s">
        <v>2898</v>
      </c>
    </row>
    <row r="2525" spans="4:4">
      <c r="D2525" t="s">
        <v>2899</v>
      </c>
    </row>
    <row r="2526" spans="4:4">
      <c r="D2526" t="s">
        <v>2900</v>
      </c>
    </row>
    <row r="2527" spans="4:4">
      <c r="D2527" t="s">
        <v>2901</v>
      </c>
    </row>
    <row r="2528" spans="4:4">
      <c r="D2528" t="s">
        <v>2902</v>
      </c>
    </row>
    <row r="2529" spans="4:4">
      <c r="D2529" t="s">
        <v>2903</v>
      </c>
    </row>
    <row r="2530" spans="4:4">
      <c r="D2530" t="s">
        <v>2904</v>
      </c>
    </row>
    <row r="2531" spans="4:4">
      <c r="D2531" t="s">
        <v>2905</v>
      </c>
    </row>
    <row r="2532" spans="4:4">
      <c r="D2532" t="s">
        <v>2906</v>
      </c>
    </row>
    <row r="2533" spans="4:4">
      <c r="D2533" t="s">
        <v>2907</v>
      </c>
    </row>
    <row r="2534" spans="4:4">
      <c r="D2534" t="s">
        <v>2908</v>
      </c>
    </row>
    <row r="2535" spans="4:4">
      <c r="D2535" t="s">
        <v>2909</v>
      </c>
    </row>
    <row r="2536" spans="4:4">
      <c r="D2536" t="s">
        <v>2910</v>
      </c>
    </row>
    <row r="2537" spans="4:4">
      <c r="D2537" t="s">
        <v>2911</v>
      </c>
    </row>
    <row r="2538" spans="4:4">
      <c r="D2538" t="s">
        <v>2912</v>
      </c>
    </row>
    <row r="2539" spans="4:4">
      <c r="D2539" t="s">
        <v>2913</v>
      </c>
    </row>
    <row r="2540" spans="4:4">
      <c r="D2540" t="s">
        <v>2914</v>
      </c>
    </row>
    <row r="2541" spans="4:4">
      <c r="D2541" t="s">
        <v>2915</v>
      </c>
    </row>
    <row r="2542" spans="4:4">
      <c r="D2542" t="s">
        <v>2916</v>
      </c>
    </row>
    <row r="2543" spans="4:4">
      <c r="D2543" t="s">
        <v>2917</v>
      </c>
    </row>
    <row r="2544" spans="4:4">
      <c r="D2544" t="s">
        <v>2918</v>
      </c>
    </row>
    <row r="2545" spans="4:4">
      <c r="D2545" t="s">
        <v>2919</v>
      </c>
    </row>
    <row r="2546" spans="4:4">
      <c r="D2546" t="s">
        <v>2920</v>
      </c>
    </row>
    <row r="2547" spans="4:4">
      <c r="D2547" t="s">
        <v>2921</v>
      </c>
    </row>
    <row r="2548" spans="4:4">
      <c r="D2548" t="s">
        <v>2922</v>
      </c>
    </row>
    <row r="2549" spans="4:4">
      <c r="D2549" t="s">
        <v>2923</v>
      </c>
    </row>
    <row r="2550" spans="4:4">
      <c r="D2550" t="s">
        <v>2924</v>
      </c>
    </row>
    <row r="2551" spans="4:4">
      <c r="D2551" t="s">
        <v>2925</v>
      </c>
    </row>
    <row r="2552" spans="4:4">
      <c r="D2552" t="s">
        <v>2926</v>
      </c>
    </row>
    <row r="2553" spans="4:4">
      <c r="D2553" t="s">
        <v>2927</v>
      </c>
    </row>
    <row r="2554" spans="4:4">
      <c r="D2554" t="s">
        <v>2928</v>
      </c>
    </row>
    <row r="2555" spans="4:4">
      <c r="D2555" t="s">
        <v>2929</v>
      </c>
    </row>
    <row r="2556" spans="4:4">
      <c r="D2556" t="s">
        <v>2930</v>
      </c>
    </row>
    <row r="2557" spans="4:4">
      <c r="D2557" t="s">
        <v>2931</v>
      </c>
    </row>
    <row r="2558" spans="4:4">
      <c r="D2558" t="s">
        <v>2932</v>
      </c>
    </row>
    <row r="2559" spans="4:4">
      <c r="D2559" t="s">
        <v>2933</v>
      </c>
    </row>
    <row r="2560" spans="4:4">
      <c r="D2560" t="s">
        <v>2934</v>
      </c>
    </row>
    <row r="2561" spans="4:4">
      <c r="D2561" t="s">
        <v>2935</v>
      </c>
    </row>
    <row r="2562" spans="4:4">
      <c r="D2562" t="s">
        <v>2936</v>
      </c>
    </row>
    <row r="2563" spans="4:4">
      <c r="D2563" t="s">
        <v>2937</v>
      </c>
    </row>
    <row r="2564" spans="4:4">
      <c r="D2564" t="s">
        <v>2938</v>
      </c>
    </row>
    <row r="2565" spans="4:4">
      <c r="D2565" t="s">
        <v>2939</v>
      </c>
    </row>
    <row r="2566" spans="4:4">
      <c r="D2566" t="s">
        <v>2940</v>
      </c>
    </row>
    <row r="2567" spans="4:4">
      <c r="D2567" t="s">
        <v>2941</v>
      </c>
    </row>
    <row r="2568" spans="4:4">
      <c r="D2568" t="s">
        <v>2942</v>
      </c>
    </row>
    <row r="2569" spans="4:4">
      <c r="D2569" t="s">
        <v>2943</v>
      </c>
    </row>
    <row r="2570" spans="4:4">
      <c r="D2570" t="s">
        <v>2944</v>
      </c>
    </row>
    <row r="2571" spans="4:4">
      <c r="D2571" t="s">
        <v>2945</v>
      </c>
    </row>
    <row r="2572" spans="4:4">
      <c r="D2572" t="s">
        <v>2946</v>
      </c>
    </row>
    <row r="2573" spans="4:4">
      <c r="D2573" t="s">
        <v>2947</v>
      </c>
    </row>
    <row r="2574" spans="4:4">
      <c r="D2574" t="s">
        <v>2948</v>
      </c>
    </row>
    <row r="2575" spans="4:4">
      <c r="D2575" t="s">
        <v>2949</v>
      </c>
    </row>
    <row r="2576" spans="4:4">
      <c r="D2576" t="s">
        <v>2950</v>
      </c>
    </row>
    <row r="2577" spans="4:4">
      <c r="D2577" t="s">
        <v>2951</v>
      </c>
    </row>
    <row r="2578" spans="4:4">
      <c r="D2578" t="s">
        <v>2952</v>
      </c>
    </row>
    <row r="2579" spans="4:4">
      <c r="D2579" t="s">
        <v>2953</v>
      </c>
    </row>
    <row r="2580" spans="4:4">
      <c r="D2580" t="s">
        <v>2954</v>
      </c>
    </row>
    <row r="2581" spans="4:4">
      <c r="D2581" t="s">
        <v>2955</v>
      </c>
    </row>
    <row r="2582" spans="4:4">
      <c r="D2582" t="s">
        <v>2956</v>
      </c>
    </row>
    <row r="2583" spans="4:4">
      <c r="D2583" t="s">
        <v>2957</v>
      </c>
    </row>
    <row r="2584" spans="4:4">
      <c r="D2584" t="s">
        <v>2958</v>
      </c>
    </row>
    <row r="2585" spans="4:4">
      <c r="D2585" t="s">
        <v>2959</v>
      </c>
    </row>
    <row r="2586" spans="4:4">
      <c r="D2586" t="s">
        <v>2960</v>
      </c>
    </row>
    <row r="2587" spans="4:4">
      <c r="D2587" t="s">
        <v>2961</v>
      </c>
    </row>
    <row r="2588" spans="4:4">
      <c r="D2588" t="s">
        <v>2962</v>
      </c>
    </row>
    <row r="2589" spans="4:4">
      <c r="D2589" t="s">
        <v>2963</v>
      </c>
    </row>
    <row r="2590" spans="4:4">
      <c r="D2590" t="s">
        <v>2964</v>
      </c>
    </row>
    <row r="2591" spans="4:4">
      <c r="D2591" t="s">
        <v>2965</v>
      </c>
    </row>
    <row r="2592" spans="4:4">
      <c r="D2592" t="s">
        <v>2966</v>
      </c>
    </row>
    <row r="2593" spans="4:4">
      <c r="D2593" t="s">
        <v>2967</v>
      </c>
    </row>
    <row r="2594" spans="4:4">
      <c r="D2594" t="s">
        <v>2968</v>
      </c>
    </row>
    <row r="2595" spans="4:4">
      <c r="D2595" t="s">
        <v>2969</v>
      </c>
    </row>
    <row r="2596" spans="4:4">
      <c r="D2596" t="s">
        <v>2970</v>
      </c>
    </row>
    <row r="2597" spans="4:4">
      <c r="D2597" t="s">
        <v>2971</v>
      </c>
    </row>
    <row r="2598" spans="4:4">
      <c r="D2598" t="s">
        <v>2972</v>
      </c>
    </row>
    <row r="2599" spans="4:4">
      <c r="D2599" t="s">
        <v>2973</v>
      </c>
    </row>
    <row r="2600" spans="4:4">
      <c r="D2600" t="s">
        <v>2974</v>
      </c>
    </row>
    <row r="2601" spans="4:4">
      <c r="D2601" t="s">
        <v>2975</v>
      </c>
    </row>
    <row r="2602" spans="4:4">
      <c r="D2602" t="s">
        <v>2976</v>
      </c>
    </row>
    <row r="2603" spans="4:4">
      <c r="D2603" t="s">
        <v>2977</v>
      </c>
    </row>
    <row r="2604" spans="4:4">
      <c r="D2604" t="s">
        <v>2978</v>
      </c>
    </row>
    <row r="2605" spans="4:4">
      <c r="D2605" t="s">
        <v>2979</v>
      </c>
    </row>
    <row r="2606" spans="4:4">
      <c r="D2606" t="s">
        <v>2980</v>
      </c>
    </row>
    <row r="2607" spans="4:4">
      <c r="D2607" t="s">
        <v>2981</v>
      </c>
    </row>
    <row r="2608" spans="4:4">
      <c r="D2608" t="s">
        <v>2982</v>
      </c>
    </row>
    <row r="2609" spans="4:4">
      <c r="D2609" t="s">
        <v>2983</v>
      </c>
    </row>
    <row r="2610" spans="4:4">
      <c r="D2610" t="s">
        <v>2984</v>
      </c>
    </row>
    <row r="2611" spans="4:4">
      <c r="D2611" t="s">
        <v>2985</v>
      </c>
    </row>
    <row r="2612" spans="4:4">
      <c r="D2612" t="s">
        <v>2986</v>
      </c>
    </row>
    <row r="2613" spans="4:4">
      <c r="D2613" t="s">
        <v>2987</v>
      </c>
    </row>
    <row r="2614" spans="4:4">
      <c r="D2614" t="s">
        <v>2988</v>
      </c>
    </row>
    <row r="2615" spans="4:4">
      <c r="D2615" t="s">
        <v>2989</v>
      </c>
    </row>
    <row r="2616" spans="4:4">
      <c r="D2616" t="s">
        <v>2990</v>
      </c>
    </row>
    <row r="2617" spans="4:4">
      <c r="D2617" t="s">
        <v>2991</v>
      </c>
    </row>
    <row r="2618" spans="4:4">
      <c r="D2618" t="s">
        <v>2992</v>
      </c>
    </row>
    <row r="2619" spans="4:4">
      <c r="D2619" t="s">
        <v>2993</v>
      </c>
    </row>
    <row r="2620" spans="4:4">
      <c r="D2620" t="s">
        <v>2994</v>
      </c>
    </row>
    <row r="2621" spans="4:4">
      <c r="D2621" t="s">
        <v>2995</v>
      </c>
    </row>
    <row r="2622" spans="4:4">
      <c r="D2622" t="s">
        <v>2996</v>
      </c>
    </row>
    <row r="2623" spans="4:4">
      <c r="D2623" t="s">
        <v>2997</v>
      </c>
    </row>
    <row r="2624" spans="4:4">
      <c r="D2624" t="s">
        <v>2998</v>
      </c>
    </row>
    <row r="2625" spans="4:4">
      <c r="D2625" t="s">
        <v>2999</v>
      </c>
    </row>
    <row r="2626" spans="4:4">
      <c r="D2626" t="s">
        <v>3000</v>
      </c>
    </row>
    <row r="2627" spans="4:4">
      <c r="D2627" t="s">
        <v>3001</v>
      </c>
    </row>
    <row r="2628" spans="4:4">
      <c r="D2628" t="s">
        <v>3002</v>
      </c>
    </row>
    <row r="2629" spans="4:4">
      <c r="D2629" t="s">
        <v>3003</v>
      </c>
    </row>
    <row r="2630" spans="4:4">
      <c r="D2630" t="s">
        <v>3004</v>
      </c>
    </row>
    <row r="2631" spans="4:4">
      <c r="D2631" t="s">
        <v>3005</v>
      </c>
    </row>
    <row r="2632" spans="4:4">
      <c r="D2632" t="s">
        <v>3006</v>
      </c>
    </row>
    <row r="2633" spans="4:4">
      <c r="D2633" t="s">
        <v>3007</v>
      </c>
    </row>
    <row r="2634" spans="4:4">
      <c r="D2634" t="s">
        <v>3008</v>
      </c>
    </row>
    <row r="2635" spans="4:4">
      <c r="D2635" t="s">
        <v>3009</v>
      </c>
    </row>
    <row r="2636" spans="4:4">
      <c r="D2636" t="s">
        <v>3010</v>
      </c>
    </row>
    <row r="2637" spans="4:4">
      <c r="D2637" t="s">
        <v>3011</v>
      </c>
    </row>
    <row r="2638" spans="4:4">
      <c r="D2638" t="s">
        <v>3012</v>
      </c>
    </row>
    <row r="2639" spans="4:4">
      <c r="D2639" t="s">
        <v>3013</v>
      </c>
    </row>
    <row r="2640" spans="4:4">
      <c r="D2640" t="s">
        <v>3014</v>
      </c>
    </row>
    <row r="2641" spans="4:4">
      <c r="D2641" t="s">
        <v>3015</v>
      </c>
    </row>
    <row r="2642" spans="4:4">
      <c r="D2642" t="s">
        <v>3016</v>
      </c>
    </row>
    <row r="2643" spans="4:4">
      <c r="D2643" t="s">
        <v>3017</v>
      </c>
    </row>
    <row r="2644" spans="4:4">
      <c r="D2644" t="s">
        <v>3018</v>
      </c>
    </row>
    <row r="2645" spans="4:4">
      <c r="D2645" t="s">
        <v>3019</v>
      </c>
    </row>
    <row r="2646" spans="4:4">
      <c r="D2646" t="s">
        <v>3020</v>
      </c>
    </row>
    <row r="2647" spans="4:4">
      <c r="D2647" t="s">
        <v>3021</v>
      </c>
    </row>
    <row r="2648" spans="4:4">
      <c r="D2648" t="s">
        <v>3022</v>
      </c>
    </row>
    <row r="2649" spans="4:4">
      <c r="D2649" t="s">
        <v>3023</v>
      </c>
    </row>
    <row r="2650" spans="4:4">
      <c r="D2650" t="s">
        <v>3024</v>
      </c>
    </row>
    <row r="2651" spans="4:4">
      <c r="D2651" t="s">
        <v>3025</v>
      </c>
    </row>
    <row r="2652" spans="4:4">
      <c r="D2652" t="s">
        <v>3026</v>
      </c>
    </row>
    <row r="2653" spans="4:4">
      <c r="D2653" t="s">
        <v>3027</v>
      </c>
    </row>
    <row r="2654" spans="4:4">
      <c r="D2654" t="s">
        <v>3028</v>
      </c>
    </row>
    <row r="2655" spans="4:4">
      <c r="D2655" t="s">
        <v>3029</v>
      </c>
    </row>
    <row r="2656" spans="4:4">
      <c r="D2656" t="s">
        <v>3030</v>
      </c>
    </row>
    <row r="2657" spans="4:4">
      <c r="D2657" t="s">
        <v>3031</v>
      </c>
    </row>
    <row r="2658" spans="4:4">
      <c r="D2658" t="s">
        <v>3032</v>
      </c>
    </row>
    <row r="2659" spans="4:4">
      <c r="D2659" t="s">
        <v>3033</v>
      </c>
    </row>
    <row r="2660" spans="4:4">
      <c r="D2660" t="s">
        <v>3034</v>
      </c>
    </row>
    <row r="2661" spans="4:4">
      <c r="D2661" t="s">
        <v>3035</v>
      </c>
    </row>
    <row r="2662" spans="4:4">
      <c r="D2662" t="s">
        <v>3036</v>
      </c>
    </row>
    <row r="2663" spans="4:4">
      <c r="D2663" t="s">
        <v>3037</v>
      </c>
    </row>
    <row r="2664" spans="4:4">
      <c r="D2664" t="s">
        <v>3038</v>
      </c>
    </row>
    <row r="2665" spans="4:4">
      <c r="D2665" t="s">
        <v>3039</v>
      </c>
    </row>
    <row r="2666" spans="4:4">
      <c r="D2666" t="s">
        <v>3040</v>
      </c>
    </row>
    <row r="2667" spans="4:4">
      <c r="D2667" t="s">
        <v>3041</v>
      </c>
    </row>
    <row r="2668" spans="4:4">
      <c r="D2668" t="s">
        <v>3042</v>
      </c>
    </row>
    <row r="2669" spans="4:4">
      <c r="D2669" t="s">
        <v>3043</v>
      </c>
    </row>
    <row r="2670" spans="4:4">
      <c r="D2670" t="s">
        <v>3044</v>
      </c>
    </row>
    <row r="2671" spans="4:4">
      <c r="D2671" t="s">
        <v>3045</v>
      </c>
    </row>
    <row r="2672" spans="4:4">
      <c r="D2672" t="s">
        <v>3046</v>
      </c>
    </row>
    <row r="2673" spans="4:4">
      <c r="D2673" t="s">
        <v>3047</v>
      </c>
    </row>
    <row r="2674" spans="4:4">
      <c r="D2674" t="s">
        <v>3048</v>
      </c>
    </row>
    <row r="2675" spans="4:4">
      <c r="D2675" t="s">
        <v>3049</v>
      </c>
    </row>
    <row r="2676" spans="4:4">
      <c r="D2676" t="s">
        <v>3050</v>
      </c>
    </row>
    <row r="2677" spans="4:4">
      <c r="D2677" t="s">
        <v>3051</v>
      </c>
    </row>
    <row r="2678" spans="4:4">
      <c r="D2678" t="s">
        <v>3052</v>
      </c>
    </row>
    <row r="2679" spans="4:4">
      <c r="D2679" t="s">
        <v>3053</v>
      </c>
    </row>
    <row r="2680" spans="4:4">
      <c r="D2680" t="s">
        <v>3054</v>
      </c>
    </row>
    <row r="2681" spans="4:4">
      <c r="D2681" t="s">
        <v>3055</v>
      </c>
    </row>
    <row r="2682" spans="4:4">
      <c r="D2682" t="s">
        <v>3056</v>
      </c>
    </row>
    <row r="2683" spans="4:4">
      <c r="D2683" t="s">
        <v>3057</v>
      </c>
    </row>
    <row r="2684" spans="4:4">
      <c r="D2684" t="s">
        <v>3058</v>
      </c>
    </row>
    <row r="2685" spans="4:4">
      <c r="D2685" t="s">
        <v>3059</v>
      </c>
    </row>
    <row r="2686" spans="4:4">
      <c r="D2686" t="s">
        <v>3060</v>
      </c>
    </row>
    <row r="2687" spans="4:4">
      <c r="D2687" t="s">
        <v>3061</v>
      </c>
    </row>
    <row r="2688" spans="4:4">
      <c r="D2688" t="s">
        <v>3062</v>
      </c>
    </row>
    <row r="2689" spans="4:4">
      <c r="D2689" t="s">
        <v>3063</v>
      </c>
    </row>
    <row r="2690" spans="4:4">
      <c r="D2690" t="s">
        <v>3064</v>
      </c>
    </row>
    <row r="2691" spans="4:4">
      <c r="D2691" t="s">
        <v>3065</v>
      </c>
    </row>
    <row r="2692" spans="4:4">
      <c r="D2692" t="s">
        <v>3066</v>
      </c>
    </row>
    <row r="2693" spans="4:4">
      <c r="D2693" t="s">
        <v>3067</v>
      </c>
    </row>
    <row r="2694" spans="4:4">
      <c r="D2694" t="s">
        <v>3068</v>
      </c>
    </row>
    <row r="2695" spans="4:4">
      <c r="D2695" t="s">
        <v>3069</v>
      </c>
    </row>
    <row r="2696" spans="4:4">
      <c r="D2696" t="s">
        <v>3070</v>
      </c>
    </row>
    <row r="2697" spans="4:4">
      <c r="D2697" t="s">
        <v>3071</v>
      </c>
    </row>
    <row r="2698" spans="4:4">
      <c r="D2698" t="s">
        <v>3072</v>
      </c>
    </row>
    <row r="2699" spans="4:4">
      <c r="D2699" t="s">
        <v>3073</v>
      </c>
    </row>
    <row r="2700" spans="4:4">
      <c r="D2700" t="s">
        <v>3074</v>
      </c>
    </row>
    <row r="2701" spans="4:4">
      <c r="D2701" t="s">
        <v>3075</v>
      </c>
    </row>
    <row r="2702" spans="4:4">
      <c r="D2702" t="s">
        <v>3076</v>
      </c>
    </row>
    <row r="2703" spans="4:4">
      <c r="D2703" t="s">
        <v>3077</v>
      </c>
    </row>
    <row r="2704" spans="4:4">
      <c r="D2704" t="s">
        <v>3078</v>
      </c>
    </row>
    <row r="2705" spans="4:4">
      <c r="D2705" t="s">
        <v>3079</v>
      </c>
    </row>
    <row r="2706" spans="4:4">
      <c r="D2706" t="s">
        <v>3080</v>
      </c>
    </row>
    <row r="2707" spans="4:4">
      <c r="D2707" t="s">
        <v>3081</v>
      </c>
    </row>
    <row r="2708" spans="4:4">
      <c r="D2708" t="s">
        <v>3082</v>
      </c>
    </row>
    <row r="2709" spans="4:4">
      <c r="D2709" t="s">
        <v>3083</v>
      </c>
    </row>
    <row r="2710" spans="4:4">
      <c r="D2710" t="s">
        <v>3084</v>
      </c>
    </row>
    <row r="2711" spans="4:4">
      <c r="D2711" t="s">
        <v>3085</v>
      </c>
    </row>
    <row r="2712" spans="4:4">
      <c r="D2712" t="s">
        <v>3086</v>
      </c>
    </row>
    <row r="2713" spans="4:4">
      <c r="D2713" t="s">
        <v>3087</v>
      </c>
    </row>
    <row r="2714" spans="4:4">
      <c r="D2714" t="s">
        <v>3088</v>
      </c>
    </row>
    <row r="2715" spans="4:4">
      <c r="D2715" t="s">
        <v>3089</v>
      </c>
    </row>
    <row r="2716" spans="4:4">
      <c r="D2716" t="s">
        <v>3090</v>
      </c>
    </row>
    <row r="2717" spans="4:4">
      <c r="D2717" t="s">
        <v>3091</v>
      </c>
    </row>
    <row r="2718" spans="4:4">
      <c r="D2718" t="s">
        <v>3092</v>
      </c>
    </row>
    <row r="2719" spans="4:4">
      <c r="D2719" t="s">
        <v>3093</v>
      </c>
    </row>
    <row r="2720" spans="4:4">
      <c r="D2720" t="s">
        <v>3094</v>
      </c>
    </row>
    <row r="2721" spans="4:4">
      <c r="D2721" t="s">
        <v>3095</v>
      </c>
    </row>
    <row r="2722" spans="4:4">
      <c r="D2722" t="s">
        <v>3096</v>
      </c>
    </row>
    <row r="2723" spans="4:4">
      <c r="D2723" t="s">
        <v>3097</v>
      </c>
    </row>
    <row r="2724" spans="4:4">
      <c r="D2724" t="s">
        <v>3098</v>
      </c>
    </row>
    <row r="2725" spans="4:4">
      <c r="D2725" t="s">
        <v>3099</v>
      </c>
    </row>
    <row r="2726" spans="4:4">
      <c r="D2726" t="s">
        <v>3100</v>
      </c>
    </row>
    <row r="2727" spans="4:4">
      <c r="D2727" t="s">
        <v>3101</v>
      </c>
    </row>
    <row r="2728" spans="4:4">
      <c r="D2728" t="s">
        <v>3102</v>
      </c>
    </row>
    <row r="2729" spans="4:4">
      <c r="D2729" t="s">
        <v>3103</v>
      </c>
    </row>
    <row r="2730" spans="4:4">
      <c r="D2730" t="s">
        <v>3104</v>
      </c>
    </row>
    <row r="2731" spans="4:4">
      <c r="D2731" t="s">
        <v>3105</v>
      </c>
    </row>
    <row r="2732" spans="4:4">
      <c r="D2732" t="s">
        <v>3106</v>
      </c>
    </row>
    <row r="2733" spans="4:4">
      <c r="D2733" t="s">
        <v>3107</v>
      </c>
    </row>
    <row r="2734" spans="4:4">
      <c r="D2734" t="s">
        <v>3108</v>
      </c>
    </row>
    <row r="2735" spans="4:4">
      <c r="D2735" t="s">
        <v>3109</v>
      </c>
    </row>
    <row r="2736" spans="4:4">
      <c r="D2736" t="s">
        <v>3110</v>
      </c>
    </row>
    <row r="2737" spans="4:4">
      <c r="D2737" t="s">
        <v>3111</v>
      </c>
    </row>
    <row r="2738" spans="4:4">
      <c r="D2738" t="s">
        <v>3112</v>
      </c>
    </row>
    <row r="2739" spans="4:4">
      <c r="D2739" t="s">
        <v>3113</v>
      </c>
    </row>
    <row r="2740" spans="4:4">
      <c r="D2740" t="s">
        <v>3114</v>
      </c>
    </row>
    <row r="2741" spans="4:4">
      <c r="D2741" t="s">
        <v>3115</v>
      </c>
    </row>
    <row r="2742" spans="4:4">
      <c r="D2742" t="s">
        <v>3116</v>
      </c>
    </row>
    <row r="2743" spans="4:4">
      <c r="D2743" t="s">
        <v>3117</v>
      </c>
    </row>
    <row r="2744" spans="4:4">
      <c r="D2744" t="s">
        <v>3118</v>
      </c>
    </row>
    <row r="2745" spans="4:4">
      <c r="D2745" t="s">
        <v>3119</v>
      </c>
    </row>
    <row r="2746" spans="4:4">
      <c r="D2746" t="s">
        <v>3120</v>
      </c>
    </row>
    <row r="2747" spans="4:4">
      <c r="D2747" t="s">
        <v>3121</v>
      </c>
    </row>
    <row r="2748" spans="4:4">
      <c r="D2748" t="s">
        <v>3122</v>
      </c>
    </row>
    <row r="2749" spans="4:4">
      <c r="D2749" t="s">
        <v>3123</v>
      </c>
    </row>
    <row r="2750" spans="4:4">
      <c r="D2750" t="s">
        <v>3124</v>
      </c>
    </row>
    <row r="2751" spans="4:4">
      <c r="D2751" t="s">
        <v>3125</v>
      </c>
    </row>
    <row r="2752" spans="4:4">
      <c r="D2752" t="s">
        <v>3126</v>
      </c>
    </row>
    <row r="2753" spans="4:4">
      <c r="D2753" t="s">
        <v>3127</v>
      </c>
    </row>
    <row r="2754" spans="4:4">
      <c r="D2754" t="s">
        <v>3128</v>
      </c>
    </row>
    <row r="2755" spans="4:4">
      <c r="D2755" t="s">
        <v>3129</v>
      </c>
    </row>
    <row r="2756" spans="4:4">
      <c r="D2756" t="s">
        <v>3130</v>
      </c>
    </row>
    <row r="2757" spans="4:4">
      <c r="D2757" t="s">
        <v>3131</v>
      </c>
    </row>
    <row r="2758" spans="4:4">
      <c r="D2758" t="s">
        <v>3132</v>
      </c>
    </row>
    <row r="2759" spans="4:4">
      <c r="D2759" t="s">
        <v>3133</v>
      </c>
    </row>
    <row r="2760" spans="4:4">
      <c r="D2760" t="s">
        <v>3134</v>
      </c>
    </row>
    <row r="2761" spans="4:4">
      <c r="D2761" t="s">
        <v>3135</v>
      </c>
    </row>
    <row r="2762" spans="4:4">
      <c r="D2762" t="s">
        <v>3136</v>
      </c>
    </row>
    <row r="2763" spans="4:4">
      <c r="D2763" t="s">
        <v>3137</v>
      </c>
    </row>
    <row r="2764" spans="4:4">
      <c r="D2764" t="s">
        <v>3138</v>
      </c>
    </row>
    <row r="2765" spans="4:4">
      <c r="D2765" t="s">
        <v>3139</v>
      </c>
    </row>
    <row r="2766" spans="4:4">
      <c r="D2766" t="s">
        <v>3140</v>
      </c>
    </row>
    <row r="2767" spans="4:4">
      <c r="D2767" t="s">
        <v>3141</v>
      </c>
    </row>
    <row r="2768" spans="4:4">
      <c r="D2768" t="s">
        <v>3142</v>
      </c>
    </row>
    <row r="2769" spans="4:4">
      <c r="D2769" t="s">
        <v>3143</v>
      </c>
    </row>
    <row r="2770" spans="4:4">
      <c r="D2770" t="s">
        <v>3144</v>
      </c>
    </row>
    <row r="2771" spans="4:4">
      <c r="D2771" t="s">
        <v>3145</v>
      </c>
    </row>
    <row r="2772" spans="4:4">
      <c r="D2772" t="s">
        <v>3146</v>
      </c>
    </row>
    <row r="2773" spans="4:4">
      <c r="D2773" t="s">
        <v>3147</v>
      </c>
    </row>
    <row r="2774" spans="4:4">
      <c r="D2774" t="s">
        <v>3148</v>
      </c>
    </row>
    <row r="2775" spans="4:4">
      <c r="D2775" t="s">
        <v>3149</v>
      </c>
    </row>
    <row r="2776" spans="4:4">
      <c r="D2776" t="s">
        <v>3150</v>
      </c>
    </row>
    <row r="2777" spans="4:4">
      <c r="D2777" t="s">
        <v>3151</v>
      </c>
    </row>
    <row r="2778" spans="4:4">
      <c r="D2778" t="s">
        <v>3152</v>
      </c>
    </row>
    <row r="2779" spans="4:4">
      <c r="D2779" t="s">
        <v>3153</v>
      </c>
    </row>
    <row r="2780" spans="4:4">
      <c r="D2780" t="s">
        <v>3154</v>
      </c>
    </row>
    <row r="2781" spans="4:4">
      <c r="D2781" t="s">
        <v>3155</v>
      </c>
    </row>
    <row r="2782" spans="4:4">
      <c r="D2782" t="s">
        <v>3156</v>
      </c>
    </row>
    <row r="2783" spans="4:4">
      <c r="D2783" t="s">
        <v>3157</v>
      </c>
    </row>
    <row r="2784" spans="4:4">
      <c r="D2784" t="s">
        <v>3158</v>
      </c>
    </row>
    <row r="2785" spans="4:4">
      <c r="D2785" t="s">
        <v>3159</v>
      </c>
    </row>
    <row r="2786" spans="4:4">
      <c r="D2786" t="s">
        <v>3160</v>
      </c>
    </row>
    <row r="2787" spans="4:4">
      <c r="D2787" t="s">
        <v>3161</v>
      </c>
    </row>
    <row r="2788" spans="4:4">
      <c r="D2788" t="s">
        <v>3162</v>
      </c>
    </row>
    <row r="2789" spans="4:4">
      <c r="D2789" t="s">
        <v>3163</v>
      </c>
    </row>
    <row r="2790" spans="4:4">
      <c r="D2790" t="s">
        <v>3164</v>
      </c>
    </row>
    <row r="2791" spans="4:4">
      <c r="D2791" t="s">
        <v>3165</v>
      </c>
    </row>
    <row r="2792" spans="4:4">
      <c r="D2792" t="s">
        <v>3166</v>
      </c>
    </row>
    <row r="2793" spans="4:4">
      <c r="D2793" t="s">
        <v>3167</v>
      </c>
    </row>
    <row r="2794" spans="4:4">
      <c r="D2794" t="s">
        <v>3168</v>
      </c>
    </row>
    <row r="2795" spans="4:4">
      <c r="D2795" t="s">
        <v>3169</v>
      </c>
    </row>
    <row r="2796" spans="4:4">
      <c r="D2796" t="s">
        <v>3170</v>
      </c>
    </row>
    <row r="2797" spans="4:4">
      <c r="D2797" t="s">
        <v>3171</v>
      </c>
    </row>
    <row r="2798" spans="4:4">
      <c r="D2798" t="s">
        <v>3172</v>
      </c>
    </row>
    <row r="2799" spans="4:4">
      <c r="D2799" t="s">
        <v>3173</v>
      </c>
    </row>
    <row r="2800" spans="4:4">
      <c r="D2800" t="s">
        <v>3174</v>
      </c>
    </row>
    <row r="2801" spans="4:4">
      <c r="D2801" t="s">
        <v>3175</v>
      </c>
    </row>
    <row r="2802" spans="4:4">
      <c r="D2802" t="s">
        <v>3176</v>
      </c>
    </row>
    <row r="2803" spans="4:4">
      <c r="D2803" t="s">
        <v>3177</v>
      </c>
    </row>
    <row r="2804" spans="4:4">
      <c r="D2804" t="s">
        <v>3178</v>
      </c>
    </row>
    <row r="2805" spans="4:4">
      <c r="D2805" t="s">
        <v>3179</v>
      </c>
    </row>
    <row r="2806" spans="4:4">
      <c r="D2806" t="s">
        <v>3180</v>
      </c>
    </row>
    <row r="2807" spans="4:4">
      <c r="D2807" t="s">
        <v>3181</v>
      </c>
    </row>
    <row r="2808" spans="4:4">
      <c r="D2808" t="s">
        <v>3182</v>
      </c>
    </row>
    <row r="2809" spans="4:4">
      <c r="D2809" t="s">
        <v>3183</v>
      </c>
    </row>
    <row r="2810" spans="4:4">
      <c r="D2810" t="s">
        <v>3184</v>
      </c>
    </row>
    <row r="2811" spans="4:4">
      <c r="D2811" t="s">
        <v>3185</v>
      </c>
    </row>
    <row r="2812" spans="4:4">
      <c r="D2812" t="s">
        <v>3186</v>
      </c>
    </row>
    <row r="2813" spans="4:4">
      <c r="D2813" t="s">
        <v>3187</v>
      </c>
    </row>
    <row r="2814" spans="4:4">
      <c r="D2814" t="s">
        <v>3188</v>
      </c>
    </row>
    <row r="2815" spans="4:4">
      <c r="D2815" t="s">
        <v>3189</v>
      </c>
    </row>
    <row r="2816" spans="4:4">
      <c r="D2816" t="s">
        <v>3190</v>
      </c>
    </row>
    <row r="2817" spans="4:4">
      <c r="D2817" t="s">
        <v>3191</v>
      </c>
    </row>
    <row r="2818" spans="4:4">
      <c r="D2818" t="s">
        <v>3192</v>
      </c>
    </row>
    <row r="2819" spans="4:4">
      <c r="D2819" t="s">
        <v>3193</v>
      </c>
    </row>
    <row r="2820" spans="4:4">
      <c r="D2820" t="s">
        <v>3194</v>
      </c>
    </row>
    <row r="2821" spans="4:4">
      <c r="D2821" t="s">
        <v>3195</v>
      </c>
    </row>
    <row r="2822" spans="4:4">
      <c r="D2822" t="s">
        <v>3196</v>
      </c>
    </row>
    <row r="2823" spans="4:4">
      <c r="D2823" t="s">
        <v>3197</v>
      </c>
    </row>
    <row r="2824" spans="4:4">
      <c r="D2824" t="s">
        <v>3198</v>
      </c>
    </row>
    <row r="2825" spans="4:4">
      <c r="D2825" t="s">
        <v>3199</v>
      </c>
    </row>
    <row r="2826" spans="4:4">
      <c r="D2826" t="s">
        <v>3200</v>
      </c>
    </row>
    <row r="2827" spans="4:4">
      <c r="D2827" t="s">
        <v>3201</v>
      </c>
    </row>
    <row r="2828" spans="4:4">
      <c r="D2828" t="s">
        <v>3202</v>
      </c>
    </row>
    <row r="2829" spans="4:4">
      <c r="D2829" t="s">
        <v>3203</v>
      </c>
    </row>
    <row r="2830" spans="4:4">
      <c r="D2830" t="s">
        <v>3204</v>
      </c>
    </row>
    <row r="2831" spans="4:4">
      <c r="D2831" t="s">
        <v>3205</v>
      </c>
    </row>
    <row r="2832" spans="4:4">
      <c r="D2832" t="s">
        <v>3206</v>
      </c>
    </row>
    <row r="2833" spans="4:4">
      <c r="D2833" t="s">
        <v>3207</v>
      </c>
    </row>
    <row r="2834" spans="4:4">
      <c r="D2834" t="s">
        <v>3208</v>
      </c>
    </row>
    <row r="2835" spans="4:4">
      <c r="D2835" t="s">
        <v>3209</v>
      </c>
    </row>
    <row r="2836" spans="4:4">
      <c r="D2836" t="s">
        <v>3210</v>
      </c>
    </row>
    <row r="2837" spans="4:4">
      <c r="D2837" t="s">
        <v>3211</v>
      </c>
    </row>
    <row r="2838" spans="4:4">
      <c r="D2838" t="s">
        <v>3212</v>
      </c>
    </row>
    <row r="2839" spans="4:4">
      <c r="D2839" t="s">
        <v>3213</v>
      </c>
    </row>
    <row r="2840" spans="4:4">
      <c r="D2840" t="s">
        <v>3214</v>
      </c>
    </row>
    <row r="2841" spans="4:4">
      <c r="D2841" t="s">
        <v>3215</v>
      </c>
    </row>
    <row r="2842" spans="4:4">
      <c r="D2842" t="s">
        <v>3216</v>
      </c>
    </row>
    <row r="2843" spans="4:4">
      <c r="D2843" t="s">
        <v>3217</v>
      </c>
    </row>
    <row r="2844" spans="4:4">
      <c r="D2844" t="s">
        <v>3218</v>
      </c>
    </row>
    <row r="2845" spans="4:4">
      <c r="D2845" t="s">
        <v>3219</v>
      </c>
    </row>
    <row r="2846" spans="4:4">
      <c r="D2846" t="s">
        <v>3220</v>
      </c>
    </row>
    <row r="2847" spans="4:4">
      <c r="D2847" t="s">
        <v>3221</v>
      </c>
    </row>
    <row r="2848" spans="4:4">
      <c r="D2848" t="s">
        <v>3222</v>
      </c>
    </row>
    <row r="2849" spans="4:4">
      <c r="D2849" t="s">
        <v>3223</v>
      </c>
    </row>
    <row r="2850" spans="4:4">
      <c r="D2850" t="s">
        <v>3224</v>
      </c>
    </row>
    <row r="2851" spans="4:4">
      <c r="D2851" t="s">
        <v>3225</v>
      </c>
    </row>
    <row r="2852" spans="4:4">
      <c r="D2852" t="s">
        <v>3226</v>
      </c>
    </row>
    <row r="2853" spans="4:4">
      <c r="D2853" t="s">
        <v>3227</v>
      </c>
    </row>
    <row r="2854" spans="4:4">
      <c r="D2854" t="s">
        <v>3228</v>
      </c>
    </row>
    <row r="2855" spans="4:4">
      <c r="D2855" t="s">
        <v>3229</v>
      </c>
    </row>
    <row r="2856" spans="4:4">
      <c r="D2856" t="s">
        <v>3230</v>
      </c>
    </row>
    <row r="2857" spans="4:4">
      <c r="D2857" t="s">
        <v>3231</v>
      </c>
    </row>
    <row r="2858" spans="4:4">
      <c r="D2858" t="s">
        <v>3232</v>
      </c>
    </row>
    <row r="2859" spans="4:4">
      <c r="D2859" t="s">
        <v>3233</v>
      </c>
    </row>
    <row r="2860" spans="4:4">
      <c r="D2860" t="s">
        <v>3234</v>
      </c>
    </row>
    <row r="2861" spans="4:4">
      <c r="D2861" t="s">
        <v>3235</v>
      </c>
    </row>
    <row r="2862" spans="4:4">
      <c r="D2862" t="s">
        <v>3236</v>
      </c>
    </row>
    <row r="2863" spans="4:4">
      <c r="D2863" t="s">
        <v>3237</v>
      </c>
    </row>
    <row r="2864" spans="4:4">
      <c r="D2864" t="s">
        <v>3238</v>
      </c>
    </row>
    <row r="2865" spans="4:4">
      <c r="D2865" t="s">
        <v>3239</v>
      </c>
    </row>
    <row r="2866" spans="4:4">
      <c r="D2866" t="s">
        <v>3240</v>
      </c>
    </row>
    <row r="2867" spans="4:4">
      <c r="D2867" t="s">
        <v>3241</v>
      </c>
    </row>
    <row r="2868" spans="4:4">
      <c r="D2868" t="s">
        <v>3242</v>
      </c>
    </row>
    <row r="2869" spans="4:4">
      <c r="D2869" t="s">
        <v>3243</v>
      </c>
    </row>
    <row r="2870" spans="4:4">
      <c r="D2870" t="s">
        <v>3244</v>
      </c>
    </row>
    <row r="2871" spans="4:4">
      <c r="D2871" t="s">
        <v>3245</v>
      </c>
    </row>
    <row r="2872" spans="4:4">
      <c r="D2872" t="s">
        <v>3246</v>
      </c>
    </row>
    <row r="2873" spans="4:4">
      <c r="D2873" t="s">
        <v>3247</v>
      </c>
    </row>
    <row r="2874" spans="4:4">
      <c r="D2874" t="s">
        <v>3248</v>
      </c>
    </row>
    <row r="2875" spans="4:4">
      <c r="D2875" t="s">
        <v>3249</v>
      </c>
    </row>
    <row r="2876" spans="4:4">
      <c r="D2876" t="s">
        <v>3250</v>
      </c>
    </row>
    <row r="2877" spans="4:4">
      <c r="D2877" t="s">
        <v>3251</v>
      </c>
    </row>
    <row r="2878" spans="4:4">
      <c r="D2878" t="s">
        <v>3252</v>
      </c>
    </row>
    <row r="2879" spans="4:4">
      <c r="D2879" t="s">
        <v>3253</v>
      </c>
    </row>
    <row r="2880" spans="4:4">
      <c r="D2880" t="s">
        <v>3254</v>
      </c>
    </row>
    <row r="2881" spans="4:4">
      <c r="D2881" t="s">
        <v>3255</v>
      </c>
    </row>
    <row r="2882" spans="4:4">
      <c r="D2882" t="s">
        <v>3256</v>
      </c>
    </row>
    <row r="2883" spans="4:4">
      <c r="D2883" t="s">
        <v>3257</v>
      </c>
    </row>
    <row r="2884" spans="4:4">
      <c r="D2884" t="s">
        <v>3258</v>
      </c>
    </row>
    <row r="2885" spans="4:4">
      <c r="D2885" t="s">
        <v>3259</v>
      </c>
    </row>
    <row r="2886" spans="4:4">
      <c r="D2886" t="s">
        <v>3260</v>
      </c>
    </row>
    <row r="2887" spans="4:4">
      <c r="D2887" t="s">
        <v>3261</v>
      </c>
    </row>
    <row r="2888" spans="4:4">
      <c r="D2888" t="s">
        <v>3262</v>
      </c>
    </row>
    <row r="2889" spans="4:4">
      <c r="D2889" t="s">
        <v>3263</v>
      </c>
    </row>
    <row r="2890" spans="4:4">
      <c r="D2890" t="s">
        <v>3264</v>
      </c>
    </row>
    <row r="2891" spans="4:4">
      <c r="D2891" t="s">
        <v>3265</v>
      </c>
    </row>
    <row r="2892" spans="4:4">
      <c r="D2892" t="s">
        <v>3266</v>
      </c>
    </row>
    <row r="2893" spans="4:4">
      <c r="D2893" t="s">
        <v>3267</v>
      </c>
    </row>
    <row r="2894" spans="4:4">
      <c r="D2894" t="s">
        <v>3268</v>
      </c>
    </row>
    <row r="2895" spans="4:4">
      <c r="D2895" t="s">
        <v>3269</v>
      </c>
    </row>
    <row r="2896" spans="4:4">
      <c r="D2896" t="s">
        <v>3270</v>
      </c>
    </row>
    <row r="2897" spans="4:4">
      <c r="D2897" t="s">
        <v>3271</v>
      </c>
    </row>
    <row r="2898" spans="4:4">
      <c r="D2898" t="s">
        <v>3272</v>
      </c>
    </row>
    <row r="2899" spans="4:4">
      <c r="D2899" t="s">
        <v>3273</v>
      </c>
    </row>
    <row r="2900" spans="4:4">
      <c r="D2900" t="s">
        <v>3274</v>
      </c>
    </row>
    <row r="2901" spans="4:4">
      <c r="D2901" t="s">
        <v>3275</v>
      </c>
    </row>
    <row r="2902" spans="4:4">
      <c r="D2902" t="s">
        <v>3276</v>
      </c>
    </row>
    <row r="2903" spans="4:4">
      <c r="D2903" t="s">
        <v>3277</v>
      </c>
    </row>
    <row r="2904" spans="4:4">
      <c r="D2904" t="s">
        <v>3278</v>
      </c>
    </row>
    <row r="2905" spans="4:4">
      <c r="D2905" t="s">
        <v>3279</v>
      </c>
    </row>
    <row r="2906" spans="4:4">
      <c r="D2906" t="s">
        <v>3280</v>
      </c>
    </row>
    <row r="2907" spans="4:4">
      <c r="D2907" t="s">
        <v>3281</v>
      </c>
    </row>
    <row r="2908" spans="4:4">
      <c r="D2908" t="s">
        <v>3282</v>
      </c>
    </row>
    <row r="2909" spans="4:4">
      <c r="D2909" t="s">
        <v>3283</v>
      </c>
    </row>
    <row r="2910" spans="4:4">
      <c r="D2910" t="s">
        <v>3284</v>
      </c>
    </row>
    <row r="2911" spans="4:4">
      <c r="D2911" t="s">
        <v>3285</v>
      </c>
    </row>
    <row r="2912" spans="4:4">
      <c r="D2912" t="s">
        <v>3286</v>
      </c>
    </row>
    <row r="2913" spans="4:4">
      <c r="D2913" t="s">
        <v>3287</v>
      </c>
    </row>
    <row r="2914" spans="4:4">
      <c r="D2914" t="s">
        <v>3288</v>
      </c>
    </row>
    <row r="2915" spans="4:4">
      <c r="D2915" t="s">
        <v>3289</v>
      </c>
    </row>
    <row r="2916" spans="4:4">
      <c r="D2916" t="s">
        <v>3290</v>
      </c>
    </row>
    <row r="2917" spans="4:4">
      <c r="D2917" t="s">
        <v>3291</v>
      </c>
    </row>
    <row r="2918" spans="4:4">
      <c r="D2918" t="s">
        <v>3292</v>
      </c>
    </row>
    <row r="2919" spans="4:4">
      <c r="D2919" t="s">
        <v>3293</v>
      </c>
    </row>
    <row r="2920" spans="4:4">
      <c r="D2920" t="s">
        <v>3294</v>
      </c>
    </row>
    <row r="2921" spans="4:4">
      <c r="D2921" t="s">
        <v>3295</v>
      </c>
    </row>
    <row r="2922" spans="4:4">
      <c r="D2922" t="s">
        <v>3296</v>
      </c>
    </row>
    <row r="2923" spans="4:4">
      <c r="D2923" t="s">
        <v>3297</v>
      </c>
    </row>
    <row r="2924" spans="4:4">
      <c r="D2924" t="s">
        <v>3298</v>
      </c>
    </row>
    <row r="2925" spans="4:4">
      <c r="D2925" t="s">
        <v>3299</v>
      </c>
    </row>
    <row r="2926" spans="4:4">
      <c r="D2926" t="s">
        <v>3300</v>
      </c>
    </row>
    <row r="2927" spans="4:4">
      <c r="D2927" t="s">
        <v>3301</v>
      </c>
    </row>
    <row r="2928" spans="4:4">
      <c r="D2928" t="s">
        <v>3302</v>
      </c>
    </row>
    <row r="2929" spans="4:4">
      <c r="D2929" t="s">
        <v>3303</v>
      </c>
    </row>
    <row r="2930" spans="4:4">
      <c r="D2930" t="s">
        <v>3304</v>
      </c>
    </row>
    <row r="2931" spans="4:4">
      <c r="D2931" t="s">
        <v>3305</v>
      </c>
    </row>
    <row r="2932" spans="4:4">
      <c r="D2932" t="s">
        <v>3306</v>
      </c>
    </row>
    <row r="2933" spans="4:4">
      <c r="D2933" t="s">
        <v>3307</v>
      </c>
    </row>
    <row r="2934" spans="4:4">
      <c r="D2934" t="s">
        <v>3308</v>
      </c>
    </row>
    <row r="2935" spans="4:4">
      <c r="D2935" t="s">
        <v>3309</v>
      </c>
    </row>
    <row r="2936" spans="4:4">
      <c r="D2936" t="s">
        <v>3310</v>
      </c>
    </row>
    <row r="2937" spans="4:4">
      <c r="D2937" t="s">
        <v>3311</v>
      </c>
    </row>
    <row r="2938" spans="4:4">
      <c r="D2938" t="s">
        <v>3312</v>
      </c>
    </row>
    <row r="2939" spans="4:4">
      <c r="D2939" t="s">
        <v>3313</v>
      </c>
    </row>
    <row r="2940" spans="4:4">
      <c r="D2940" t="s">
        <v>3314</v>
      </c>
    </row>
    <row r="2941" spans="4:4">
      <c r="D2941" t="s">
        <v>3315</v>
      </c>
    </row>
    <row r="2942" spans="4:4">
      <c r="D2942" t="s">
        <v>3316</v>
      </c>
    </row>
    <row r="2943" spans="4:4">
      <c r="D2943" t="s">
        <v>3317</v>
      </c>
    </row>
    <row r="2944" spans="4:4">
      <c r="D2944" t="s">
        <v>3318</v>
      </c>
    </row>
    <row r="2945" spans="4:4">
      <c r="D2945" t="s">
        <v>3319</v>
      </c>
    </row>
    <row r="2946" spans="4:4">
      <c r="D2946" t="s">
        <v>3320</v>
      </c>
    </row>
    <row r="2947" spans="4:4">
      <c r="D2947" t="s">
        <v>3321</v>
      </c>
    </row>
    <row r="2948" spans="4:4">
      <c r="D2948" t="s">
        <v>3322</v>
      </c>
    </row>
    <row r="2949" spans="4:4">
      <c r="D2949" t="s">
        <v>3323</v>
      </c>
    </row>
    <row r="2950" spans="4:4">
      <c r="D2950" t="s">
        <v>3324</v>
      </c>
    </row>
    <row r="2951" spans="4:4">
      <c r="D2951" t="s">
        <v>3325</v>
      </c>
    </row>
    <row r="2952" spans="4:4">
      <c r="D2952" t="s">
        <v>3326</v>
      </c>
    </row>
    <row r="2953" spans="4:4">
      <c r="D2953" t="s">
        <v>3327</v>
      </c>
    </row>
    <row r="2954" spans="4:4">
      <c r="D2954" t="s">
        <v>3328</v>
      </c>
    </row>
    <row r="2955" spans="4:4">
      <c r="D2955" t="s">
        <v>3329</v>
      </c>
    </row>
    <row r="2956" spans="4:4">
      <c r="D2956" t="s">
        <v>3330</v>
      </c>
    </row>
    <row r="2957" spans="4:4">
      <c r="D2957" t="s">
        <v>3331</v>
      </c>
    </row>
    <row r="2958" spans="4:4">
      <c r="D2958" t="s">
        <v>3332</v>
      </c>
    </row>
    <row r="2959" spans="4:4">
      <c r="D2959" t="s">
        <v>3333</v>
      </c>
    </row>
    <row r="2960" spans="4:4">
      <c r="D2960" t="s">
        <v>3334</v>
      </c>
    </row>
    <row r="2961" spans="4:4">
      <c r="D2961" t="s">
        <v>3335</v>
      </c>
    </row>
    <row r="2962" spans="4:4">
      <c r="D2962" t="s">
        <v>3336</v>
      </c>
    </row>
    <row r="2963" spans="4:4">
      <c r="D2963" t="s">
        <v>3337</v>
      </c>
    </row>
    <row r="2964" spans="4:4">
      <c r="D2964" t="s">
        <v>3338</v>
      </c>
    </row>
    <row r="2965" spans="4:4">
      <c r="D2965" t="s">
        <v>3339</v>
      </c>
    </row>
    <row r="2966" spans="4:4">
      <c r="D2966" t="s">
        <v>3340</v>
      </c>
    </row>
    <row r="2967" spans="4:4">
      <c r="D2967" t="s">
        <v>3341</v>
      </c>
    </row>
    <row r="2968" spans="4:4">
      <c r="D2968" t="s">
        <v>3342</v>
      </c>
    </row>
    <row r="2969" spans="4:4">
      <c r="D2969" t="s">
        <v>3343</v>
      </c>
    </row>
    <row r="2970" spans="4:4">
      <c r="D2970" t="s">
        <v>3344</v>
      </c>
    </row>
    <row r="2971" spans="4:4">
      <c r="D2971" t="s">
        <v>3345</v>
      </c>
    </row>
    <row r="2972" spans="4:4">
      <c r="D2972" t="s">
        <v>3346</v>
      </c>
    </row>
    <row r="2973" spans="4:4">
      <c r="D2973" t="s">
        <v>3347</v>
      </c>
    </row>
    <row r="2974" spans="4:4">
      <c r="D2974" t="s">
        <v>3348</v>
      </c>
    </row>
    <row r="2975" spans="4:4">
      <c r="D2975" t="s">
        <v>3349</v>
      </c>
    </row>
    <row r="2976" spans="4:4">
      <c r="D2976" t="s">
        <v>3350</v>
      </c>
    </row>
    <row r="2977" spans="4:4">
      <c r="D2977" t="s">
        <v>3351</v>
      </c>
    </row>
    <row r="2978" spans="4:4">
      <c r="D2978" t="s">
        <v>3352</v>
      </c>
    </row>
    <row r="2979" spans="4:4">
      <c r="D2979" t="s">
        <v>3353</v>
      </c>
    </row>
    <row r="2980" spans="4:4">
      <c r="D2980" t="s">
        <v>3354</v>
      </c>
    </row>
    <row r="2981" spans="4:4">
      <c r="D2981" t="s">
        <v>3355</v>
      </c>
    </row>
    <row r="2982" spans="4:4">
      <c r="D2982" t="s">
        <v>3356</v>
      </c>
    </row>
    <row r="2983" spans="4:4">
      <c r="D2983" t="s">
        <v>3357</v>
      </c>
    </row>
    <row r="2984" spans="4:4">
      <c r="D2984" t="s">
        <v>3358</v>
      </c>
    </row>
    <row r="2985" spans="4:4">
      <c r="D2985" t="s">
        <v>3359</v>
      </c>
    </row>
    <row r="2986" spans="4:4">
      <c r="D2986" t="s">
        <v>3360</v>
      </c>
    </row>
    <row r="2987" spans="4:4">
      <c r="D2987" t="s">
        <v>3361</v>
      </c>
    </row>
    <row r="2988" spans="4:4">
      <c r="D2988" t="s">
        <v>3362</v>
      </c>
    </row>
    <row r="2989" spans="4:4">
      <c r="D2989" t="s">
        <v>3363</v>
      </c>
    </row>
    <row r="2990" spans="4:4">
      <c r="D2990" t="s">
        <v>3364</v>
      </c>
    </row>
    <row r="2991" spans="4:4">
      <c r="D2991" t="s">
        <v>3365</v>
      </c>
    </row>
    <row r="2992" spans="4:4">
      <c r="D2992" t="s">
        <v>3366</v>
      </c>
    </row>
    <row r="2993" spans="4:4">
      <c r="D2993" t="s">
        <v>3367</v>
      </c>
    </row>
    <row r="2994" spans="4:4">
      <c r="D2994" t="s">
        <v>3368</v>
      </c>
    </row>
    <row r="2995" spans="4:4">
      <c r="D2995" t="s">
        <v>3369</v>
      </c>
    </row>
    <row r="2996" spans="4:4">
      <c r="D2996" t="s">
        <v>3370</v>
      </c>
    </row>
    <row r="2997" spans="4:4">
      <c r="D2997" t="s">
        <v>3371</v>
      </c>
    </row>
    <row r="2998" spans="4:4">
      <c r="D2998" t="s">
        <v>3372</v>
      </c>
    </row>
    <row r="2999" spans="4:4">
      <c r="D2999" t="s">
        <v>3373</v>
      </c>
    </row>
    <row r="3000" spans="4:4">
      <c r="D3000" t="s">
        <v>3374</v>
      </c>
    </row>
    <row r="3001" spans="4:4">
      <c r="D3001" t="s">
        <v>3375</v>
      </c>
    </row>
    <row r="3002" spans="4:4">
      <c r="D3002" t="s">
        <v>3376</v>
      </c>
    </row>
    <row r="3003" spans="4:4">
      <c r="D3003" t="s">
        <v>3377</v>
      </c>
    </row>
    <row r="3004" spans="4:4">
      <c r="D3004" t="s">
        <v>3378</v>
      </c>
    </row>
    <row r="3005" spans="4:4">
      <c r="D3005" t="s">
        <v>3379</v>
      </c>
    </row>
    <row r="3006" spans="4:4">
      <c r="D3006" t="s">
        <v>3380</v>
      </c>
    </row>
    <row r="3007" spans="4:4">
      <c r="D3007" t="s">
        <v>3381</v>
      </c>
    </row>
    <row r="3008" spans="4:4">
      <c r="D3008" t="s">
        <v>3382</v>
      </c>
    </row>
    <row r="3009" spans="4:4">
      <c r="D3009" t="s">
        <v>3383</v>
      </c>
    </row>
    <row r="3010" spans="4:4">
      <c r="D3010" t="s">
        <v>3384</v>
      </c>
    </row>
    <row r="3011" spans="4:4">
      <c r="D3011" t="s">
        <v>3385</v>
      </c>
    </row>
    <row r="3012" spans="4:4">
      <c r="D3012" t="s">
        <v>3386</v>
      </c>
    </row>
    <row r="3013" spans="4:4">
      <c r="D3013" t="s">
        <v>3387</v>
      </c>
    </row>
    <row r="3014" spans="4:4">
      <c r="D3014" t="s">
        <v>3388</v>
      </c>
    </row>
    <row r="3015" spans="4:4">
      <c r="D3015" t="s">
        <v>3389</v>
      </c>
    </row>
    <row r="3016" spans="4:4">
      <c r="D3016" t="s">
        <v>3390</v>
      </c>
    </row>
    <row r="3017" spans="4:4">
      <c r="D3017" t="s">
        <v>3391</v>
      </c>
    </row>
    <row r="3018" spans="4:4">
      <c r="D3018" t="s">
        <v>3392</v>
      </c>
    </row>
    <row r="3019" spans="4:4">
      <c r="D3019" t="s">
        <v>3393</v>
      </c>
    </row>
    <row r="3020" spans="4:4">
      <c r="D3020" t="s">
        <v>3394</v>
      </c>
    </row>
    <row r="3021" spans="4:4">
      <c r="D3021" t="s">
        <v>3395</v>
      </c>
    </row>
    <row r="3022" spans="4:4">
      <c r="D3022" t="s">
        <v>3396</v>
      </c>
    </row>
    <row r="3023" spans="4:4">
      <c r="D3023" t="s">
        <v>3397</v>
      </c>
    </row>
    <row r="3024" spans="4:4">
      <c r="D3024" t="s">
        <v>3398</v>
      </c>
    </row>
    <row r="3025" spans="4:4">
      <c r="D3025" t="s">
        <v>3399</v>
      </c>
    </row>
    <row r="3026" spans="4:4">
      <c r="D3026" t="s">
        <v>3400</v>
      </c>
    </row>
    <row r="3027" spans="4:4">
      <c r="D3027" t="s">
        <v>3401</v>
      </c>
    </row>
    <row r="3028" spans="4:4">
      <c r="D3028" t="s">
        <v>3402</v>
      </c>
    </row>
    <row r="3029" spans="4:4">
      <c r="D3029" t="s">
        <v>3403</v>
      </c>
    </row>
    <row r="3030" spans="4:4">
      <c r="D3030" t="s">
        <v>3404</v>
      </c>
    </row>
    <row r="3031" spans="4:4">
      <c r="D3031" t="s">
        <v>3405</v>
      </c>
    </row>
    <row r="3032" spans="4:4">
      <c r="D3032" t="s">
        <v>3406</v>
      </c>
    </row>
    <row r="3033" spans="4:4">
      <c r="D3033" t="s">
        <v>3407</v>
      </c>
    </row>
    <row r="3034" spans="4:4">
      <c r="D3034" t="s">
        <v>3408</v>
      </c>
    </row>
    <row r="3035" spans="4:4">
      <c r="D3035" t="s">
        <v>3409</v>
      </c>
    </row>
    <row r="3036" spans="4:4">
      <c r="D3036" t="s">
        <v>3410</v>
      </c>
    </row>
    <row r="3037" spans="4:4">
      <c r="D3037" t="s">
        <v>3411</v>
      </c>
    </row>
    <row r="3038" spans="4:4">
      <c r="D3038" t="s">
        <v>3412</v>
      </c>
    </row>
    <row r="3039" spans="4:4">
      <c r="D3039" t="s">
        <v>3413</v>
      </c>
    </row>
    <row r="3040" spans="4:4">
      <c r="D3040" t="s">
        <v>3414</v>
      </c>
    </row>
    <row r="3041" spans="4:4">
      <c r="D3041" t="s">
        <v>3415</v>
      </c>
    </row>
    <row r="3042" spans="4:4">
      <c r="D3042" t="s">
        <v>3416</v>
      </c>
    </row>
    <row r="3043" spans="4:4">
      <c r="D3043" t="s">
        <v>3417</v>
      </c>
    </row>
    <row r="3044" spans="4:4">
      <c r="D3044" t="s">
        <v>3418</v>
      </c>
    </row>
    <row r="3045" spans="4:4">
      <c r="D3045" t="s">
        <v>3419</v>
      </c>
    </row>
    <row r="3046" spans="4:4">
      <c r="D3046" t="s">
        <v>3420</v>
      </c>
    </row>
    <row r="3047" spans="4:4">
      <c r="D3047" t="s">
        <v>3421</v>
      </c>
    </row>
    <row r="3048" spans="4:4">
      <c r="D3048" t="s">
        <v>3422</v>
      </c>
    </row>
    <row r="3049" spans="4:4">
      <c r="D3049" t="s">
        <v>3423</v>
      </c>
    </row>
    <row r="3050" spans="4:4">
      <c r="D3050" t="s">
        <v>3424</v>
      </c>
    </row>
    <row r="3051" spans="4:4">
      <c r="D3051" t="s">
        <v>3425</v>
      </c>
    </row>
    <row r="3052" spans="4:4">
      <c r="D3052" t="s">
        <v>3426</v>
      </c>
    </row>
    <row r="3053" spans="4:4">
      <c r="D3053" t="s">
        <v>3427</v>
      </c>
    </row>
    <row r="3054" spans="4:4">
      <c r="D3054" t="s">
        <v>3428</v>
      </c>
    </row>
    <row r="3055" spans="4:4">
      <c r="D3055" t="s">
        <v>3429</v>
      </c>
    </row>
    <row r="3056" spans="4:4">
      <c r="D3056" t="s">
        <v>3430</v>
      </c>
    </row>
    <row r="3057" spans="4:4">
      <c r="D3057" t="s">
        <v>3431</v>
      </c>
    </row>
    <row r="3058" spans="4:4">
      <c r="D3058" t="s">
        <v>3432</v>
      </c>
    </row>
    <row r="3059" spans="4:4">
      <c r="D3059" t="s">
        <v>3433</v>
      </c>
    </row>
    <row r="3060" spans="4:4">
      <c r="D3060" t="s">
        <v>3434</v>
      </c>
    </row>
    <row r="3061" spans="4:4">
      <c r="D3061" t="s">
        <v>3435</v>
      </c>
    </row>
    <row r="3062" spans="4:4">
      <c r="D3062" t="s">
        <v>3436</v>
      </c>
    </row>
    <row r="3063" spans="4:4">
      <c r="D3063" t="s">
        <v>3437</v>
      </c>
    </row>
    <row r="3064" spans="4:4">
      <c r="D3064" t="s">
        <v>3438</v>
      </c>
    </row>
    <row r="3065" spans="4:4">
      <c r="D3065" t="s">
        <v>3439</v>
      </c>
    </row>
    <row r="3066" spans="4:4">
      <c r="D3066" t="s">
        <v>3440</v>
      </c>
    </row>
    <row r="3067" spans="4:4">
      <c r="D3067" t="s">
        <v>3441</v>
      </c>
    </row>
    <row r="3068" spans="4:4">
      <c r="D3068" t="s">
        <v>3442</v>
      </c>
    </row>
    <row r="3069" spans="4:4">
      <c r="D3069" t="s">
        <v>3443</v>
      </c>
    </row>
    <row r="3070" spans="4:4">
      <c r="D3070" t="s">
        <v>3444</v>
      </c>
    </row>
    <row r="3071" spans="4:4">
      <c r="D3071" t="s">
        <v>3445</v>
      </c>
    </row>
    <row r="3072" spans="4:4">
      <c r="D3072" t="s">
        <v>3446</v>
      </c>
    </row>
    <row r="3073" spans="4:4">
      <c r="D3073" t="s">
        <v>3447</v>
      </c>
    </row>
    <row r="3074" spans="4:4">
      <c r="D3074" t="s">
        <v>3448</v>
      </c>
    </row>
    <row r="3075" spans="4:4">
      <c r="D3075" t="s">
        <v>3449</v>
      </c>
    </row>
    <row r="3076" spans="4:4">
      <c r="D3076" t="s">
        <v>3450</v>
      </c>
    </row>
    <row r="3077" spans="4:4">
      <c r="D3077" t="s">
        <v>3451</v>
      </c>
    </row>
    <row r="3078" spans="4:4">
      <c r="D3078" t="s">
        <v>3452</v>
      </c>
    </row>
    <row r="3079" spans="4:4">
      <c r="D3079" t="s">
        <v>3453</v>
      </c>
    </row>
    <row r="3080" spans="4:4">
      <c r="D3080" t="s">
        <v>3454</v>
      </c>
    </row>
    <row r="3081" spans="4:4">
      <c r="D3081" t="s">
        <v>3455</v>
      </c>
    </row>
    <row r="3082" spans="4:4">
      <c r="D3082" t="s">
        <v>3456</v>
      </c>
    </row>
    <row r="3083" spans="4:4">
      <c r="D3083" t="s">
        <v>3457</v>
      </c>
    </row>
    <row r="3084" spans="4:4">
      <c r="D3084" t="s">
        <v>3458</v>
      </c>
    </row>
    <row r="3085" spans="4:4">
      <c r="D3085" t="s">
        <v>3459</v>
      </c>
    </row>
    <row r="3086" spans="4:4">
      <c r="D3086" t="s">
        <v>3460</v>
      </c>
    </row>
    <row r="3087" spans="4:4">
      <c r="D3087" t="s">
        <v>3461</v>
      </c>
    </row>
    <row r="3088" spans="4:4">
      <c r="D3088" t="s">
        <v>3462</v>
      </c>
    </row>
    <row r="3089" spans="4:4">
      <c r="D3089" t="s">
        <v>3463</v>
      </c>
    </row>
    <row r="3090" spans="4:4">
      <c r="D3090" t="s">
        <v>3464</v>
      </c>
    </row>
    <row r="3091" spans="4:4">
      <c r="D3091" t="s">
        <v>3465</v>
      </c>
    </row>
    <row r="3092" spans="4:4">
      <c r="D3092" t="s">
        <v>3466</v>
      </c>
    </row>
    <row r="3093" spans="4:4">
      <c r="D3093" t="s">
        <v>3467</v>
      </c>
    </row>
    <row r="3094" spans="4:4">
      <c r="D3094" t="s">
        <v>3468</v>
      </c>
    </row>
    <row r="3095" spans="4:4">
      <c r="D3095" t="s">
        <v>3469</v>
      </c>
    </row>
    <row r="3096" spans="4:4">
      <c r="D3096" t="s">
        <v>3470</v>
      </c>
    </row>
    <row r="3097" spans="4:4">
      <c r="D3097" t="s">
        <v>3471</v>
      </c>
    </row>
    <row r="3098" spans="4:4">
      <c r="D3098" t="s">
        <v>3472</v>
      </c>
    </row>
    <row r="3099" spans="4:4">
      <c r="D3099" t="s">
        <v>3473</v>
      </c>
    </row>
    <row r="3100" spans="4:4">
      <c r="D3100" t="s">
        <v>3474</v>
      </c>
    </row>
    <row r="3101" spans="4:4">
      <c r="D3101" t="s">
        <v>3475</v>
      </c>
    </row>
    <row r="3102" spans="4:4">
      <c r="D3102" t="s">
        <v>3476</v>
      </c>
    </row>
    <row r="3103" spans="4:4">
      <c r="D3103" t="s">
        <v>3477</v>
      </c>
    </row>
    <row r="3104" spans="4:4">
      <c r="D3104" t="s">
        <v>3478</v>
      </c>
    </row>
    <row r="3105" spans="4:4">
      <c r="D3105" t="s">
        <v>3479</v>
      </c>
    </row>
    <row r="3106" spans="4:4">
      <c r="D3106" t="s">
        <v>3480</v>
      </c>
    </row>
    <row r="3107" spans="4:4">
      <c r="D3107" t="s">
        <v>3481</v>
      </c>
    </row>
    <row r="3108" spans="4:4">
      <c r="D3108" t="s">
        <v>3482</v>
      </c>
    </row>
    <row r="3109" spans="4:4">
      <c r="D3109" t="s">
        <v>3483</v>
      </c>
    </row>
    <row r="3110" spans="4:4">
      <c r="D3110" t="s">
        <v>3484</v>
      </c>
    </row>
    <row r="3111" spans="4:4">
      <c r="D3111" t="s">
        <v>3485</v>
      </c>
    </row>
    <row r="3112" spans="4:4">
      <c r="D3112" t="s">
        <v>3486</v>
      </c>
    </row>
    <row r="3113" spans="4:4">
      <c r="D3113" t="s">
        <v>3487</v>
      </c>
    </row>
    <row r="3114" spans="4:4">
      <c r="D3114" t="s">
        <v>3488</v>
      </c>
    </row>
    <row r="3115" spans="4:4">
      <c r="D3115" t="s">
        <v>3489</v>
      </c>
    </row>
    <row r="3116" spans="4:4">
      <c r="D3116" t="s">
        <v>3490</v>
      </c>
    </row>
    <row r="3117" spans="4:4">
      <c r="D3117" t="s">
        <v>3491</v>
      </c>
    </row>
    <row r="3118" spans="4:4">
      <c r="D3118" t="s">
        <v>3492</v>
      </c>
    </row>
    <row r="3119" spans="4:4">
      <c r="D3119" t="s">
        <v>3493</v>
      </c>
    </row>
    <row r="3120" spans="4:4">
      <c r="D3120" t="s">
        <v>3494</v>
      </c>
    </row>
    <row r="3121" spans="4:4">
      <c r="D3121" t="s">
        <v>3495</v>
      </c>
    </row>
    <row r="3122" spans="4:4">
      <c r="D3122" t="s">
        <v>3496</v>
      </c>
    </row>
    <row r="3123" spans="4:4">
      <c r="D3123" t="s">
        <v>3497</v>
      </c>
    </row>
    <row r="3124" spans="4:4">
      <c r="D3124" t="s">
        <v>3498</v>
      </c>
    </row>
    <row r="3125" spans="4:4">
      <c r="D3125" t="s">
        <v>3499</v>
      </c>
    </row>
    <row r="3126" spans="4:4">
      <c r="D3126" t="s">
        <v>3500</v>
      </c>
    </row>
    <row r="3127" spans="4:4">
      <c r="D3127" t="s">
        <v>3501</v>
      </c>
    </row>
    <row r="3128" spans="4:4">
      <c r="D3128" t="s">
        <v>3502</v>
      </c>
    </row>
    <row r="3129" spans="4:4">
      <c r="D3129" t="s">
        <v>3503</v>
      </c>
    </row>
    <row r="3130" spans="4:4">
      <c r="D3130" t="s">
        <v>3504</v>
      </c>
    </row>
    <row r="3131" spans="4:4">
      <c r="D3131" t="s">
        <v>3505</v>
      </c>
    </row>
    <row r="3132" spans="4:4">
      <c r="D3132" t="s">
        <v>3506</v>
      </c>
    </row>
    <row r="3133" spans="4:4">
      <c r="D3133" t="s">
        <v>3507</v>
      </c>
    </row>
    <row r="3134" spans="4:4">
      <c r="D3134" t="s">
        <v>3508</v>
      </c>
    </row>
    <row r="3135" spans="4:4">
      <c r="D3135" t="s">
        <v>3509</v>
      </c>
    </row>
    <row r="3136" spans="4:4">
      <c r="D3136" t="s">
        <v>3510</v>
      </c>
    </row>
    <row r="3137" spans="4:4">
      <c r="D3137" t="s">
        <v>3511</v>
      </c>
    </row>
    <row r="3138" spans="4:4">
      <c r="D3138" t="s">
        <v>3512</v>
      </c>
    </row>
    <row r="3139" spans="4:4">
      <c r="D3139" t="s">
        <v>3513</v>
      </c>
    </row>
    <row r="3140" spans="4:4">
      <c r="D3140" t="s">
        <v>3514</v>
      </c>
    </row>
    <row r="3141" spans="4:4">
      <c r="D3141" t="s">
        <v>3515</v>
      </c>
    </row>
    <row r="3142" spans="4:4">
      <c r="D3142" t="s">
        <v>3516</v>
      </c>
    </row>
    <row r="3143" spans="4:4">
      <c r="D3143" t="s">
        <v>3517</v>
      </c>
    </row>
    <row r="3144" spans="4:4">
      <c r="D3144" t="s">
        <v>3518</v>
      </c>
    </row>
    <row r="3145" spans="4:4">
      <c r="D3145" t="s">
        <v>3519</v>
      </c>
    </row>
    <row r="3146" spans="4:4">
      <c r="D3146" t="s">
        <v>3520</v>
      </c>
    </row>
    <row r="3147" spans="4:4">
      <c r="D3147" t="s">
        <v>3521</v>
      </c>
    </row>
    <row r="3148" spans="4:4">
      <c r="D3148" t="s">
        <v>3522</v>
      </c>
    </row>
    <row r="3149" spans="4:4">
      <c r="D3149" t="s">
        <v>3523</v>
      </c>
    </row>
    <row r="3150" spans="4:4">
      <c r="D3150" t="s">
        <v>3524</v>
      </c>
    </row>
    <row r="3151" spans="4:4">
      <c r="D3151" t="s">
        <v>3525</v>
      </c>
    </row>
    <row r="3152" spans="4:4">
      <c r="D3152" t="s">
        <v>3526</v>
      </c>
    </row>
    <row r="3153" spans="4:4">
      <c r="D3153" t="s">
        <v>3527</v>
      </c>
    </row>
    <row r="3154" spans="4:4">
      <c r="D3154" t="s">
        <v>3528</v>
      </c>
    </row>
    <row r="3155" spans="4:4">
      <c r="D3155" t="s">
        <v>3529</v>
      </c>
    </row>
    <row r="3156" spans="4:4">
      <c r="D3156" t="s">
        <v>3530</v>
      </c>
    </row>
    <row r="3157" spans="4:4">
      <c r="D3157" t="s">
        <v>3531</v>
      </c>
    </row>
    <row r="3158" spans="4:4">
      <c r="D3158" t="s">
        <v>3532</v>
      </c>
    </row>
    <row r="3159" spans="4:4">
      <c r="D3159" t="s">
        <v>3533</v>
      </c>
    </row>
    <row r="3160" spans="4:4">
      <c r="D3160" t="s">
        <v>3534</v>
      </c>
    </row>
    <row r="3161" spans="4:4">
      <c r="D3161" t="s">
        <v>3535</v>
      </c>
    </row>
    <row r="3162" spans="4:4">
      <c r="D3162" t="s">
        <v>3536</v>
      </c>
    </row>
    <row r="3163" spans="4:4">
      <c r="D3163" t="s">
        <v>3537</v>
      </c>
    </row>
    <row r="3164" spans="4:4">
      <c r="D3164" t="s">
        <v>3538</v>
      </c>
    </row>
    <row r="3165" spans="4:4">
      <c r="D3165" t="s">
        <v>3539</v>
      </c>
    </row>
    <row r="3166" spans="4:4">
      <c r="D3166" t="s">
        <v>3540</v>
      </c>
    </row>
    <row r="3167" spans="4:4">
      <c r="D3167" t="s">
        <v>3541</v>
      </c>
    </row>
    <row r="3168" spans="4:4">
      <c r="D3168" t="s">
        <v>3542</v>
      </c>
    </row>
    <row r="3169" spans="4:4">
      <c r="D3169" t="s">
        <v>3543</v>
      </c>
    </row>
    <row r="3170" spans="4:4">
      <c r="D3170" t="s">
        <v>3544</v>
      </c>
    </row>
    <row r="3171" spans="4:4">
      <c r="D3171" t="s">
        <v>3545</v>
      </c>
    </row>
    <row r="3172" spans="4:4">
      <c r="D3172" t="s">
        <v>3546</v>
      </c>
    </row>
    <row r="3173" spans="4:4">
      <c r="D3173" t="s">
        <v>3547</v>
      </c>
    </row>
    <row r="3174" spans="4:4">
      <c r="D3174" t="s">
        <v>3548</v>
      </c>
    </row>
    <row r="3175" spans="4:4">
      <c r="D3175" t="s">
        <v>3549</v>
      </c>
    </row>
    <row r="3176" spans="4:4">
      <c r="D3176" t="s">
        <v>3550</v>
      </c>
    </row>
    <row r="3177" spans="4:4">
      <c r="D3177" t="s">
        <v>3551</v>
      </c>
    </row>
    <row r="3178" spans="4:4">
      <c r="D3178" t="s">
        <v>3552</v>
      </c>
    </row>
    <row r="3179" spans="4:4">
      <c r="D3179" t="s">
        <v>3553</v>
      </c>
    </row>
    <row r="3180" spans="4:4">
      <c r="D3180" t="s">
        <v>3554</v>
      </c>
    </row>
    <row r="3181" spans="4:4">
      <c r="D3181" t="s">
        <v>3555</v>
      </c>
    </row>
    <row r="3182" spans="4:4">
      <c r="D3182" t="s">
        <v>3556</v>
      </c>
    </row>
    <row r="3183" spans="4:4">
      <c r="D3183" t="s">
        <v>3557</v>
      </c>
    </row>
    <row r="3184" spans="4:4">
      <c r="D3184" t="s">
        <v>3558</v>
      </c>
    </row>
    <row r="3185" spans="4:4">
      <c r="D3185" t="s">
        <v>3559</v>
      </c>
    </row>
    <row r="3186" spans="4:4">
      <c r="D3186" t="s">
        <v>3560</v>
      </c>
    </row>
    <row r="3187" spans="4:4">
      <c r="D3187" t="s">
        <v>3561</v>
      </c>
    </row>
    <row r="3188" spans="4:4">
      <c r="D3188" t="s">
        <v>3562</v>
      </c>
    </row>
    <row r="3189" spans="4:4">
      <c r="D3189" t="s">
        <v>3563</v>
      </c>
    </row>
    <row r="3190" spans="4:4">
      <c r="D3190" t="s">
        <v>3564</v>
      </c>
    </row>
    <row r="3191" spans="4:4">
      <c r="D3191" t="s">
        <v>3565</v>
      </c>
    </row>
    <row r="3192" spans="4:4">
      <c r="D3192" t="s">
        <v>3566</v>
      </c>
    </row>
    <row r="3193" spans="4:4">
      <c r="D3193" t="s">
        <v>3567</v>
      </c>
    </row>
    <row r="3194" spans="4:4">
      <c r="D3194" t="s">
        <v>3568</v>
      </c>
    </row>
    <row r="3195" spans="4:4">
      <c r="D3195" t="s">
        <v>3569</v>
      </c>
    </row>
    <row r="3196" spans="4:4">
      <c r="D3196" t="s">
        <v>3570</v>
      </c>
    </row>
    <row r="3197" spans="4:4">
      <c r="D3197" t="s">
        <v>3571</v>
      </c>
    </row>
    <row r="3198" spans="4:4">
      <c r="D3198" t="s">
        <v>3572</v>
      </c>
    </row>
    <row r="3199" spans="4:4">
      <c r="D3199" t="s">
        <v>3573</v>
      </c>
    </row>
    <row r="3200" spans="4:4">
      <c r="D3200" t="s">
        <v>3574</v>
      </c>
    </row>
    <row r="3201" spans="4:4">
      <c r="D3201" t="s">
        <v>3575</v>
      </c>
    </row>
    <row r="3202" spans="4:4">
      <c r="D3202" t="s">
        <v>3576</v>
      </c>
    </row>
    <row r="3203" spans="4:4">
      <c r="D3203" t="s">
        <v>3577</v>
      </c>
    </row>
    <row r="3204" spans="4:4">
      <c r="D3204" t="s">
        <v>3578</v>
      </c>
    </row>
    <row r="3205" spans="4:4">
      <c r="D3205" t="s">
        <v>3579</v>
      </c>
    </row>
    <row r="3206" spans="4:4">
      <c r="D3206" t="s">
        <v>3580</v>
      </c>
    </row>
    <row r="3207" spans="4:4">
      <c r="D3207" t="s">
        <v>3581</v>
      </c>
    </row>
    <row r="3208" spans="4:4">
      <c r="D3208" t="s">
        <v>3582</v>
      </c>
    </row>
    <row r="3209" spans="4:4">
      <c r="D3209" t="s">
        <v>3583</v>
      </c>
    </row>
    <row r="3210" spans="4:4">
      <c r="D3210" t="s">
        <v>3584</v>
      </c>
    </row>
    <row r="3211" spans="4:4">
      <c r="D3211" t="s">
        <v>3585</v>
      </c>
    </row>
    <row r="3212" spans="4:4">
      <c r="D3212" t="s">
        <v>3586</v>
      </c>
    </row>
    <row r="3213" spans="4:4">
      <c r="D3213" t="s">
        <v>3587</v>
      </c>
    </row>
    <row r="3214" spans="4:4">
      <c r="D3214" t="s">
        <v>3588</v>
      </c>
    </row>
    <row r="3215" spans="4:4">
      <c r="D3215" t="s">
        <v>3589</v>
      </c>
    </row>
    <row r="3216" spans="4:4">
      <c r="D3216" t="s">
        <v>3590</v>
      </c>
    </row>
    <row r="3217" spans="4:4">
      <c r="D3217" t="s">
        <v>3591</v>
      </c>
    </row>
    <row r="3218" spans="4:4">
      <c r="D3218" t="s">
        <v>3592</v>
      </c>
    </row>
    <row r="3219" spans="4:4">
      <c r="D3219" t="s">
        <v>3593</v>
      </c>
    </row>
    <row r="3220" spans="4:4">
      <c r="D3220" t="s">
        <v>3594</v>
      </c>
    </row>
    <row r="3221" spans="4:4">
      <c r="D3221" t="s">
        <v>3595</v>
      </c>
    </row>
    <row r="3222" spans="4:4">
      <c r="D3222" t="s">
        <v>3596</v>
      </c>
    </row>
    <row r="3223" spans="4:4">
      <c r="D3223" t="s">
        <v>3597</v>
      </c>
    </row>
    <row r="3224" spans="4:4">
      <c r="D3224" t="s">
        <v>3598</v>
      </c>
    </row>
    <row r="3225" spans="4:4">
      <c r="D3225" t="s">
        <v>3599</v>
      </c>
    </row>
    <row r="3226" spans="4:4">
      <c r="D3226" t="s">
        <v>3600</v>
      </c>
    </row>
    <row r="3227" spans="4:4">
      <c r="D3227" t="s">
        <v>3601</v>
      </c>
    </row>
    <row r="3228" spans="4:4">
      <c r="D3228" t="s">
        <v>3602</v>
      </c>
    </row>
    <row r="3229" spans="4:4">
      <c r="D3229" t="s">
        <v>3603</v>
      </c>
    </row>
    <row r="3230" spans="4:4">
      <c r="D3230" t="s">
        <v>3604</v>
      </c>
    </row>
    <row r="3231" spans="4:4">
      <c r="D3231" t="s">
        <v>3605</v>
      </c>
    </row>
    <row r="3232" spans="4:4">
      <c r="D3232" t="s">
        <v>3606</v>
      </c>
    </row>
    <row r="3233" spans="4:4">
      <c r="D3233" t="s">
        <v>3607</v>
      </c>
    </row>
    <row r="3234" spans="4:4">
      <c r="D3234" t="s">
        <v>3608</v>
      </c>
    </row>
    <row r="3235" spans="4:4">
      <c r="D3235" t="s">
        <v>3609</v>
      </c>
    </row>
    <row r="3236" spans="4:4">
      <c r="D3236" t="s">
        <v>3610</v>
      </c>
    </row>
    <row r="3237" spans="4:4">
      <c r="D3237" t="s">
        <v>3611</v>
      </c>
    </row>
    <row r="3238" spans="4:4">
      <c r="D3238" t="s">
        <v>3612</v>
      </c>
    </row>
    <row r="3239" spans="4:4">
      <c r="D3239" t="s">
        <v>3613</v>
      </c>
    </row>
    <row r="3240" spans="4:4">
      <c r="D3240" t="s">
        <v>3614</v>
      </c>
    </row>
    <row r="3241" spans="4:4">
      <c r="D3241" t="s">
        <v>3615</v>
      </c>
    </row>
    <row r="3242" spans="4:4">
      <c r="D3242" t="s">
        <v>3616</v>
      </c>
    </row>
    <row r="3243" spans="4:4">
      <c r="D3243" t="s">
        <v>3617</v>
      </c>
    </row>
    <row r="3244" spans="4:4">
      <c r="D3244" t="s">
        <v>3618</v>
      </c>
    </row>
    <row r="3245" spans="4:4">
      <c r="D3245" t="s">
        <v>3619</v>
      </c>
    </row>
    <row r="3246" spans="4:4">
      <c r="D3246" t="s">
        <v>3620</v>
      </c>
    </row>
    <row r="3247" spans="4:4">
      <c r="D3247" t="s">
        <v>3621</v>
      </c>
    </row>
    <row r="3248" spans="4:4">
      <c r="D3248" t="s">
        <v>3622</v>
      </c>
    </row>
    <row r="3249" spans="4:4">
      <c r="D3249" t="s">
        <v>3623</v>
      </c>
    </row>
    <row r="3250" spans="4:4">
      <c r="D3250" t="s">
        <v>3624</v>
      </c>
    </row>
    <row r="3251" spans="4:4">
      <c r="D3251" t="s">
        <v>3625</v>
      </c>
    </row>
    <row r="3252" spans="4:4">
      <c r="D3252" t="s">
        <v>3626</v>
      </c>
    </row>
    <row r="3253" spans="4:4">
      <c r="D3253" t="s">
        <v>3627</v>
      </c>
    </row>
    <row r="3254" spans="4:4">
      <c r="D3254" t="s">
        <v>3628</v>
      </c>
    </row>
    <row r="3255" spans="4:4">
      <c r="D3255" t="s">
        <v>3629</v>
      </c>
    </row>
    <row r="3256" spans="4:4">
      <c r="D3256" t="s">
        <v>3630</v>
      </c>
    </row>
    <row r="3257" spans="4:4">
      <c r="D3257" t="s">
        <v>3631</v>
      </c>
    </row>
    <row r="3258" spans="4:4">
      <c r="D3258" t="s">
        <v>3632</v>
      </c>
    </row>
    <row r="3259" spans="4:4">
      <c r="D3259" t="s">
        <v>3633</v>
      </c>
    </row>
    <row r="3260" spans="4:4">
      <c r="D3260" t="s">
        <v>3634</v>
      </c>
    </row>
    <row r="3261" spans="4:4">
      <c r="D3261" t="s">
        <v>3635</v>
      </c>
    </row>
    <row r="3262" spans="4:4">
      <c r="D3262" t="s">
        <v>3636</v>
      </c>
    </row>
    <row r="3263" spans="4:4">
      <c r="D3263" t="s">
        <v>3637</v>
      </c>
    </row>
    <row r="3264" spans="4:4">
      <c r="D3264" t="s">
        <v>3638</v>
      </c>
    </row>
    <row r="3265" spans="4:4">
      <c r="D3265" t="s">
        <v>3639</v>
      </c>
    </row>
    <row r="3266" spans="4:4">
      <c r="D3266" t="s">
        <v>3640</v>
      </c>
    </row>
    <row r="3267" spans="4:4">
      <c r="D3267" t="s">
        <v>3641</v>
      </c>
    </row>
    <row r="3268" spans="4:4">
      <c r="D3268" t="s">
        <v>3642</v>
      </c>
    </row>
    <row r="3269" spans="4:4">
      <c r="D3269" t="s">
        <v>3643</v>
      </c>
    </row>
    <row r="3270" spans="4:4">
      <c r="D3270" t="s">
        <v>3644</v>
      </c>
    </row>
    <row r="3271" spans="4:4">
      <c r="D3271" t="s">
        <v>3645</v>
      </c>
    </row>
    <row r="3272" spans="4:4">
      <c r="D3272" t="s">
        <v>3646</v>
      </c>
    </row>
    <row r="3273" spans="4:4">
      <c r="D3273" t="s">
        <v>3647</v>
      </c>
    </row>
    <row r="3274" spans="4:4">
      <c r="D3274" t="s">
        <v>3648</v>
      </c>
    </row>
    <row r="3275" spans="4:4">
      <c r="D3275" t="s">
        <v>3649</v>
      </c>
    </row>
    <row r="3276" spans="4:4">
      <c r="D3276" t="s">
        <v>3650</v>
      </c>
    </row>
    <row r="3277" spans="4:4">
      <c r="D3277" t="s">
        <v>3651</v>
      </c>
    </row>
    <row r="3278" spans="4:4">
      <c r="D3278" t="s">
        <v>3652</v>
      </c>
    </row>
    <row r="3279" spans="4:4">
      <c r="D3279" t="s">
        <v>3653</v>
      </c>
    </row>
    <row r="3280" spans="4:4">
      <c r="D3280" t="s">
        <v>3654</v>
      </c>
    </row>
    <row r="3281" spans="4:4">
      <c r="D3281" t="s">
        <v>3655</v>
      </c>
    </row>
    <row r="3282" spans="4:4">
      <c r="D3282" t="s">
        <v>3656</v>
      </c>
    </row>
    <row r="3283" spans="4:4">
      <c r="D3283" t="s">
        <v>3657</v>
      </c>
    </row>
    <row r="3284" spans="4:4">
      <c r="D3284" t="s">
        <v>3658</v>
      </c>
    </row>
    <row r="3285" spans="4:4">
      <c r="D3285" t="s">
        <v>3659</v>
      </c>
    </row>
    <row r="3286" spans="4:4">
      <c r="D3286" t="s">
        <v>3660</v>
      </c>
    </row>
    <row r="3287" spans="4:4">
      <c r="D3287" t="s">
        <v>3661</v>
      </c>
    </row>
    <row r="3288" spans="4:4">
      <c r="D3288" t="s">
        <v>3662</v>
      </c>
    </row>
    <row r="3289" spans="4:4">
      <c r="D3289" t="s">
        <v>3663</v>
      </c>
    </row>
    <row r="3290" spans="4:4">
      <c r="D3290" t="s">
        <v>3664</v>
      </c>
    </row>
    <row r="3291" spans="4:4">
      <c r="D3291" t="s">
        <v>3665</v>
      </c>
    </row>
    <row r="3292" spans="4:4">
      <c r="D3292" t="s">
        <v>3666</v>
      </c>
    </row>
    <row r="3293" spans="4:4">
      <c r="D3293" t="s">
        <v>3667</v>
      </c>
    </row>
    <row r="3294" spans="4:4">
      <c r="D3294" t="s">
        <v>3668</v>
      </c>
    </row>
    <row r="3295" spans="4:4">
      <c r="D3295" t="s">
        <v>3669</v>
      </c>
    </row>
    <row r="3296" spans="4:4">
      <c r="D3296" t="s">
        <v>3670</v>
      </c>
    </row>
    <row r="3297" spans="4:4">
      <c r="D3297" t="s">
        <v>3671</v>
      </c>
    </row>
    <row r="3298" spans="4:4">
      <c r="D3298" t="s">
        <v>3672</v>
      </c>
    </row>
    <row r="3299" spans="4:4">
      <c r="D3299" t="s">
        <v>3673</v>
      </c>
    </row>
    <row r="3300" spans="4:4">
      <c r="D3300" t="s">
        <v>3674</v>
      </c>
    </row>
    <row r="3301" spans="4:4">
      <c r="D3301" t="s">
        <v>3675</v>
      </c>
    </row>
    <row r="3302" spans="4:4">
      <c r="D3302" t="s">
        <v>3676</v>
      </c>
    </row>
    <row r="3303" spans="4:4">
      <c r="D3303" t="s">
        <v>3677</v>
      </c>
    </row>
    <row r="3304" spans="4:4">
      <c r="D3304" t="s">
        <v>3678</v>
      </c>
    </row>
    <row r="3305" spans="4:4">
      <c r="D3305" t="s">
        <v>3679</v>
      </c>
    </row>
    <row r="3306" spans="4:4">
      <c r="D3306" t="s">
        <v>3680</v>
      </c>
    </row>
    <row r="3307" spans="4:4">
      <c r="D3307" t="s">
        <v>3681</v>
      </c>
    </row>
    <row r="3308" spans="4:4">
      <c r="D3308" t="s">
        <v>3682</v>
      </c>
    </row>
    <row r="3309" spans="4:4">
      <c r="D3309" t="s">
        <v>3683</v>
      </c>
    </row>
    <row r="3310" spans="4:4">
      <c r="D3310" t="s">
        <v>3684</v>
      </c>
    </row>
    <row r="3311" spans="4:4">
      <c r="D3311" t="s">
        <v>3685</v>
      </c>
    </row>
    <row r="3312" spans="4:4">
      <c r="D3312" t="s">
        <v>3686</v>
      </c>
    </row>
    <row r="3313" spans="4:4">
      <c r="D3313" t="s">
        <v>3687</v>
      </c>
    </row>
    <row r="3314" spans="4:4">
      <c r="D3314" t="s">
        <v>3688</v>
      </c>
    </row>
    <row r="3315" spans="4:4">
      <c r="D3315" t="s">
        <v>3689</v>
      </c>
    </row>
    <row r="3316" spans="4:4">
      <c r="D3316" t="s">
        <v>3690</v>
      </c>
    </row>
    <row r="3317" spans="4:4">
      <c r="D3317" t="s">
        <v>3691</v>
      </c>
    </row>
    <row r="3318" spans="4:4">
      <c r="D3318" t="s">
        <v>3692</v>
      </c>
    </row>
    <row r="3319" spans="4:4">
      <c r="D3319" t="s">
        <v>3693</v>
      </c>
    </row>
    <row r="3320" spans="4:4">
      <c r="D3320" t="s">
        <v>3694</v>
      </c>
    </row>
    <row r="3321" spans="4:4">
      <c r="D3321" t="s">
        <v>3695</v>
      </c>
    </row>
    <row r="3322" spans="4:4">
      <c r="D3322" t="s">
        <v>3696</v>
      </c>
    </row>
    <row r="3323" spans="4:4">
      <c r="D3323" t="s">
        <v>3697</v>
      </c>
    </row>
    <row r="3324" spans="4:4">
      <c r="D3324" t="s">
        <v>3698</v>
      </c>
    </row>
    <row r="3325" spans="4:4">
      <c r="D3325" t="s">
        <v>3699</v>
      </c>
    </row>
    <row r="3326" spans="4:4">
      <c r="D3326" t="s">
        <v>3700</v>
      </c>
    </row>
    <row r="3327" spans="4:4">
      <c r="D3327" t="s">
        <v>3701</v>
      </c>
    </row>
    <row r="3328" spans="4:4">
      <c r="D3328" t="s">
        <v>3702</v>
      </c>
    </row>
    <row r="3329" spans="4:4">
      <c r="D3329" t="s">
        <v>3703</v>
      </c>
    </row>
    <row r="3330" spans="4:4">
      <c r="D3330" t="s">
        <v>3704</v>
      </c>
    </row>
    <row r="3331" spans="4:4">
      <c r="D3331" t="s">
        <v>3705</v>
      </c>
    </row>
    <row r="3332" spans="4:4">
      <c r="D3332" t="s">
        <v>3706</v>
      </c>
    </row>
    <row r="3333" spans="4:4">
      <c r="D3333" t="s">
        <v>3707</v>
      </c>
    </row>
    <row r="3334" spans="4:4">
      <c r="D3334" t="s">
        <v>3708</v>
      </c>
    </row>
    <row r="3335" spans="4:4">
      <c r="D3335" t="s">
        <v>3709</v>
      </c>
    </row>
    <row r="3336" spans="4:4">
      <c r="D3336" t="s">
        <v>3710</v>
      </c>
    </row>
    <row r="3337" spans="4:4">
      <c r="D3337" t="s">
        <v>3711</v>
      </c>
    </row>
    <row r="3338" spans="4:4">
      <c r="D3338" t="s">
        <v>3712</v>
      </c>
    </row>
    <row r="3339" spans="4:4">
      <c r="D3339" t="s">
        <v>3713</v>
      </c>
    </row>
    <row r="3340" spans="4:4">
      <c r="D3340" t="s">
        <v>3714</v>
      </c>
    </row>
    <row r="3341" spans="4:4">
      <c r="D3341" t="s">
        <v>3715</v>
      </c>
    </row>
    <row r="3342" spans="4:4">
      <c r="D3342" t="s">
        <v>3716</v>
      </c>
    </row>
    <row r="3343" spans="4:4">
      <c r="D3343" t="s">
        <v>3717</v>
      </c>
    </row>
    <row r="3344" spans="4:4">
      <c r="D3344" t="s">
        <v>3718</v>
      </c>
    </row>
    <row r="3345" spans="4:4">
      <c r="D3345" t="s">
        <v>3719</v>
      </c>
    </row>
    <row r="3346" spans="4:4">
      <c r="D3346" t="s">
        <v>3720</v>
      </c>
    </row>
    <row r="3347" spans="4:4">
      <c r="D3347" t="s">
        <v>3721</v>
      </c>
    </row>
    <row r="3348" spans="4:4">
      <c r="D3348" t="s">
        <v>3722</v>
      </c>
    </row>
    <row r="3349" spans="4:4">
      <c r="D3349" t="s">
        <v>3723</v>
      </c>
    </row>
    <row r="3350" spans="4:4">
      <c r="D3350" t="s">
        <v>3724</v>
      </c>
    </row>
    <row r="3351" spans="4:4">
      <c r="D3351" t="s">
        <v>3725</v>
      </c>
    </row>
    <row r="3352" spans="4:4">
      <c r="D3352" t="s">
        <v>3726</v>
      </c>
    </row>
    <row r="3353" spans="4:4">
      <c r="D3353" t="s">
        <v>3727</v>
      </c>
    </row>
    <row r="3354" spans="4:4">
      <c r="D3354" t="s">
        <v>3728</v>
      </c>
    </row>
    <row r="3355" spans="4:4">
      <c r="D3355" t="s">
        <v>3729</v>
      </c>
    </row>
    <row r="3356" spans="4:4">
      <c r="D3356" t="s">
        <v>3730</v>
      </c>
    </row>
    <row r="3357" spans="4:4">
      <c r="D3357" t="s">
        <v>3731</v>
      </c>
    </row>
    <row r="3358" spans="4:4">
      <c r="D3358" t="s">
        <v>3732</v>
      </c>
    </row>
    <row r="3359" spans="4:4">
      <c r="D3359" t="s">
        <v>3733</v>
      </c>
    </row>
    <row r="3360" spans="4:4">
      <c r="D3360" t="s">
        <v>3734</v>
      </c>
    </row>
    <row r="3361" spans="4:4">
      <c r="D3361" t="s">
        <v>3735</v>
      </c>
    </row>
    <row r="3362" spans="4:4">
      <c r="D3362" t="s">
        <v>3736</v>
      </c>
    </row>
    <row r="3363" spans="4:4">
      <c r="D3363" t="s">
        <v>3737</v>
      </c>
    </row>
    <row r="3364" spans="4:4">
      <c r="D3364" t="s">
        <v>3738</v>
      </c>
    </row>
    <row r="3365" spans="4:4">
      <c r="D3365" t="s">
        <v>3739</v>
      </c>
    </row>
    <row r="3366" spans="4:4">
      <c r="D3366" t="s">
        <v>3740</v>
      </c>
    </row>
    <row r="3367" spans="4:4">
      <c r="D3367" t="s">
        <v>3741</v>
      </c>
    </row>
    <row r="3368" spans="4:4">
      <c r="D3368" t="s">
        <v>3742</v>
      </c>
    </row>
    <row r="3369" spans="4:4">
      <c r="D3369" t="s">
        <v>3743</v>
      </c>
    </row>
    <row r="3370" spans="4:4">
      <c r="D3370" t="s">
        <v>3744</v>
      </c>
    </row>
    <row r="3371" spans="4:4">
      <c r="D3371" t="s">
        <v>3745</v>
      </c>
    </row>
    <row r="3372" spans="4:4">
      <c r="D3372" t="s">
        <v>3746</v>
      </c>
    </row>
    <row r="3373" spans="4:4">
      <c r="D3373" t="s">
        <v>3747</v>
      </c>
    </row>
    <row r="3374" spans="4:4">
      <c r="D3374" t="s">
        <v>3748</v>
      </c>
    </row>
    <row r="3375" spans="4:4">
      <c r="D3375" t="s">
        <v>3749</v>
      </c>
    </row>
    <row r="3376" spans="4:4">
      <c r="D3376" t="s">
        <v>3750</v>
      </c>
    </row>
    <row r="3377" spans="4:4">
      <c r="D3377" t="s">
        <v>3751</v>
      </c>
    </row>
    <row r="3378" spans="4:4">
      <c r="D3378" t="s">
        <v>3752</v>
      </c>
    </row>
    <row r="3379" spans="4:4">
      <c r="D3379" t="s">
        <v>3753</v>
      </c>
    </row>
    <row r="3380" spans="4:4">
      <c r="D3380" t="s">
        <v>3754</v>
      </c>
    </row>
    <row r="3381" spans="4:4">
      <c r="D3381" t="s">
        <v>3755</v>
      </c>
    </row>
    <row r="3382" spans="4:4">
      <c r="D3382" t="s">
        <v>3756</v>
      </c>
    </row>
    <row r="3383" spans="4:4">
      <c r="D3383" t="s">
        <v>3757</v>
      </c>
    </row>
    <row r="3384" spans="4:4">
      <c r="D3384" t="s">
        <v>3758</v>
      </c>
    </row>
    <row r="3385" spans="4:4">
      <c r="D3385" t="s">
        <v>3759</v>
      </c>
    </row>
    <row r="3386" spans="4:4">
      <c r="D3386" t="s">
        <v>3760</v>
      </c>
    </row>
    <row r="3387" spans="4:4">
      <c r="D3387" t="s">
        <v>3761</v>
      </c>
    </row>
    <row r="3388" spans="4:4">
      <c r="D3388" t="s">
        <v>3762</v>
      </c>
    </row>
    <row r="3389" spans="4:4">
      <c r="D3389" t="s">
        <v>3763</v>
      </c>
    </row>
    <row r="3390" spans="4:4">
      <c r="D3390" t="s">
        <v>3764</v>
      </c>
    </row>
    <row r="3391" spans="4:4">
      <c r="D3391" t="s">
        <v>3765</v>
      </c>
    </row>
    <row r="3392" spans="4:4">
      <c r="D3392" t="s">
        <v>3766</v>
      </c>
    </row>
    <row r="3393" spans="4:4">
      <c r="D3393" t="s">
        <v>3767</v>
      </c>
    </row>
    <row r="3394" spans="4:4">
      <c r="D3394" t="s">
        <v>3768</v>
      </c>
    </row>
    <row r="3395" spans="4:4">
      <c r="D3395" t="s">
        <v>3769</v>
      </c>
    </row>
    <row r="3396" spans="4:4">
      <c r="D3396" t="s">
        <v>3770</v>
      </c>
    </row>
    <row r="3397" spans="4:4">
      <c r="D3397" t="s">
        <v>3771</v>
      </c>
    </row>
    <row r="3398" spans="4:4">
      <c r="D3398" t="s">
        <v>3772</v>
      </c>
    </row>
    <row r="3399" spans="4:4">
      <c r="D3399" t="s">
        <v>3773</v>
      </c>
    </row>
    <row r="3400" spans="4:4">
      <c r="D3400" t="s">
        <v>3774</v>
      </c>
    </row>
    <row r="3401" spans="4:4">
      <c r="D3401" t="s">
        <v>3775</v>
      </c>
    </row>
    <row r="3402" spans="4:4">
      <c r="D3402" t="s">
        <v>3776</v>
      </c>
    </row>
    <row r="3403" spans="4:4">
      <c r="D3403" t="s">
        <v>3777</v>
      </c>
    </row>
    <row r="3404" spans="4:4">
      <c r="D3404" t="s">
        <v>3778</v>
      </c>
    </row>
    <row r="3405" spans="4:4">
      <c r="D3405" t="s">
        <v>3779</v>
      </c>
    </row>
    <row r="3406" spans="4:4">
      <c r="D3406" t="s">
        <v>3780</v>
      </c>
    </row>
    <row r="3407" spans="4:4">
      <c r="D3407" t="s">
        <v>3781</v>
      </c>
    </row>
    <row r="3408" spans="4:4">
      <c r="D3408" t="s">
        <v>3782</v>
      </c>
    </row>
    <row r="3409" spans="4:4">
      <c r="D3409" t="s">
        <v>3783</v>
      </c>
    </row>
    <row r="3410" spans="4:4">
      <c r="D3410" t="s">
        <v>3784</v>
      </c>
    </row>
    <row r="3411" spans="4:4">
      <c r="D3411" t="s">
        <v>3785</v>
      </c>
    </row>
    <row r="3412" spans="4:4">
      <c r="D3412" t="s">
        <v>3786</v>
      </c>
    </row>
    <row r="3413" spans="4:4">
      <c r="D3413" t="s">
        <v>3787</v>
      </c>
    </row>
    <row r="3414" spans="4:4">
      <c r="D3414" t="s">
        <v>3788</v>
      </c>
    </row>
    <row r="3415" spans="4:4">
      <c r="D3415" t="s">
        <v>3789</v>
      </c>
    </row>
    <row r="3416" spans="4:4">
      <c r="D3416" t="s">
        <v>3790</v>
      </c>
    </row>
    <row r="3417" spans="4:4">
      <c r="D3417" t="s">
        <v>3791</v>
      </c>
    </row>
    <row r="3418" spans="4:4">
      <c r="D3418" t="s">
        <v>3792</v>
      </c>
    </row>
    <row r="3419" spans="4:4">
      <c r="D3419" t="s">
        <v>3793</v>
      </c>
    </row>
    <row r="3420" spans="4:4">
      <c r="D3420" t="s">
        <v>3794</v>
      </c>
    </row>
    <row r="3421" spans="4:4">
      <c r="D3421" t="s">
        <v>3795</v>
      </c>
    </row>
    <row r="3422" spans="4:4">
      <c r="D3422" t="s">
        <v>3796</v>
      </c>
    </row>
    <row r="3423" spans="4:4">
      <c r="D3423" t="s">
        <v>3797</v>
      </c>
    </row>
    <row r="3424" spans="4:4">
      <c r="D3424" t="s">
        <v>3798</v>
      </c>
    </row>
    <row r="3425" spans="4:4">
      <c r="D3425" t="s">
        <v>3799</v>
      </c>
    </row>
    <row r="3426" spans="4:4">
      <c r="D3426" t="s">
        <v>3800</v>
      </c>
    </row>
    <row r="3427" spans="4:4">
      <c r="D3427" t="s">
        <v>3801</v>
      </c>
    </row>
    <row r="3428" spans="4:4">
      <c r="D3428" t="s">
        <v>3802</v>
      </c>
    </row>
    <row r="3429" spans="4:4">
      <c r="D3429" t="s">
        <v>3803</v>
      </c>
    </row>
    <row r="3430" spans="4:4">
      <c r="D3430" t="s">
        <v>3804</v>
      </c>
    </row>
    <row r="3431" spans="4:4">
      <c r="D3431" t="s">
        <v>3805</v>
      </c>
    </row>
    <row r="3432" spans="4:4">
      <c r="D3432" t="s">
        <v>3806</v>
      </c>
    </row>
    <row r="3433" spans="4:4">
      <c r="D3433" t="s">
        <v>3807</v>
      </c>
    </row>
    <row r="3434" spans="4:4">
      <c r="D3434" t="s">
        <v>3808</v>
      </c>
    </row>
    <row r="3435" spans="4:4">
      <c r="D3435" t="s">
        <v>3809</v>
      </c>
    </row>
    <row r="3436" spans="4:4">
      <c r="D3436" t="s">
        <v>3810</v>
      </c>
    </row>
    <row r="3437" spans="4:4">
      <c r="D3437" t="s">
        <v>3811</v>
      </c>
    </row>
    <row r="3438" spans="4:4">
      <c r="D3438" t="s">
        <v>3812</v>
      </c>
    </row>
    <row r="3439" spans="4:4">
      <c r="D3439" t="s">
        <v>3813</v>
      </c>
    </row>
    <row r="3440" spans="4:4">
      <c r="D3440" t="s">
        <v>3814</v>
      </c>
    </row>
    <row r="3441" spans="4:4">
      <c r="D3441" t="s">
        <v>3815</v>
      </c>
    </row>
    <row r="3442" spans="4:4">
      <c r="D3442" t="s">
        <v>3816</v>
      </c>
    </row>
    <row r="3443" spans="4:4">
      <c r="D3443" t="s">
        <v>3817</v>
      </c>
    </row>
    <row r="3444" spans="4:4">
      <c r="D3444" t="s">
        <v>3818</v>
      </c>
    </row>
    <row r="3445" spans="4:4">
      <c r="D3445" t="s">
        <v>3819</v>
      </c>
    </row>
    <row r="3446" spans="4:4">
      <c r="D3446" t="s">
        <v>3820</v>
      </c>
    </row>
    <row r="3447" spans="4:4">
      <c r="D3447" t="s">
        <v>3821</v>
      </c>
    </row>
    <row r="3448" spans="4:4">
      <c r="D3448" t="s">
        <v>3822</v>
      </c>
    </row>
    <row r="3449" spans="4:4">
      <c r="D3449" t="s">
        <v>3823</v>
      </c>
    </row>
    <row r="3450" spans="4:4">
      <c r="D3450" t="s">
        <v>3824</v>
      </c>
    </row>
    <row r="3451" spans="4:4">
      <c r="D3451" t="s">
        <v>3825</v>
      </c>
    </row>
    <row r="3452" spans="4:4">
      <c r="D3452" t="s">
        <v>3826</v>
      </c>
    </row>
    <row r="3453" spans="4:4">
      <c r="D3453" t="s">
        <v>3827</v>
      </c>
    </row>
    <row r="3454" spans="4:4">
      <c r="D3454" t="s">
        <v>3828</v>
      </c>
    </row>
    <row r="3455" spans="4:4">
      <c r="D3455" t="s">
        <v>3829</v>
      </c>
    </row>
    <row r="3456" spans="4:4">
      <c r="D3456" t="s">
        <v>3830</v>
      </c>
    </row>
    <row r="3457" spans="4:4">
      <c r="D3457" t="s">
        <v>3831</v>
      </c>
    </row>
    <row r="3458" spans="4:4">
      <c r="D3458" t="s">
        <v>3832</v>
      </c>
    </row>
    <row r="3459" spans="4:4">
      <c r="D3459" t="s">
        <v>3833</v>
      </c>
    </row>
    <row r="3460" spans="4:4">
      <c r="D3460" t="s">
        <v>3834</v>
      </c>
    </row>
    <row r="3461" spans="4:4">
      <c r="D3461" t="s">
        <v>3835</v>
      </c>
    </row>
    <row r="3462" spans="4:4">
      <c r="D3462" t="s">
        <v>3836</v>
      </c>
    </row>
    <row r="3463" spans="4:4">
      <c r="D3463" t="s">
        <v>3837</v>
      </c>
    </row>
    <row r="3464" spans="4:4">
      <c r="D3464" t="s">
        <v>3838</v>
      </c>
    </row>
    <row r="3465" spans="4:4">
      <c r="D3465" t="s">
        <v>3839</v>
      </c>
    </row>
    <row r="3466" spans="4:4">
      <c r="D3466" t="s">
        <v>3840</v>
      </c>
    </row>
    <row r="3467" spans="4:4">
      <c r="D3467" t="s">
        <v>3841</v>
      </c>
    </row>
    <row r="3468" spans="4:4">
      <c r="D3468" t="s">
        <v>3842</v>
      </c>
    </row>
    <row r="3469" spans="4:4">
      <c r="D3469" t="s">
        <v>3843</v>
      </c>
    </row>
    <row r="3470" spans="4:4">
      <c r="D3470" t="s">
        <v>3844</v>
      </c>
    </row>
    <row r="3471" spans="4:4">
      <c r="D3471" t="s">
        <v>3845</v>
      </c>
    </row>
    <row r="3472" spans="4:4">
      <c r="D3472" t="s">
        <v>3846</v>
      </c>
    </row>
    <row r="3473" spans="4:4">
      <c r="D3473" t="s">
        <v>3847</v>
      </c>
    </row>
    <row r="3474" spans="4:4">
      <c r="D3474" t="s">
        <v>3848</v>
      </c>
    </row>
    <row r="3475" spans="4:4">
      <c r="D3475" t="s">
        <v>3849</v>
      </c>
    </row>
    <row r="3476" spans="4:4">
      <c r="D3476" t="s">
        <v>3850</v>
      </c>
    </row>
    <row r="3477" spans="4:4">
      <c r="D3477" t="s">
        <v>3851</v>
      </c>
    </row>
    <row r="3478" spans="4:4">
      <c r="D3478" t="s">
        <v>3852</v>
      </c>
    </row>
    <row r="3479" spans="4:4">
      <c r="D3479" t="s">
        <v>3853</v>
      </c>
    </row>
    <row r="3480" spans="4:4">
      <c r="D3480" t="s">
        <v>3854</v>
      </c>
    </row>
    <row r="3481" spans="4:4">
      <c r="D3481" t="s">
        <v>3855</v>
      </c>
    </row>
    <row r="3482" spans="4:4">
      <c r="D3482" t="s">
        <v>3856</v>
      </c>
    </row>
    <row r="3483" spans="4:4">
      <c r="D3483" t="s">
        <v>3857</v>
      </c>
    </row>
    <row r="3484" spans="4:4">
      <c r="D3484" t="s">
        <v>3858</v>
      </c>
    </row>
    <row r="3485" spans="4:4">
      <c r="D3485" t="s">
        <v>3859</v>
      </c>
    </row>
    <row r="3486" spans="4:4">
      <c r="D3486" t="s">
        <v>3860</v>
      </c>
    </row>
    <row r="3487" spans="4:4">
      <c r="D3487" t="s">
        <v>3861</v>
      </c>
    </row>
    <row r="3488" spans="4:4">
      <c r="D3488" t="s">
        <v>3862</v>
      </c>
    </row>
    <row r="3489" spans="4:4">
      <c r="D3489" t="s">
        <v>3863</v>
      </c>
    </row>
    <row r="3490" spans="4:4">
      <c r="D3490" t="s">
        <v>3864</v>
      </c>
    </row>
    <row r="3491" spans="4:4">
      <c r="D3491" t="s">
        <v>3865</v>
      </c>
    </row>
    <row r="3492" spans="4:4">
      <c r="D3492" t="s">
        <v>3866</v>
      </c>
    </row>
    <row r="3493" spans="4:4">
      <c r="D3493" t="s">
        <v>3867</v>
      </c>
    </row>
    <row r="3494" spans="4:4">
      <c r="D3494" t="s">
        <v>3868</v>
      </c>
    </row>
    <row r="3495" spans="4:4">
      <c r="D3495" t="s">
        <v>3869</v>
      </c>
    </row>
    <row r="3496" spans="4:4">
      <c r="D3496" t="s">
        <v>3870</v>
      </c>
    </row>
    <row r="3497" spans="4:4">
      <c r="D3497" t="s">
        <v>3871</v>
      </c>
    </row>
    <row r="3498" spans="4:4">
      <c r="D3498" t="s">
        <v>3872</v>
      </c>
    </row>
    <row r="3499" spans="4:4">
      <c r="D3499" t="s">
        <v>3873</v>
      </c>
    </row>
    <row r="3500" spans="4:4">
      <c r="D3500" t="s">
        <v>3874</v>
      </c>
    </row>
    <row r="3501" spans="4:4">
      <c r="D3501" t="s">
        <v>3875</v>
      </c>
    </row>
    <row r="3502" spans="4:4">
      <c r="D3502" t="s">
        <v>3876</v>
      </c>
    </row>
    <row r="3503" spans="4:4">
      <c r="D3503" t="s">
        <v>3877</v>
      </c>
    </row>
    <row r="3504" spans="4:4">
      <c r="D3504" t="s">
        <v>3878</v>
      </c>
    </row>
    <row r="3505" spans="4:4">
      <c r="D3505" t="s">
        <v>3879</v>
      </c>
    </row>
    <row r="3506" spans="4:4">
      <c r="D3506" t="s">
        <v>3880</v>
      </c>
    </row>
    <row r="3507" spans="4:4">
      <c r="D3507" t="s">
        <v>3881</v>
      </c>
    </row>
    <row r="3508" spans="4:4">
      <c r="D3508" t="s">
        <v>3882</v>
      </c>
    </row>
    <row r="3509" spans="4:4">
      <c r="D3509" t="s">
        <v>3883</v>
      </c>
    </row>
    <row r="3510" spans="4:4">
      <c r="D3510" t="s">
        <v>3884</v>
      </c>
    </row>
    <row r="3511" spans="4:4">
      <c r="D3511" t="s">
        <v>3885</v>
      </c>
    </row>
    <row r="3512" spans="4:4">
      <c r="D3512" t="s">
        <v>3886</v>
      </c>
    </row>
    <row r="3513" spans="4:4">
      <c r="D3513" t="s">
        <v>3887</v>
      </c>
    </row>
    <row r="3514" spans="4:4">
      <c r="D3514" t="s">
        <v>3888</v>
      </c>
    </row>
    <row r="3515" spans="4:4">
      <c r="D3515" t="s">
        <v>3889</v>
      </c>
    </row>
    <row r="3516" spans="4:4">
      <c r="D3516" t="s">
        <v>3890</v>
      </c>
    </row>
    <row r="3517" spans="4:4">
      <c r="D3517" t="s">
        <v>3891</v>
      </c>
    </row>
    <row r="3518" spans="4:4">
      <c r="D3518" t="s">
        <v>3892</v>
      </c>
    </row>
    <row r="3519" spans="4:4">
      <c r="D3519" t="s">
        <v>3893</v>
      </c>
    </row>
    <row r="3520" spans="4:4">
      <c r="D3520" t="s">
        <v>3894</v>
      </c>
    </row>
    <row r="3521" spans="4:4">
      <c r="D3521" t="s">
        <v>3895</v>
      </c>
    </row>
    <row r="3522" spans="4:4">
      <c r="D3522" t="s">
        <v>3896</v>
      </c>
    </row>
    <row r="3523" spans="4:4">
      <c r="D3523" t="s">
        <v>3897</v>
      </c>
    </row>
    <row r="3524" spans="4:4">
      <c r="D3524" t="s">
        <v>3898</v>
      </c>
    </row>
    <row r="3525" spans="4:4">
      <c r="D3525" t="s">
        <v>3899</v>
      </c>
    </row>
    <row r="3526" spans="4:4">
      <c r="D3526" t="s">
        <v>3900</v>
      </c>
    </row>
    <row r="3527" spans="4:4">
      <c r="D3527" t="s">
        <v>3901</v>
      </c>
    </row>
    <row r="3528" spans="4:4">
      <c r="D3528" t="s">
        <v>3902</v>
      </c>
    </row>
    <row r="3529" spans="4:4">
      <c r="D3529" t="s">
        <v>3903</v>
      </c>
    </row>
    <row r="3530" spans="4:4">
      <c r="D3530" t="s">
        <v>3904</v>
      </c>
    </row>
    <row r="3531" spans="4:4">
      <c r="D3531" t="s">
        <v>3905</v>
      </c>
    </row>
    <row r="3532" spans="4:4">
      <c r="D3532" t="s">
        <v>3906</v>
      </c>
    </row>
    <row r="3533" spans="4:4">
      <c r="D3533" t="s">
        <v>3907</v>
      </c>
    </row>
    <row r="3534" spans="4:4">
      <c r="D3534" t="s">
        <v>3908</v>
      </c>
    </row>
    <row r="3535" spans="4:4">
      <c r="D3535" t="s">
        <v>3909</v>
      </c>
    </row>
    <row r="3536" spans="4:4">
      <c r="D3536" t="s">
        <v>3910</v>
      </c>
    </row>
    <row r="3537" spans="4:4">
      <c r="D3537" t="s">
        <v>3911</v>
      </c>
    </row>
    <row r="3538" spans="4:4">
      <c r="D3538" t="s">
        <v>3912</v>
      </c>
    </row>
    <row r="3539" spans="4:4">
      <c r="D3539" t="s">
        <v>3913</v>
      </c>
    </row>
    <row r="3540" spans="4:4">
      <c r="D3540" t="s">
        <v>3914</v>
      </c>
    </row>
    <row r="3541" spans="4:4">
      <c r="D3541" t="s">
        <v>3915</v>
      </c>
    </row>
    <row r="3542" spans="4:4">
      <c r="D3542" t="s">
        <v>3916</v>
      </c>
    </row>
    <row r="3543" spans="4:4">
      <c r="D3543" t="s">
        <v>3917</v>
      </c>
    </row>
    <row r="3544" spans="4:4">
      <c r="D3544" t="s">
        <v>3918</v>
      </c>
    </row>
    <row r="3545" spans="4:4">
      <c r="D3545" t="s">
        <v>3919</v>
      </c>
    </row>
    <row r="3546" spans="4:4">
      <c r="D3546" t="s">
        <v>3920</v>
      </c>
    </row>
    <row r="3547" spans="4:4">
      <c r="D3547" t="s">
        <v>3921</v>
      </c>
    </row>
    <row r="3548" spans="4:4">
      <c r="D3548" t="s">
        <v>3922</v>
      </c>
    </row>
    <row r="3549" spans="4:4">
      <c r="D3549" t="s">
        <v>3923</v>
      </c>
    </row>
    <row r="3550" spans="4:4">
      <c r="D3550" t="s">
        <v>3924</v>
      </c>
    </row>
    <row r="3551" spans="4:4">
      <c r="D3551" t="s">
        <v>3925</v>
      </c>
    </row>
    <row r="3552" spans="4:4">
      <c r="D3552" t="s">
        <v>3926</v>
      </c>
    </row>
    <row r="3553" spans="4:4">
      <c r="D3553" t="s">
        <v>3927</v>
      </c>
    </row>
    <row r="3554" spans="4:4">
      <c r="D3554" t="s">
        <v>3928</v>
      </c>
    </row>
    <row r="3555" spans="4:4">
      <c r="D3555" t="s">
        <v>3929</v>
      </c>
    </row>
    <row r="3556" spans="4:4">
      <c r="D3556" t="s">
        <v>3930</v>
      </c>
    </row>
    <row r="3557" spans="4:4">
      <c r="D3557" t="s">
        <v>3931</v>
      </c>
    </row>
    <row r="3558" spans="4:4">
      <c r="D3558" t="s">
        <v>3932</v>
      </c>
    </row>
    <row r="3559" spans="4:4">
      <c r="D3559" t="s">
        <v>3933</v>
      </c>
    </row>
    <row r="3560" spans="4:4">
      <c r="D3560" t="s">
        <v>3934</v>
      </c>
    </row>
    <row r="3561" spans="4:4">
      <c r="D3561" t="s">
        <v>3935</v>
      </c>
    </row>
    <row r="3562" spans="4:4">
      <c r="D3562" t="s">
        <v>3936</v>
      </c>
    </row>
    <row r="3563" spans="4:4">
      <c r="D3563" t="s">
        <v>3937</v>
      </c>
    </row>
    <row r="3564" spans="4:4">
      <c r="D3564" t="s">
        <v>3938</v>
      </c>
    </row>
    <row r="3565" spans="4:4">
      <c r="D3565" t="s">
        <v>3939</v>
      </c>
    </row>
    <row r="3566" spans="4:4">
      <c r="D3566" t="s">
        <v>3940</v>
      </c>
    </row>
    <row r="3567" spans="4:4">
      <c r="D3567" t="s">
        <v>3941</v>
      </c>
    </row>
    <row r="3568" spans="4:4">
      <c r="D3568" t="s">
        <v>3942</v>
      </c>
    </row>
    <row r="3569" spans="4:4">
      <c r="D3569" t="s">
        <v>3943</v>
      </c>
    </row>
    <row r="3570" spans="4:4">
      <c r="D3570" t="s">
        <v>3944</v>
      </c>
    </row>
    <row r="3571" spans="4:4">
      <c r="D3571" t="s">
        <v>3945</v>
      </c>
    </row>
    <row r="3572" spans="4:4">
      <c r="D3572" t="s">
        <v>3946</v>
      </c>
    </row>
    <row r="3573" spans="4:4">
      <c r="D3573" t="s">
        <v>3947</v>
      </c>
    </row>
    <row r="3574" spans="4:4">
      <c r="D3574" t="s">
        <v>3948</v>
      </c>
    </row>
    <row r="3575" spans="4:4">
      <c r="D3575" t="s">
        <v>3949</v>
      </c>
    </row>
    <row r="3576" spans="4:4">
      <c r="D3576" t="s">
        <v>3950</v>
      </c>
    </row>
    <row r="3577" spans="4:4">
      <c r="D3577" t="s">
        <v>3951</v>
      </c>
    </row>
    <row r="3578" spans="4:4">
      <c r="D3578" t="s">
        <v>3952</v>
      </c>
    </row>
    <row r="3579" spans="4:4">
      <c r="D3579" t="s">
        <v>3953</v>
      </c>
    </row>
    <row r="3580" spans="4:4">
      <c r="D3580" t="s">
        <v>3954</v>
      </c>
    </row>
    <row r="3581" spans="4:4">
      <c r="D3581" t="s">
        <v>3955</v>
      </c>
    </row>
    <row r="3582" spans="4:4">
      <c r="D3582" t="s">
        <v>3956</v>
      </c>
    </row>
    <row r="3583" spans="4:4">
      <c r="D3583" t="s">
        <v>3957</v>
      </c>
    </row>
    <row r="3584" spans="4:4">
      <c r="D3584" t="s">
        <v>3958</v>
      </c>
    </row>
    <row r="3585" spans="4:4">
      <c r="D3585" t="s">
        <v>3959</v>
      </c>
    </row>
    <row r="3586" spans="4:4">
      <c r="D3586" t="s">
        <v>3960</v>
      </c>
    </row>
    <row r="3587" spans="4:4">
      <c r="D3587" t="s">
        <v>3961</v>
      </c>
    </row>
    <row r="3588" spans="4:4">
      <c r="D3588" t="s">
        <v>3962</v>
      </c>
    </row>
    <row r="3589" spans="4:4">
      <c r="D3589" t="s">
        <v>3963</v>
      </c>
    </row>
    <row r="3590" spans="4:4">
      <c r="D3590" t="s">
        <v>3964</v>
      </c>
    </row>
    <row r="3591" spans="4:4">
      <c r="D3591" t="s">
        <v>3965</v>
      </c>
    </row>
    <row r="3592" spans="4:4">
      <c r="D3592" t="s">
        <v>3966</v>
      </c>
    </row>
    <row r="3593" spans="4:4">
      <c r="D3593" t="s">
        <v>3967</v>
      </c>
    </row>
    <row r="3594" spans="4:4">
      <c r="D3594" t="s">
        <v>3968</v>
      </c>
    </row>
    <row r="3595" spans="4:4">
      <c r="D3595" t="s">
        <v>3969</v>
      </c>
    </row>
    <row r="3596" spans="4:4">
      <c r="D3596" t="s">
        <v>3970</v>
      </c>
    </row>
    <row r="3597" spans="4:4">
      <c r="D3597" t="s">
        <v>3971</v>
      </c>
    </row>
    <row r="3598" spans="4:4">
      <c r="D3598" t="s">
        <v>3972</v>
      </c>
    </row>
    <row r="3599" spans="4:4">
      <c r="D3599" t="s">
        <v>3973</v>
      </c>
    </row>
    <row r="3600" spans="4:4">
      <c r="D3600" t="s">
        <v>3974</v>
      </c>
    </row>
    <row r="3601" spans="4:4">
      <c r="D3601" t="s">
        <v>3975</v>
      </c>
    </row>
    <row r="3602" spans="4:4">
      <c r="D3602" t="s">
        <v>3976</v>
      </c>
    </row>
    <row r="3603" spans="4:4">
      <c r="D3603" t="s">
        <v>3977</v>
      </c>
    </row>
    <row r="3604" spans="4:4">
      <c r="D3604" t="s">
        <v>3978</v>
      </c>
    </row>
    <row r="3605" spans="4:4">
      <c r="D3605" t="s">
        <v>3979</v>
      </c>
    </row>
    <row r="3606" spans="4:4">
      <c r="D3606" t="s">
        <v>3980</v>
      </c>
    </row>
    <row r="3607" spans="4:4">
      <c r="D3607" t="s">
        <v>3981</v>
      </c>
    </row>
    <row r="3608" spans="4:4">
      <c r="D3608" t="s">
        <v>3982</v>
      </c>
    </row>
    <row r="3609" spans="4:4">
      <c r="D3609" t="s">
        <v>3983</v>
      </c>
    </row>
    <row r="3610" spans="4:4">
      <c r="D3610" t="s">
        <v>3984</v>
      </c>
    </row>
    <row r="3611" spans="4:4">
      <c r="D3611" t="s">
        <v>3985</v>
      </c>
    </row>
    <row r="3612" spans="4:4">
      <c r="D3612" t="s">
        <v>3986</v>
      </c>
    </row>
    <row r="3613" spans="4:4">
      <c r="D3613" t="s">
        <v>3987</v>
      </c>
    </row>
    <row r="3614" spans="4:4">
      <c r="D3614" t="s">
        <v>3988</v>
      </c>
    </row>
    <row r="3615" spans="4:4">
      <c r="D3615" t="s">
        <v>3989</v>
      </c>
    </row>
    <row r="3616" spans="4:4">
      <c r="D3616" t="s">
        <v>3990</v>
      </c>
    </row>
    <row r="3617" spans="4:4">
      <c r="D3617" t="s">
        <v>3991</v>
      </c>
    </row>
    <row r="3618" spans="4:4">
      <c r="D3618" t="s">
        <v>3992</v>
      </c>
    </row>
    <row r="3619" spans="4:4">
      <c r="D3619" t="s">
        <v>3993</v>
      </c>
    </row>
    <row r="3620" spans="4:4">
      <c r="D3620" t="s">
        <v>3994</v>
      </c>
    </row>
    <row r="3621" spans="4:4">
      <c r="D3621" t="s">
        <v>3995</v>
      </c>
    </row>
    <row r="3622" spans="4:4">
      <c r="D3622" t="s">
        <v>3996</v>
      </c>
    </row>
    <row r="3623" spans="4:4">
      <c r="D3623" t="s">
        <v>3997</v>
      </c>
    </row>
    <row r="3624" spans="4:4">
      <c r="D3624" t="s">
        <v>3998</v>
      </c>
    </row>
    <row r="3625" spans="4:4">
      <c r="D3625" t="s">
        <v>3999</v>
      </c>
    </row>
    <row r="3626" spans="4:4">
      <c r="D3626" t="s">
        <v>4000</v>
      </c>
    </row>
    <row r="3627" spans="4:4">
      <c r="D3627" t="s">
        <v>4001</v>
      </c>
    </row>
    <row r="3628" spans="4:4">
      <c r="D3628" t="s">
        <v>4002</v>
      </c>
    </row>
    <row r="3629" spans="4:4">
      <c r="D3629" t="s">
        <v>4003</v>
      </c>
    </row>
    <row r="3630" spans="4:4">
      <c r="D3630" t="s">
        <v>4004</v>
      </c>
    </row>
    <row r="3631" spans="4:4">
      <c r="D3631" t="s">
        <v>4005</v>
      </c>
    </row>
    <row r="3632" spans="4:4">
      <c r="D3632" t="s">
        <v>4006</v>
      </c>
    </row>
    <row r="3633" spans="4:4">
      <c r="D3633" t="s">
        <v>4007</v>
      </c>
    </row>
    <row r="3634" spans="4:4">
      <c r="D3634" t="s">
        <v>4008</v>
      </c>
    </row>
    <row r="3635" spans="4:4">
      <c r="D3635" t="s">
        <v>4009</v>
      </c>
    </row>
    <row r="3636" spans="4:4">
      <c r="D3636" t="s">
        <v>4010</v>
      </c>
    </row>
    <row r="3637" spans="4:4">
      <c r="D3637" t="s">
        <v>4011</v>
      </c>
    </row>
    <row r="3638" spans="4:4">
      <c r="D3638" t="s">
        <v>4012</v>
      </c>
    </row>
    <row r="3639" spans="4:4">
      <c r="D3639" t="s">
        <v>4013</v>
      </c>
    </row>
    <row r="3640" spans="4:4">
      <c r="D3640" t="s">
        <v>4014</v>
      </c>
    </row>
    <row r="3641" spans="4:4">
      <c r="D3641" t="s">
        <v>4015</v>
      </c>
    </row>
    <row r="3642" spans="4:4">
      <c r="D3642" t="s">
        <v>4016</v>
      </c>
    </row>
    <row r="3643" spans="4:4">
      <c r="D3643" t="s">
        <v>4017</v>
      </c>
    </row>
    <row r="3644" spans="4:4">
      <c r="D3644" t="s">
        <v>4018</v>
      </c>
    </row>
    <row r="3645" spans="4:4">
      <c r="D3645" t="s">
        <v>4019</v>
      </c>
    </row>
    <row r="3646" spans="4:4">
      <c r="D3646" t="s">
        <v>4020</v>
      </c>
    </row>
    <row r="3647" spans="4:4">
      <c r="D3647" t="s">
        <v>4021</v>
      </c>
    </row>
    <row r="3648" spans="4:4">
      <c r="D3648" t="s">
        <v>4022</v>
      </c>
    </row>
    <row r="3649" spans="4:4">
      <c r="D3649" t="s">
        <v>4023</v>
      </c>
    </row>
    <row r="3650" spans="4:4">
      <c r="D3650" t="s">
        <v>4024</v>
      </c>
    </row>
    <row r="3651" spans="4:4">
      <c r="D3651" t="s">
        <v>4025</v>
      </c>
    </row>
    <row r="3652" spans="4:4">
      <c r="D3652" t="s">
        <v>4026</v>
      </c>
    </row>
    <row r="3653" spans="4:4">
      <c r="D3653" t="s">
        <v>4027</v>
      </c>
    </row>
    <row r="3654" spans="4:4">
      <c r="D3654" t="s">
        <v>4028</v>
      </c>
    </row>
    <row r="3655" spans="4:4">
      <c r="D3655" t="s">
        <v>4029</v>
      </c>
    </row>
    <row r="3656" spans="4:4">
      <c r="D3656" t="s">
        <v>4030</v>
      </c>
    </row>
    <row r="3657" spans="4:4">
      <c r="D3657" t="s">
        <v>4031</v>
      </c>
    </row>
    <row r="3658" spans="4:4">
      <c r="D3658" t="s">
        <v>4032</v>
      </c>
    </row>
    <row r="3659" spans="4:4">
      <c r="D3659" t="s">
        <v>4033</v>
      </c>
    </row>
    <row r="3660" spans="4:4">
      <c r="D3660" t="s">
        <v>4034</v>
      </c>
    </row>
    <row r="3661" spans="4:4">
      <c r="D3661" t="s">
        <v>4035</v>
      </c>
    </row>
    <row r="3662" spans="4:4">
      <c r="D3662" t="s">
        <v>4036</v>
      </c>
    </row>
    <row r="3663" spans="4:4">
      <c r="D3663" t="s">
        <v>4037</v>
      </c>
    </row>
    <row r="3664" spans="4:4">
      <c r="D3664" t="s">
        <v>4038</v>
      </c>
    </row>
    <row r="3665" spans="4:4">
      <c r="D3665" t="s">
        <v>4039</v>
      </c>
    </row>
    <row r="3666" spans="4:4">
      <c r="D3666" t="s">
        <v>4040</v>
      </c>
    </row>
    <row r="3667" spans="4:4">
      <c r="D3667" t="s">
        <v>4041</v>
      </c>
    </row>
    <row r="3668" spans="4:4">
      <c r="D3668" t="s">
        <v>4042</v>
      </c>
    </row>
    <row r="3669" spans="4:4">
      <c r="D3669" t="s">
        <v>4043</v>
      </c>
    </row>
    <row r="3670" spans="4:4">
      <c r="D3670" t="s">
        <v>4044</v>
      </c>
    </row>
    <row r="3671" spans="4:4">
      <c r="D3671" t="s">
        <v>4045</v>
      </c>
    </row>
    <row r="3672" spans="4:4">
      <c r="D3672" t="s">
        <v>4046</v>
      </c>
    </row>
    <row r="3673" spans="4:4">
      <c r="D3673" t="s">
        <v>4047</v>
      </c>
    </row>
    <row r="3674" spans="4:4">
      <c r="D3674" t="s">
        <v>4048</v>
      </c>
    </row>
    <row r="3675" spans="4:4">
      <c r="D3675" t="s">
        <v>4049</v>
      </c>
    </row>
    <row r="3676" spans="4:4">
      <c r="D3676" t="s">
        <v>4050</v>
      </c>
    </row>
    <row r="3677" spans="4:4">
      <c r="D3677" t="s">
        <v>4051</v>
      </c>
    </row>
    <row r="3678" spans="4:4">
      <c r="D3678" t="s">
        <v>4052</v>
      </c>
    </row>
    <row r="3679" spans="4:4">
      <c r="D3679" t="s">
        <v>4053</v>
      </c>
    </row>
    <row r="3680" spans="4:4">
      <c r="D3680" t="s">
        <v>4054</v>
      </c>
    </row>
    <row r="3681" spans="4:4">
      <c r="D3681" t="s">
        <v>4055</v>
      </c>
    </row>
    <row r="3682" spans="4:4">
      <c r="D3682" t="s">
        <v>4056</v>
      </c>
    </row>
    <row r="3683" spans="4:4">
      <c r="D3683" t="s">
        <v>4057</v>
      </c>
    </row>
    <row r="3684" spans="4:4">
      <c r="D3684" t="s">
        <v>4058</v>
      </c>
    </row>
    <row r="3685" spans="4:4">
      <c r="D3685" t="s">
        <v>4059</v>
      </c>
    </row>
    <row r="3686" spans="4:4">
      <c r="D3686" t="s">
        <v>4060</v>
      </c>
    </row>
    <row r="3687" spans="4:4">
      <c r="D3687" t="s">
        <v>4061</v>
      </c>
    </row>
    <row r="3688" spans="4:4">
      <c r="D3688" t="s">
        <v>4062</v>
      </c>
    </row>
    <row r="3689" spans="4:4">
      <c r="D3689" t="s">
        <v>4063</v>
      </c>
    </row>
    <row r="3690" spans="4:4">
      <c r="D3690" t="s">
        <v>4064</v>
      </c>
    </row>
    <row r="3691" spans="4:4">
      <c r="D3691" t="s">
        <v>4065</v>
      </c>
    </row>
    <row r="3692" spans="4:4">
      <c r="D3692" t="s">
        <v>4066</v>
      </c>
    </row>
    <row r="3693" spans="4:4">
      <c r="D3693" t="s">
        <v>4067</v>
      </c>
    </row>
    <row r="3694" spans="4:4">
      <c r="D3694" t="s">
        <v>4068</v>
      </c>
    </row>
    <row r="3695" spans="4:4">
      <c r="D3695" t="s">
        <v>4069</v>
      </c>
    </row>
    <row r="3696" spans="4:4">
      <c r="D3696" t="s">
        <v>4070</v>
      </c>
    </row>
    <row r="3697" spans="4:4">
      <c r="D3697" t="s">
        <v>4071</v>
      </c>
    </row>
    <row r="3698" spans="4:4">
      <c r="D3698" t="s">
        <v>4072</v>
      </c>
    </row>
    <row r="3699" spans="4:4">
      <c r="D3699" t="s">
        <v>4073</v>
      </c>
    </row>
    <row r="3700" spans="4:4">
      <c r="D3700" t="s">
        <v>4074</v>
      </c>
    </row>
    <row r="3701" spans="4:4">
      <c r="D3701" t="s">
        <v>4075</v>
      </c>
    </row>
    <row r="3702" spans="4:4">
      <c r="D3702" t="s">
        <v>4076</v>
      </c>
    </row>
    <row r="3703" spans="4:4">
      <c r="D3703" t="s">
        <v>4077</v>
      </c>
    </row>
    <row r="3704" spans="4:4">
      <c r="D3704" t="s">
        <v>4078</v>
      </c>
    </row>
    <row r="3705" spans="4:4">
      <c r="D3705" t="s">
        <v>4079</v>
      </c>
    </row>
    <row r="3706" spans="4:4">
      <c r="D3706" t="s">
        <v>4080</v>
      </c>
    </row>
    <row r="3707" spans="4:4">
      <c r="D3707" t="s">
        <v>4081</v>
      </c>
    </row>
    <row r="3708" spans="4:4">
      <c r="D3708" t="s">
        <v>4082</v>
      </c>
    </row>
    <row r="3709" spans="4:4">
      <c r="D3709" t="s">
        <v>4083</v>
      </c>
    </row>
    <row r="3710" spans="4:4">
      <c r="D3710" t="s">
        <v>4084</v>
      </c>
    </row>
    <row r="3711" spans="4:4">
      <c r="D3711" t="s">
        <v>4085</v>
      </c>
    </row>
    <row r="3712" spans="4:4">
      <c r="D3712" t="s">
        <v>4086</v>
      </c>
    </row>
    <row r="3713" spans="4:4">
      <c r="D3713" t="s">
        <v>4087</v>
      </c>
    </row>
    <row r="3714" spans="4:4">
      <c r="D3714" t="s">
        <v>4088</v>
      </c>
    </row>
    <row r="3715" spans="4:4">
      <c r="D3715" t="s">
        <v>4089</v>
      </c>
    </row>
    <row r="3716" spans="4:4">
      <c r="D3716" t="s">
        <v>4090</v>
      </c>
    </row>
    <row r="3717" spans="4:4">
      <c r="D3717" t="s">
        <v>4091</v>
      </c>
    </row>
    <row r="3718" spans="4:4">
      <c r="D3718" t="s">
        <v>4092</v>
      </c>
    </row>
    <row r="3719" spans="4:4">
      <c r="D3719" t="s">
        <v>4093</v>
      </c>
    </row>
    <row r="3720" spans="4:4">
      <c r="D3720" t="s">
        <v>4094</v>
      </c>
    </row>
    <row r="3721" spans="4:4">
      <c r="D3721" t="s">
        <v>4095</v>
      </c>
    </row>
    <row r="3722" spans="4:4">
      <c r="D3722" t="s">
        <v>4096</v>
      </c>
    </row>
    <row r="3723" spans="4:4">
      <c r="D3723" t="s">
        <v>4097</v>
      </c>
    </row>
    <row r="3724" spans="4:4">
      <c r="D3724" t="s">
        <v>4098</v>
      </c>
    </row>
    <row r="3725" spans="4:4">
      <c r="D3725" t="s">
        <v>4099</v>
      </c>
    </row>
    <row r="3726" spans="4:4">
      <c r="D3726" t="s">
        <v>4100</v>
      </c>
    </row>
    <row r="3727" spans="4:4">
      <c r="D3727" t="s">
        <v>4101</v>
      </c>
    </row>
    <row r="3728" spans="4:4">
      <c r="D3728" t="s">
        <v>4102</v>
      </c>
    </row>
    <row r="3729" spans="4:4">
      <c r="D3729" t="s">
        <v>4103</v>
      </c>
    </row>
    <row r="3730" spans="4:4">
      <c r="D3730" t="s">
        <v>4104</v>
      </c>
    </row>
    <row r="3731" spans="4:4">
      <c r="D3731" t="s">
        <v>4105</v>
      </c>
    </row>
    <row r="3732" spans="4:4">
      <c r="D3732" t="s">
        <v>4106</v>
      </c>
    </row>
    <row r="3733" spans="4:4">
      <c r="D3733" t="s">
        <v>4107</v>
      </c>
    </row>
    <row r="3734" spans="4:4">
      <c r="D3734" t="s">
        <v>4108</v>
      </c>
    </row>
    <row r="3735" spans="4:4">
      <c r="D3735" t="s">
        <v>4109</v>
      </c>
    </row>
    <row r="3736" spans="4:4">
      <c r="D3736" t="s">
        <v>4110</v>
      </c>
    </row>
    <row r="3737" spans="4:4">
      <c r="D3737" t="s">
        <v>4111</v>
      </c>
    </row>
    <row r="3738" spans="4:4">
      <c r="D3738" t="s">
        <v>4112</v>
      </c>
    </row>
    <row r="3739" spans="4:4">
      <c r="D3739" t="s">
        <v>4113</v>
      </c>
    </row>
    <row r="3740" spans="4:4">
      <c r="D3740" t="s">
        <v>4114</v>
      </c>
    </row>
    <row r="3741" spans="4:4">
      <c r="D3741" t="s">
        <v>4115</v>
      </c>
    </row>
    <row r="3742" spans="4:4">
      <c r="D3742" t="s">
        <v>4116</v>
      </c>
    </row>
    <row r="3743" spans="4:4">
      <c r="D3743" t="s">
        <v>4117</v>
      </c>
    </row>
    <row r="3744" spans="4:4">
      <c r="D3744" t="s">
        <v>4118</v>
      </c>
    </row>
    <row r="3745" spans="4:4">
      <c r="D3745" t="s">
        <v>4119</v>
      </c>
    </row>
    <row r="3746" spans="4:4">
      <c r="D3746" t="s">
        <v>4120</v>
      </c>
    </row>
    <row r="3747" spans="4:4">
      <c r="D3747" t="s">
        <v>4121</v>
      </c>
    </row>
    <row r="3748" spans="4:4">
      <c r="D3748" t="s">
        <v>4122</v>
      </c>
    </row>
    <row r="3749" spans="4:4">
      <c r="D3749" t="s">
        <v>4123</v>
      </c>
    </row>
    <row r="3750" spans="4:4">
      <c r="D3750" t="s">
        <v>4124</v>
      </c>
    </row>
    <row r="3751" spans="4:4">
      <c r="D3751" t="s">
        <v>4125</v>
      </c>
    </row>
    <row r="3752" spans="4:4">
      <c r="D3752" t="s">
        <v>4126</v>
      </c>
    </row>
    <row r="3753" spans="4:4">
      <c r="D3753" t="s">
        <v>4127</v>
      </c>
    </row>
    <row r="3754" spans="4:4">
      <c r="D3754" t="s">
        <v>4128</v>
      </c>
    </row>
    <row r="3755" spans="4:4">
      <c r="D3755" t="s">
        <v>4129</v>
      </c>
    </row>
    <row r="3756" spans="4:4">
      <c r="D3756" t="s">
        <v>4130</v>
      </c>
    </row>
    <row r="3757" spans="4:4">
      <c r="D3757" t="s">
        <v>4131</v>
      </c>
    </row>
    <row r="3758" spans="4:4">
      <c r="D3758" t="s">
        <v>4132</v>
      </c>
    </row>
    <row r="3759" spans="4:4">
      <c r="D3759" t="s">
        <v>4133</v>
      </c>
    </row>
    <row r="3760" spans="4:4">
      <c r="D3760" t="s">
        <v>4134</v>
      </c>
    </row>
    <row r="3761" spans="4:4">
      <c r="D3761" t="s">
        <v>4135</v>
      </c>
    </row>
    <row r="3762" spans="4:4">
      <c r="D3762" t="s">
        <v>4136</v>
      </c>
    </row>
    <row r="3763" spans="4:4">
      <c r="D3763" t="s">
        <v>4137</v>
      </c>
    </row>
    <row r="3764" spans="4:4">
      <c r="D3764" t="s">
        <v>4138</v>
      </c>
    </row>
    <row r="3765" spans="4:4">
      <c r="D3765" t="s">
        <v>4139</v>
      </c>
    </row>
    <row r="3766" spans="4:4">
      <c r="D3766" t="s">
        <v>4140</v>
      </c>
    </row>
    <row r="3767" spans="4:4">
      <c r="D3767" t="s">
        <v>4141</v>
      </c>
    </row>
    <row r="3768" spans="4:4">
      <c r="D3768" t="s">
        <v>4142</v>
      </c>
    </row>
    <row r="3769" spans="4:4">
      <c r="D3769" t="s">
        <v>4143</v>
      </c>
    </row>
    <row r="3770" spans="4:4">
      <c r="D3770" t="s">
        <v>4144</v>
      </c>
    </row>
    <row r="3771" spans="4:4">
      <c r="D3771" t="s">
        <v>4145</v>
      </c>
    </row>
    <row r="3772" spans="4:4">
      <c r="D3772" t="s">
        <v>4146</v>
      </c>
    </row>
    <row r="3773" spans="4:4">
      <c r="D3773" t="s">
        <v>4147</v>
      </c>
    </row>
    <row r="3774" spans="4:4">
      <c r="D3774" t="s">
        <v>4148</v>
      </c>
    </row>
    <row r="3775" spans="4:4">
      <c r="D3775" t="s">
        <v>4149</v>
      </c>
    </row>
    <row r="3776" spans="4:4">
      <c r="D3776" t="s">
        <v>4150</v>
      </c>
    </row>
    <row r="3777" spans="4:4">
      <c r="D3777" t="s">
        <v>4151</v>
      </c>
    </row>
    <row r="3778" spans="4:4">
      <c r="D3778" t="s">
        <v>4152</v>
      </c>
    </row>
    <row r="3779" spans="4:4">
      <c r="D3779" t="s">
        <v>4153</v>
      </c>
    </row>
    <row r="3780" spans="4:4">
      <c r="D3780" t="s">
        <v>4154</v>
      </c>
    </row>
    <row r="3781" spans="4:4">
      <c r="D3781" t="s">
        <v>4155</v>
      </c>
    </row>
    <row r="3782" spans="4:4">
      <c r="D3782" t="s">
        <v>4156</v>
      </c>
    </row>
    <row r="3783" spans="4:4">
      <c r="D3783" t="s">
        <v>4157</v>
      </c>
    </row>
    <row r="3784" spans="4:4">
      <c r="D3784" t="s">
        <v>4158</v>
      </c>
    </row>
    <row r="3785" spans="4:4">
      <c r="D3785" t="s">
        <v>4159</v>
      </c>
    </row>
    <row r="3786" spans="4:4">
      <c r="D3786" t="s">
        <v>4160</v>
      </c>
    </row>
    <row r="3787" spans="4:4">
      <c r="D3787" t="s">
        <v>4161</v>
      </c>
    </row>
    <row r="3788" spans="4:4">
      <c r="D3788" t="s">
        <v>4162</v>
      </c>
    </row>
    <row r="3789" spans="4:4">
      <c r="D3789" t="s">
        <v>4163</v>
      </c>
    </row>
    <row r="3790" spans="4:4">
      <c r="D3790" t="s">
        <v>4164</v>
      </c>
    </row>
    <row r="3791" spans="4:4">
      <c r="D3791" t="s">
        <v>4165</v>
      </c>
    </row>
    <row r="3792" spans="4:4">
      <c r="D3792" t="s">
        <v>4166</v>
      </c>
    </row>
    <row r="3793" spans="4:4">
      <c r="D3793" t="s">
        <v>4167</v>
      </c>
    </row>
    <row r="3794" spans="4:4">
      <c r="D3794" t="s">
        <v>4168</v>
      </c>
    </row>
    <row r="3795" spans="4:4">
      <c r="D3795" t="s">
        <v>4169</v>
      </c>
    </row>
    <row r="3796" spans="4:4">
      <c r="D3796" t="s">
        <v>4170</v>
      </c>
    </row>
    <row r="3797" spans="4:4">
      <c r="D3797" t="s">
        <v>4171</v>
      </c>
    </row>
    <row r="3798" spans="4:4">
      <c r="D3798" t="s">
        <v>4172</v>
      </c>
    </row>
    <row r="3799" spans="4:4">
      <c r="D3799" t="s">
        <v>4173</v>
      </c>
    </row>
    <row r="3800" spans="4:4">
      <c r="D3800" t="s">
        <v>4174</v>
      </c>
    </row>
    <row r="3801" spans="4:4">
      <c r="D3801" t="s">
        <v>4175</v>
      </c>
    </row>
    <row r="3802" spans="4:4">
      <c r="D3802" t="s">
        <v>4176</v>
      </c>
    </row>
    <row r="3803" spans="4:4">
      <c r="D3803" t="s">
        <v>4177</v>
      </c>
    </row>
    <row r="3804" spans="4:4">
      <c r="D3804" t="s">
        <v>4178</v>
      </c>
    </row>
    <row r="3805" spans="4:4">
      <c r="D3805" t="s">
        <v>4179</v>
      </c>
    </row>
    <row r="3806" spans="4:4">
      <c r="D3806" t="s">
        <v>4180</v>
      </c>
    </row>
    <row r="3807" spans="4:4">
      <c r="D3807" t="s">
        <v>4181</v>
      </c>
    </row>
    <row r="3808" spans="4:4">
      <c r="D3808" t="s">
        <v>4182</v>
      </c>
    </row>
    <row r="3809" spans="4:4">
      <c r="D3809" t="s">
        <v>4183</v>
      </c>
    </row>
    <row r="3810" spans="4:4">
      <c r="D3810" t="s">
        <v>4184</v>
      </c>
    </row>
    <row r="3811" spans="4:4">
      <c r="D3811" t="s">
        <v>4185</v>
      </c>
    </row>
    <row r="3812" spans="4:4">
      <c r="D3812" t="s">
        <v>4186</v>
      </c>
    </row>
    <row r="3813" spans="4:4">
      <c r="D3813" t="s">
        <v>4187</v>
      </c>
    </row>
    <row r="3814" spans="4:4">
      <c r="D3814" t="s">
        <v>4188</v>
      </c>
    </row>
    <row r="3815" spans="4:4">
      <c r="D3815" t="s">
        <v>4189</v>
      </c>
    </row>
    <row r="3816" spans="4:4">
      <c r="D3816" t="s">
        <v>4190</v>
      </c>
    </row>
    <row r="3817" spans="4:4">
      <c r="D3817" t="s">
        <v>4191</v>
      </c>
    </row>
    <row r="3818" spans="4:4">
      <c r="D3818" t="s">
        <v>4192</v>
      </c>
    </row>
    <row r="3819" spans="4:4">
      <c r="D3819" t="s">
        <v>4193</v>
      </c>
    </row>
    <row r="3820" spans="4:4">
      <c r="D3820" t="s">
        <v>4194</v>
      </c>
    </row>
    <row r="3821" spans="4:4">
      <c r="D3821" t="s">
        <v>4195</v>
      </c>
    </row>
    <row r="3822" spans="4:4">
      <c r="D3822" t="s">
        <v>4196</v>
      </c>
    </row>
    <row r="3823" spans="4:4">
      <c r="D3823" t="s">
        <v>4197</v>
      </c>
    </row>
    <row r="3824" spans="4:4">
      <c r="D3824" t="s">
        <v>4198</v>
      </c>
    </row>
    <row r="3825" spans="4:4">
      <c r="D3825" t="s">
        <v>4199</v>
      </c>
    </row>
    <row r="3826" spans="4:4">
      <c r="D3826" t="s">
        <v>4200</v>
      </c>
    </row>
    <row r="3827" spans="4:4">
      <c r="D3827" t="s">
        <v>4201</v>
      </c>
    </row>
    <row r="3828" spans="4:4">
      <c r="D3828" t="s">
        <v>4202</v>
      </c>
    </row>
    <row r="3829" spans="4:4">
      <c r="D3829" t="s">
        <v>4203</v>
      </c>
    </row>
    <row r="3830" spans="4:4">
      <c r="D3830" t="s">
        <v>4204</v>
      </c>
    </row>
    <row r="3831" spans="4:4">
      <c r="D3831" t="s">
        <v>4205</v>
      </c>
    </row>
    <row r="3832" spans="4:4">
      <c r="D3832" t="s">
        <v>4206</v>
      </c>
    </row>
    <row r="3833" spans="4:4">
      <c r="D3833" t="s">
        <v>4207</v>
      </c>
    </row>
    <row r="3834" spans="4:4">
      <c r="D3834" t="s">
        <v>4208</v>
      </c>
    </row>
    <row r="3835" spans="4:4">
      <c r="D3835" t="s">
        <v>4209</v>
      </c>
    </row>
    <row r="3836" spans="4:4">
      <c r="D3836" t="s">
        <v>4210</v>
      </c>
    </row>
    <row r="3837" spans="4:4">
      <c r="D3837" t="s">
        <v>4211</v>
      </c>
    </row>
    <row r="3838" spans="4:4">
      <c r="D3838" t="s">
        <v>4212</v>
      </c>
    </row>
    <row r="3839" spans="4:4">
      <c r="D3839" t="s">
        <v>4213</v>
      </c>
    </row>
    <row r="3840" spans="4:4">
      <c r="D3840" t="s">
        <v>4214</v>
      </c>
    </row>
    <row r="3841" spans="4:4">
      <c r="D3841" t="s">
        <v>4215</v>
      </c>
    </row>
    <row r="3842" spans="4:4">
      <c r="D3842" t="s">
        <v>4216</v>
      </c>
    </row>
    <row r="3843" spans="4:4">
      <c r="D3843" t="s">
        <v>4217</v>
      </c>
    </row>
    <row r="3844" spans="4:4">
      <c r="D3844" t="s">
        <v>4218</v>
      </c>
    </row>
    <row r="3845" spans="4:4">
      <c r="D3845" t="s">
        <v>4219</v>
      </c>
    </row>
    <row r="3846" spans="4:4">
      <c r="D3846" t="s">
        <v>4220</v>
      </c>
    </row>
    <row r="3847" spans="4:4">
      <c r="D3847" t="s">
        <v>4221</v>
      </c>
    </row>
    <row r="3848" spans="4:4">
      <c r="D3848" t="s">
        <v>4222</v>
      </c>
    </row>
    <row r="3849" spans="4:4">
      <c r="D3849" t="s">
        <v>4223</v>
      </c>
    </row>
    <row r="3850" spans="4:4">
      <c r="D3850" t="s">
        <v>4224</v>
      </c>
    </row>
    <row r="3851" spans="4:4">
      <c r="D3851" t="s">
        <v>4225</v>
      </c>
    </row>
    <row r="3852" spans="4:4">
      <c r="D3852" t="s">
        <v>4226</v>
      </c>
    </row>
    <row r="3853" spans="4:4">
      <c r="D3853" t="s">
        <v>4227</v>
      </c>
    </row>
    <row r="3854" spans="4:4">
      <c r="D3854" t="s">
        <v>4228</v>
      </c>
    </row>
    <row r="3855" spans="4:4">
      <c r="D3855" t="s">
        <v>4229</v>
      </c>
    </row>
    <row r="3856" spans="4:4">
      <c r="D3856" t="s">
        <v>4230</v>
      </c>
    </row>
    <row r="3857" spans="4:4">
      <c r="D3857" t="s">
        <v>4231</v>
      </c>
    </row>
    <row r="3858" spans="4:4">
      <c r="D3858" t="s">
        <v>4232</v>
      </c>
    </row>
    <row r="3859" spans="4:4">
      <c r="D3859" t="s">
        <v>4233</v>
      </c>
    </row>
    <row r="3860" spans="4:4">
      <c r="D3860" t="s">
        <v>4234</v>
      </c>
    </row>
    <row r="3861" spans="4:4">
      <c r="D3861" t="s">
        <v>4235</v>
      </c>
    </row>
    <row r="3862" spans="4:4">
      <c r="D3862" t="s">
        <v>4236</v>
      </c>
    </row>
    <row r="3863" spans="4:4">
      <c r="D3863" t="s">
        <v>4237</v>
      </c>
    </row>
    <row r="3864" spans="4:4">
      <c r="D3864" t="s">
        <v>4238</v>
      </c>
    </row>
    <row r="3865" spans="4:4">
      <c r="D3865" t="s">
        <v>4239</v>
      </c>
    </row>
    <row r="3866" spans="4:4">
      <c r="D3866" t="s">
        <v>4240</v>
      </c>
    </row>
    <row r="3867" spans="4:4">
      <c r="D3867" t="s">
        <v>4241</v>
      </c>
    </row>
    <row r="3868" spans="4:4">
      <c r="D3868" t="s">
        <v>4242</v>
      </c>
    </row>
    <row r="3869" spans="4:4">
      <c r="D3869" t="s">
        <v>4243</v>
      </c>
    </row>
    <row r="3870" spans="4:4">
      <c r="D3870" t="s">
        <v>4244</v>
      </c>
    </row>
    <row r="3871" spans="4:4">
      <c r="D3871" t="s">
        <v>4245</v>
      </c>
    </row>
    <row r="3872" spans="4:4">
      <c r="D3872" t="s">
        <v>4246</v>
      </c>
    </row>
    <row r="3873" spans="4:4">
      <c r="D3873" t="s">
        <v>4247</v>
      </c>
    </row>
    <row r="3874" spans="4:4">
      <c r="D3874" t="s">
        <v>4248</v>
      </c>
    </row>
    <row r="3875" spans="4:4">
      <c r="D3875" t="s">
        <v>4249</v>
      </c>
    </row>
    <row r="3876" spans="4:4">
      <c r="D3876" t="s">
        <v>4250</v>
      </c>
    </row>
    <row r="3877" spans="4:4">
      <c r="D3877" t="s">
        <v>4251</v>
      </c>
    </row>
    <row r="3878" spans="4:4">
      <c r="D3878" t="s">
        <v>4252</v>
      </c>
    </row>
    <row r="3879" spans="4:4">
      <c r="D3879" t="s">
        <v>4253</v>
      </c>
    </row>
    <row r="3880" spans="4:4">
      <c r="D3880" t="s">
        <v>4254</v>
      </c>
    </row>
    <row r="3881" spans="4:4">
      <c r="D3881" t="s">
        <v>4255</v>
      </c>
    </row>
    <row r="3882" spans="4:4">
      <c r="D3882" t="s">
        <v>4256</v>
      </c>
    </row>
    <row r="3883" spans="4:4">
      <c r="D3883" t="s">
        <v>4257</v>
      </c>
    </row>
    <row r="3884" spans="4:4">
      <c r="D3884" t="s">
        <v>4258</v>
      </c>
    </row>
    <row r="3885" spans="4:4">
      <c r="D3885" t="s">
        <v>4259</v>
      </c>
    </row>
    <row r="3886" spans="4:4">
      <c r="D3886" t="s">
        <v>4260</v>
      </c>
    </row>
    <row r="3887" spans="4:4">
      <c r="D3887" t="s">
        <v>4261</v>
      </c>
    </row>
    <row r="3888" spans="4:4">
      <c r="D3888" t="s">
        <v>4262</v>
      </c>
    </row>
    <row r="3889" spans="4:4">
      <c r="D3889" t="s">
        <v>4263</v>
      </c>
    </row>
    <row r="3890" spans="4:4">
      <c r="D3890" t="s">
        <v>4264</v>
      </c>
    </row>
    <row r="3891" spans="4:4">
      <c r="D3891" t="s">
        <v>4265</v>
      </c>
    </row>
    <row r="3892" spans="4:4">
      <c r="D3892" t="s">
        <v>4266</v>
      </c>
    </row>
    <row r="3893" spans="4:4">
      <c r="D3893" t="s">
        <v>4267</v>
      </c>
    </row>
    <row r="3894" spans="4:4">
      <c r="D3894" t="s">
        <v>4268</v>
      </c>
    </row>
    <row r="3895" spans="4:4">
      <c r="D3895" t="s">
        <v>4269</v>
      </c>
    </row>
    <row r="3896" spans="4:4">
      <c r="D3896" t="s">
        <v>4270</v>
      </c>
    </row>
    <row r="3897" spans="4:4">
      <c r="D3897" t="s">
        <v>4271</v>
      </c>
    </row>
    <row r="3898" spans="4:4">
      <c r="D3898" t="s">
        <v>4272</v>
      </c>
    </row>
    <row r="3899" spans="4:4">
      <c r="D3899" t="s">
        <v>4273</v>
      </c>
    </row>
    <row r="3900" spans="4:4">
      <c r="D3900" t="s">
        <v>4274</v>
      </c>
    </row>
    <row r="3901" spans="4:4">
      <c r="D3901" t="s">
        <v>4275</v>
      </c>
    </row>
    <row r="3902" spans="4:4">
      <c r="D3902" t="s">
        <v>4276</v>
      </c>
    </row>
    <row r="3903" spans="4:4">
      <c r="D3903" t="s">
        <v>4277</v>
      </c>
    </row>
    <row r="3904" spans="4:4">
      <c r="D3904" t="s">
        <v>4278</v>
      </c>
    </row>
    <row r="3905" spans="4:4">
      <c r="D3905" t="s">
        <v>4279</v>
      </c>
    </row>
    <row r="3906" spans="4:4">
      <c r="D3906" t="s">
        <v>4280</v>
      </c>
    </row>
    <row r="3907" spans="4:4">
      <c r="D3907" t="s">
        <v>4281</v>
      </c>
    </row>
    <row r="3908" spans="4:4">
      <c r="D3908" t="s">
        <v>4282</v>
      </c>
    </row>
    <row r="3909" spans="4:4">
      <c r="D3909" t="s">
        <v>4283</v>
      </c>
    </row>
    <row r="3910" spans="4:4">
      <c r="D3910" t="s">
        <v>4284</v>
      </c>
    </row>
    <row r="3911" spans="4:4">
      <c r="D3911" t="s">
        <v>4285</v>
      </c>
    </row>
    <row r="3912" spans="4:4">
      <c r="D3912" t="s">
        <v>4286</v>
      </c>
    </row>
    <row r="3913" spans="4:4">
      <c r="D3913" t="s">
        <v>4287</v>
      </c>
    </row>
    <row r="3914" spans="4:4">
      <c r="D3914" t="s">
        <v>4288</v>
      </c>
    </row>
    <row r="3915" spans="4:4">
      <c r="D3915" t="s">
        <v>4289</v>
      </c>
    </row>
    <row r="3916" spans="4:4">
      <c r="D3916" t="s">
        <v>4290</v>
      </c>
    </row>
    <row r="3917" spans="4:4">
      <c r="D3917" t="s">
        <v>4291</v>
      </c>
    </row>
    <row r="3918" spans="4:4">
      <c r="D3918" t="s">
        <v>4292</v>
      </c>
    </row>
    <row r="3919" spans="4:4">
      <c r="D3919" t="s">
        <v>4293</v>
      </c>
    </row>
    <row r="3920" spans="4:4">
      <c r="D3920" t="s">
        <v>4294</v>
      </c>
    </row>
    <row r="3921" spans="4:4">
      <c r="D3921" t="s">
        <v>4295</v>
      </c>
    </row>
    <row r="3922" spans="4:4">
      <c r="D3922" t="s">
        <v>4296</v>
      </c>
    </row>
    <row r="3923" spans="4:4">
      <c r="D3923" t="s">
        <v>4297</v>
      </c>
    </row>
    <row r="3924" spans="4:4">
      <c r="D3924" t="s">
        <v>4298</v>
      </c>
    </row>
    <row r="3925" spans="4:4">
      <c r="D3925" t="s">
        <v>4299</v>
      </c>
    </row>
    <row r="3926" spans="4:4">
      <c r="D3926" t="s">
        <v>4300</v>
      </c>
    </row>
    <row r="3927" spans="4:4">
      <c r="D3927" t="s">
        <v>4301</v>
      </c>
    </row>
    <row r="3928" spans="4:4">
      <c r="D3928" t="s">
        <v>4302</v>
      </c>
    </row>
    <row r="3929" spans="4:4">
      <c r="D3929" t="s">
        <v>4303</v>
      </c>
    </row>
    <row r="3930" spans="4:4">
      <c r="D3930" t="s">
        <v>4304</v>
      </c>
    </row>
    <row r="3931" spans="4:4">
      <c r="D3931" t="s">
        <v>4305</v>
      </c>
    </row>
    <row r="3932" spans="4:4">
      <c r="D3932" t="s">
        <v>4306</v>
      </c>
    </row>
    <row r="3933" spans="4:4">
      <c r="D3933" t="s">
        <v>4307</v>
      </c>
    </row>
    <row r="3934" spans="4:4">
      <c r="D3934" t="s">
        <v>4308</v>
      </c>
    </row>
    <row r="3935" spans="4:4">
      <c r="D3935" t="s">
        <v>4309</v>
      </c>
    </row>
    <row r="3936" spans="4:4">
      <c r="D3936" t="s">
        <v>4310</v>
      </c>
    </row>
    <row r="3937" spans="4:4">
      <c r="D3937" t="s">
        <v>4311</v>
      </c>
    </row>
    <row r="3938" spans="4:4">
      <c r="D3938" t="s">
        <v>4312</v>
      </c>
    </row>
    <row r="3939" spans="4:4">
      <c r="D3939" t="s">
        <v>4313</v>
      </c>
    </row>
    <row r="3940" spans="4:4">
      <c r="D3940" t="s">
        <v>4314</v>
      </c>
    </row>
    <row r="3941" spans="4:4">
      <c r="D3941" t="s">
        <v>4315</v>
      </c>
    </row>
    <row r="3942" spans="4:4">
      <c r="D3942" t="s">
        <v>4316</v>
      </c>
    </row>
    <row r="3943" spans="4:4">
      <c r="D3943" t="s">
        <v>4317</v>
      </c>
    </row>
    <row r="3944" spans="4:4">
      <c r="D3944" t="s">
        <v>4318</v>
      </c>
    </row>
    <row r="3945" spans="4:4">
      <c r="D3945" t="s">
        <v>4319</v>
      </c>
    </row>
    <row r="3946" spans="4:4">
      <c r="D3946" t="s">
        <v>4320</v>
      </c>
    </row>
    <row r="3947" spans="4:4">
      <c r="D3947" t="s">
        <v>4321</v>
      </c>
    </row>
    <row r="3948" spans="4:4">
      <c r="D3948" t="s">
        <v>4322</v>
      </c>
    </row>
    <row r="3949" spans="4:4">
      <c r="D3949" t="s">
        <v>4323</v>
      </c>
    </row>
    <row r="3950" spans="4:4">
      <c r="D3950" t="s">
        <v>4324</v>
      </c>
    </row>
    <row r="3951" spans="4:4">
      <c r="D3951" t="s">
        <v>4325</v>
      </c>
    </row>
    <row r="3952" spans="4:4">
      <c r="D3952" t="s">
        <v>4326</v>
      </c>
    </row>
    <row r="3953" spans="4:4">
      <c r="D3953" t="s">
        <v>4327</v>
      </c>
    </row>
    <row r="3954" spans="4:4">
      <c r="D3954" t="s">
        <v>4328</v>
      </c>
    </row>
    <row r="3955" spans="4:4">
      <c r="D3955" t="s">
        <v>4329</v>
      </c>
    </row>
    <row r="3956" spans="4:4">
      <c r="D3956" t="s">
        <v>4330</v>
      </c>
    </row>
    <row r="3957" spans="4:4">
      <c r="D3957" t="s">
        <v>4331</v>
      </c>
    </row>
    <row r="3958" spans="4:4">
      <c r="D3958" t="s">
        <v>4332</v>
      </c>
    </row>
    <row r="3959" spans="4:4">
      <c r="D3959" t="s">
        <v>4333</v>
      </c>
    </row>
    <row r="3960" spans="4:4">
      <c r="D3960" t="s">
        <v>4334</v>
      </c>
    </row>
    <row r="3961" spans="4:4">
      <c r="D3961" t="s">
        <v>4335</v>
      </c>
    </row>
    <row r="3962" spans="4:4">
      <c r="D3962" t="s">
        <v>4336</v>
      </c>
    </row>
    <row r="3963" spans="4:4">
      <c r="D3963" t="s">
        <v>4337</v>
      </c>
    </row>
    <row r="3964" spans="4:4">
      <c r="D3964" t="s">
        <v>4338</v>
      </c>
    </row>
    <row r="3965" spans="4:4">
      <c r="D3965" t="s">
        <v>4339</v>
      </c>
    </row>
    <row r="3966" spans="4:4">
      <c r="D3966" t="s">
        <v>4340</v>
      </c>
    </row>
    <row r="3967" spans="4:4">
      <c r="D3967" t="s">
        <v>4341</v>
      </c>
    </row>
    <row r="3968" spans="4:4">
      <c r="D3968" t="s">
        <v>4342</v>
      </c>
    </row>
    <row r="3969" spans="4:4">
      <c r="D3969" t="s">
        <v>4343</v>
      </c>
    </row>
    <row r="3970" spans="4:4">
      <c r="D3970" t="s">
        <v>4344</v>
      </c>
    </row>
    <row r="3971" spans="4:4">
      <c r="D3971" t="s">
        <v>4345</v>
      </c>
    </row>
    <row r="3972" spans="4:4">
      <c r="D3972" t="s">
        <v>4346</v>
      </c>
    </row>
    <row r="3973" spans="4:4">
      <c r="D3973" t="s">
        <v>4347</v>
      </c>
    </row>
    <row r="3974" spans="4:4">
      <c r="D3974" t="s">
        <v>4348</v>
      </c>
    </row>
    <row r="3975" spans="4:4">
      <c r="D3975" t="s">
        <v>4349</v>
      </c>
    </row>
    <row r="3976" spans="4:4">
      <c r="D3976" t="s">
        <v>4350</v>
      </c>
    </row>
    <row r="3977" spans="4:4">
      <c r="D3977" t="s">
        <v>4351</v>
      </c>
    </row>
    <row r="3978" spans="4:4">
      <c r="D3978" t="s">
        <v>4352</v>
      </c>
    </row>
    <row r="3979" spans="4:4">
      <c r="D3979" t="s">
        <v>4353</v>
      </c>
    </row>
    <row r="3980" spans="4:4">
      <c r="D3980" t="s">
        <v>4354</v>
      </c>
    </row>
    <row r="3981" spans="4:4">
      <c r="D3981" t="s">
        <v>4355</v>
      </c>
    </row>
    <row r="3982" spans="4:4">
      <c r="D3982" t="s">
        <v>4356</v>
      </c>
    </row>
    <row r="3983" spans="4:4">
      <c r="D3983" t="s">
        <v>4357</v>
      </c>
    </row>
    <row r="3984" spans="4:4">
      <c r="D3984" t="s">
        <v>4358</v>
      </c>
    </row>
    <row r="3985" spans="4:4">
      <c r="D3985" t="s">
        <v>4359</v>
      </c>
    </row>
    <row r="3986" spans="4:4">
      <c r="D3986" t="s">
        <v>4360</v>
      </c>
    </row>
    <row r="3987" spans="4:4">
      <c r="D3987" t="s">
        <v>4361</v>
      </c>
    </row>
    <row r="3988" spans="4:4">
      <c r="D3988" t="s">
        <v>4362</v>
      </c>
    </row>
    <row r="3989" spans="4:4">
      <c r="D3989" t="s">
        <v>4363</v>
      </c>
    </row>
    <row r="3990" spans="4:4">
      <c r="D3990" t="s">
        <v>4364</v>
      </c>
    </row>
    <row r="3991" spans="4:4">
      <c r="D3991" t="s">
        <v>4365</v>
      </c>
    </row>
    <row r="3992" spans="4:4">
      <c r="D3992" t="s">
        <v>4366</v>
      </c>
    </row>
    <row r="3993" spans="4:4">
      <c r="D3993" t="s">
        <v>4367</v>
      </c>
    </row>
    <row r="3994" spans="4:4">
      <c r="D3994" t="s">
        <v>4368</v>
      </c>
    </row>
    <row r="3995" spans="4:4">
      <c r="D3995" t="s">
        <v>4369</v>
      </c>
    </row>
    <row r="3996" spans="4:4">
      <c r="D3996" t="s">
        <v>4370</v>
      </c>
    </row>
    <row r="3997" spans="4:4">
      <c r="D3997" t="s">
        <v>4371</v>
      </c>
    </row>
    <row r="3998" spans="4:4">
      <c r="D3998" t="s">
        <v>4372</v>
      </c>
    </row>
    <row r="3999" spans="4:4">
      <c r="D3999" t="s">
        <v>4373</v>
      </c>
    </row>
    <row r="4000" spans="4:4">
      <c r="D4000" t="s">
        <v>4374</v>
      </c>
    </row>
    <row r="4001" spans="4:4">
      <c r="D4001" t="s">
        <v>4375</v>
      </c>
    </row>
    <row r="4002" spans="4:4">
      <c r="D4002" t="s">
        <v>4376</v>
      </c>
    </row>
    <row r="4003" spans="4:4">
      <c r="D4003" t="s">
        <v>4377</v>
      </c>
    </row>
    <row r="4004" spans="4:4">
      <c r="D4004" t="s">
        <v>4378</v>
      </c>
    </row>
    <row r="4005" spans="4:4">
      <c r="D4005" t="s">
        <v>4379</v>
      </c>
    </row>
    <row r="4006" spans="4:4">
      <c r="D4006" t="s">
        <v>4380</v>
      </c>
    </row>
    <row r="4007" spans="4:4">
      <c r="D4007" t="s">
        <v>4381</v>
      </c>
    </row>
    <row r="4008" spans="4:4">
      <c r="D4008" t="s">
        <v>4382</v>
      </c>
    </row>
    <row r="4009" spans="4:4">
      <c r="D4009" t="s">
        <v>4383</v>
      </c>
    </row>
    <row r="4010" spans="4:4">
      <c r="D4010" t="s">
        <v>4384</v>
      </c>
    </row>
    <row r="4011" spans="4:4">
      <c r="D4011" t="s">
        <v>4385</v>
      </c>
    </row>
    <row r="4012" spans="4:4">
      <c r="D4012" t="s">
        <v>4386</v>
      </c>
    </row>
    <row r="4013" spans="4:4">
      <c r="D4013" t="s">
        <v>4387</v>
      </c>
    </row>
    <row r="4014" spans="4:4">
      <c r="D4014" t="s">
        <v>4388</v>
      </c>
    </row>
    <row r="4015" spans="4:4">
      <c r="D4015" t="s">
        <v>4389</v>
      </c>
    </row>
    <row r="4016" spans="4:4">
      <c r="D4016" t="s">
        <v>4390</v>
      </c>
    </row>
    <row r="4017" spans="4:4">
      <c r="D4017" t="s">
        <v>4391</v>
      </c>
    </row>
    <row r="4018" spans="4:4">
      <c r="D4018" t="s">
        <v>4392</v>
      </c>
    </row>
    <row r="4019" spans="4:4">
      <c r="D4019" t="s">
        <v>4393</v>
      </c>
    </row>
    <row r="4020" spans="4:4">
      <c r="D4020" t="s">
        <v>4394</v>
      </c>
    </row>
    <row r="4021" spans="4:4">
      <c r="D4021" t="s">
        <v>4395</v>
      </c>
    </row>
    <row r="4022" spans="4:4">
      <c r="D4022" t="s">
        <v>4396</v>
      </c>
    </row>
    <row r="4023" spans="4:4">
      <c r="D4023" t="s">
        <v>4397</v>
      </c>
    </row>
    <row r="4024" spans="4:4">
      <c r="D4024" t="s">
        <v>4398</v>
      </c>
    </row>
    <row r="4025" spans="4:4">
      <c r="D4025" t="s">
        <v>4399</v>
      </c>
    </row>
    <row r="4026" spans="4:4">
      <c r="D4026" t="s">
        <v>4400</v>
      </c>
    </row>
    <row r="4027" spans="4:4">
      <c r="D4027" t="s">
        <v>4401</v>
      </c>
    </row>
    <row r="4028" spans="4:4">
      <c r="D4028" t="s">
        <v>4402</v>
      </c>
    </row>
    <row r="4029" spans="4:4">
      <c r="D4029" t="s">
        <v>4403</v>
      </c>
    </row>
    <row r="4030" spans="4:4">
      <c r="D4030" t="s">
        <v>4404</v>
      </c>
    </row>
    <row r="4031" spans="4:4">
      <c r="D4031" t="s">
        <v>4405</v>
      </c>
    </row>
    <row r="4032" spans="4:4">
      <c r="D4032" t="s">
        <v>4406</v>
      </c>
    </row>
    <row r="4033" spans="4:4">
      <c r="D4033" t="s">
        <v>4407</v>
      </c>
    </row>
    <row r="4034" spans="4:4">
      <c r="D4034" t="s">
        <v>4408</v>
      </c>
    </row>
    <row r="4035" spans="4:4">
      <c r="D4035" t="s">
        <v>4409</v>
      </c>
    </row>
    <row r="4036" spans="4:4">
      <c r="D4036" t="s">
        <v>4410</v>
      </c>
    </row>
    <row r="4037" spans="4:4">
      <c r="D4037" t="s">
        <v>4411</v>
      </c>
    </row>
    <row r="4038" spans="4:4">
      <c r="D4038" t="s">
        <v>4412</v>
      </c>
    </row>
    <row r="4039" spans="4:4">
      <c r="D4039" t="s">
        <v>4413</v>
      </c>
    </row>
    <row r="4040" spans="4:4">
      <c r="D4040" t="s">
        <v>4414</v>
      </c>
    </row>
    <row r="4041" spans="4:4">
      <c r="D4041" t="s">
        <v>4415</v>
      </c>
    </row>
    <row r="4042" spans="4:4">
      <c r="D4042" t="s">
        <v>4416</v>
      </c>
    </row>
    <row r="4043" spans="4:4">
      <c r="D4043" t="s">
        <v>4417</v>
      </c>
    </row>
    <row r="4044" spans="4:4">
      <c r="D4044" t="s">
        <v>4418</v>
      </c>
    </row>
    <row r="4045" spans="4:4">
      <c r="D4045" t="s">
        <v>4419</v>
      </c>
    </row>
    <row r="4046" spans="4:4">
      <c r="D4046" t="s">
        <v>4420</v>
      </c>
    </row>
    <row r="4047" spans="4:4">
      <c r="D4047" t="s">
        <v>4421</v>
      </c>
    </row>
    <row r="4048" spans="4:4">
      <c r="D4048" t="s">
        <v>4422</v>
      </c>
    </row>
    <row r="4049" spans="4:4">
      <c r="D4049" t="s">
        <v>4423</v>
      </c>
    </row>
    <row r="4050" spans="4:4">
      <c r="D4050" t="s">
        <v>4424</v>
      </c>
    </row>
    <row r="4051" spans="4:4">
      <c r="D4051" t="s">
        <v>4425</v>
      </c>
    </row>
    <row r="4052" spans="4:4">
      <c r="D4052" t="s">
        <v>4426</v>
      </c>
    </row>
    <row r="4053" spans="4:4">
      <c r="D4053" t="s">
        <v>4427</v>
      </c>
    </row>
    <row r="4054" spans="4:4">
      <c r="D4054" t="s">
        <v>4428</v>
      </c>
    </row>
    <row r="4055" spans="4:4">
      <c r="D4055" t="s">
        <v>4429</v>
      </c>
    </row>
    <row r="4056" spans="4:4">
      <c r="D4056" t="s">
        <v>4430</v>
      </c>
    </row>
    <row r="4057" spans="4:4">
      <c r="D4057" t="s">
        <v>4431</v>
      </c>
    </row>
    <row r="4058" spans="4:4">
      <c r="D4058" t="s">
        <v>4432</v>
      </c>
    </row>
    <row r="4059" spans="4:4">
      <c r="D4059" t="s">
        <v>4433</v>
      </c>
    </row>
    <row r="4060" spans="4:4">
      <c r="D4060" t="s">
        <v>4434</v>
      </c>
    </row>
    <row r="4061" spans="4:4">
      <c r="D4061" t="s">
        <v>4435</v>
      </c>
    </row>
    <row r="4062" spans="4:4">
      <c r="D4062" t="s">
        <v>4436</v>
      </c>
    </row>
    <row r="4063" spans="4:4">
      <c r="D4063" t="s">
        <v>4437</v>
      </c>
    </row>
    <row r="4064" spans="4:4">
      <c r="D4064" t="s">
        <v>4438</v>
      </c>
    </row>
    <row r="4065" spans="4:4">
      <c r="D4065" t="s">
        <v>4439</v>
      </c>
    </row>
    <row r="4066" spans="4:4">
      <c r="D4066" t="s">
        <v>4440</v>
      </c>
    </row>
    <row r="4067" spans="4:4">
      <c r="D4067" t="s">
        <v>4441</v>
      </c>
    </row>
    <row r="4068" spans="4:4">
      <c r="D4068" t="s">
        <v>4442</v>
      </c>
    </row>
    <row r="4069" spans="4:4">
      <c r="D4069" t="s">
        <v>4443</v>
      </c>
    </row>
    <row r="4070" spans="4:4">
      <c r="D4070" t="s">
        <v>4444</v>
      </c>
    </row>
    <row r="4071" spans="4:4">
      <c r="D4071" t="s">
        <v>4445</v>
      </c>
    </row>
    <row r="4072" spans="4:4">
      <c r="D4072" t="s">
        <v>4446</v>
      </c>
    </row>
    <row r="4073" spans="4:4">
      <c r="D4073" t="s">
        <v>4447</v>
      </c>
    </row>
    <row r="4074" spans="4:4">
      <c r="D4074" t="s">
        <v>4448</v>
      </c>
    </row>
    <row r="4075" spans="4:4">
      <c r="D4075" t="s">
        <v>4449</v>
      </c>
    </row>
    <row r="4076" spans="4:4">
      <c r="D4076" t="s">
        <v>4450</v>
      </c>
    </row>
    <row r="4077" spans="4:4">
      <c r="D4077" t="s">
        <v>4451</v>
      </c>
    </row>
    <row r="4078" spans="4:4">
      <c r="D4078" t="s">
        <v>4452</v>
      </c>
    </row>
    <row r="4079" spans="4:4">
      <c r="D4079" t="s">
        <v>4453</v>
      </c>
    </row>
    <row r="4080" spans="4:4">
      <c r="D4080" t="s">
        <v>4454</v>
      </c>
    </row>
    <row r="4081" spans="4:4">
      <c r="D4081" t="s">
        <v>4455</v>
      </c>
    </row>
    <row r="4082" spans="4:4">
      <c r="D4082" t="s">
        <v>4456</v>
      </c>
    </row>
    <row r="4083" spans="4:4">
      <c r="D4083" t="s">
        <v>4457</v>
      </c>
    </row>
    <row r="4084" spans="4:4">
      <c r="D4084" t="s">
        <v>4458</v>
      </c>
    </row>
    <row r="4085" spans="4:4">
      <c r="D4085" t="s">
        <v>4459</v>
      </c>
    </row>
    <row r="4086" spans="4:4">
      <c r="D4086" t="s">
        <v>4460</v>
      </c>
    </row>
    <row r="4087" spans="4:4">
      <c r="D4087" t="s">
        <v>4461</v>
      </c>
    </row>
    <row r="4088" spans="4:4">
      <c r="D4088" t="s">
        <v>4462</v>
      </c>
    </row>
    <row r="4089" spans="4:4">
      <c r="D4089" t="s">
        <v>4463</v>
      </c>
    </row>
    <row r="4090" spans="4:4">
      <c r="D4090" t="s">
        <v>4464</v>
      </c>
    </row>
    <row r="4091" spans="4:4">
      <c r="D4091" t="s">
        <v>4465</v>
      </c>
    </row>
    <row r="4092" spans="4:4">
      <c r="D4092" t="s">
        <v>4466</v>
      </c>
    </row>
    <row r="4093" spans="4:4">
      <c r="D4093" t="s">
        <v>4467</v>
      </c>
    </row>
    <row r="4094" spans="4:4">
      <c r="D4094" t="s">
        <v>4468</v>
      </c>
    </row>
    <row r="4095" spans="4:4">
      <c r="D4095" t="s">
        <v>4469</v>
      </c>
    </row>
    <row r="4096" spans="4:4">
      <c r="D4096" t="s">
        <v>4470</v>
      </c>
    </row>
    <row r="4097" spans="4:4">
      <c r="D4097" t="s">
        <v>4471</v>
      </c>
    </row>
    <row r="4098" spans="4:4">
      <c r="D4098" t="s">
        <v>4472</v>
      </c>
    </row>
    <row r="4099" spans="4:4">
      <c r="D4099" t="s">
        <v>4473</v>
      </c>
    </row>
    <row r="4100" spans="4:4">
      <c r="D4100" t="s">
        <v>4474</v>
      </c>
    </row>
    <row r="4101" spans="4:4">
      <c r="D4101" t="s">
        <v>4475</v>
      </c>
    </row>
    <row r="4102" spans="4:4">
      <c r="D4102" t="s">
        <v>4476</v>
      </c>
    </row>
    <row r="4103" spans="4:4">
      <c r="D4103" t="s">
        <v>4477</v>
      </c>
    </row>
    <row r="4104" spans="4:4">
      <c r="D4104" t="s">
        <v>4478</v>
      </c>
    </row>
    <row r="4105" spans="4:4">
      <c r="D4105" t="s">
        <v>4479</v>
      </c>
    </row>
    <row r="4106" spans="4:4">
      <c r="D4106" t="s">
        <v>4480</v>
      </c>
    </row>
    <row r="4107" spans="4:4">
      <c r="D4107" t="s">
        <v>4481</v>
      </c>
    </row>
    <row r="4108" spans="4:4">
      <c r="D4108" t="s">
        <v>4482</v>
      </c>
    </row>
    <row r="4109" spans="4:4">
      <c r="D4109" t="s">
        <v>4483</v>
      </c>
    </row>
    <row r="4110" spans="4:4">
      <c r="D4110" t="s">
        <v>4484</v>
      </c>
    </row>
    <row r="4111" spans="4:4">
      <c r="D4111" t="s">
        <v>4485</v>
      </c>
    </row>
    <row r="4112" spans="4:4">
      <c r="D4112" t="s">
        <v>4486</v>
      </c>
    </row>
    <row r="4113" spans="4:4">
      <c r="D4113" t="s">
        <v>4487</v>
      </c>
    </row>
    <row r="4114" spans="4:4">
      <c r="D4114" t="s">
        <v>4488</v>
      </c>
    </row>
    <row r="4115" spans="4:4">
      <c r="D4115" t="s">
        <v>4489</v>
      </c>
    </row>
    <row r="4116" spans="4:4">
      <c r="D4116" t="s">
        <v>4490</v>
      </c>
    </row>
    <row r="4117" spans="4:4">
      <c r="D4117" t="s">
        <v>4491</v>
      </c>
    </row>
    <row r="4118" spans="4:4">
      <c r="D4118" t="s">
        <v>4492</v>
      </c>
    </row>
    <row r="4119" spans="4:4">
      <c r="D4119" t="s">
        <v>4493</v>
      </c>
    </row>
    <row r="4120" spans="4:4">
      <c r="D4120" t="s">
        <v>4494</v>
      </c>
    </row>
    <row r="4121" spans="4:4">
      <c r="D4121" t="s">
        <v>4495</v>
      </c>
    </row>
    <row r="4122" spans="4:4">
      <c r="D4122" t="s">
        <v>4496</v>
      </c>
    </row>
    <row r="4123" spans="4:4">
      <c r="D4123" t="s">
        <v>4497</v>
      </c>
    </row>
    <row r="4124" spans="4:4">
      <c r="D4124" t="s">
        <v>4498</v>
      </c>
    </row>
    <row r="4125" spans="4:4">
      <c r="D4125" t="s">
        <v>4499</v>
      </c>
    </row>
    <row r="4126" spans="4:4">
      <c r="D4126" t="s">
        <v>4500</v>
      </c>
    </row>
    <row r="4127" spans="4:4">
      <c r="D4127" t="s">
        <v>4501</v>
      </c>
    </row>
    <row r="4128" spans="4:4">
      <c r="D4128" t="s">
        <v>4502</v>
      </c>
    </row>
    <row r="4129" spans="4:4">
      <c r="D4129" t="s">
        <v>4503</v>
      </c>
    </row>
    <row r="4130" spans="4:4">
      <c r="D4130" t="s">
        <v>4504</v>
      </c>
    </row>
    <row r="4131" spans="4:4">
      <c r="D4131" t="s">
        <v>4505</v>
      </c>
    </row>
    <row r="4132" spans="4:4">
      <c r="D4132" t="s">
        <v>4506</v>
      </c>
    </row>
    <row r="4133" spans="4:4">
      <c r="D4133" t="s">
        <v>4507</v>
      </c>
    </row>
    <row r="4134" spans="4:4">
      <c r="D4134" t="s">
        <v>4508</v>
      </c>
    </row>
    <row r="4135" spans="4:4">
      <c r="D4135" t="s">
        <v>4509</v>
      </c>
    </row>
    <row r="4136" spans="4:4">
      <c r="D4136" t="s">
        <v>4510</v>
      </c>
    </row>
    <row r="4137" spans="4:4">
      <c r="D4137" t="s">
        <v>4511</v>
      </c>
    </row>
    <row r="4138" spans="4:4">
      <c r="D4138" t="s">
        <v>4512</v>
      </c>
    </row>
    <row r="4139" spans="4:4">
      <c r="D4139" t="s">
        <v>4513</v>
      </c>
    </row>
    <row r="4140" spans="4:4">
      <c r="D4140" t="s">
        <v>4514</v>
      </c>
    </row>
    <row r="4141" spans="4:4">
      <c r="D4141" t="s">
        <v>4515</v>
      </c>
    </row>
    <row r="4142" spans="4:4">
      <c r="D4142" t="s">
        <v>4516</v>
      </c>
    </row>
    <row r="4143" spans="4:4">
      <c r="D4143" t="s">
        <v>4517</v>
      </c>
    </row>
    <row r="4144" spans="4:4">
      <c r="D4144" t="s">
        <v>4518</v>
      </c>
    </row>
    <row r="4145" spans="4:4">
      <c r="D4145" t="s">
        <v>4519</v>
      </c>
    </row>
    <row r="4146" spans="4:4">
      <c r="D4146" t="s">
        <v>4520</v>
      </c>
    </row>
    <row r="4147" spans="4:4">
      <c r="D4147" t="s">
        <v>4521</v>
      </c>
    </row>
    <row r="4148" spans="4:4">
      <c r="D4148" t="s">
        <v>4522</v>
      </c>
    </row>
    <row r="4149" spans="4:4">
      <c r="D4149" t="s">
        <v>4523</v>
      </c>
    </row>
    <row r="4150" spans="4:4">
      <c r="D4150" t="s">
        <v>4524</v>
      </c>
    </row>
    <row r="4151" spans="4:4">
      <c r="D4151" t="s">
        <v>4525</v>
      </c>
    </row>
    <row r="4152" spans="4:4">
      <c r="D4152" t="s">
        <v>4526</v>
      </c>
    </row>
    <row r="4153" spans="4:4">
      <c r="D4153" t="s">
        <v>4527</v>
      </c>
    </row>
    <row r="4154" spans="4:4">
      <c r="D4154" t="s">
        <v>4528</v>
      </c>
    </row>
    <row r="4155" spans="4:4">
      <c r="D4155" t="s">
        <v>4529</v>
      </c>
    </row>
    <row r="4156" spans="4:4">
      <c r="D4156" t="s">
        <v>4530</v>
      </c>
    </row>
    <row r="4157" spans="4:4">
      <c r="D4157" t="s">
        <v>4531</v>
      </c>
    </row>
    <row r="4158" spans="4:4">
      <c r="D4158" t="s">
        <v>4532</v>
      </c>
    </row>
    <row r="4159" spans="4:4">
      <c r="D4159" t="s">
        <v>4533</v>
      </c>
    </row>
    <row r="4160" spans="4:4">
      <c r="D4160" t="s">
        <v>4534</v>
      </c>
    </row>
    <row r="4161" spans="4:4">
      <c r="D4161" t="s">
        <v>4535</v>
      </c>
    </row>
    <row r="4162" spans="4:4">
      <c r="D4162" t="s">
        <v>4536</v>
      </c>
    </row>
    <row r="4163" spans="4:4">
      <c r="D4163" t="s">
        <v>4537</v>
      </c>
    </row>
    <row r="4164" spans="4:4">
      <c r="D4164" t="s">
        <v>4538</v>
      </c>
    </row>
    <row r="4165" spans="4:4">
      <c r="D4165" t="s">
        <v>4539</v>
      </c>
    </row>
    <row r="4166" spans="4:4">
      <c r="D4166" t="s">
        <v>4540</v>
      </c>
    </row>
    <row r="4167" spans="4:4">
      <c r="D4167" t="s">
        <v>4541</v>
      </c>
    </row>
    <row r="4168" spans="4:4">
      <c r="D4168" t="s">
        <v>4542</v>
      </c>
    </row>
    <row r="4169" spans="4:4">
      <c r="D4169" t="s">
        <v>4543</v>
      </c>
    </row>
    <row r="4170" spans="4:4">
      <c r="D4170" t="s">
        <v>4544</v>
      </c>
    </row>
    <row r="4171" spans="4:4">
      <c r="D4171" t="s">
        <v>4545</v>
      </c>
    </row>
    <row r="4172" spans="4:4">
      <c r="D4172" t="s">
        <v>4546</v>
      </c>
    </row>
    <row r="4173" spans="4:4">
      <c r="D4173" t="s">
        <v>4547</v>
      </c>
    </row>
    <row r="4174" spans="4:4">
      <c r="D4174" t="s">
        <v>4548</v>
      </c>
    </row>
    <row r="4175" spans="4:4">
      <c r="D4175" t="s">
        <v>4549</v>
      </c>
    </row>
    <row r="4176" spans="4:4">
      <c r="D4176" t="s">
        <v>4550</v>
      </c>
    </row>
    <row r="4177" spans="4:4">
      <c r="D4177" t="s">
        <v>4551</v>
      </c>
    </row>
    <row r="4178" spans="4:4">
      <c r="D4178" t="s">
        <v>4552</v>
      </c>
    </row>
    <row r="4179" spans="4:4">
      <c r="D4179" t="s">
        <v>4553</v>
      </c>
    </row>
    <row r="4180" spans="4:4">
      <c r="D4180" t="s">
        <v>4554</v>
      </c>
    </row>
    <row r="4181" spans="4:4">
      <c r="D4181" t="s">
        <v>4555</v>
      </c>
    </row>
    <row r="4182" spans="4:4">
      <c r="D4182" t="s">
        <v>4556</v>
      </c>
    </row>
    <row r="4183" spans="4:4">
      <c r="D4183" t="s">
        <v>4557</v>
      </c>
    </row>
    <row r="4184" spans="4:4">
      <c r="D4184" t="s">
        <v>4558</v>
      </c>
    </row>
    <row r="4185" spans="4:4">
      <c r="D4185" t="s">
        <v>4559</v>
      </c>
    </row>
    <row r="4186" spans="4:4">
      <c r="D4186" t="s">
        <v>4560</v>
      </c>
    </row>
    <row r="4187" spans="4:4">
      <c r="D4187" t="s">
        <v>4561</v>
      </c>
    </row>
    <row r="4188" spans="4:4">
      <c r="D4188" t="s">
        <v>4562</v>
      </c>
    </row>
    <row r="4189" spans="4:4">
      <c r="D4189" t="s">
        <v>4563</v>
      </c>
    </row>
    <row r="4190" spans="4:4">
      <c r="D4190" t="s">
        <v>4564</v>
      </c>
    </row>
    <row r="4191" spans="4:4">
      <c r="D4191" t="s">
        <v>4565</v>
      </c>
    </row>
    <row r="4192" spans="4:4">
      <c r="D4192" t="s">
        <v>4566</v>
      </c>
    </row>
    <row r="4193" spans="4:4">
      <c r="D4193" t="s">
        <v>4567</v>
      </c>
    </row>
    <row r="4194" spans="4:4">
      <c r="D4194" t="s">
        <v>4568</v>
      </c>
    </row>
    <row r="4195" spans="4:4">
      <c r="D4195" t="s">
        <v>4569</v>
      </c>
    </row>
    <row r="4196" spans="4:4">
      <c r="D4196" t="s">
        <v>4570</v>
      </c>
    </row>
    <row r="4197" spans="4:4">
      <c r="D4197" t="s">
        <v>4571</v>
      </c>
    </row>
    <row r="4198" spans="4:4">
      <c r="D4198" t="s">
        <v>4572</v>
      </c>
    </row>
    <row r="4199" spans="4:4">
      <c r="D4199" t="s">
        <v>4573</v>
      </c>
    </row>
    <row r="4200" spans="4:4">
      <c r="D4200" t="s">
        <v>4574</v>
      </c>
    </row>
    <row r="4201" spans="4:4">
      <c r="D4201" t="s">
        <v>4575</v>
      </c>
    </row>
    <row r="4202" spans="4:4">
      <c r="D4202" t="s">
        <v>4576</v>
      </c>
    </row>
    <row r="4203" spans="4:4">
      <c r="D4203" t="s">
        <v>4577</v>
      </c>
    </row>
    <row r="4204" spans="4:4">
      <c r="D4204" t="s">
        <v>4578</v>
      </c>
    </row>
    <row r="4205" spans="4:4">
      <c r="D4205" t="s">
        <v>4579</v>
      </c>
    </row>
    <row r="4206" spans="4:4">
      <c r="D4206" t="s">
        <v>4580</v>
      </c>
    </row>
    <row r="4207" spans="4:4">
      <c r="D4207" t="s">
        <v>4581</v>
      </c>
    </row>
    <row r="4208" spans="4:4">
      <c r="D4208" t="s">
        <v>4582</v>
      </c>
    </row>
    <row r="4209" spans="4:4">
      <c r="D4209" t="s">
        <v>4583</v>
      </c>
    </row>
    <row r="4210" spans="4:4">
      <c r="D4210" t="s">
        <v>4584</v>
      </c>
    </row>
    <row r="4211" spans="4:4">
      <c r="D4211" t="s">
        <v>4585</v>
      </c>
    </row>
    <row r="4212" spans="4:4">
      <c r="D4212" t="s">
        <v>4586</v>
      </c>
    </row>
    <row r="4213" spans="4:4">
      <c r="D4213" t="s">
        <v>4587</v>
      </c>
    </row>
    <row r="4214" spans="4:4">
      <c r="D4214" t="s">
        <v>4588</v>
      </c>
    </row>
    <row r="4215" spans="4:4">
      <c r="D4215" t="s">
        <v>4589</v>
      </c>
    </row>
    <row r="4216" spans="4:4">
      <c r="D4216" t="s">
        <v>4590</v>
      </c>
    </row>
    <row r="4217" spans="4:4">
      <c r="D4217" t="s">
        <v>4591</v>
      </c>
    </row>
    <row r="4218" spans="4:4">
      <c r="D4218" t="s">
        <v>4592</v>
      </c>
    </row>
    <row r="4219" spans="4:4">
      <c r="D4219" t="s">
        <v>4593</v>
      </c>
    </row>
    <row r="4220" spans="4:4">
      <c r="D4220" t="s">
        <v>4594</v>
      </c>
    </row>
    <row r="4221" spans="4:4">
      <c r="D4221" t="s">
        <v>4595</v>
      </c>
    </row>
    <row r="4222" spans="4:4">
      <c r="D4222" t="s">
        <v>4596</v>
      </c>
    </row>
    <row r="4223" spans="4:4">
      <c r="D4223" t="s">
        <v>4597</v>
      </c>
    </row>
    <row r="4224" spans="4:4">
      <c r="D4224" t="s">
        <v>4598</v>
      </c>
    </row>
    <row r="4225" spans="4:4">
      <c r="D4225" t="s">
        <v>4599</v>
      </c>
    </row>
    <row r="4226" spans="4:4">
      <c r="D4226" t="s">
        <v>4600</v>
      </c>
    </row>
    <row r="4227" spans="4:4">
      <c r="D4227" t="s">
        <v>4601</v>
      </c>
    </row>
    <row r="4228" spans="4:4">
      <c r="D4228" t="s">
        <v>4602</v>
      </c>
    </row>
    <row r="4229" spans="4:4">
      <c r="D4229" t="s">
        <v>4603</v>
      </c>
    </row>
    <row r="4230" spans="4:4">
      <c r="D4230" t="s">
        <v>4604</v>
      </c>
    </row>
    <row r="4231" spans="4:4">
      <c r="D4231" t="s">
        <v>4605</v>
      </c>
    </row>
    <row r="4232" spans="4:4">
      <c r="D4232" t="s">
        <v>4606</v>
      </c>
    </row>
    <row r="4233" spans="4:4">
      <c r="D4233" t="s">
        <v>4607</v>
      </c>
    </row>
    <row r="4234" spans="4:4">
      <c r="D4234" t="s">
        <v>4608</v>
      </c>
    </row>
    <row r="4235" spans="4:4">
      <c r="D4235" t="s">
        <v>4609</v>
      </c>
    </row>
    <row r="4236" spans="4:4">
      <c r="D4236" t="s">
        <v>4610</v>
      </c>
    </row>
    <row r="4237" spans="4:4">
      <c r="D4237" t="s">
        <v>4611</v>
      </c>
    </row>
    <row r="4238" spans="4:4">
      <c r="D4238" t="s">
        <v>4612</v>
      </c>
    </row>
    <row r="4239" spans="4:4">
      <c r="D4239" t="s">
        <v>4613</v>
      </c>
    </row>
    <row r="4240" spans="4:4">
      <c r="D4240" t="s">
        <v>4614</v>
      </c>
    </row>
    <row r="4241" spans="4:4">
      <c r="D4241" t="s">
        <v>4615</v>
      </c>
    </row>
    <row r="4242" spans="4:4">
      <c r="D4242" t="s">
        <v>4616</v>
      </c>
    </row>
    <row r="4243" spans="4:4">
      <c r="D4243" t="s">
        <v>4617</v>
      </c>
    </row>
    <row r="4244" spans="4:4">
      <c r="D4244" t="s">
        <v>4618</v>
      </c>
    </row>
    <row r="4245" spans="4:4">
      <c r="D4245" t="s">
        <v>4619</v>
      </c>
    </row>
    <row r="4246" spans="4:4">
      <c r="D4246" t="s">
        <v>4620</v>
      </c>
    </row>
    <row r="4247" spans="4:4">
      <c r="D4247" t="s">
        <v>4621</v>
      </c>
    </row>
    <row r="4248" spans="4:4">
      <c r="D4248" t="s">
        <v>4622</v>
      </c>
    </row>
    <row r="4249" spans="4:4">
      <c r="D4249" t="s">
        <v>4623</v>
      </c>
    </row>
    <row r="4250" spans="4:4">
      <c r="D4250" t="s">
        <v>4624</v>
      </c>
    </row>
    <row r="4251" spans="4:4">
      <c r="D4251" t="s">
        <v>4625</v>
      </c>
    </row>
    <row r="4252" spans="4:4">
      <c r="D4252" t="s">
        <v>4626</v>
      </c>
    </row>
    <row r="4253" spans="4:4">
      <c r="D4253" t="s">
        <v>4627</v>
      </c>
    </row>
    <row r="4254" spans="4:4">
      <c r="D4254" t="s">
        <v>4628</v>
      </c>
    </row>
    <row r="4255" spans="4:4">
      <c r="D4255" t="s">
        <v>4629</v>
      </c>
    </row>
    <row r="4256" spans="4:4">
      <c r="D4256" t="s">
        <v>4630</v>
      </c>
    </row>
    <row r="4257" spans="4:4">
      <c r="D4257" t="s">
        <v>4631</v>
      </c>
    </row>
    <row r="4258" spans="4:4">
      <c r="D4258" t="s">
        <v>4632</v>
      </c>
    </row>
    <row r="4259" spans="4:4">
      <c r="D4259" t="s">
        <v>4633</v>
      </c>
    </row>
    <row r="4260" spans="4:4">
      <c r="D4260" t="s">
        <v>4634</v>
      </c>
    </row>
    <row r="4261" spans="4:4">
      <c r="D4261" t="s">
        <v>4635</v>
      </c>
    </row>
    <row r="4262" spans="4:4">
      <c r="D4262" t="s">
        <v>4636</v>
      </c>
    </row>
    <row r="4263" spans="4:4">
      <c r="D4263" t="s">
        <v>4637</v>
      </c>
    </row>
    <row r="4264" spans="4:4">
      <c r="D4264" t="s">
        <v>4638</v>
      </c>
    </row>
    <row r="4265" spans="4:4">
      <c r="D4265" t="s">
        <v>4639</v>
      </c>
    </row>
    <row r="4266" spans="4:4">
      <c r="D4266" t="s">
        <v>4640</v>
      </c>
    </row>
    <row r="4267" spans="4:4">
      <c r="D4267" t="s">
        <v>4641</v>
      </c>
    </row>
    <row r="4268" spans="4:4">
      <c r="D4268" t="s">
        <v>4642</v>
      </c>
    </row>
    <row r="4269" spans="4:4">
      <c r="D4269" t="s">
        <v>4643</v>
      </c>
    </row>
    <row r="4270" spans="4:4">
      <c r="D4270" t="s">
        <v>4644</v>
      </c>
    </row>
    <row r="4271" spans="4:4">
      <c r="D4271" t="s">
        <v>4645</v>
      </c>
    </row>
    <row r="4272" spans="4:4">
      <c r="D4272" t="s">
        <v>4646</v>
      </c>
    </row>
    <row r="4273" spans="4:4">
      <c r="D4273" t="s">
        <v>4647</v>
      </c>
    </row>
    <row r="4274" spans="4:4">
      <c r="D4274" t="s">
        <v>4648</v>
      </c>
    </row>
    <row r="4275" spans="4:4">
      <c r="D4275" t="s">
        <v>4649</v>
      </c>
    </row>
    <row r="4276" spans="4:4">
      <c r="D4276" t="s">
        <v>4650</v>
      </c>
    </row>
    <row r="4277" spans="4:4">
      <c r="D4277" t="s">
        <v>4651</v>
      </c>
    </row>
    <row r="4278" spans="4:4">
      <c r="D4278" t="s">
        <v>4652</v>
      </c>
    </row>
    <row r="4279" spans="4:4">
      <c r="D4279" t="s">
        <v>4653</v>
      </c>
    </row>
    <row r="4280" spans="4:4">
      <c r="D4280" t="s">
        <v>4654</v>
      </c>
    </row>
    <row r="4281" spans="4:4">
      <c r="D4281" t="s">
        <v>4655</v>
      </c>
    </row>
    <row r="4282" spans="4:4">
      <c r="D4282" t="s">
        <v>4656</v>
      </c>
    </row>
    <row r="4283" spans="4:4">
      <c r="D4283" t="s">
        <v>4657</v>
      </c>
    </row>
    <row r="4284" spans="4:4">
      <c r="D4284" t="s">
        <v>4658</v>
      </c>
    </row>
    <row r="4285" spans="4:4">
      <c r="D4285" t="s">
        <v>4659</v>
      </c>
    </row>
    <row r="4286" spans="4:4">
      <c r="D4286" t="s">
        <v>4660</v>
      </c>
    </row>
    <row r="4287" spans="4:4">
      <c r="D4287" t="s">
        <v>4661</v>
      </c>
    </row>
    <row r="4288" spans="4:4">
      <c r="D4288" t="s">
        <v>4662</v>
      </c>
    </row>
    <row r="4289" spans="4:4">
      <c r="D4289" t="s">
        <v>4663</v>
      </c>
    </row>
    <row r="4290" spans="4:4">
      <c r="D4290" t="s">
        <v>4664</v>
      </c>
    </row>
    <row r="4291" spans="4:4">
      <c r="D4291" t="s">
        <v>4665</v>
      </c>
    </row>
    <row r="4292" spans="4:4">
      <c r="D4292" t="s">
        <v>4666</v>
      </c>
    </row>
    <row r="4293" spans="4:4">
      <c r="D4293" t="s">
        <v>4667</v>
      </c>
    </row>
    <row r="4294" spans="4:4">
      <c r="D4294" t="s">
        <v>4668</v>
      </c>
    </row>
    <row r="4295" spans="4:4">
      <c r="D4295" t="s">
        <v>4669</v>
      </c>
    </row>
    <row r="4296" spans="4:4">
      <c r="D4296" t="s">
        <v>4670</v>
      </c>
    </row>
    <row r="4297" spans="4:4">
      <c r="D4297" t="s">
        <v>4671</v>
      </c>
    </row>
    <row r="4298" spans="4:4">
      <c r="D4298" t="s">
        <v>4672</v>
      </c>
    </row>
    <row r="4299" spans="4:4">
      <c r="D4299" t="s">
        <v>4673</v>
      </c>
    </row>
    <row r="4300" spans="4:4">
      <c r="D4300" t="s">
        <v>4674</v>
      </c>
    </row>
    <row r="4301" spans="4:4">
      <c r="D4301" t="s">
        <v>4675</v>
      </c>
    </row>
    <row r="4302" spans="4:4">
      <c r="D4302" t="s">
        <v>4676</v>
      </c>
    </row>
    <row r="4303" spans="4:4">
      <c r="D4303" t="s">
        <v>4677</v>
      </c>
    </row>
    <row r="4304" spans="4:4">
      <c r="D4304" t="s">
        <v>4678</v>
      </c>
    </row>
    <row r="4305" spans="4:4">
      <c r="D4305" t="s">
        <v>4679</v>
      </c>
    </row>
    <row r="4306" spans="4:4">
      <c r="D4306" t="s">
        <v>4680</v>
      </c>
    </row>
    <row r="4307" spans="4:4">
      <c r="D4307" t="s">
        <v>4681</v>
      </c>
    </row>
    <row r="4308" spans="4:4">
      <c r="D4308" t="s">
        <v>4682</v>
      </c>
    </row>
    <row r="4309" spans="4:4">
      <c r="D4309" t="s">
        <v>4683</v>
      </c>
    </row>
    <row r="4310" spans="4:4">
      <c r="D4310" t="s">
        <v>4684</v>
      </c>
    </row>
    <row r="4311" spans="4:4">
      <c r="D4311" t="s">
        <v>4685</v>
      </c>
    </row>
    <row r="4312" spans="4:4">
      <c r="D4312" t="s">
        <v>4686</v>
      </c>
    </row>
    <row r="4313" spans="4:4">
      <c r="D4313" t="s">
        <v>4687</v>
      </c>
    </row>
    <row r="4314" spans="4:4">
      <c r="D4314" t="s">
        <v>4688</v>
      </c>
    </row>
    <row r="4315" spans="4:4">
      <c r="D4315" t="s">
        <v>4689</v>
      </c>
    </row>
    <row r="4316" spans="4:4">
      <c r="D4316" t="s">
        <v>4690</v>
      </c>
    </row>
    <row r="4317" spans="4:4">
      <c r="D4317" t="s">
        <v>4691</v>
      </c>
    </row>
    <row r="4318" spans="4:4">
      <c r="D4318" t="s">
        <v>4692</v>
      </c>
    </row>
    <row r="4319" spans="4:4">
      <c r="D4319" t="s">
        <v>4693</v>
      </c>
    </row>
    <row r="4320" spans="4:4">
      <c r="D4320" t="s">
        <v>4694</v>
      </c>
    </row>
    <row r="4321" spans="4:4">
      <c r="D4321" t="s">
        <v>4695</v>
      </c>
    </row>
    <row r="4322" spans="4:4">
      <c r="D4322" t="s">
        <v>4696</v>
      </c>
    </row>
    <row r="4323" spans="4:4">
      <c r="D4323" t="s">
        <v>4697</v>
      </c>
    </row>
    <row r="4324" spans="4:4">
      <c r="D4324" t="s">
        <v>4698</v>
      </c>
    </row>
    <row r="4325" spans="4:4">
      <c r="D4325" t="s">
        <v>4699</v>
      </c>
    </row>
    <row r="4326" spans="4:4">
      <c r="D4326" t="s">
        <v>4700</v>
      </c>
    </row>
    <row r="4327" spans="4:4">
      <c r="D4327" t="s">
        <v>4701</v>
      </c>
    </row>
    <row r="4328" spans="4:4">
      <c r="D4328" t="s">
        <v>4702</v>
      </c>
    </row>
    <row r="4329" spans="4:4">
      <c r="D4329" t="s">
        <v>4703</v>
      </c>
    </row>
    <row r="4330" spans="4:4">
      <c r="D4330" t="s">
        <v>4704</v>
      </c>
    </row>
    <row r="4331" spans="4:4">
      <c r="D4331" t="s">
        <v>4705</v>
      </c>
    </row>
    <row r="4332" spans="4:4">
      <c r="D4332" t="s">
        <v>4706</v>
      </c>
    </row>
    <row r="4333" spans="4:4">
      <c r="D4333" t="s">
        <v>4707</v>
      </c>
    </row>
    <row r="4334" spans="4:4">
      <c r="D4334" t="s">
        <v>4708</v>
      </c>
    </row>
    <row r="4335" spans="4:4">
      <c r="D4335" t="s">
        <v>4709</v>
      </c>
    </row>
    <row r="4336" spans="4:4">
      <c r="D4336" t="s">
        <v>4710</v>
      </c>
    </row>
    <row r="4337" spans="4:4">
      <c r="D4337" t="s">
        <v>4711</v>
      </c>
    </row>
    <row r="4338" spans="4:4">
      <c r="D4338" t="s">
        <v>4712</v>
      </c>
    </row>
    <row r="4339" spans="4:4">
      <c r="D4339" t="s">
        <v>4713</v>
      </c>
    </row>
    <row r="4340" spans="4:4">
      <c r="D4340" t="s">
        <v>4714</v>
      </c>
    </row>
    <row r="4341" spans="4:4">
      <c r="D4341" t="s">
        <v>4715</v>
      </c>
    </row>
    <row r="4342" spans="4:4">
      <c r="D4342" t="s">
        <v>4716</v>
      </c>
    </row>
    <row r="4343" spans="4:4">
      <c r="D4343" t="s">
        <v>4717</v>
      </c>
    </row>
    <row r="4344" spans="4:4">
      <c r="D4344" t="s">
        <v>4718</v>
      </c>
    </row>
    <row r="4345" spans="4:4">
      <c r="D4345" t="s">
        <v>4719</v>
      </c>
    </row>
    <row r="4346" spans="4:4">
      <c r="D4346" t="s">
        <v>4720</v>
      </c>
    </row>
    <row r="4347" spans="4:4">
      <c r="D4347" t="s">
        <v>4721</v>
      </c>
    </row>
    <row r="4348" spans="4:4">
      <c r="D4348" t="s">
        <v>4722</v>
      </c>
    </row>
    <row r="4349" spans="4:4">
      <c r="D4349" t="s">
        <v>4723</v>
      </c>
    </row>
    <row r="4350" spans="4:4">
      <c r="D4350" t="s">
        <v>4724</v>
      </c>
    </row>
    <row r="4351" spans="4:4">
      <c r="D4351" t="s">
        <v>4725</v>
      </c>
    </row>
    <row r="4352" spans="4:4">
      <c r="D4352" t="s">
        <v>4726</v>
      </c>
    </row>
    <row r="4353" spans="4:4">
      <c r="D4353" t="s">
        <v>4727</v>
      </c>
    </row>
    <row r="4354" spans="4:4">
      <c r="D4354" t="s">
        <v>4728</v>
      </c>
    </row>
    <row r="4355" spans="4:4">
      <c r="D4355" t="s">
        <v>4729</v>
      </c>
    </row>
    <row r="4356" spans="4:4">
      <c r="D4356" t="s">
        <v>4730</v>
      </c>
    </row>
    <row r="4357" spans="4:4">
      <c r="D4357" t="s">
        <v>4731</v>
      </c>
    </row>
    <row r="4358" spans="4:4">
      <c r="D4358" t="s">
        <v>4732</v>
      </c>
    </row>
    <row r="4359" spans="4:4">
      <c r="D4359" t="s">
        <v>4733</v>
      </c>
    </row>
    <row r="4360" spans="4:4">
      <c r="D4360" t="s">
        <v>4734</v>
      </c>
    </row>
    <row r="4361" spans="4:4">
      <c r="D4361" t="s">
        <v>4735</v>
      </c>
    </row>
    <row r="4362" spans="4:4">
      <c r="D4362" t="s">
        <v>4736</v>
      </c>
    </row>
    <row r="4363" spans="4:4">
      <c r="D4363" t="s">
        <v>4737</v>
      </c>
    </row>
    <row r="4364" spans="4:4">
      <c r="D4364" t="s">
        <v>4738</v>
      </c>
    </row>
    <row r="4365" spans="4:4">
      <c r="D4365" t="s">
        <v>4739</v>
      </c>
    </row>
    <row r="4366" spans="4:4">
      <c r="D4366" t="s">
        <v>4740</v>
      </c>
    </row>
    <row r="4367" spans="4:4">
      <c r="D4367" t="s">
        <v>4741</v>
      </c>
    </row>
    <row r="4368" spans="4:4">
      <c r="D4368" t="s">
        <v>4742</v>
      </c>
    </row>
    <row r="4369" spans="4:4">
      <c r="D4369" t="s">
        <v>4743</v>
      </c>
    </row>
    <row r="4370" spans="4:4">
      <c r="D4370" t="s">
        <v>4744</v>
      </c>
    </row>
    <row r="4371" spans="4:4">
      <c r="D4371" t="s">
        <v>4745</v>
      </c>
    </row>
    <row r="4372" spans="4:4">
      <c r="D4372" t="s">
        <v>4746</v>
      </c>
    </row>
    <row r="4373" spans="4:4">
      <c r="D4373" t="s">
        <v>4747</v>
      </c>
    </row>
    <row r="4374" spans="4:4">
      <c r="D4374" t="s">
        <v>4748</v>
      </c>
    </row>
    <row r="4375" spans="4:4">
      <c r="D4375" t="s">
        <v>4749</v>
      </c>
    </row>
    <row r="4376" spans="4:4">
      <c r="D4376" t="s">
        <v>4750</v>
      </c>
    </row>
    <row r="4377" spans="4:4">
      <c r="D4377" t="s">
        <v>4751</v>
      </c>
    </row>
    <row r="4378" spans="4:4">
      <c r="D4378" t="s">
        <v>4752</v>
      </c>
    </row>
    <row r="4379" spans="4:4">
      <c r="D4379" t="s">
        <v>4753</v>
      </c>
    </row>
    <row r="4380" spans="4:4">
      <c r="D4380" t="s">
        <v>4754</v>
      </c>
    </row>
    <row r="4381" spans="4:4">
      <c r="D4381" t="s">
        <v>4755</v>
      </c>
    </row>
    <row r="4382" spans="4:4">
      <c r="D4382" t="s">
        <v>4756</v>
      </c>
    </row>
    <row r="4383" spans="4:4">
      <c r="D4383" t="s">
        <v>4757</v>
      </c>
    </row>
    <row r="4384" spans="4:4">
      <c r="D4384" t="s">
        <v>4758</v>
      </c>
    </row>
    <row r="4385" spans="4:4">
      <c r="D4385" t="s">
        <v>4759</v>
      </c>
    </row>
    <row r="4386" spans="4:4">
      <c r="D4386" t="s">
        <v>4760</v>
      </c>
    </row>
    <row r="4387" spans="4:4">
      <c r="D4387" t="s">
        <v>4761</v>
      </c>
    </row>
    <row r="4388" spans="4:4">
      <c r="D4388" t="s">
        <v>4762</v>
      </c>
    </row>
    <row r="4389" spans="4:4">
      <c r="D4389" t="s">
        <v>4763</v>
      </c>
    </row>
    <row r="4390" spans="4:4">
      <c r="D4390" t="s">
        <v>4764</v>
      </c>
    </row>
    <row r="4391" spans="4:4">
      <c r="D4391" t="s">
        <v>4765</v>
      </c>
    </row>
    <row r="4392" spans="4:4">
      <c r="D4392" t="s">
        <v>4766</v>
      </c>
    </row>
    <row r="4393" spans="4:4">
      <c r="D4393" t="s">
        <v>4767</v>
      </c>
    </row>
    <row r="4394" spans="4:4">
      <c r="D4394" t="s">
        <v>4768</v>
      </c>
    </row>
    <row r="4395" spans="4:4">
      <c r="D4395" t="s">
        <v>4769</v>
      </c>
    </row>
    <row r="4396" spans="4:4">
      <c r="D4396" t="s">
        <v>4770</v>
      </c>
    </row>
    <row r="4397" spans="4:4">
      <c r="D4397" t="s">
        <v>4771</v>
      </c>
    </row>
    <row r="4398" spans="4:4">
      <c r="D4398" t="s">
        <v>4772</v>
      </c>
    </row>
    <row r="4399" spans="4:4">
      <c r="D4399" t="s">
        <v>4773</v>
      </c>
    </row>
    <row r="4400" spans="4:4">
      <c r="D4400" t="s">
        <v>4774</v>
      </c>
    </row>
    <row r="4401" spans="4:4">
      <c r="D4401" t="s">
        <v>4775</v>
      </c>
    </row>
    <row r="4402" spans="4:4">
      <c r="D4402" t="s">
        <v>4776</v>
      </c>
    </row>
    <row r="4403" spans="4:4">
      <c r="D4403" t="s">
        <v>4777</v>
      </c>
    </row>
    <row r="4404" spans="4:4">
      <c r="D4404" t="s">
        <v>4778</v>
      </c>
    </row>
    <row r="4405" spans="4:4">
      <c r="D4405" t="s">
        <v>4779</v>
      </c>
    </row>
    <row r="4406" spans="4:4">
      <c r="D4406" t="s">
        <v>4780</v>
      </c>
    </row>
    <row r="4407" spans="4:4">
      <c r="D4407" t="s">
        <v>4781</v>
      </c>
    </row>
    <row r="4408" spans="4:4">
      <c r="D4408" t="s">
        <v>4782</v>
      </c>
    </row>
    <row r="4409" spans="4:4">
      <c r="D4409" t="s">
        <v>4783</v>
      </c>
    </row>
    <row r="4410" spans="4:4">
      <c r="D4410" t="s">
        <v>4784</v>
      </c>
    </row>
    <row r="4411" spans="4:4">
      <c r="D4411" t="s">
        <v>4785</v>
      </c>
    </row>
    <row r="4412" spans="4:4">
      <c r="D4412" t="s">
        <v>4786</v>
      </c>
    </row>
    <row r="4413" spans="4:4">
      <c r="D4413" t="s">
        <v>4787</v>
      </c>
    </row>
    <row r="4414" spans="4:4">
      <c r="D4414" t="s">
        <v>4788</v>
      </c>
    </row>
    <row r="4415" spans="4:4">
      <c r="D4415" t="s">
        <v>4789</v>
      </c>
    </row>
    <row r="4416" spans="4:4">
      <c r="D4416" t="s">
        <v>4790</v>
      </c>
    </row>
    <row r="4417" spans="4:4">
      <c r="D4417" t="s">
        <v>4791</v>
      </c>
    </row>
    <row r="4418" spans="4:4">
      <c r="D4418" t="s">
        <v>4792</v>
      </c>
    </row>
    <row r="4419" spans="4:4">
      <c r="D4419" t="s">
        <v>4793</v>
      </c>
    </row>
    <row r="4420" spans="4:4">
      <c r="D4420" t="s">
        <v>4794</v>
      </c>
    </row>
    <row r="4421" spans="4:4">
      <c r="D4421" t="s">
        <v>4795</v>
      </c>
    </row>
    <row r="4422" spans="4:4">
      <c r="D4422" t="s">
        <v>4796</v>
      </c>
    </row>
    <row r="4423" spans="4:4">
      <c r="D4423" t="s">
        <v>4797</v>
      </c>
    </row>
    <row r="4424" spans="4:4">
      <c r="D4424" t="s">
        <v>4798</v>
      </c>
    </row>
    <row r="4425" spans="4:4">
      <c r="D4425" t="s">
        <v>4799</v>
      </c>
    </row>
    <row r="4426" spans="4:4">
      <c r="D4426" t="s">
        <v>4800</v>
      </c>
    </row>
    <row r="4427" spans="4:4">
      <c r="D4427" t="s">
        <v>4801</v>
      </c>
    </row>
    <row r="4428" spans="4:4">
      <c r="D4428" t="s">
        <v>4802</v>
      </c>
    </row>
    <row r="4429" spans="4:4">
      <c r="D4429" t="s">
        <v>4803</v>
      </c>
    </row>
    <row r="4430" spans="4:4">
      <c r="D4430" t="s">
        <v>4804</v>
      </c>
    </row>
    <row r="4431" spans="4:4">
      <c r="D4431" t="s">
        <v>4805</v>
      </c>
    </row>
    <row r="4432" spans="4:4">
      <c r="D4432" t="s">
        <v>4806</v>
      </c>
    </row>
    <row r="4433" spans="4:4">
      <c r="D4433" t="s">
        <v>4807</v>
      </c>
    </row>
    <row r="4434" spans="4:4">
      <c r="D4434" t="s">
        <v>4808</v>
      </c>
    </row>
    <row r="4435" spans="4:4">
      <c r="D4435" t="s">
        <v>4809</v>
      </c>
    </row>
    <row r="4436" spans="4:4">
      <c r="D4436" t="s">
        <v>4810</v>
      </c>
    </row>
    <row r="4437" spans="4:4">
      <c r="D4437" t="s">
        <v>4811</v>
      </c>
    </row>
    <row r="4438" spans="4:4">
      <c r="D4438" t="s">
        <v>4812</v>
      </c>
    </row>
    <row r="4439" spans="4:4">
      <c r="D4439" t="s">
        <v>4813</v>
      </c>
    </row>
    <row r="4440" spans="4:4">
      <c r="D4440" t="s">
        <v>4814</v>
      </c>
    </row>
    <row r="4441" spans="4:4">
      <c r="D4441" t="s">
        <v>4815</v>
      </c>
    </row>
    <row r="4442" spans="4:4">
      <c r="D4442" t="s">
        <v>4816</v>
      </c>
    </row>
    <row r="4443" spans="4:4">
      <c r="D4443" t="s">
        <v>4817</v>
      </c>
    </row>
    <row r="4444" spans="4:4">
      <c r="D4444" t="s">
        <v>4818</v>
      </c>
    </row>
    <row r="4445" spans="4:4">
      <c r="D4445" t="s">
        <v>4819</v>
      </c>
    </row>
    <row r="4446" spans="4:4">
      <c r="D4446" t="s">
        <v>4820</v>
      </c>
    </row>
    <row r="4447" spans="4:4">
      <c r="D4447" t="s">
        <v>4821</v>
      </c>
    </row>
    <row r="4448" spans="4:4">
      <c r="D4448" t="s">
        <v>4822</v>
      </c>
    </row>
    <row r="4449" spans="4:4">
      <c r="D4449" t="s">
        <v>4823</v>
      </c>
    </row>
    <row r="4450" spans="4:4">
      <c r="D4450" t="s">
        <v>4824</v>
      </c>
    </row>
    <row r="4451" spans="4:4">
      <c r="D4451" t="s">
        <v>4825</v>
      </c>
    </row>
    <row r="4452" spans="4:4">
      <c r="D4452" t="s">
        <v>4826</v>
      </c>
    </row>
    <row r="4453" spans="4:4">
      <c r="D4453" t="s">
        <v>4827</v>
      </c>
    </row>
    <row r="4454" spans="4:4">
      <c r="D4454" t="s">
        <v>4828</v>
      </c>
    </row>
    <row r="4455" spans="4:4">
      <c r="D4455" t="s">
        <v>4829</v>
      </c>
    </row>
    <row r="4456" spans="4:4">
      <c r="D4456" t="s">
        <v>4830</v>
      </c>
    </row>
    <row r="4457" spans="4:4">
      <c r="D4457" t="s">
        <v>4831</v>
      </c>
    </row>
    <row r="4458" spans="4:4">
      <c r="D4458" t="s">
        <v>4832</v>
      </c>
    </row>
    <row r="4459" spans="4:4">
      <c r="D4459" t="s">
        <v>4833</v>
      </c>
    </row>
    <row r="4460" spans="4:4">
      <c r="D4460" t="s">
        <v>4834</v>
      </c>
    </row>
    <row r="4461" spans="4:4">
      <c r="D4461" t="s">
        <v>4835</v>
      </c>
    </row>
    <row r="4462" spans="4:4">
      <c r="D4462" t="s">
        <v>4836</v>
      </c>
    </row>
    <row r="4463" spans="4:4">
      <c r="D4463" t="s">
        <v>4837</v>
      </c>
    </row>
    <row r="4464" spans="4:4">
      <c r="D4464" t="s">
        <v>4838</v>
      </c>
    </row>
    <row r="4465" spans="4:4">
      <c r="D4465" t="s">
        <v>4839</v>
      </c>
    </row>
    <row r="4466" spans="4:4">
      <c r="D4466" t="s">
        <v>4840</v>
      </c>
    </row>
    <row r="4467" spans="4:4">
      <c r="D4467" t="s">
        <v>4841</v>
      </c>
    </row>
    <row r="4468" spans="4:4">
      <c r="D4468" t="s">
        <v>4842</v>
      </c>
    </row>
    <row r="4469" spans="4:4">
      <c r="D4469" t="s">
        <v>4843</v>
      </c>
    </row>
    <row r="4470" spans="4:4">
      <c r="D4470" t="s">
        <v>4844</v>
      </c>
    </row>
    <row r="4471" spans="4:4">
      <c r="D4471" t="s">
        <v>4845</v>
      </c>
    </row>
    <row r="4472" spans="4:4">
      <c r="D4472" t="s">
        <v>4846</v>
      </c>
    </row>
    <row r="4473" spans="4:4">
      <c r="D4473" t="s">
        <v>4847</v>
      </c>
    </row>
    <row r="4474" spans="4:4">
      <c r="D4474" t="s">
        <v>4848</v>
      </c>
    </row>
    <row r="4475" spans="4:4">
      <c r="D4475" t="s">
        <v>4849</v>
      </c>
    </row>
    <row r="4476" spans="4:4">
      <c r="D4476" t="s">
        <v>4850</v>
      </c>
    </row>
    <row r="4477" spans="4:4">
      <c r="D4477" t="s">
        <v>4851</v>
      </c>
    </row>
    <row r="4478" spans="4:4">
      <c r="D4478" t="s">
        <v>4852</v>
      </c>
    </row>
    <row r="4479" spans="4:4">
      <c r="D4479" t="s">
        <v>4853</v>
      </c>
    </row>
    <row r="4480" spans="4:4">
      <c r="D4480" t="s">
        <v>4854</v>
      </c>
    </row>
    <row r="4481" spans="4:4">
      <c r="D4481" t="s">
        <v>4855</v>
      </c>
    </row>
    <row r="4482" spans="4:4">
      <c r="D4482" t="s">
        <v>4856</v>
      </c>
    </row>
    <row r="4483" spans="4:4">
      <c r="D4483" t="s">
        <v>4857</v>
      </c>
    </row>
    <row r="4484" spans="4:4">
      <c r="D4484" t="s">
        <v>4858</v>
      </c>
    </row>
    <row r="4485" spans="4:4">
      <c r="D4485" t="s">
        <v>4859</v>
      </c>
    </row>
    <row r="4486" spans="4:4">
      <c r="D4486" t="s">
        <v>4860</v>
      </c>
    </row>
    <row r="4487" spans="4:4">
      <c r="D4487" t="s">
        <v>4861</v>
      </c>
    </row>
    <row r="4488" spans="4:4">
      <c r="D4488" t="s">
        <v>4862</v>
      </c>
    </row>
    <row r="4489" spans="4:4">
      <c r="D4489" t="s">
        <v>4863</v>
      </c>
    </row>
    <row r="4490" spans="4:4">
      <c r="D4490" t="s">
        <v>4864</v>
      </c>
    </row>
    <row r="4491" spans="4:4">
      <c r="D4491" t="s">
        <v>4865</v>
      </c>
    </row>
    <row r="4492" spans="4:4">
      <c r="D4492" t="s">
        <v>4866</v>
      </c>
    </row>
    <row r="4493" spans="4:4">
      <c r="D4493" t="s">
        <v>4867</v>
      </c>
    </row>
    <row r="4494" spans="4:4">
      <c r="D4494" t="s">
        <v>4868</v>
      </c>
    </row>
    <row r="4495" spans="4:4">
      <c r="D4495" t="s">
        <v>4869</v>
      </c>
    </row>
    <row r="4496" spans="4:4">
      <c r="D4496" t="s">
        <v>4870</v>
      </c>
    </row>
    <row r="4497" spans="4:4">
      <c r="D4497" t="s">
        <v>4871</v>
      </c>
    </row>
    <row r="4498" spans="4:4">
      <c r="D4498" t="s">
        <v>4872</v>
      </c>
    </row>
    <row r="4499" spans="4:4">
      <c r="D4499" t="s">
        <v>4873</v>
      </c>
    </row>
    <row r="4500" spans="4:4">
      <c r="D4500" t="s">
        <v>4874</v>
      </c>
    </row>
    <row r="4501" spans="4:4">
      <c r="D4501" t="s">
        <v>4875</v>
      </c>
    </row>
    <row r="4502" spans="4:4">
      <c r="D4502" t="s">
        <v>4876</v>
      </c>
    </row>
    <row r="4503" spans="4:4">
      <c r="D4503" t="s">
        <v>4877</v>
      </c>
    </row>
    <row r="4504" spans="4:4">
      <c r="D4504" t="s">
        <v>4878</v>
      </c>
    </row>
    <row r="4505" spans="4:4">
      <c r="D4505" t="s">
        <v>4879</v>
      </c>
    </row>
    <row r="4506" spans="4:4">
      <c r="D4506" t="s">
        <v>4880</v>
      </c>
    </row>
    <row r="4507" spans="4:4">
      <c r="D4507" t="s">
        <v>4881</v>
      </c>
    </row>
    <row r="4508" spans="4:4">
      <c r="D4508" t="s">
        <v>4882</v>
      </c>
    </row>
    <row r="4509" spans="4:4">
      <c r="D4509" t="s">
        <v>4883</v>
      </c>
    </row>
    <row r="4510" spans="4:4">
      <c r="D4510" t="s">
        <v>4884</v>
      </c>
    </row>
    <row r="4511" spans="4:4">
      <c r="D4511" t="s">
        <v>4885</v>
      </c>
    </row>
    <row r="4512" spans="4:4">
      <c r="D4512" t="s">
        <v>4886</v>
      </c>
    </row>
    <row r="4513" spans="4:4">
      <c r="D4513" t="s">
        <v>4887</v>
      </c>
    </row>
    <row r="4514" spans="4:4">
      <c r="D4514" t="s">
        <v>4888</v>
      </c>
    </row>
    <row r="4515" spans="4:4">
      <c r="D4515" t="s">
        <v>4889</v>
      </c>
    </row>
    <row r="4516" spans="4:4">
      <c r="D4516" t="s">
        <v>4890</v>
      </c>
    </row>
    <row r="4517" spans="4:4">
      <c r="D4517" t="s">
        <v>4891</v>
      </c>
    </row>
    <row r="4518" spans="4:4">
      <c r="D4518" t="s">
        <v>4892</v>
      </c>
    </row>
    <row r="4519" spans="4:4">
      <c r="D4519" t="s">
        <v>4893</v>
      </c>
    </row>
    <row r="4520" spans="4:4">
      <c r="D4520" t="s">
        <v>4894</v>
      </c>
    </row>
    <row r="4521" spans="4:4">
      <c r="D4521" t="s">
        <v>4895</v>
      </c>
    </row>
    <row r="4522" spans="4:4">
      <c r="D4522" t="s">
        <v>4896</v>
      </c>
    </row>
    <row r="4523" spans="4:4">
      <c r="D4523" t="s">
        <v>4897</v>
      </c>
    </row>
    <row r="4524" spans="4:4">
      <c r="D4524" t="s">
        <v>4898</v>
      </c>
    </row>
    <row r="4525" spans="4:4">
      <c r="D4525" t="s">
        <v>4899</v>
      </c>
    </row>
    <row r="4526" spans="4:4">
      <c r="D4526" t="s">
        <v>4900</v>
      </c>
    </row>
    <row r="4527" spans="4:4">
      <c r="D4527" t="s">
        <v>4901</v>
      </c>
    </row>
    <row r="4528" spans="4:4">
      <c r="D4528" t="s">
        <v>4902</v>
      </c>
    </row>
    <row r="4529" spans="4:4">
      <c r="D4529" t="s">
        <v>4903</v>
      </c>
    </row>
    <row r="4530" spans="4:4">
      <c r="D4530" t="s">
        <v>4904</v>
      </c>
    </row>
    <row r="4531" spans="4:4">
      <c r="D4531" t="s">
        <v>4905</v>
      </c>
    </row>
    <row r="4532" spans="4:4">
      <c r="D4532" t="s">
        <v>4906</v>
      </c>
    </row>
    <row r="4533" spans="4:4">
      <c r="D4533" t="s">
        <v>4907</v>
      </c>
    </row>
    <row r="4534" spans="4:4">
      <c r="D4534" t="s">
        <v>4908</v>
      </c>
    </row>
    <row r="4535" spans="4:4">
      <c r="D4535" t="s">
        <v>4909</v>
      </c>
    </row>
    <row r="4536" spans="4:4">
      <c r="D4536" t="s">
        <v>4910</v>
      </c>
    </row>
    <row r="4537" spans="4:4">
      <c r="D4537" t="s">
        <v>4911</v>
      </c>
    </row>
    <row r="4538" spans="4:4">
      <c r="D4538" t="s">
        <v>4912</v>
      </c>
    </row>
    <row r="4539" spans="4:4">
      <c r="D4539" t="s">
        <v>4913</v>
      </c>
    </row>
    <row r="4540" spans="4:4">
      <c r="D4540" t="s">
        <v>4914</v>
      </c>
    </row>
    <row r="4541" spans="4:4">
      <c r="D4541" t="s">
        <v>4915</v>
      </c>
    </row>
    <row r="4542" spans="4:4">
      <c r="D4542" t="s">
        <v>4916</v>
      </c>
    </row>
    <row r="4543" spans="4:4">
      <c r="D4543" t="s">
        <v>4917</v>
      </c>
    </row>
    <row r="4544" spans="4:4">
      <c r="D4544" t="s">
        <v>4918</v>
      </c>
    </row>
    <row r="4545" spans="4:4">
      <c r="D4545" t="s">
        <v>4919</v>
      </c>
    </row>
    <row r="4546" spans="4:4">
      <c r="D4546" t="s">
        <v>4920</v>
      </c>
    </row>
    <row r="4547" spans="4:4">
      <c r="D4547" t="s">
        <v>4921</v>
      </c>
    </row>
    <row r="4548" spans="4:4">
      <c r="D4548" t="s">
        <v>4922</v>
      </c>
    </row>
    <row r="4549" spans="4:4">
      <c r="D4549" t="s">
        <v>4923</v>
      </c>
    </row>
    <row r="4550" spans="4:4">
      <c r="D4550" t="s">
        <v>4924</v>
      </c>
    </row>
    <row r="4551" spans="4:4">
      <c r="D4551" t="s">
        <v>4925</v>
      </c>
    </row>
    <row r="4552" spans="4:4">
      <c r="D4552" t="s">
        <v>4926</v>
      </c>
    </row>
    <row r="4553" spans="4:4">
      <c r="D4553" t="s">
        <v>4927</v>
      </c>
    </row>
    <row r="4554" spans="4:4">
      <c r="D4554" t="s">
        <v>4928</v>
      </c>
    </row>
    <row r="4555" spans="4:4">
      <c r="D4555" t="s">
        <v>4929</v>
      </c>
    </row>
    <row r="4556" spans="4:4">
      <c r="D4556" t="s">
        <v>4930</v>
      </c>
    </row>
    <row r="4557" spans="4:4">
      <c r="D4557" t="s">
        <v>4931</v>
      </c>
    </row>
    <row r="4558" spans="4:4">
      <c r="D4558" t="s">
        <v>4932</v>
      </c>
    </row>
    <row r="4559" spans="4:4">
      <c r="D4559" t="s">
        <v>4933</v>
      </c>
    </row>
    <row r="4560" spans="4:4">
      <c r="D4560" t="s">
        <v>4934</v>
      </c>
    </row>
    <row r="4561" spans="4:4">
      <c r="D4561" t="s">
        <v>4935</v>
      </c>
    </row>
    <row r="4562" spans="4:4">
      <c r="D4562" t="s">
        <v>4936</v>
      </c>
    </row>
    <row r="4563" spans="4:4">
      <c r="D4563" t="s">
        <v>4937</v>
      </c>
    </row>
    <row r="4564" spans="4:4">
      <c r="D4564" t="s">
        <v>4938</v>
      </c>
    </row>
    <row r="4565" spans="4:4">
      <c r="D4565" t="s">
        <v>4939</v>
      </c>
    </row>
    <row r="4566" spans="4:4">
      <c r="D4566" t="s">
        <v>4940</v>
      </c>
    </row>
    <row r="4567" spans="4:4">
      <c r="D4567" t="s">
        <v>4941</v>
      </c>
    </row>
    <row r="4568" spans="4:4">
      <c r="D4568" t="s">
        <v>4942</v>
      </c>
    </row>
    <row r="4569" spans="4:4">
      <c r="D4569" t="s">
        <v>4943</v>
      </c>
    </row>
    <row r="4570" spans="4:4">
      <c r="D4570" t="s">
        <v>4944</v>
      </c>
    </row>
    <row r="4571" spans="4:4">
      <c r="D4571" t="s">
        <v>4945</v>
      </c>
    </row>
    <row r="4572" spans="4:4">
      <c r="D4572" t="s">
        <v>4946</v>
      </c>
    </row>
    <row r="4573" spans="4:4">
      <c r="D4573" t="s">
        <v>4947</v>
      </c>
    </row>
    <row r="4574" spans="4:4">
      <c r="D4574" t="s">
        <v>4948</v>
      </c>
    </row>
    <row r="4575" spans="4:4">
      <c r="D4575" t="s">
        <v>4949</v>
      </c>
    </row>
    <row r="4576" spans="4:4">
      <c r="D4576" t="s">
        <v>4950</v>
      </c>
    </row>
    <row r="4577" spans="4:4">
      <c r="D4577" t="s">
        <v>4951</v>
      </c>
    </row>
    <row r="4578" spans="4:4">
      <c r="D4578" t="s">
        <v>4952</v>
      </c>
    </row>
    <row r="4579" spans="4:4">
      <c r="D4579" t="s">
        <v>4953</v>
      </c>
    </row>
    <row r="4580" spans="4:4">
      <c r="D4580" t="s">
        <v>4954</v>
      </c>
    </row>
    <row r="4581" spans="4:4">
      <c r="D4581" t="s">
        <v>4955</v>
      </c>
    </row>
    <row r="4582" spans="4:4">
      <c r="D4582" t="s">
        <v>4956</v>
      </c>
    </row>
    <row r="4583" spans="4:4">
      <c r="D4583" t="s">
        <v>4957</v>
      </c>
    </row>
    <row r="4584" spans="4:4">
      <c r="D4584" t="s">
        <v>4958</v>
      </c>
    </row>
    <row r="4585" spans="4:4">
      <c r="D4585" t="s">
        <v>4959</v>
      </c>
    </row>
    <row r="4586" spans="4:4">
      <c r="D4586" t="s">
        <v>4960</v>
      </c>
    </row>
    <row r="4587" spans="4:4">
      <c r="D4587" t="s">
        <v>4961</v>
      </c>
    </row>
    <row r="4588" spans="4:4">
      <c r="D4588" t="s">
        <v>4962</v>
      </c>
    </row>
    <row r="4589" spans="4:4">
      <c r="D4589" t="s">
        <v>4963</v>
      </c>
    </row>
    <row r="4590" spans="4:4">
      <c r="D4590" t="s">
        <v>4964</v>
      </c>
    </row>
    <row r="4591" spans="4:4">
      <c r="D4591" t="s">
        <v>4965</v>
      </c>
    </row>
    <row r="4592" spans="4:4">
      <c r="D4592" t="s">
        <v>4966</v>
      </c>
    </row>
    <row r="4593" spans="4:4">
      <c r="D4593" t="s">
        <v>4967</v>
      </c>
    </row>
    <row r="4594" spans="4:4">
      <c r="D4594" t="s">
        <v>4968</v>
      </c>
    </row>
    <row r="4595" spans="4:4">
      <c r="D4595" t="s">
        <v>4969</v>
      </c>
    </row>
    <row r="4596" spans="4:4">
      <c r="D4596" t="s">
        <v>4970</v>
      </c>
    </row>
    <row r="4597" spans="4:4">
      <c r="D4597" t="s">
        <v>4971</v>
      </c>
    </row>
    <row r="4598" spans="4:4">
      <c r="D4598" t="s">
        <v>4972</v>
      </c>
    </row>
    <row r="4599" spans="4:4">
      <c r="D4599" t="s">
        <v>4973</v>
      </c>
    </row>
    <row r="4600" spans="4:4">
      <c r="D4600" t="s">
        <v>4974</v>
      </c>
    </row>
    <row r="4601" spans="4:4">
      <c r="D4601" t="s">
        <v>4975</v>
      </c>
    </row>
    <row r="4602" spans="4:4">
      <c r="D4602" t="s">
        <v>4976</v>
      </c>
    </row>
    <row r="4603" spans="4:4">
      <c r="D4603" t="s">
        <v>4977</v>
      </c>
    </row>
    <row r="4604" spans="4:4">
      <c r="D4604" t="s">
        <v>4978</v>
      </c>
    </row>
    <row r="4605" spans="4:4">
      <c r="D4605" t="s">
        <v>4979</v>
      </c>
    </row>
    <row r="4606" spans="4:4">
      <c r="D4606" t="s">
        <v>4980</v>
      </c>
    </row>
    <row r="4607" spans="4:4">
      <c r="D4607" t="s">
        <v>4981</v>
      </c>
    </row>
    <row r="4608" spans="4:4">
      <c r="D4608" t="s">
        <v>4982</v>
      </c>
    </row>
    <row r="4609" spans="4:4">
      <c r="D4609" t="s">
        <v>4983</v>
      </c>
    </row>
    <row r="4610" spans="4:4">
      <c r="D4610" t="s">
        <v>4984</v>
      </c>
    </row>
    <row r="4611" spans="4:4">
      <c r="D4611" t="s">
        <v>4985</v>
      </c>
    </row>
    <row r="4612" spans="4:4">
      <c r="D4612" t="s">
        <v>4986</v>
      </c>
    </row>
    <row r="4613" spans="4:4">
      <c r="D4613" t="s">
        <v>4987</v>
      </c>
    </row>
    <row r="4614" spans="4:4">
      <c r="D4614" t="s">
        <v>4988</v>
      </c>
    </row>
    <row r="4615" spans="4:4">
      <c r="D4615" t="s">
        <v>4989</v>
      </c>
    </row>
    <row r="4616" spans="4:4">
      <c r="D4616" t="s">
        <v>4990</v>
      </c>
    </row>
    <row r="4617" spans="4:4">
      <c r="D4617" t="s">
        <v>4991</v>
      </c>
    </row>
    <row r="4618" spans="4:4">
      <c r="D4618" t="s">
        <v>4992</v>
      </c>
    </row>
    <row r="4619" spans="4:4">
      <c r="D4619" t="s">
        <v>4993</v>
      </c>
    </row>
    <row r="4620" spans="4:4">
      <c r="D4620" t="s">
        <v>4994</v>
      </c>
    </row>
    <row r="4621" spans="4:4">
      <c r="D4621" t="s">
        <v>4995</v>
      </c>
    </row>
    <row r="4622" spans="4:4">
      <c r="D4622" t="s">
        <v>4996</v>
      </c>
    </row>
    <row r="4623" spans="4:4">
      <c r="D4623" t="s">
        <v>4997</v>
      </c>
    </row>
    <row r="4624" spans="4:4">
      <c r="D4624" t="s">
        <v>4998</v>
      </c>
    </row>
    <row r="4625" spans="4:4">
      <c r="D4625" t="s">
        <v>4999</v>
      </c>
    </row>
    <row r="4626" spans="4:4">
      <c r="D4626" t="s">
        <v>5000</v>
      </c>
    </row>
    <row r="4627" spans="4:4">
      <c r="D4627" t="s">
        <v>5001</v>
      </c>
    </row>
    <row r="4628" spans="4:4">
      <c r="D4628" t="s">
        <v>5002</v>
      </c>
    </row>
    <row r="4629" spans="4:4">
      <c r="D4629" t="s">
        <v>5003</v>
      </c>
    </row>
    <row r="4630" spans="4:4">
      <c r="D4630" t="s">
        <v>5004</v>
      </c>
    </row>
    <row r="4631" spans="4:4">
      <c r="D4631" t="s">
        <v>5005</v>
      </c>
    </row>
    <row r="4632" spans="4:4">
      <c r="D4632" t="s">
        <v>5006</v>
      </c>
    </row>
    <row r="4633" spans="4:4">
      <c r="D4633" t="s">
        <v>5007</v>
      </c>
    </row>
    <row r="4634" spans="4:4">
      <c r="D4634" t="s">
        <v>5008</v>
      </c>
    </row>
    <row r="4635" spans="4:4">
      <c r="D4635" t="s">
        <v>5009</v>
      </c>
    </row>
    <row r="4636" spans="4:4">
      <c r="D4636" t="s">
        <v>5010</v>
      </c>
    </row>
    <row r="4637" spans="4:4">
      <c r="D4637" t="s">
        <v>5011</v>
      </c>
    </row>
    <row r="4638" spans="4:4">
      <c r="D4638" t="s">
        <v>5012</v>
      </c>
    </row>
    <row r="4639" spans="4:4">
      <c r="D4639" t="s">
        <v>5013</v>
      </c>
    </row>
    <row r="4640" spans="4:4">
      <c r="D4640" t="s">
        <v>5014</v>
      </c>
    </row>
    <row r="4641" spans="4:4">
      <c r="D4641" t="s">
        <v>5015</v>
      </c>
    </row>
    <row r="4642" spans="4:4">
      <c r="D4642" t="s">
        <v>5016</v>
      </c>
    </row>
    <row r="4643" spans="4:4">
      <c r="D4643" t="s">
        <v>5017</v>
      </c>
    </row>
    <row r="4644" spans="4:4">
      <c r="D4644" t="s">
        <v>5018</v>
      </c>
    </row>
    <row r="4645" spans="4:4">
      <c r="D4645" t="s">
        <v>5019</v>
      </c>
    </row>
    <row r="4646" spans="4:4">
      <c r="D4646" t="s">
        <v>5020</v>
      </c>
    </row>
    <row r="4647" spans="4:4">
      <c r="D4647" t="s">
        <v>5021</v>
      </c>
    </row>
    <row r="4648" spans="4:4">
      <c r="D4648" t="s">
        <v>5022</v>
      </c>
    </row>
    <row r="4649" spans="4:4">
      <c r="D4649" t="s">
        <v>5023</v>
      </c>
    </row>
    <row r="4650" spans="4:4">
      <c r="D4650" t="s">
        <v>5024</v>
      </c>
    </row>
    <row r="4651" spans="4:4">
      <c r="D4651" t="s">
        <v>5025</v>
      </c>
    </row>
    <row r="4652" spans="4:4">
      <c r="D4652" t="s">
        <v>5026</v>
      </c>
    </row>
    <row r="4653" spans="4:4">
      <c r="D4653" t="s">
        <v>5027</v>
      </c>
    </row>
    <row r="4654" spans="4:4">
      <c r="D4654" t="s">
        <v>5028</v>
      </c>
    </row>
    <row r="4655" spans="4:4">
      <c r="D4655" t="s">
        <v>5029</v>
      </c>
    </row>
    <row r="4656" spans="4:4">
      <c r="D4656" t="s">
        <v>5030</v>
      </c>
    </row>
    <row r="4657" spans="4:4">
      <c r="D4657" t="s">
        <v>5031</v>
      </c>
    </row>
    <row r="4658" spans="4:4">
      <c r="D4658" t="s">
        <v>5032</v>
      </c>
    </row>
    <row r="4659" spans="4:4">
      <c r="D4659" t="s">
        <v>5033</v>
      </c>
    </row>
    <row r="4660" spans="4:4">
      <c r="D4660" t="s">
        <v>5034</v>
      </c>
    </row>
    <row r="4661" spans="4:4">
      <c r="D4661" t="s">
        <v>5035</v>
      </c>
    </row>
    <row r="4662" spans="4:4">
      <c r="D4662" t="s">
        <v>5036</v>
      </c>
    </row>
    <row r="4663" spans="4:4">
      <c r="D4663" t="s">
        <v>5037</v>
      </c>
    </row>
    <row r="4664" spans="4:4">
      <c r="D4664" t="s">
        <v>5038</v>
      </c>
    </row>
    <row r="4665" spans="4:4">
      <c r="D4665" t="s">
        <v>5039</v>
      </c>
    </row>
    <row r="4666" spans="4:4">
      <c r="D4666" t="s">
        <v>5040</v>
      </c>
    </row>
    <row r="4667" spans="4:4">
      <c r="D4667" t="s">
        <v>5041</v>
      </c>
    </row>
    <row r="4668" spans="4:4">
      <c r="D4668" t="s">
        <v>5042</v>
      </c>
    </row>
    <row r="4669" spans="4:4">
      <c r="D4669" t="s">
        <v>5043</v>
      </c>
    </row>
    <row r="4670" spans="4:4">
      <c r="D4670" t="s">
        <v>5044</v>
      </c>
    </row>
    <row r="4671" spans="4:4">
      <c r="D4671" t="s">
        <v>5045</v>
      </c>
    </row>
    <row r="4672" spans="4:4">
      <c r="D4672" t="s">
        <v>5046</v>
      </c>
    </row>
    <row r="4673" spans="4:4">
      <c r="D4673" t="s">
        <v>5047</v>
      </c>
    </row>
    <row r="4674" spans="4:4">
      <c r="D4674" t="s">
        <v>5048</v>
      </c>
    </row>
    <row r="4675" spans="4:4">
      <c r="D4675" t="s">
        <v>5049</v>
      </c>
    </row>
    <row r="4676" spans="4:4">
      <c r="D4676" t="s">
        <v>5050</v>
      </c>
    </row>
    <row r="4677" spans="4:4">
      <c r="D4677" t="s">
        <v>5051</v>
      </c>
    </row>
    <row r="4678" spans="4:4">
      <c r="D4678" t="s">
        <v>5052</v>
      </c>
    </row>
    <row r="4679" spans="4:4">
      <c r="D4679" t="s">
        <v>5053</v>
      </c>
    </row>
    <row r="4680" spans="4:4">
      <c r="D4680" t="s">
        <v>5054</v>
      </c>
    </row>
    <row r="4681" spans="4:4">
      <c r="D4681" t="s">
        <v>5055</v>
      </c>
    </row>
    <row r="4682" spans="4:4">
      <c r="D4682" t="s">
        <v>5056</v>
      </c>
    </row>
    <row r="4683" spans="4:4">
      <c r="D4683" t="s">
        <v>5057</v>
      </c>
    </row>
    <row r="4684" spans="4:4">
      <c r="D4684" t="s">
        <v>5058</v>
      </c>
    </row>
    <row r="4685" spans="4:4">
      <c r="D4685" t="s">
        <v>5059</v>
      </c>
    </row>
    <row r="4686" spans="4:4">
      <c r="D4686" t="s">
        <v>5060</v>
      </c>
    </row>
    <row r="4687" spans="4:4">
      <c r="D4687" t="s">
        <v>5061</v>
      </c>
    </row>
    <row r="4688" spans="4:4">
      <c r="D4688" t="s">
        <v>5062</v>
      </c>
    </row>
    <row r="4689" spans="4:4">
      <c r="D4689" t="s">
        <v>5063</v>
      </c>
    </row>
    <row r="4690" spans="4:4">
      <c r="D4690" t="s">
        <v>5064</v>
      </c>
    </row>
    <row r="4691" spans="4:4">
      <c r="D4691" t="s">
        <v>5065</v>
      </c>
    </row>
    <row r="4692" spans="4:4">
      <c r="D4692" t="s">
        <v>5066</v>
      </c>
    </row>
    <row r="4693" spans="4:4">
      <c r="D4693" t="s">
        <v>5067</v>
      </c>
    </row>
    <row r="4694" spans="4:4">
      <c r="D4694" t="s">
        <v>5068</v>
      </c>
    </row>
    <row r="4695" spans="4:4">
      <c r="D4695" t="s">
        <v>5069</v>
      </c>
    </row>
    <row r="4696" spans="4:4">
      <c r="D4696" t="s">
        <v>5070</v>
      </c>
    </row>
    <row r="4697" spans="4:4">
      <c r="D4697" t="s">
        <v>5071</v>
      </c>
    </row>
    <row r="4698" spans="4:4">
      <c r="D4698" t="s">
        <v>5072</v>
      </c>
    </row>
    <row r="4699" spans="4:4">
      <c r="D4699" t="s">
        <v>5073</v>
      </c>
    </row>
    <row r="4700" spans="4:4">
      <c r="D4700" t="s">
        <v>5074</v>
      </c>
    </row>
    <row r="4701" spans="4:4">
      <c r="D4701" t="s">
        <v>5075</v>
      </c>
    </row>
    <row r="4702" spans="4:4">
      <c r="D4702" t="s">
        <v>5076</v>
      </c>
    </row>
    <row r="4703" spans="4:4">
      <c r="D4703" t="s">
        <v>5077</v>
      </c>
    </row>
    <row r="4704" spans="4:4">
      <c r="D4704" t="s">
        <v>5078</v>
      </c>
    </row>
    <row r="4705" spans="4:4">
      <c r="D4705" t="s">
        <v>5079</v>
      </c>
    </row>
    <row r="4706" spans="4:4">
      <c r="D4706" t="s">
        <v>5080</v>
      </c>
    </row>
    <row r="4707" spans="4:4">
      <c r="D4707" t="s">
        <v>5081</v>
      </c>
    </row>
    <row r="4708" spans="4:4">
      <c r="D4708" t="s">
        <v>5082</v>
      </c>
    </row>
    <row r="4709" spans="4:4">
      <c r="D4709" t="s">
        <v>5083</v>
      </c>
    </row>
    <row r="4710" spans="4:4">
      <c r="D4710" t="s">
        <v>5084</v>
      </c>
    </row>
    <row r="4711" spans="4:4">
      <c r="D4711" t="s">
        <v>5085</v>
      </c>
    </row>
    <row r="4712" spans="4:4">
      <c r="D4712" t="s">
        <v>5086</v>
      </c>
    </row>
    <row r="4713" spans="4:4">
      <c r="D4713" t="s">
        <v>5087</v>
      </c>
    </row>
    <row r="4714" spans="4:4">
      <c r="D4714" t="s">
        <v>5088</v>
      </c>
    </row>
    <row r="4715" spans="4:4">
      <c r="D4715" t="s">
        <v>5089</v>
      </c>
    </row>
    <row r="4716" spans="4:4">
      <c r="D4716" t="s">
        <v>5090</v>
      </c>
    </row>
    <row r="4717" spans="4:4">
      <c r="D4717" t="s">
        <v>5091</v>
      </c>
    </row>
    <row r="4718" spans="4:4">
      <c r="D4718" t="s">
        <v>5092</v>
      </c>
    </row>
    <row r="4719" spans="4:4">
      <c r="D4719" t="s">
        <v>5093</v>
      </c>
    </row>
    <row r="4720" spans="4:4">
      <c r="D4720" t="s">
        <v>5094</v>
      </c>
    </row>
    <row r="4721" spans="4:4">
      <c r="D4721" t="s">
        <v>5095</v>
      </c>
    </row>
    <row r="4722" spans="4:4">
      <c r="D4722" t="s">
        <v>5096</v>
      </c>
    </row>
    <row r="4723" spans="4:4">
      <c r="D4723" t="s">
        <v>5097</v>
      </c>
    </row>
    <row r="4724" spans="4:4">
      <c r="D4724" t="s">
        <v>5098</v>
      </c>
    </row>
    <row r="4725" spans="4:4">
      <c r="D4725" t="s">
        <v>5099</v>
      </c>
    </row>
    <row r="4726" spans="4:4">
      <c r="D4726" t="s">
        <v>5100</v>
      </c>
    </row>
    <row r="4727" spans="4:4">
      <c r="D4727" t="s">
        <v>5101</v>
      </c>
    </row>
    <row r="4728" spans="4:4">
      <c r="D4728" t="s">
        <v>5102</v>
      </c>
    </row>
    <row r="4729" spans="4:4">
      <c r="D4729" t="s">
        <v>5103</v>
      </c>
    </row>
    <row r="4730" spans="4:4">
      <c r="D4730" t="s">
        <v>5104</v>
      </c>
    </row>
    <row r="4731" spans="4:4">
      <c r="D4731" t="s">
        <v>5105</v>
      </c>
    </row>
    <row r="4732" spans="4:4">
      <c r="D4732" t="s">
        <v>5106</v>
      </c>
    </row>
    <row r="4733" spans="4:4">
      <c r="D4733" t="s">
        <v>5107</v>
      </c>
    </row>
    <row r="4734" spans="4:4">
      <c r="D4734" t="s">
        <v>5108</v>
      </c>
    </row>
    <row r="4735" spans="4:4">
      <c r="D4735" t="s">
        <v>5109</v>
      </c>
    </row>
    <row r="4736" spans="4:4">
      <c r="D4736" t="s">
        <v>5110</v>
      </c>
    </row>
    <row r="4737" spans="4:4">
      <c r="D4737" t="s">
        <v>5111</v>
      </c>
    </row>
    <row r="4738" spans="4:4">
      <c r="D4738" t="s">
        <v>5112</v>
      </c>
    </row>
    <row r="4739" spans="4:4">
      <c r="D4739" t="s">
        <v>5113</v>
      </c>
    </row>
    <row r="4740" spans="4:4">
      <c r="D4740" t="s">
        <v>5114</v>
      </c>
    </row>
    <row r="4741" spans="4:4">
      <c r="D4741" t="s">
        <v>5115</v>
      </c>
    </row>
    <row r="4742" spans="4:4">
      <c r="D4742" t="s">
        <v>5116</v>
      </c>
    </row>
    <row r="4743" spans="4:4">
      <c r="D4743" t="s">
        <v>5117</v>
      </c>
    </row>
    <row r="4744" spans="4:4">
      <c r="D4744" t="s">
        <v>5118</v>
      </c>
    </row>
    <row r="4745" spans="4:4">
      <c r="D4745" t="s">
        <v>5119</v>
      </c>
    </row>
    <row r="4746" spans="4:4">
      <c r="D4746" t="s">
        <v>5120</v>
      </c>
    </row>
    <row r="4747" spans="4:4">
      <c r="D4747" t="s">
        <v>5121</v>
      </c>
    </row>
    <row r="4748" spans="4:4">
      <c r="D4748" t="s">
        <v>5122</v>
      </c>
    </row>
    <row r="4749" spans="4:4">
      <c r="D4749" t="s">
        <v>5123</v>
      </c>
    </row>
    <row r="4750" spans="4:4">
      <c r="D4750" t="s">
        <v>5124</v>
      </c>
    </row>
    <row r="4751" spans="4:4">
      <c r="D4751" t="s">
        <v>5125</v>
      </c>
    </row>
    <row r="4752" spans="4:4">
      <c r="D4752" t="s">
        <v>5126</v>
      </c>
    </row>
    <row r="4753" spans="4:4">
      <c r="D4753" t="s">
        <v>5127</v>
      </c>
    </row>
    <row r="4754" spans="4:4">
      <c r="D4754" t="s">
        <v>5128</v>
      </c>
    </row>
    <row r="4755" spans="4:4">
      <c r="D4755" t="s">
        <v>5129</v>
      </c>
    </row>
    <row r="4756" spans="4:4">
      <c r="D4756" t="s">
        <v>5130</v>
      </c>
    </row>
    <row r="4757" spans="4:4">
      <c r="D4757" t="s">
        <v>5131</v>
      </c>
    </row>
    <row r="4758" spans="4:4">
      <c r="D4758" t="s">
        <v>5132</v>
      </c>
    </row>
    <row r="4759" spans="4:4">
      <c r="D4759" t="s">
        <v>5133</v>
      </c>
    </row>
    <row r="4760" spans="4:4">
      <c r="D4760" t="s">
        <v>5134</v>
      </c>
    </row>
    <row r="4761" spans="4:4">
      <c r="D4761" t="s">
        <v>5135</v>
      </c>
    </row>
    <row r="4762" spans="4:4">
      <c r="D4762" t="s">
        <v>5136</v>
      </c>
    </row>
    <row r="4763" spans="4:4">
      <c r="D4763" t="s">
        <v>5137</v>
      </c>
    </row>
    <row r="4764" spans="4:4">
      <c r="D4764" t="s">
        <v>5138</v>
      </c>
    </row>
    <row r="4765" spans="4:4">
      <c r="D4765" t="s">
        <v>5139</v>
      </c>
    </row>
    <row r="4766" spans="4:4">
      <c r="D4766" t="s">
        <v>5140</v>
      </c>
    </row>
    <row r="4767" spans="4:4">
      <c r="D4767" t="s">
        <v>5141</v>
      </c>
    </row>
    <row r="4768" spans="4:4">
      <c r="D4768" t="s">
        <v>5142</v>
      </c>
    </row>
    <row r="4769" spans="4:4">
      <c r="D4769" t="s">
        <v>5143</v>
      </c>
    </row>
    <row r="4770" spans="4:4">
      <c r="D4770" t="s">
        <v>5144</v>
      </c>
    </row>
    <row r="4771" spans="4:4">
      <c r="D4771" t="s">
        <v>5145</v>
      </c>
    </row>
    <row r="4772" spans="4:4">
      <c r="D4772" t="s">
        <v>5146</v>
      </c>
    </row>
    <row r="4773" spans="4:4">
      <c r="D4773" t="s">
        <v>5147</v>
      </c>
    </row>
    <row r="4774" spans="4:4">
      <c r="D4774" t="s">
        <v>5148</v>
      </c>
    </row>
    <row r="4775" spans="4:4">
      <c r="D4775" t="s">
        <v>5149</v>
      </c>
    </row>
    <row r="4776" spans="4:4">
      <c r="D4776" t="s">
        <v>5150</v>
      </c>
    </row>
    <row r="4777" spans="4:4">
      <c r="D4777" t="s">
        <v>5151</v>
      </c>
    </row>
    <row r="4778" spans="4:4">
      <c r="D4778" t="s">
        <v>5152</v>
      </c>
    </row>
    <row r="4779" spans="4:4">
      <c r="D4779" t="s">
        <v>5153</v>
      </c>
    </row>
    <row r="4780" spans="4:4">
      <c r="D4780" t="s">
        <v>5154</v>
      </c>
    </row>
    <row r="4781" spans="4:4">
      <c r="D4781" t="s">
        <v>5155</v>
      </c>
    </row>
    <row r="4782" spans="4:4">
      <c r="D4782" t="s">
        <v>5156</v>
      </c>
    </row>
    <row r="4783" spans="4:4">
      <c r="D4783" t="s">
        <v>5157</v>
      </c>
    </row>
    <row r="4784" spans="4:4">
      <c r="D4784" t="s">
        <v>5158</v>
      </c>
    </row>
    <row r="4785" spans="4:4">
      <c r="D4785" t="s">
        <v>5159</v>
      </c>
    </row>
    <row r="4786" spans="4:4">
      <c r="D4786" t="s">
        <v>5160</v>
      </c>
    </row>
    <row r="4787" spans="4:4">
      <c r="D4787" t="s">
        <v>5161</v>
      </c>
    </row>
    <row r="4788" spans="4:4">
      <c r="D4788" t="s">
        <v>5162</v>
      </c>
    </row>
    <row r="4789" spans="4:4">
      <c r="D4789" t="s">
        <v>5163</v>
      </c>
    </row>
    <row r="4790" spans="4:4">
      <c r="D4790" t="s">
        <v>5164</v>
      </c>
    </row>
    <row r="4791" spans="4:4">
      <c r="D4791" t="s">
        <v>5165</v>
      </c>
    </row>
    <row r="4792" spans="4:4">
      <c r="D4792" t="s">
        <v>5166</v>
      </c>
    </row>
    <row r="4793" spans="4:4">
      <c r="D4793" t="s">
        <v>5167</v>
      </c>
    </row>
    <row r="4794" spans="4:4">
      <c r="D4794" t="s">
        <v>5168</v>
      </c>
    </row>
    <row r="4795" spans="4:4">
      <c r="D4795" t="s">
        <v>5169</v>
      </c>
    </row>
    <row r="4796" spans="4:4">
      <c r="D4796" t="s">
        <v>5170</v>
      </c>
    </row>
    <row r="4797" spans="4:4">
      <c r="D4797" t="s">
        <v>5171</v>
      </c>
    </row>
    <row r="4798" spans="4:4">
      <c r="D4798" t="s">
        <v>5172</v>
      </c>
    </row>
    <row r="4799" spans="4:4">
      <c r="D4799" t="s">
        <v>5173</v>
      </c>
    </row>
    <row r="4800" spans="4:4">
      <c r="D4800" t="s">
        <v>5174</v>
      </c>
    </row>
    <row r="4801" spans="4:4">
      <c r="D4801" t="s">
        <v>5175</v>
      </c>
    </row>
    <row r="4802" spans="4:4">
      <c r="D4802" t="s">
        <v>5176</v>
      </c>
    </row>
    <row r="4803" spans="4:4">
      <c r="D4803" t="s">
        <v>5177</v>
      </c>
    </row>
    <row r="4804" spans="4:4">
      <c r="D4804" t="s">
        <v>5178</v>
      </c>
    </row>
    <row r="4805" spans="4:4">
      <c r="D4805" t="s">
        <v>5179</v>
      </c>
    </row>
    <row r="4806" spans="4:4">
      <c r="D4806" t="s">
        <v>5180</v>
      </c>
    </row>
    <row r="4807" spans="4:4">
      <c r="D4807" t="s">
        <v>5181</v>
      </c>
    </row>
    <row r="4808" spans="4:4">
      <c r="D4808" t="s">
        <v>5182</v>
      </c>
    </row>
    <row r="4809" spans="4:4">
      <c r="D4809" t="s">
        <v>5183</v>
      </c>
    </row>
    <row r="4810" spans="4:4">
      <c r="D4810" t="s">
        <v>5184</v>
      </c>
    </row>
    <row r="4811" spans="4:4">
      <c r="D4811" t="s">
        <v>5185</v>
      </c>
    </row>
    <row r="4812" spans="4:4">
      <c r="D4812" t="s">
        <v>5186</v>
      </c>
    </row>
    <row r="4813" spans="4:4">
      <c r="D4813" t="s">
        <v>5187</v>
      </c>
    </row>
    <row r="4814" spans="4:4">
      <c r="D4814" t="s">
        <v>5188</v>
      </c>
    </row>
    <row r="4815" spans="4:4">
      <c r="D4815" t="s">
        <v>5189</v>
      </c>
    </row>
    <row r="4816" spans="4:4">
      <c r="D4816" t="s">
        <v>5190</v>
      </c>
    </row>
    <row r="4817" spans="4:4">
      <c r="D4817" t="s">
        <v>5191</v>
      </c>
    </row>
    <row r="4818" spans="4:4">
      <c r="D4818" t="s">
        <v>5192</v>
      </c>
    </row>
    <row r="4819" spans="4:4">
      <c r="D4819" t="s">
        <v>5193</v>
      </c>
    </row>
    <row r="4820" spans="4:4">
      <c r="D4820" t="s">
        <v>5194</v>
      </c>
    </row>
    <row r="4821" spans="4:4">
      <c r="D4821" t="s">
        <v>5195</v>
      </c>
    </row>
    <row r="4822" spans="4:4">
      <c r="D4822" t="s">
        <v>5196</v>
      </c>
    </row>
    <row r="4823" spans="4:4">
      <c r="D4823" t="s">
        <v>5197</v>
      </c>
    </row>
    <row r="4824" spans="4:4">
      <c r="D4824" t="s">
        <v>5198</v>
      </c>
    </row>
    <row r="4825" spans="4:4">
      <c r="D4825" t="s">
        <v>5199</v>
      </c>
    </row>
    <row r="4826" spans="4:4">
      <c r="D4826" t="s">
        <v>5200</v>
      </c>
    </row>
    <row r="4827" spans="4:4">
      <c r="D4827" t="s">
        <v>5201</v>
      </c>
    </row>
    <row r="4828" spans="4:4">
      <c r="D4828" t="s">
        <v>5202</v>
      </c>
    </row>
    <row r="4829" spans="4:4">
      <c r="D4829" t="s">
        <v>5203</v>
      </c>
    </row>
    <row r="4830" spans="4:4">
      <c r="D4830" t="s">
        <v>5204</v>
      </c>
    </row>
    <row r="4831" spans="4:4">
      <c r="D4831" t="s">
        <v>5205</v>
      </c>
    </row>
    <row r="4832" spans="4:4">
      <c r="D4832" t="s">
        <v>5206</v>
      </c>
    </row>
    <row r="4833" spans="4:4">
      <c r="D4833" t="s">
        <v>5207</v>
      </c>
    </row>
    <row r="4834" spans="4:4">
      <c r="D4834" t="s">
        <v>5208</v>
      </c>
    </row>
    <row r="4835" spans="4:4">
      <c r="D4835" t="s">
        <v>5209</v>
      </c>
    </row>
    <row r="4836" spans="4:4">
      <c r="D4836" t="s">
        <v>5210</v>
      </c>
    </row>
    <row r="4837" spans="4:4">
      <c r="D4837" t="s">
        <v>5211</v>
      </c>
    </row>
    <row r="4838" spans="4:4">
      <c r="D4838" t="s">
        <v>5212</v>
      </c>
    </row>
    <row r="4839" spans="4:4">
      <c r="D4839" t="s">
        <v>5213</v>
      </c>
    </row>
    <row r="4840" spans="4:4">
      <c r="D4840" t="s">
        <v>5214</v>
      </c>
    </row>
    <row r="4841" spans="4:4">
      <c r="D4841" t="s">
        <v>5215</v>
      </c>
    </row>
    <row r="4842" spans="4:4">
      <c r="D4842" t="s">
        <v>5216</v>
      </c>
    </row>
    <row r="4843" spans="4:4">
      <c r="D4843" t="s">
        <v>5217</v>
      </c>
    </row>
    <row r="4844" spans="4:4">
      <c r="D4844" t="s">
        <v>5218</v>
      </c>
    </row>
    <row r="4845" spans="4:4">
      <c r="D4845" t="s">
        <v>5219</v>
      </c>
    </row>
    <row r="4846" spans="4:4">
      <c r="D4846" t="s">
        <v>5220</v>
      </c>
    </row>
    <row r="4847" spans="4:4">
      <c r="D4847" t="s">
        <v>5221</v>
      </c>
    </row>
    <row r="4848" spans="4:4">
      <c r="D4848" t="s">
        <v>5222</v>
      </c>
    </row>
    <row r="4849" spans="4:4">
      <c r="D4849" t="s">
        <v>5223</v>
      </c>
    </row>
    <row r="4850" spans="4:4">
      <c r="D4850" t="s">
        <v>5224</v>
      </c>
    </row>
    <row r="4851" spans="4:4">
      <c r="D4851" t="s">
        <v>5225</v>
      </c>
    </row>
    <row r="4852" spans="4:4">
      <c r="D4852" t="s">
        <v>5226</v>
      </c>
    </row>
    <row r="4853" spans="4:4">
      <c r="D4853" t="s">
        <v>5227</v>
      </c>
    </row>
    <row r="4854" spans="4:4">
      <c r="D4854" t="s">
        <v>5228</v>
      </c>
    </row>
    <row r="4855" spans="4:4">
      <c r="D4855" t="s">
        <v>5229</v>
      </c>
    </row>
    <row r="4856" spans="4:4">
      <c r="D4856" t="s">
        <v>5230</v>
      </c>
    </row>
    <row r="4857" spans="4:4">
      <c r="D4857" t="s">
        <v>5231</v>
      </c>
    </row>
    <row r="4858" spans="4:4">
      <c r="D4858" t="s">
        <v>5232</v>
      </c>
    </row>
    <row r="4859" spans="4:4">
      <c r="D4859" t="s">
        <v>5233</v>
      </c>
    </row>
    <row r="4860" spans="4:4">
      <c r="D4860" t="s">
        <v>5234</v>
      </c>
    </row>
    <row r="4861" spans="4:4">
      <c r="D4861" t="s">
        <v>5235</v>
      </c>
    </row>
    <row r="4862" spans="4:4">
      <c r="D4862" t="s">
        <v>5236</v>
      </c>
    </row>
    <row r="4863" spans="4:4">
      <c r="D4863" t="s">
        <v>5237</v>
      </c>
    </row>
    <row r="4864" spans="4:4">
      <c r="D4864" t="s">
        <v>5238</v>
      </c>
    </row>
    <row r="4865" spans="4:4">
      <c r="D4865" t="s">
        <v>5239</v>
      </c>
    </row>
    <row r="4866" spans="4:4">
      <c r="D4866" t="s">
        <v>5240</v>
      </c>
    </row>
    <row r="4867" spans="4:4">
      <c r="D4867" t="s">
        <v>5241</v>
      </c>
    </row>
    <row r="4868" spans="4:4">
      <c r="D4868" t="s">
        <v>5242</v>
      </c>
    </row>
    <row r="4869" spans="4:4">
      <c r="D4869" t="s">
        <v>5243</v>
      </c>
    </row>
    <row r="4870" spans="4:4">
      <c r="D4870" t="s">
        <v>5244</v>
      </c>
    </row>
    <row r="4871" spans="4:4">
      <c r="D4871" t="s">
        <v>5245</v>
      </c>
    </row>
    <row r="4872" spans="4:4">
      <c r="D4872" t="s">
        <v>5246</v>
      </c>
    </row>
    <row r="4873" spans="4:4">
      <c r="D4873" t="s">
        <v>5247</v>
      </c>
    </row>
    <row r="4874" spans="4:4">
      <c r="D4874" t="s">
        <v>5248</v>
      </c>
    </row>
    <row r="4875" spans="4:4">
      <c r="D4875" t="s">
        <v>5249</v>
      </c>
    </row>
    <row r="4876" spans="4:4">
      <c r="D4876" t="s">
        <v>5250</v>
      </c>
    </row>
    <row r="4877" spans="4:4">
      <c r="D4877" t="s">
        <v>5251</v>
      </c>
    </row>
    <row r="4878" spans="4:4">
      <c r="D4878" t="s">
        <v>5252</v>
      </c>
    </row>
    <row r="4879" spans="4:4">
      <c r="D4879" t="s">
        <v>5253</v>
      </c>
    </row>
    <row r="4880" spans="4:4">
      <c r="D4880" t="s">
        <v>5254</v>
      </c>
    </row>
    <row r="4881" spans="4:4">
      <c r="D4881" t="s">
        <v>5255</v>
      </c>
    </row>
    <row r="4882" spans="4:4">
      <c r="D4882" t="s">
        <v>5256</v>
      </c>
    </row>
    <row r="4883" spans="4:4">
      <c r="D4883" t="s">
        <v>5257</v>
      </c>
    </row>
    <row r="4884" spans="4:4">
      <c r="D4884" t="s">
        <v>5258</v>
      </c>
    </row>
    <row r="4885" spans="4:4">
      <c r="D4885" t="s">
        <v>5259</v>
      </c>
    </row>
    <row r="4886" spans="4:4">
      <c r="D4886" t="s">
        <v>5260</v>
      </c>
    </row>
    <row r="4887" spans="4:4">
      <c r="D4887" t="s">
        <v>5261</v>
      </c>
    </row>
    <row r="4888" spans="4:4">
      <c r="D4888" t="s">
        <v>5262</v>
      </c>
    </row>
    <row r="4889" spans="4:4">
      <c r="D4889" t="s">
        <v>5263</v>
      </c>
    </row>
    <row r="4890" spans="4:4">
      <c r="D4890" t="s">
        <v>5264</v>
      </c>
    </row>
    <row r="4891" spans="4:4">
      <c r="D4891" t="s">
        <v>5265</v>
      </c>
    </row>
    <row r="4892" spans="4:4">
      <c r="D4892" t="s">
        <v>5266</v>
      </c>
    </row>
    <row r="4893" spans="4:4">
      <c r="D4893" t="s">
        <v>5267</v>
      </c>
    </row>
    <row r="4894" spans="4:4">
      <c r="D4894" t="s">
        <v>5268</v>
      </c>
    </row>
    <row r="4895" spans="4:4">
      <c r="D4895" t="s">
        <v>5269</v>
      </c>
    </row>
    <row r="4896" spans="4:4">
      <c r="D4896" t="s">
        <v>5270</v>
      </c>
    </row>
    <row r="4897" spans="4:4">
      <c r="D4897" t="s">
        <v>5271</v>
      </c>
    </row>
    <row r="4898" spans="4:4">
      <c r="D4898" t="s">
        <v>5272</v>
      </c>
    </row>
    <row r="4899" spans="4:4">
      <c r="D4899" t="s">
        <v>5273</v>
      </c>
    </row>
    <row r="4900" spans="4:4">
      <c r="D4900" t="s">
        <v>5274</v>
      </c>
    </row>
    <row r="4901" spans="4:4">
      <c r="D4901" t="s">
        <v>5275</v>
      </c>
    </row>
    <row r="4902" spans="4:4">
      <c r="D4902" t="s">
        <v>5276</v>
      </c>
    </row>
    <row r="4903" spans="4:4">
      <c r="D4903" t="s">
        <v>5277</v>
      </c>
    </row>
    <row r="4904" spans="4:4">
      <c r="D4904" t="s">
        <v>5278</v>
      </c>
    </row>
    <row r="4905" spans="4:4">
      <c r="D4905" t="s">
        <v>5279</v>
      </c>
    </row>
    <row r="4906" spans="4:4">
      <c r="D4906" t="s">
        <v>5280</v>
      </c>
    </row>
    <row r="4907" spans="4:4">
      <c r="D4907" t="s">
        <v>5281</v>
      </c>
    </row>
    <row r="4908" spans="4:4">
      <c r="D4908" t="s">
        <v>5282</v>
      </c>
    </row>
    <row r="4909" spans="4:4">
      <c r="D4909" t="s">
        <v>5283</v>
      </c>
    </row>
    <row r="4910" spans="4:4">
      <c r="D4910" t="s">
        <v>5284</v>
      </c>
    </row>
    <row r="4911" spans="4:4">
      <c r="D4911" t="s">
        <v>5285</v>
      </c>
    </row>
    <row r="4912" spans="4:4">
      <c r="D4912" t="s">
        <v>5286</v>
      </c>
    </row>
    <row r="4913" spans="4:4">
      <c r="D4913" t="s">
        <v>5287</v>
      </c>
    </row>
    <row r="4914" spans="4:4">
      <c r="D4914" t="s">
        <v>5288</v>
      </c>
    </row>
    <row r="4915" spans="4:4">
      <c r="D4915" t="s">
        <v>5289</v>
      </c>
    </row>
    <row r="4916" spans="4:4">
      <c r="D4916" t="s">
        <v>5290</v>
      </c>
    </row>
    <row r="4917" spans="4:4">
      <c r="D4917" t="s">
        <v>5291</v>
      </c>
    </row>
    <row r="4918" spans="4:4">
      <c r="D4918" t="s">
        <v>5292</v>
      </c>
    </row>
    <row r="4919" spans="4:4">
      <c r="D4919" t="s">
        <v>5293</v>
      </c>
    </row>
    <row r="4920" spans="4:4">
      <c r="D4920" t="s">
        <v>5294</v>
      </c>
    </row>
    <row r="4921" spans="4:4">
      <c r="D4921" t="s">
        <v>5295</v>
      </c>
    </row>
    <row r="4922" spans="4:4">
      <c r="D4922" t="s">
        <v>5296</v>
      </c>
    </row>
    <row r="4923" spans="4:4">
      <c r="D4923" t="s">
        <v>5297</v>
      </c>
    </row>
    <row r="4924" spans="4:4">
      <c r="D4924" t="s">
        <v>5298</v>
      </c>
    </row>
    <row r="4925" spans="4:4">
      <c r="D4925" t="s">
        <v>5299</v>
      </c>
    </row>
    <row r="4926" spans="4:4">
      <c r="D4926" t="s">
        <v>5300</v>
      </c>
    </row>
    <row r="4927" spans="4:4">
      <c r="D4927" t="s">
        <v>5301</v>
      </c>
    </row>
    <row r="4928" spans="4:4">
      <c r="D4928" t="s">
        <v>5302</v>
      </c>
    </row>
    <row r="4929" spans="4:4">
      <c r="D4929" t="s">
        <v>5303</v>
      </c>
    </row>
    <row r="4930" spans="4:4">
      <c r="D4930" t="s">
        <v>5304</v>
      </c>
    </row>
    <row r="4931" spans="4:4">
      <c r="D4931" t="s">
        <v>5305</v>
      </c>
    </row>
    <row r="4932" spans="4:4">
      <c r="D4932" t="s">
        <v>5306</v>
      </c>
    </row>
    <row r="4933" spans="4:4">
      <c r="D4933" t="s">
        <v>5307</v>
      </c>
    </row>
    <row r="4934" spans="4:4">
      <c r="D4934" t="s">
        <v>5308</v>
      </c>
    </row>
    <row r="4935" spans="4:4">
      <c r="D4935" t="s">
        <v>5309</v>
      </c>
    </row>
    <row r="4936" spans="4:4">
      <c r="D4936" t="s">
        <v>5310</v>
      </c>
    </row>
    <row r="4937" spans="4:4">
      <c r="D4937" t="s">
        <v>5311</v>
      </c>
    </row>
    <row r="4938" spans="4:4">
      <c r="D4938" t="s">
        <v>5312</v>
      </c>
    </row>
    <row r="4939" spans="4:4">
      <c r="D4939" t="s">
        <v>5313</v>
      </c>
    </row>
    <row r="4940" spans="4:4">
      <c r="D4940" t="s">
        <v>5314</v>
      </c>
    </row>
    <row r="4941" spans="4:4">
      <c r="D4941" t="s">
        <v>5315</v>
      </c>
    </row>
    <row r="4942" spans="4:4">
      <c r="D4942" t="s">
        <v>5316</v>
      </c>
    </row>
    <row r="4943" spans="4:4">
      <c r="D4943" t="s">
        <v>5317</v>
      </c>
    </row>
    <row r="4944" spans="4:4">
      <c r="D4944" t="s">
        <v>5318</v>
      </c>
    </row>
    <row r="4945" spans="4:4">
      <c r="D4945" t="s">
        <v>5319</v>
      </c>
    </row>
    <row r="4946" spans="4:4">
      <c r="D4946" t="s">
        <v>5320</v>
      </c>
    </row>
    <row r="4947" spans="4:4">
      <c r="D4947" t="s">
        <v>5321</v>
      </c>
    </row>
    <row r="4948" spans="4:4">
      <c r="D4948" t="s">
        <v>5322</v>
      </c>
    </row>
    <row r="4949" spans="4:4">
      <c r="D4949" t="s">
        <v>5323</v>
      </c>
    </row>
    <row r="4950" spans="4:4">
      <c r="D4950" t="s">
        <v>5324</v>
      </c>
    </row>
    <row r="4951" spans="4:4">
      <c r="D4951" t="s">
        <v>5325</v>
      </c>
    </row>
    <row r="4952" spans="4:4">
      <c r="D4952" t="s">
        <v>5326</v>
      </c>
    </row>
    <row r="4953" spans="4:4">
      <c r="D4953" t="s">
        <v>5327</v>
      </c>
    </row>
    <row r="4954" spans="4:4">
      <c r="D4954" t="s">
        <v>5328</v>
      </c>
    </row>
    <row r="4955" spans="4:4">
      <c r="D4955" t="s">
        <v>5329</v>
      </c>
    </row>
    <row r="4956" spans="4:4">
      <c r="D4956" t="s">
        <v>5330</v>
      </c>
    </row>
    <row r="4957" spans="4:4">
      <c r="D4957" t="s">
        <v>5331</v>
      </c>
    </row>
    <row r="4958" spans="4:4">
      <c r="D4958" t="s">
        <v>5332</v>
      </c>
    </row>
    <row r="4959" spans="4:4">
      <c r="D4959" t="s">
        <v>5333</v>
      </c>
    </row>
    <row r="4960" spans="4:4">
      <c r="D4960" t="s">
        <v>5334</v>
      </c>
    </row>
    <row r="4961" spans="4:4">
      <c r="D4961" t="s">
        <v>5335</v>
      </c>
    </row>
    <row r="4962" spans="4:4">
      <c r="D4962" t="s">
        <v>5336</v>
      </c>
    </row>
    <row r="4963" spans="4:4">
      <c r="D4963" t="s">
        <v>5337</v>
      </c>
    </row>
    <row r="4964" spans="4:4">
      <c r="D4964" t="s">
        <v>5338</v>
      </c>
    </row>
    <row r="4965" spans="4:4">
      <c r="D4965" t="s">
        <v>5339</v>
      </c>
    </row>
    <row r="4966" spans="4:4">
      <c r="D4966" t="s">
        <v>5340</v>
      </c>
    </row>
    <row r="4967" spans="4:4">
      <c r="D4967" t="s">
        <v>5341</v>
      </c>
    </row>
    <row r="4968" spans="4:4">
      <c r="D4968" t="s">
        <v>5342</v>
      </c>
    </row>
    <row r="4969" spans="4:4">
      <c r="D4969" t="s">
        <v>5343</v>
      </c>
    </row>
    <row r="4970" spans="4:4">
      <c r="D4970" t="s">
        <v>5344</v>
      </c>
    </row>
    <row r="4971" spans="4:4">
      <c r="D4971" t="s">
        <v>5345</v>
      </c>
    </row>
    <row r="4972" spans="4:4">
      <c r="D4972" t="s">
        <v>5346</v>
      </c>
    </row>
    <row r="4973" spans="4:4">
      <c r="D4973" t="s">
        <v>5347</v>
      </c>
    </row>
    <row r="4974" spans="4:4">
      <c r="D4974" t="s">
        <v>5348</v>
      </c>
    </row>
    <row r="4975" spans="4:4">
      <c r="D4975" t="s">
        <v>5349</v>
      </c>
    </row>
    <row r="4976" spans="4:4">
      <c r="D4976" t="s">
        <v>5350</v>
      </c>
    </row>
    <row r="4977" spans="4:4">
      <c r="D4977" t="s">
        <v>5351</v>
      </c>
    </row>
    <row r="4978" spans="4:4">
      <c r="D4978" t="s">
        <v>5352</v>
      </c>
    </row>
    <row r="4979" spans="4:4">
      <c r="D4979" t="s">
        <v>5353</v>
      </c>
    </row>
    <row r="4980" spans="4:4">
      <c r="D4980" t="s">
        <v>5354</v>
      </c>
    </row>
    <row r="4981" spans="4:4">
      <c r="D4981" t="s">
        <v>5355</v>
      </c>
    </row>
    <row r="4982" spans="4:4">
      <c r="D4982" t="s">
        <v>5356</v>
      </c>
    </row>
    <row r="4983" spans="4:4">
      <c r="D4983" t="s">
        <v>5357</v>
      </c>
    </row>
    <row r="4984" spans="4:4">
      <c r="D4984" t="s">
        <v>5358</v>
      </c>
    </row>
    <row r="4985" spans="4:4">
      <c r="D4985" t="s">
        <v>5359</v>
      </c>
    </row>
    <row r="4986" spans="4:4">
      <c r="D4986" t="s">
        <v>5360</v>
      </c>
    </row>
    <row r="4987" spans="4:4">
      <c r="D4987" t="s">
        <v>5361</v>
      </c>
    </row>
    <row r="4988" spans="4:4">
      <c r="D4988" t="s">
        <v>5362</v>
      </c>
    </row>
    <row r="4989" spans="4:4">
      <c r="D4989" t="s">
        <v>5363</v>
      </c>
    </row>
    <row r="4990" spans="4:4">
      <c r="D4990" t="s">
        <v>5364</v>
      </c>
    </row>
    <row r="4991" spans="4:4">
      <c r="D4991" t="s">
        <v>5365</v>
      </c>
    </row>
    <row r="4992" spans="4:4">
      <c r="D4992" t="s">
        <v>5366</v>
      </c>
    </row>
    <row r="4993" spans="4:4">
      <c r="D4993" t="s">
        <v>5367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4" workbookViewId="0">
      <selection activeCell="E14" sqref="E14"/>
    </sheetView>
  </sheetViews>
  <sheetFormatPr defaultRowHeight="16.5"/>
  <cols>
    <col min="2" max="8" width="20.625" customWidth="1"/>
  </cols>
  <sheetData>
    <row r="2" spans="2:8" ht="35.1" customHeight="1">
      <c r="B2" s="180" t="s">
        <v>5450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5410</v>
      </c>
      <c r="C4" s="178" t="s">
        <v>5411</v>
      </c>
      <c r="D4" s="178" t="s">
        <v>5412</v>
      </c>
      <c r="E4" s="178" t="s">
        <v>5413</v>
      </c>
      <c r="F4" s="178" t="s">
        <v>5414</v>
      </c>
      <c r="G4" s="178" t="s">
        <v>5415</v>
      </c>
      <c r="H4" s="178" t="s">
        <v>5416</v>
      </c>
    </row>
    <row r="5" spans="2:8" ht="35.1" customHeight="1">
      <c r="B5" s="177" t="s">
        <v>5443</v>
      </c>
      <c r="C5" s="177"/>
      <c r="D5" s="177"/>
      <c r="E5" s="177" t="s">
        <v>5455</v>
      </c>
      <c r="F5" s="177"/>
      <c r="G5" s="177"/>
      <c r="H5" s="177"/>
    </row>
    <row r="6" spans="2:8" ht="35.1" customHeight="1">
      <c r="B6" s="173" t="s">
        <v>5444</v>
      </c>
      <c r="C6" s="173"/>
      <c r="D6" s="173"/>
      <c r="E6" s="173">
        <f>125087+245287</f>
        <v>370374</v>
      </c>
      <c r="F6" s="173"/>
      <c r="G6" s="173"/>
      <c r="H6" s="173"/>
    </row>
    <row r="7" spans="2:8" ht="35.1" customHeight="1">
      <c r="B7" s="178" t="s">
        <v>5417</v>
      </c>
      <c r="C7" s="178" t="s">
        <v>5418</v>
      </c>
      <c r="D7" s="178" t="s">
        <v>5419</v>
      </c>
      <c r="E7" s="178" t="s">
        <v>5420</v>
      </c>
      <c r="F7" s="178" t="s">
        <v>5421</v>
      </c>
      <c r="G7" s="178" t="s">
        <v>5422</v>
      </c>
      <c r="H7" s="178" t="s">
        <v>5423</v>
      </c>
    </row>
    <row r="8" spans="2:8" ht="35.1" customHeight="1">
      <c r="B8" s="177"/>
      <c r="C8" s="177" t="s">
        <v>5449</v>
      </c>
      <c r="D8" s="177"/>
      <c r="E8" s="177"/>
      <c r="F8" s="177"/>
      <c r="G8" s="177" t="s">
        <v>5442</v>
      </c>
      <c r="H8" s="177"/>
    </row>
    <row r="9" spans="2:8" ht="35.1" customHeight="1">
      <c r="B9" s="173"/>
      <c r="C9" s="173">
        <v>46170</v>
      </c>
      <c r="D9" s="173"/>
      <c r="E9" s="173"/>
      <c r="F9" s="173"/>
      <c r="G9" s="173">
        <f>50000+100000+11269</f>
        <v>161269</v>
      </c>
      <c r="H9" s="173"/>
    </row>
    <row r="10" spans="2:8" ht="35.1" customHeight="1">
      <c r="B10" s="178" t="s">
        <v>5424</v>
      </c>
      <c r="C10" s="178" t="s">
        <v>5425</v>
      </c>
      <c r="D10" s="178" t="s">
        <v>5426</v>
      </c>
      <c r="E10" s="178" t="s">
        <v>5427</v>
      </c>
      <c r="F10" s="178" t="s">
        <v>5428</v>
      </c>
      <c r="G10" s="178" t="s">
        <v>5429</v>
      </c>
      <c r="H10" s="178" t="s">
        <v>5430</v>
      </c>
    </row>
    <row r="11" spans="2:8" ht="35.1" customHeight="1">
      <c r="B11" s="177" t="s">
        <v>5441</v>
      </c>
      <c r="C11" s="177" t="s">
        <v>5447</v>
      </c>
      <c r="D11" s="177" t="s">
        <v>5448</v>
      </c>
      <c r="E11" s="177"/>
      <c r="F11" s="177"/>
      <c r="G11" s="177"/>
      <c r="H11" s="177" t="s">
        <v>5454</v>
      </c>
    </row>
    <row r="12" spans="2:8" ht="35.1" customHeight="1">
      <c r="B12" s="173">
        <v>41800</v>
      </c>
      <c r="C12" s="173">
        <v>111269</v>
      </c>
      <c r="D12" s="173">
        <v>770000</v>
      </c>
      <c r="E12" s="173"/>
      <c r="F12" s="173"/>
      <c r="G12" s="173"/>
      <c r="H12" s="173">
        <v>53900</v>
      </c>
    </row>
    <row r="13" spans="2:8" ht="35.1" customHeight="1">
      <c r="B13" s="178" t="s">
        <v>5431</v>
      </c>
      <c r="C13" s="178" t="s">
        <v>5432</v>
      </c>
      <c r="D13" s="178" t="s">
        <v>5433</v>
      </c>
      <c r="E13" s="178" t="s">
        <v>5434</v>
      </c>
      <c r="F13" s="178" t="s">
        <v>5435</v>
      </c>
      <c r="G13" s="178" t="s">
        <v>5436</v>
      </c>
      <c r="H13" s="178" t="s">
        <v>5437</v>
      </c>
    </row>
    <row r="14" spans="2:8" ht="35.1" customHeight="1">
      <c r="B14" s="177"/>
      <c r="C14" s="177" t="s">
        <v>5446</v>
      </c>
      <c r="D14" s="177"/>
      <c r="E14" s="177"/>
      <c r="F14" s="179" t="s">
        <v>5445</v>
      </c>
      <c r="G14" s="181" t="s">
        <v>5451</v>
      </c>
      <c r="H14" s="177"/>
    </row>
    <row r="15" spans="2:8" ht="35.1" customHeight="1">
      <c r="B15" s="173"/>
      <c r="C15" s="173">
        <v>11000</v>
      </c>
      <c r="D15" s="173"/>
      <c r="E15" s="173"/>
      <c r="F15" s="173">
        <v>1298</v>
      </c>
      <c r="G15" s="173" t="s">
        <v>5452</v>
      </c>
      <c r="H15" s="173"/>
    </row>
    <row r="16" spans="2:8" ht="35.1" customHeight="1">
      <c r="B16" s="178" t="s">
        <v>5438</v>
      </c>
      <c r="C16" s="178" t="s">
        <v>5439</v>
      </c>
      <c r="D16" s="178" t="s">
        <v>5440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5456</v>
      </c>
      <c r="H17" s="182" t="s">
        <v>5453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1567080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workbookViewId="0">
      <selection activeCell="E12" sqref="E12"/>
    </sheetView>
  </sheetViews>
  <sheetFormatPr defaultRowHeight="16.5"/>
  <cols>
    <col min="2" max="8" width="20.625" customWidth="1"/>
  </cols>
  <sheetData>
    <row r="2" spans="2:8" ht="35.1" customHeight="1">
      <c r="B2" s="183" t="s">
        <v>5459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5410</v>
      </c>
      <c r="C4" s="178" t="s">
        <v>5411</v>
      </c>
      <c r="D4" s="178" t="s">
        <v>5412</v>
      </c>
      <c r="E4" s="178" t="s">
        <v>5413</v>
      </c>
      <c r="F4" s="178" t="s">
        <v>5414</v>
      </c>
      <c r="G4" s="178" t="s">
        <v>5415</v>
      </c>
      <c r="H4" s="178" t="s">
        <v>5416</v>
      </c>
    </row>
    <row r="5" spans="2:8" ht="35.1" customHeight="1">
      <c r="B5" s="177"/>
      <c r="C5" s="177"/>
      <c r="D5" s="177"/>
      <c r="E5" s="177"/>
      <c r="F5" s="177"/>
      <c r="G5" s="177"/>
      <c r="H5" s="177"/>
    </row>
    <row r="6" spans="2:8" ht="35.1" customHeight="1">
      <c r="B6" s="173"/>
      <c r="C6" s="173"/>
      <c r="D6" s="173"/>
      <c r="E6" s="173"/>
      <c r="F6" s="173"/>
      <c r="G6" s="173"/>
      <c r="H6" s="173"/>
    </row>
    <row r="7" spans="2:8" ht="35.1" customHeight="1">
      <c r="B7" s="178" t="s">
        <v>5417</v>
      </c>
      <c r="C7" s="178" t="s">
        <v>5418</v>
      </c>
      <c r="D7" s="178" t="s">
        <v>5419</v>
      </c>
      <c r="E7" s="178" t="s">
        <v>5420</v>
      </c>
      <c r="F7" s="178" t="s">
        <v>5421</v>
      </c>
      <c r="G7" s="178" t="s">
        <v>5422</v>
      </c>
      <c r="H7" s="178" t="s">
        <v>5423</v>
      </c>
    </row>
    <row r="8" spans="2:8" ht="35.1" customHeight="1">
      <c r="B8" s="177"/>
      <c r="C8" s="177"/>
      <c r="D8" s="177"/>
      <c r="E8" s="177"/>
      <c r="F8" s="177"/>
      <c r="G8" s="177"/>
      <c r="H8" s="177"/>
    </row>
    <row r="9" spans="2:8" ht="35.1" customHeight="1">
      <c r="B9" s="173"/>
      <c r="C9" s="173"/>
      <c r="D9" s="173"/>
      <c r="E9" s="173"/>
      <c r="F9" s="173"/>
      <c r="G9" s="173"/>
      <c r="H9" s="173"/>
    </row>
    <row r="10" spans="2:8" ht="35.1" customHeight="1">
      <c r="B10" s="178" t="s">
        <v>5424</v>
      </c>
      <c r="C10" s="178" t="s">
        <v>5425</v>
      </c>
      <c r="D10" s="178" t="s">
        <v>5426</v>
      </c>
      <c r="E10" s="178" t="s">
        <v>5427</v>
      </c>
      <c r="F10" s="178" t="s">
        <v>5428</v>
      </c>
      <c r="G10" s="178" t="s">
        <v>5429</v>
      </c>
      <c r="H10" s="178" t="s">
        <v>5430</v>
      </c>
    </row>
    <row r="11" spans="2:8" ht="35.1" customHeight="1">
      <c r="B11" s="177"/>
      <c r="C11" s="177"/>
      <c r="D11" s="177"/>
      <c r="E11" s="181" t="s">
        <v>5457</v>
      </c>
      <c r="F11" s="177"/>
      <c r="G11" s="177" t="s">
        <v>5458</v>
      </c>
      <c r="H11" s="177"/>
    </row>
    <row r="12" spans="2:8" ht="35.1" customHeight="1">
      <c r="B12" s="173"/>
      <c r="C12" s="173"/>
      <c r="D12" s="173"/>
      <c r="E12" s="173" t="s">
        <v>5452</v>
      </c>
      <c r="F12" s="173"/>
      <c r="G12" s="173">
        <v>89800</v>
      </c>
      <c r="H12" s="173"/>
    </row>
    <row r="13" spans="2:8" ht="35.1" customHeight="1">
      <c r="B13" s="178" t="s">
        <v>5431</v>
      </c>
      <c r="C13" s="178" t="s">
        <v>5432</v>
      </c>
      <c r="D13" s="178" t="s">
        <v>5433</v>
      </c>
      <c r="E13" s="178" t="s">
        <v>5434</v>
      </c>
      <c r="F13" s="178" t="s">
        <v>5435</v>
      </c>
      <c r="G13" s="178" t="s">
        <v>5436</v>
      </c>
      <c r="H13" s="178" t="s">
        <v>5437</v>
      </c>
    </row>
    <row r="14" spans="2:8" ht="35.1" customHeight="1">
      <c r="B14" s="177"/>
      <c r="C14" s="177"/>
      <c r="D14" s="177"/>
      <c r="E14" s="177"/>
      <c r="F14" s="179"/>
      <c r="G14" s="181"/>
      <c r="H14" s="177"/>
    </row>
    <row r="15" spans="2:8" ht="35.1" customHeight="1">
      <c r="B15" s="173"/>
      <c r="C15" s="173"/>
      <c r="D15" s="173"/>
      <c r="E15" s="173"/>
      <c r="F15" s="173"/>
      <c r="G15" s="173"/>
      <c r="H15" s="173"/>
    </row>
    <row r="16" spans="2:8" ht="35.1" customHeight="1">
      <c r="B16" s="178" t="s">
        <v>5438</v>
      </c>
      <c r="C16" s="178" t="s">
        <v>5439</v>
      </c>
      <c r="D16" s="178" t="s">
        <v>5440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5456</v>
      </c>
      <c r="H17" s="182" t="s">
        <v>5453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89800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18"/>
  <sheetViews>
    <sheetView workbookViewId="0">
      <selection activeCell="D12" sqref="D12"/>
    </sheetView>
  </sheetViews>
  <sheetFormatPr defaultRowHeight="16.5"/>
  <cols>
    <col min="2" max="8" width="20.625" customWidth="1"/>
  </cols>
  <sheetData>
    <row r="2" spans="2:10" ht="35.1" customHeight="1">
      <c r="B2" s="184" t="s">
        <v>5460</v>
      </c>
      <c r="C2" s="75"/>
      <c r="D2" s="75"/>
      <c r="E2" s="75"/>
      <c r="F2" s="75"/>
      <c r="G2" s="75"/>
      <c r="H2" s="75"/>
    </row>
    <row r="3" spans="2:10" ht="35.1" customHeight="1">
      <c r="B3" s="75"/>
      <c r="C3" s="75"/>
      <c r="D3" s="75"/>
      <c r="E3" s="75"/>
      <c r="F3" s="75"/>
      <c r="G3" s="75"/>
      <c r="H3" s="75"/>
    </row>
    <row r="4" spans="2:10" ht="35.1" customHeight="1">
      <c r="B4" s="178" t="s">
        <v>5410</v>
      </c>
      <c r="C4" s="178" t="s">
        <v>5411</v>
      </c>
      <c r="D4" s="178" t="s">
        <v>5412</v>
      </c>
      <c r="E4" s="178" t="s">
        <v>5413</v>
      </c>
      <c r="F4" s="178" t="s">
        <v>5414</v>
      </c>
      <c r="G4" s="178" t="s">
        <v>5415</v>
      </c>
      <c r="H4" s="178" t="s">
        <v>5416</v>
      </c>
    </row>
    <row r="5" spans="2:10" ht="35.1" customHeight="1">
      <c r="B5" s="177"/>
      <c r="C5" s="177"/>
      <c r="D5" s="177"/>
      <c r="E5" s="177"/>
      <c r="F5" s="177" t="s">
        <v>5463</v>
      </c>
      <c r="G5" s="177"/>
      <c r="H5" s="177"/>
    </row>
    <row r="6" spans="2:10" ht="35.1" customHeight="1">
      <c r="B6" s="173"/>
      <c r="C6" s="173"/>
      <c r="D6" s="173"/>
      <c r="E6" s="173"/>
      <c r="F6" s="173">
        <v>452837</v>
      </c>
      <c r="G6" s="173"/>
      <c r="H6" s="173"/>
    </row>
    <row r="7" spans="2:10" ht="35.1" customHeight="1">
      <c r="B7" s="178" t="s">
        <v>5417</v>
      </c>
      <c r="C7" s="178" t="s">
        <v>5418</v>
      </c>
      <c r="D7" s="178" t="s">
        <v>5419</v>
      </c>
      <c r="E7" s="178" t="s">
        <v>5420</v>
      </c>
      <c r="F7" s="178" t="s">
        <v>5421</v>
      </c>
      <c r="G7" s="178" t="s">
        <v>5422</v>
      </c>
      <c r="H7" s="178" t="s">
        <v>5423</v>
      </c>
    </row>
    <row r="8" spans="2:10" ht="35.1" customHeight="1">
      <c r="B8" s="177"/>
      <c r="C8" s="177"/>
      <c r="D8" s="177"/>
      <c r="E8" s="177"/>
      <c r="F8" s="177"/>
      <c r="G8" s="177"/>
      <c r="H8" s="177"/>
    </row>
    <row r="9" spans="2:10" ht="35.1" customHeight="1">
      <c r="B9" s="173"/>
      <c r="C9" s="173"/>
      <c r="D9" s="173"/>
      <c r="E9" s="173"/>
      <c r="F9" s="173"/>
      <c r="G9" s="173"/>
      <c r="H9" s="173"/>
    </row>
    <row r="10" spans="2:10" ht="35.1" customHeight="1">
      <c r="B10" s="178" t="s">
        <v>5424</v>
      </c>
      <c r="C10" s="178" t="s">
        <v>5425</v>
      </c>
      <c r="D10" s="178" t="s">
        <v>5426</v>
      </c>
      <c r="E10" s="178" t="s">
        <v>5427</v>
      </c>
      <c r="F10" s="178" t="s">
        <v>5428</v>
      </c>
      <c r="G10" s="178" t="s">
        <v>5429</v>
      </c>
      <c r="H10" s="178" t="s">
        <v>5430</v>
      </c>
    </row>
    <row r="11" spans="2:10" ht="35.1" customHeight="1">
      <c r="B11" s="177" t="s">
        <v>5461</v>
      </c>
      <c r="C11" s="177"/>
      <c r="D11" s="177"/>
      <c r="E11" s="181"/>
      <c r="F11" s="177"/>
      <c r="G11" s="179" t="s">
        <v>5462</v>
      </c>
      <c r="H11" s="177"/>
      <c r="J11">
        <v>412890</v>
      </c>
    </row>
    <row r="12" spans="2:10" ht="35.1" customHeight="1">
      <c r="B12" s="173">
        <v>335964</v>
      </c>
      <c r="C12" s="173"/>
      <c r="D12" s="173">
        <v>0</v>
      </c>
      <c r="E12" s="173"/>
      <c r="F12" s="173"/>
      <c r="G12" s="173" t="s">
        <v>5452</v>
      </c>
      <c r="H12" s="173"/>
      <c r="J12">
        <v>1271600</v>
      </c>
    </row>
    <row r="13" spans="2:10" ht="35.1" customHeight="1">
      <c r="B13" s="178" t="s">
        <v>5431</v>
      </c>
      <c r="C13" s="178" t="s">
        <v>5432</v>
      </c>
      <c r="D13" s="178" t="s">
        <v>5433</v>
      </c>
      <c r="E13" s="178" t="s">
        <v>5434</v>
      </c>
      <c r="F13" s="178" t="s">
        <v>5435</v>
      </c>
      <c r="G13" s="178" t="s">
        <v>5436</v>
      </c>
      <c r="H13" s="178" t="s">
        <v>5437</v>
      </c>
    </row>
    <row r="14" spans="2:10" ht="35.1" customHeight="1">
      <c r="B14" s="177"/>
      <c r="C14" s="177"/>
      <c r="D14" s="177" t="s">
        <v>5545</v>
      </c>
      <c r="E14" s="177"/>
      <c r="F14" s="179" t="s">
        <v>5529</v>
      </c>
      <c r="G14" s="181"/>
      <c r="H14" s="177"/>
    </row>
    <row r="15" spans="2:10" ht="35.1" customHeight="1">
      <c r="B15" s="173"/>
      <c r="C15" s="173"/>
      <c r="D15" s="173" t="s">
        <v>5546</v>
      </c>
      <c r="E15" s="173"/>
      <c r="F15" s="173">
        <v>346059</v>
      </c>
      <c r="G15" s="173"/>
      <c r="H15" s="173"/>
    </row>
    <row r="16" spans="2:10" ht="35.1" customHeight="1">
      <c r="B16" s="178" t="s">
        <v>5438</v>
      </c>
      <c r="C16" s="178" t="s">
        <v>5439</v>
      </c>
      <c r="D16" s="178" t="s">
        <v>5440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/>
      <c r="H17" s="182" t="s">
        <v>5453</v>
      </c>
    </row>
    <row r="18" spans="2:8" ht="35.1" customHeight="1">
      <c r="B18" s="173"/>
      <c r="C18" s="173"/>
      <c r="D18" s="173"/>
      <c r="E18" s="173"/>
      <c r="F18" s="75"/>
      <c r="G18" s="173"/>
      <c r="H18" s="174">
        <f>SUM(B6:H6,B9:H9,B12:H12,B15:H15,B18:E18)</f>
        <v>1134860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defaultRowHeight="16.5"/>
  <cols>
    <col min="2" max="2" width="26.375" customWidth="1"/>
    <col min="3" max="3" width="69.25" bestFit="1" customWidth="1"/>
  </cols>
  <sheetData>
    <row r="2" spans="2:3">
      <c r="B2" t="s">
        <v>5479</v>
      </c>
      <c r="C2" t="s">
        <v>5481</v>
      </c>
    </row>
    <row r="3" spans="2:3" ht="214.5">
      <c r="B3" s="185" t="s">
        <v>5478</v>
      </c>
      <c r="C3" t="s">
        <v>5480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D11" sqref="D11"/>
    </sheetView>
  </sheetViews>
  <sheetFormatPr defaultRowHeight="16.5"/>
  <cols>
    <col min="2" max="2" width="13.125" bestFit="1" customWidth="1"/>
  </cols>
  <sheetData>
    <row r="2" spans="2:3">
      <c r="B2" t="s">
        <v>5550</v>
      </c>
      <c r="C2">
        <v>36500</v>
      </c>
    </row>
    <row r="3" spans="2:3">
      <c r="B3" t="s">
        <v>5551</v>
      </c>
      <c r="C3">
        <v>49800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125"/>
  <sheetViews>
    <sheetView zoomScale="80" zoomScaleNormal="80" workbookViewId="0">
      <pane ySplit="1" topLeftCell="A8" activePane="bottomLeft" state="frozen"/>
      <selection pane="bottomLeft" activeCell="D34" sqref="D34"/>
    </sheetView>
  </sheetViews>
  <sheetFormatPr defaultColWidth="9" defaultRowHeight="16.5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>
      <c r="A2" s="67" t="s">
        <v>203</v>
      </c>
      <c r="E2" s="68">
        <v>160000</v>
      </c>
      <c r="S2" s="68">
        <v>3000000</v>
      </c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288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  <c r="AF4" s="112">
        <v>208000</v>
      </c>
    </row>
    <row r="5" spans="1:35" s="6" customFormat="1" ht="17.25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7.25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 t="shared" ref="J6" si="2">J3+J4+J5</f>
        <v>0</v>
      </c>
      <c r="K6" s="7">
        <f t="shared" ref="K6" si="3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208000</v>
      </c>
    </row>
    <row r="7" spans="1:35" s="8" customFormat="1" ht="17.25">
      <c r="A7" s="49" t="s">
        <v>2</v>
      </c>
      <c r="B7" s="8">
        <f>B6+B8</f>
        <v>10000</v>
      </c>
      <c r="C7" s="8">
        <f>C6+C8</f>
        <v>410000</v>
      </c>
      <c r="D7" s="8">
        <f t="shared" ref="D7:AF7" si="4">D6+D8</f>
        <v>273000</v>
      </c>
      <c r="E7" s="8">
        <f>E6+E8</f>
        <v>228000</v>
      </c>
      <c r="F7" s="8">
        <f t="shared" si="4"/>
        <v>0</v>
      </c>
      <c r="G7" s="8">
        <f t="shared" si="4"/>
        <v>341000</v>
      </c>
      <c r="H7" s="8">
        <f t="shared" si="4"/>
        <v>87000</v>
      </c>
      <c r="I7" s="8">
        <f>I6+I8</f>
        <v>1146000</v>
      </c>
      <c r="J7" s="8">
        <f>J6+J8</f>
        <v>0</v>
      </c>
      <c r="K7" s="8">
        <f t="shared" ref="K7" si="5">K6+K8</f>
        <v>209200</v>
      </c>
      <c r="L7" s="8">
        <f t="shared" si="4"/>
        <v>45000</v>
      </c>
      <c r="M7" s="8">
        <f t="shared" si="4"/>
        <v>0</v>
      </c>
      <c r="N7" s="8">
        <f t="shared" si="4"/>
        <v>1127200</v>
      </c>
      <c r="O7" s="8">
        <f t="shared" si="4"/>
        <v>0</v>
      </c>
      <c r="P7" s="8">
        <f>P6+P8</f>
        <v>624200</v>
      </c>
      <c r="Q7" s="8">
        <f t="shared" si="4"/>
        <v>158000</v>
      </c>
      <c r="R7" s="8">
        <f t="shared" si="4"/>
        <v>140000</v>
      </c>
      <c r="S7" s="8">
        <f t="shared" si="4"/>
        <v>233000</v>
      </c>
      <c r="T7" s="8">
        <f t="shared" si="4"/>
        <v>120000</v>
      </c>
      <c r="U7" s="8">
        <f t="shared" si="4"/>
        <v>1164500</v>
      </c>
      <c r="V7" s="8">
        <f t="shared" si="4"/>
        <v>156000</v>
      </c>
      <c r="W7" s="8">
        <f t="shared" si="4"/>
        <v>225000</v>
      </c>
      <c r="X7" s="8">
        <f t="shared" si="4"/>
        <v>546000</v>
      </c>
      <c r="Y7" s="8">
        <f t="shared" si="4"/>
        <v>581000</v>
      </c>
      <c r="Z7" s="8">
        <f t="shared" si="4"/>
        <v>343000</v>
      </c>
      <c r="AA7" s="8">
        <f t="shared" si="4"/>
        <v>398200</v>
      </c>
      <c r="AB7" s="8">
        <f t="shared" si="4"/>
        <v>108000</v>
      </c>
      <c r="AC7" s="8">
        <f t="shared" si="4"/>
        <v>188000</v>
      </c>
      <c r="AD7" s="8">
        <f t="shared" si="4"/>
        <v>86000</v>
      </c>
      <c r="AE7" s="8">
        <f t="shared" si="4"/>
        <v>0</v>
      </c>
      <c r="AF7" s="8">
        <f t="shared" si="4"/>
        <v>208000</v>
      </c>
    </row>
    <row r="8" spans="1:35" s="18" customFormat="1" ht="17.25">
      <c r="A8" s="50" t="s">
        <v>195</v>
      </c>
      <c r="B8" s="18">
        <f t="shared" ref="B8:H8" si="6">SUM(B13,B15,B17,B19,B21,B23,B23)</f>
        <v>0</v>
      </c>
      <c r="C8" s="18">
        <f>SUM(C13,C15,C17,C19,C21,C23,C23)</f>
        <v>-253000</v>
      </c>
      <c r="D8" s="18">
        <f t="shared" si="6"/>
        <v>-252000</v>
      </c>
      <c r="E8" s="18">
        <f>SUM(E13,E15,E17,E19,E21,E23,E23)</f>
        <v>-252000</v>
      </c>
      <c r="F8" s="18">
        <f t="shared" si="6"/>
        <v>0</v>
      </c>
      <c r="G8" s="18">
        <f>SUM(G13,G15,G17,G19,G21,G23,G23)</f>
        <v>-264000</v>
      </c>
      <c r="H8" s="18">
        <f t="shared" si="6"/>
        <v>-20000</v>
      </c>
      <c r="I8" s="18">
        <f>SUM(I13,I15,I17,I19,I21,I23)</f>
        <v>-838000</v>
      </c>
      <c r="J8" s="18">
        <f t="shared" ref="J8:L8" si="7">SUM(J13,J15,J17,J19,J21,J23)</f>
        <v>0</v>
      </c>
      <c r="K8" s="18">
        <f t="shared" si="7"/>
        <v>-24000</v>
      </c>
      <c r="L8" s="18">
        <f t="shared" si="7"/>
        <v>0</v>
      </c>
      <c r="M8" s="18">
        <f t="shared" ref="M8:AF8" si="8">SUM(M13,M15,M17,M19,M21,M23)</f>
        <v>0</v>
      </c>
      <c r="N8" s="18">
        <f>SUM(N13,N15,N17,N19,N21,N23)</f>
        <v>-892000</v>
      </c>
      <c r="O8" s="18">
        <f t="shared" si="8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8"/>
        <v>-80000</v>
      </c>
      <c r="U8" s="18">
        <f t="shared" si="8"/>
        <v>-513000</v>
      </c>
      <c r="V8" s="18">
        <f t="shared" si="8"/>
        <v>-2000</v>
      </c>
      <c r="W8" s="18">
        <f t="shared" si="8"/>
        <v>-160000</v>
      </c>
      <c r="X8" s="18">
        <f t="shared" si="8"/>
        <v>-482000</v>
      </c>
      <c r="Y8" s="18">
        <f t="shared" si="8"/>
        <v>-649000</v>
      </c>
      <c r="Z8" s="18">
        <f t="shared" si="8"/>
        <v>-360000</v>
      </c>
      <c r="AA8" s="18">
        <f t="shared" si="8"/>
        <v>-332000</v>
      </c>
      <c r="AB8" s="18">
        <f t="shared" si="8"/>
        <v>-92000</v>
      </c>
      <c r="AC8" s="18">
        <f t="shared" si="8"/>
        <v>-184000</v>
      </c>
      <c r="AD8" s="18">
        <f t="shared" si="8"/>
        <v>0</v>
      </c>
      <c r="AE8" s="18">
        <f t="shared" si="8"/>
        <v>0</v>
      </c>
      <c r="AF8" s="18">
        <f t="shared" si="8"/>
        <v>0</v>
      </c>
    </row>
    <row r="9" spans="1:35" s="43" customFormat="1" ht="17.25">
      <c r="A9" s="51" t="s">
        <v>194</v>
      </c>
    </row>
    <row r="10" spans="1:35" s="9" customFormat="1" ht="17.25">
      <c r="A10" s="52"/>
    </row>
    <row r="11" spans="1:35" s="9" customFormat="1" ht="17.25">
      <c r="A11" s="53" t="s">
        <v>24</v>
      </c>
    </row>
    <row r="12" spans="1:35" s="10" customFormat="1" ht="17.25">
      <c r="A12" s="54" t="s">
        <v>5</v>
      </c>
      <c r="G12" s="42"/>
      <c r="I12" s="42"/>
    </row>
    <row r="13" spans="1:35" s="11" customFormat="1" ht="17.25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7.25">
      <c r="A14" s="56" t="s">
        <v>7</v>
      </c>
      <c r="C14" s="12" t="s">
        <v>289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333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7.25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7.25">
      <c r="A16" s="56" t="s">
        <v>6</v>
      </c>
      <c r="C16" s="12" t="s">
        <v>290</v>
      </c>
      <c r="I16" s="72">
        <v>704000</v>
      </c>
      <c r="K16" s="12">
        <v>132000</v>
      </c>
      <c r="N16" s="12" t="s">
        <v>312</v>
      </c>
      <c r="P16" s="12" t="s">
        <v>322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2" s="10" customFormat="1" ht="17.25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2" s="12" customFormat="1" ht="17.25">
      <c r="A18" s="56" t="s">
        <v>10</v>
      </c>
      <c r="C18" s="12" t="s">
        <v>291</v>
      </c>
      <c r="I18" s="12">
        <v>244000</v>
      </c>
      <c r="K18" s="12">
        <v>49500</v>
      </c>
      <c r="N18" s="12">
        <v>374700</v>
      </c>
      <c r="P18" s="12" t="s">
        <v>323</v>
      </c>
      <c r="U18" s="12">
        <v>60500</v>
      </c>
    </row>
    <row r="19" spans="1:32" s="10" customFormat="1" ht="17.25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2" s="12" customFormat="1" ht="17.25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338</v>
      </c>
    </row>
    <row r="21" spans="1:32" s="10" customFormat="1" ht="17.25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2" s="12" customFormat="1" ht="17.25">
      <c r="A22" s="56" t="s">
        <v>12</v>
      </c>
      <c r="N22" s="12">
        <v>170500</v>
      </c>
    </row>
    <row r="23" spans="1:32" s="10" customFormat="1" ht="17.25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2" s="9" customFormat="1" ht="17.25">
      <c r="A24" s="53"/>
    </row>
    <row r="25" spans="1:32" s="9" customFormat="1" ht="17.25">
      <c r="A25" s="53"/>
    </row>
    <row r="26" spans="1:32" s="20" customFormat="1" ht="33">
      <c r="A26" s="57" t="s">
        <v>17</v>
      </c>
      <c r="B26" s="121" t="s">
        <v>369</v>
      </c>
      <c r="C26" s="20" t="s">
        <v>292</v>
      </c>
      <c r="D26" s="20" t="s">
        <v>301</v>
      </c>
      <c r="F26" s="121" t="s">
        <v>300</v>
      </c>
      <c r="G26" s="20" t="s">
        <v>302</v>
      </c>
      <c r="H26" s="20" t="s">
        <v>303</v>
      </c>
      <c r="I26" s="20" t="s">
        <v>309</v>
      </c>
      <c r="J26" s="121" t="s">
        <v>370</v>
      </c>
      <c r="K26" s="76" t="s">
        <v>310</v>
      </c>
      <c r="L26" s="20" t="s">
        <v>311</v>
      </c>
      <c r="M26" s="121" t="s">
        <v>300</v>
      </c>
      <c r="N26" s="20" t="s">
        <v>313</v>
      </c>
      <c r="O26" s="121" t="s">
        <v>300</v>
      </c>
      <c r="P26" s="20" t="s">
        <v>314</v>
      </c>
      <c r="Q26" s="20" t="s">
        <v>324</v>
      </c>
      <c r="R26" s="79"/>
      <c r="S26" s="120" t="s">
        <v>329</v>
      </c>
      <c r="T26" s="20" t="s">
        <v>331</v>
      </c>
      <c r="U26" s="20" t="s">
        <v>332</v>
      </c>
      <c r="V26" s="20" t="s">
        <v>334</v>
      </c>
      <c r="X26" s="109" t="s">
        <v>339</v>
      </c>
      <c r="Y26" s="20" t="s">
        <v>341</v>
      </c>
      <c r="Z26" s="109" t="s">
        <v>342</v>
      </c>
      <c r="AA26" s="20" t="s">
        <v>363</v>
      </c>
      <c r="AB26" s="20" t="s">
        <v>364</v>
      </c>
      <c r="AC26" s="20" t="s">
        <v>366</v>
      </c>
      <c r="AD26" s="20" t="s">
        <v>367</v>
      </c>
      <c r="AE26" s="121" t="s">
        <v>300</v>
      </c>
      <c r="AF26" s="20" t="s">
        <v>380</v>
      </c>
    </row>
    <row r="27" spans="1:32" s="19" customFormat="1" ht="17.25">
      <c r="A27" s="58"/>
      <c r="B27" s="20"/>
      <c r="C27" s="20"/>
    </row>
    <row r="28" spans="1:32" s="19" customFormat="1" ht="17.25">
      <c r="A28" s="58"/>
      <c r="B28" s="20"/>
      <c r="C28" s="20"/>
    </row>
    <row r="29" spans="1:32" s="19" customFormat="1" ht="17.25">
      <c r="A29" s="58"/>
    </row>
    <row r="30" spans="1:32" s="21" customFormat="1" ht="17.25">
      <c r="A30" s="59" t="s">
        <v>381</v>
      </c>
    </row>
    <row r="31" spans="1:32" s="9" customFormat="1" ht="17.25">
      <c r="A31" s="60" t="s">
        <v>243</v>
      </c>
      <c r="B31" s="92">
        <f>SUM(B2:AF2)+B45+B46</f>
        <v>5527910</v>
      </c>
      <c r="C31" s="92" t="s">
        <v>245</v>
      </c>
      <c r="T31" s="1"/>
      <c r="U31" s="1"/>
      <c r="V31" s="1"/>
      <c r="W31" s="1"/>
      <c r="X31" s="1"/>
    </row>
    <row r="32" spans="1:32" s="9" customFormat="1" ht="18" thickBot="1">
      <c r="A32" s="77" t="s">
        <v>244</v>
      </c>
      <c r="B32" s="78">
        <f>SUM(B5:AF5)+SUM(B4:AF4)</f>
        <v>9528000</v>
      </c>
      <c r="C32" s="13"/>
      <c r="S32" s="83" t="s">
        <v>321</v>
      </c>
      <c r="T32" s="108" t="s">
        <v>330</v>
      </c>
      <c r="U32" s="1"/>
      <c r="V32" s="1"/>
      <c r="W32" s="1"/>
      <c r="Y32" s="108" t="s">
        <v>340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B34-B31</f>
        <v>1139220</v>
      </c>
      <c r="C33" s="9">
        <f>B32+B34</f>
        <v>16195130</v>
      </c>
      <c r="D33" s="15">
        <v>1139220</v>
      </c>
      <c r="S33" s="116" t="s">
        <v>317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>
      <c r="A34" s="61" t="s">
        <v>204</v>
      </c>
      <c r="B34" s="14">
        <f>500000-D81+SUM(B3:AF3)</f>
        <v>6667130</v>
      </c>
      <c r="C34" s="135">
        <v>0.1</v>
      </c>
      <c r="D34" s="15">
        <f>B34*0.1</f>
        <v>666713</v>
      </c>
      <c r="S34" s="83">
        <v>17690</v>
      </c>
      <c r="U34" s="1"/>
      <c r="V34" s="1"/>
      <c r="W34" s="1"/>
      <c r="X34" s="1"/>
      <c r="Y34" s="93" t="s">
        <v>368</v>
      </c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16034300</v>
      </c>
      <c r="C35" s="136">
        <f>B35*0.1</f>
        <v>1603430</v>
      </c>
      <c r="D35" s="15">
        <f>C35-B33</f>
        <v>464210</v>
      </c>
      <c r="S35" s="117" t="s">
        <v>318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9155300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-6879000</v>
      </c>
      <c r="C37" s="15"/>
      <c r="S37" s="118" t="s">
        <v>319</v>
      </c>
      <c r="Y37" s="9"/>
      <c r="AE37" s="9"/>
    </row>
    <row r="38" spans="1:31" ht="18" thickBot="1">
      <c r="A38" s="65" t="s">
        <v>189</v>
      </c>
      <c r="B38" s="45">
        <v>0</v>
      </c>
      <c r="S38" s="83">
        <f>14290*2</f>
        <v>28580</v>
      </c>
      <c r="Y38" s="9"/>
      <c r="AE38" s="9"/>
    </row>
    <row r="39" spans="1:31" ht="18" thickBot="1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316</v>
      </c>
      <c r="E39" s="9"/>
      <c r="S39" s="118" t="s">
        <v>320</v>
      </c>
      <c r="Y39" s="9"/>
      <c r="AE39" s="9"/>
    </row>
    <row r="40" spans="1:31" ht="18" thickBot="1">
      <c r="A40" s="86" t="s">
        <v>197</v>
      </c>
      <c r="B40" s="87">
        <f>5291060+SUM(B4:AF4)-340000-900000-900000+100000+B31-S48-D81-T33-20000-B47-40000-300000-400000-160000-400000-100000-90000-600000-3600000-B41</f>
        <v>6841960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>
      <c r="A41" s="1" t="s">
        <v>382</v>
      </c>
      <c r="B41" s="9">
        <f>D81+S48</f>
        <v>657670</v>
      </c>
      <c r="C41" s="114" t="s">
        <v>315</v>
      </c>
      <c r="S41" s="118" t="s">
        <v>328</v>
      </c>
      <c r="Y41" s="9"/>
      <c r="AE41" s="9"/>
    </row>
    <row r="42" spans="1:31">
      <c r="A42" s="80" t="s">
        <v>231</v>
      </c>
      <c r="B42" s="81">
        <f>SUM(B7:AF7)</f>
        <v>9155300</v>
      </c>
      <c r="S42" s="119">
        <f>SUM(S33:S40)</f>
        <v>100030</v>
      </c>
      <c r="Y42" s="9"/>
      <c r="AE42" s="9"/>
    </row>
    <row r="43" spans="1:31">
      <c r="A43" s="84" t="s">
        <v>232</v>
      </c>
      <c r="B43" s="85">
        <f>B33+B39+B40</f>
        <v>8477180</v>
      </c>
      <c r="Y43" s="9"/>
      <c r="AE43" s="9"/>
    </row>
    <row r="44" spans="1:31">
      <c r="S44" s="84">
        <v>15990</v>
      </c>
      <c r="Y44" s="9"/>
      <c r="AE44" s="9"/>
    </row>
    <row r="45" spans="1:31">
      <c r="A45" s="1" t="s">
        <v>286</v>
      </c>
      <c r="B45" s="9">
        <v>867910</v>
      </c>
      <c r="S45" s="84">
        <v>17990</v>
      </c>
      <c r="Y45" s="9"/>
      <c r="AE45" s="9"/>
    </row>
    <row r="46" spans="1:31">
      <c r="A46" s="1" t="s">
        <v>241</v>
      </c>
      <c r="B46" s="9">
        <v>1500000</v>
      </c>
      <c r="S46" s="84">
        <v>19990</v>
      </c>
      <c r="Y46" s="9"/>
      <c r="AE46" s="9"/>
    </row>
    <row r="47" spans="1:31">
      <c r="A47" s="1" t="s">
        <v>242</v>
      </c>
      <c r="B47" s="110">
        <f>SUM(B45:B46)</f>
        <v>2367910</v>
      </c>
      <c r="R47" s="1" t="s">
        <v>327</v>
      </c>
      <c r="S47" s="119">
        <f>SUM(S44:S46)</f>
        <v>53970</v>
      </c>
      <c r="Y47" s="9"/>
      <c r="AE47" s="9"/>
    </row>
    <row r="48" spans="1:31">
      <c r="R48" s="1" t="s">
        <v>326</v>
      </c>
      <c r="S48" s="1">
        <f>10890+8490+219120+80000</f>
        <v>318500</v>
      </c>
      <c r="Y48" s="9"/>
      <c r="AE48" s="9"/>
    </row>
    <row r="49" spans="3:31">
      <c r="S49" s="1">
        <f>SUM(S48,S42,S47)</f>
        <v>472500</v>
      </c>
      <c r="Y49" s="9"/>
      <c r="AE49" s="9"/>
    </row>
    <row r="50" spans="3:31">
      <c r="C50" s="175" t="s">
        <v>5409</v>
      </c>
      <c r="R50" s="1" t="s">
        <v>325</v>
      </c>
      <c r="S50" s="1">
        <v>12600</v>
      </c>
      <c r="Y50" s="9"/>
      <c r="AE50" s="9"/>
    </row>
    <row r="51" spans="3:31">
      <c r="C51" s="176">
        <f>B36-B47-C35-L63-339170-318500</f>
        <v>4457230</v>
      </c>
      <c r="Y51" s="9"/>
      <c r="AE51" s="9"/>
    </row>
    <row r="52" spans="3:31">
      <c r="Y52" s="9"/>
      <c r="AE52" s="9"/>
    </row>
    <row r="53" spans="3:31">
      <c r="Y53" s="9"/>
      <c r="AE53" s="9"/>
    </row>
    <row r="56" spans="3:31" ht="17.25" thickBot="1">
      <c r="E56" s="96"/>
      <c r="F56" s="96"/>
      <c r="G56" s="96"/>
      <c r="H56" s="96"/>
      <c r="I56" s="96"/>
    </row>
    <row r="57" spans="3:31" ht="18" thickTop="1" thickBot="1">
      <c r="D57" s="94"/>
      <c r="E57" s="197" t="s">
        <v>266</v>
      </c>
      <c r="F57" s="198"/>
      <c r="G57" s="198"/>
      <c r="H57" s="198"/>
      <c r="I57" s="199"/>
      <c r="J57" s="95"/>
    </row>
    <row r="58" spans="3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04" t="s">
        <v>308</v>
      </c>
      <c r="J58" s="95"/>
    </row>
    <row r="59" spans="3:31" ht="18" thickTop="1" thickBot="1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1596200</v>
      </c>
      <c r="J59" s="15"/>
    </row>
    <row r="60" spans="3:31" ht="18" thickTop="1" thickBot="1">
      <c r="E60" s="99">
        <f>SUM(B7:E7)</f>
        <v>921000</v>
      </c>
      <c r="F60" s="101">
        <f>SUM(F7:L7)</f>
        <v>1828200</v>
      </c>
      <c r="G60" s="103">
        <f>SUM(M7:S7)</f>
        <v>2282400</v>
      </c>
      <c r="H60" s="107">
        <f>SUM(T7:Z7)</f>
        <v>3135500</v>
      </c>
      <c r="I60" s="105">
        <f>SUM(AA7:AF7)</f>
        <v>988200</v>
      </c>
    </row>
    <row r="61" spans="3:31" ht="18" thickTop="1" thickBot="1">
      <c r="C61" s="123"/>
    </row>
    <row r="62" spans="3:31" ht="18" thickTop="1" thickBot="1">
      <c r="G62" s="94"/>
      <c r="H62" s="99" t="s">
        <v>265</v>
      </c>
      <c r="I62" s="99">
        <f>SUM(E59:I59)</f>
        <v>16034300</v>
      </c>
    </row>
    <row r="63" spans="3:31" ht="18" thickTop="1" thickBot="1">
      <c r="G63" s="94"/>
      <c r="H63" s="99" t="s">
        <v>267</v>
      </c>
      <c r="I63" s="99">
        <f>AVERAGE(E59:I59)</f>
        <v>3206860</v>
      </c>
      <c r="L63" s="9">
        <f>SUM(R33:AD33)</f>
        <v>69060</v>
      </c>
    </row>
    <row r="64" spans="3:31" ht="18" thickTop="1" thickBot="1">
      <c r="G64" s="94"/>
      <c r="H64" s="98" t="s">
        <v>375</v>
      </c>
      <c r="I64" s="99">
        <f>SUM(E60:I60)</f>
        <v>9155300</v>
      </c>
    </row>
    <row r="65" spans="7:9" ht="18" thickTop="1" thickBot="1">
      <c r="G65" s="94"/>
      <c r="H65" s="98" t="s">
        <v>376</v>
      </c>
      <c r="I65" s="99">
        <f>AVERAGE(E60:I60)</f>
        <v>1831060</v>
      </c>
    </row>
    <row r="66" spans="7:9" ht="17.25" thickTop="1">
      <c r="H66" s="97"/>
      <c r="I66" s="97"/>
    </row>
    <row r="81" spans="3:4">
      <c r="C81" s="1" t="s">
        <v>287</v>
      </c>
      <c r="D81" s="9">
        <v>339170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336</v>
      </c>
    </row>
    <row r="108" spans="1:23">
      <c r="A108" s="1">
        <f>SUM(B106:AF106)</f>
        <v>2081100</v>
      </c>
    </row>
    <row r="123" spans="5:5">
      <c r="E123" s="1">
        <v>47940</v>
      </c>
    </row>
    <row r="124" spans="5:5">
      <c r="E124" s="1">
        <v>153790</v>
      </c>
    </row>
    <row r="125" spans="5:5">
      <c r="E125" s="1">
        <f>SUM(E123:E124)</f>
        <v>201730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08"/>
  <sheetViews>
    <sheetView zoomScale="70" zoomScaleNormal="70" workbookViewId="0">
      <pane ySplit="1" topLeftCell="A17" activePane="bottomLeft" state="frozen"/>
      <selection pane="bottomLeft" activeCell="C34" sqref="C34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44805</v>
      </c>
      <c r="C1" s="66">
        <v>44806</v>
      </c>
      <c r="D1" s="66">
        <v>44807</v>
      </c>
      <c r="E1" s="66">
        <v>44808</v>
      </c>
      <c r="F1" s="66">
        <v>44809</v>
      </c>
      <c r="G1" s="66">
        <v>44810</v>
      </c>
      <c r="H1" s="66">
        <v>44811</v>
      </c>
      <c r="I1" s="143">
        <v>44812</v>
      </c>
      <c r="J1" s="66">
        <v>44813</v>
      </c>
      <c r="K1" s="66">
        <v>44814</v>
      </c>
      <c r="L1" s="66">
        <v>44815</v>
      </c>
      <c r="M1" s="66">
        <v>44816</v>
      </c>
      <c r="N1" s="66">
        <v>44817</v>
      </c>
      <c r="O1" s="66">
        <v>44818</v>
      </c>
      <c r="P1" s="66">
        <v>44819</v>
      </c>
      <c r="Q1" s="66">
        <v>44820</v>
      </c>
      <c r="R1" s="66">
        <v>44821</v>
      </c>
      <c r="S1" s="66">
        <v>44822</v>
      </c>
      <c r="T1" s="66">
        <v>44823</v>
      </c>
      <c r="U1" s="66">
        <v>44824</v>
      </c>
      <c r="V1" s="66">
        <v>44825</v>
      </c>
      <c r="W1" s="66">
        <v>44826</v>
      </c>
      <c r="X1" s="66">
        <v>44827</v>
      </c>
      <c r="Y1" s="66">
        <v>44828</v>
      </c>
      <c r="Z1" s="66">
        <v>44829</v>
      </c>
      <c r="AA1" s="66">
        <v>44830</v>
      </c>
      <c r="AB1" s="66">
        <v>44831</v>
      </c>
      <c r="AC1" s="66">
        <v>44832</v>
      </c>
      <c r="AD1" s="66">
        <v>44833</v>
      </c>
      <c r="AE1" s="66">
        <v>44834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99000</v>
      </c>
      <c r="C3" s="5">
        <f t="shared" si="0"/>
        <v>88000</v>
      </c>
      <c r="D3" s="5">
        <f t="shared" si="0"/>
        <v>132000</v>
      </c>
      <c r="E3" s="5">
        <f t="shared" si="0"/>
        <v>308000</v>
      </c>
      <c r="F3" s="5">
        <f>SUM(F12,F14,F16,F18,F20,F22)</f>
        <v>99000</v>
      </c>
      <c r="G3" s="5">
        <f t="shared" si="0"/>
        <v>451000</v>
      </c>
      <c r="H3" s="5">
        <f>SUM(H12,H14,H16,H18,H20,H22)</f>
        <v>220000</v>
      </c>
      <c r="I3" s="145">
        <f>SUM(I12,I14,I16,I18,I20,I22)</f>
        <v>1032000</v>
      </c>
      <c r="J3" s="5">
        <f>SUM(J12,J14,J16,J18,J20,J22)</f>
        <v>0</v>
      </c>
      <c r="K3" s="5">
        <f>SUM(K12,K14,K16,K18,K20,K22,K24,K25,K32,K33,K34)</f>
        <v>660000</v>
      </c>
      <c r="L3" s="5">
        <f t="shared" si="0"/>
        <v>33000</v>
      </c>
      <c r="M3" s="5">
        <f t="shared" si="0"/>
        <v>81000</v>
      </c>
      <c r="N3" s="5">
        <f t="shared" si="0"/>
        <v>0</v>
      </c>
      <c r="O3" s="5">
        <f>SUM(O12,O14,O16,O18,O20,O22)</f>
        <v>616000</v>
      </c>
      <c r="P3" s="5">
        <f>SUM(P12,P14,P16,P18,P20,P22)</f>
        <v>0</v>
      </c>
      <c r="Q3" s="5">
        <f>SUM(Q12,Q14,Q16,Q18,Q20,Q22)</f>
        <v>220000</v>
      </c>
      <c r="R3" s="5">
        <f>SUM(R12,R14,R16,R18,R20,R22)</f>
        <v>0</v>
      </c>
      <c r="S3" s="5">
        <f>SUM(S12,S14,S16,S18,S20,S22)</f>
        <v>33000</v>
      </c>
      <c r="T3" s="5">
        <f t="shared" si="0"/>
        <v>331200</v>
      </c>
      <c r="U3" s="5">
        <f t="shared" si="0"/>
        <v>0</v>
      </c>
      <c r="V3" s="5">
        <f t="shared" si="0"/>
        <v>795300</v>
      </c>
      <c r="W3" s="5">
        <f t="shared" si="0"/>
        <v>132000</v>
      </c>
      <c r="X3" s="5">
        <f t="shared" si="0"/>
        <v>179200</v>
      </c>
      <c r="Y3" s="5">
        <f t="shared" si="0"/>
        <v>125000</v>
      </c>
      <c r="Z3" s="5">
        <f t="shared" si="0"/>
        <v>242000</v>
      </c>
      <c r="AA3" s="5">
        <f t="shared" si="0"/>
        <v>120000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681600</v>
      </c>
      <c r="AF3" s="5">
        <f t="shared" si="0"/>
        <v>0</v>
      </c>
    </row>
    <row r="4" spans="1:35" s="112" customFormat="1" ht="17.25">
      <c r="A4" s="111" t="s">
        <v>288</v>
      </c>
      <c r="B4" s="112">
        <f>310000+100000</f>
        <v>410000</v>
      </c>
      <c r="C4" s="112">
        <f>160000+120000</f>
        <v>280000</v>
      </c>
      <c r="D4" s="112">
        <f>90000+80000</f>
        <v>170000</v>
      </c>
      <c r="E4" s="112">
        <v>20000</v>
      </c>
      <c r="F4" s="112">
        <v>0</v>
      </c>
      <c r="G4" s="112">
        <v>0</v>
      </c>
      <c r="H4" s="112">
        <f>560000+210000</f>
        <v>770000</v>
      </c>
      <c r="I4" s="146">
        <v>400000</v>
      </c>
      <c r="J4" s="112">
        <v>0</v>
      </c>
      <c r="K4" s="112">
        <f>200000+45000</f>
        <v>245000</v>
      </c>
      <c r="L4" s="112">
        <v>0</v>
      </c>
      <c r="M4" s="112">
        <v>0</v>
      </c>
      <c r="N4" s="112">
        <v>0</v>
      </c>
      <c r="O4" s="112">
        <v>0</v>
      </c>
      <c r="P4" s="112">
        <v>45000</v>
      </c>
      <c r="Q4" s="112">
        <v>0</v>
      </c>
      <c r="R4" s="112">
        <v>0</v>
      </c>
      <c r="S4" s="112">
        <v>310000</v>
      </c>
      <c r="T4" s="112">
        <v>260000</v>
      </c>
      <c r="U4" s="112">
        <f>640000+120000</f>
        <v>760000</v>
      </c>
      <c r="V4" s="112">
        <v>0</v>
      </c>
      <c r="W4" s="112">
        <v>0</v>
      </c>
      <c r="X4" s="112">
        <v>0</v>
      </c>
      <c r="Y4" s="112">
        <v>320000</v>
      </c>
      <c r="Z4" s="112">
        <v>0</v>
      </c>
      <c r="AA4" s="112">
        <v>0</v>
      </c>
      <c r="AB4" s="112">
        <f>320000+320000+50000</f>
        <v>690000</v>
      </c>
      <c r="AD4" s="112">
        <v>200000</v>
      </c>
      <c r="AE4" s="112">
        <v>40000</v>
      </c>
    </row>
    <row r="5" spans="1:35" s="6" customFormat="1" ht="17.25">
      <c r="A5" s="47" t="s">
        <v>0</v>
      </c>
      <c r="B5" s="6">
        <v>0</v>
      </c>
      <c r="C5" s="6">
        <v>150000</v>
      </c>
      <c r="D5" s="6">
        <f>100000+7000</f>
        <v>107000</v>
      </c>
      <c r="E5" s="6">
        <f>30000+22000+10000</f>
        <v>62000</v>
      </c>
      <c r="F5" s="6">
        <f>640000+10000+160000</f>
        <v>810000</v>
      </c>
      <c r="G5" s="6">
        <v>0</v>
      </c>
      <c r="H5" s="6">
        <v>320000</v>
      </c>
      <c r="I5" s="147">
        <v>85000</v>
      </c>
      <c r="J5" s="6">
        <v>0</v>
      </c>
      <c r="K5" s="6">
        <v>120000</v>
      </c>
      <c r="L5" s="6">
        <f>100000+45000+4000</f>
        <v>149000</v>
      </c>
      <c r="M5" s="6">
        <v>0</v>
      </c>
      <c r="N5" s="6">
        <v>0</v>
      </c>
      <c r="O5" s="6">
        <f>450000+120000</f>
        <v>570000</v>
      </c>
      <c r="P5" s="6">
        <v>320000</v>
      </c>
      <c r="Q5" s="6">
        <v>80000</v>
      </c>
      <c r="R5" s="6">
        <v>50000</v>
      </c>
      <c r="S5" s="6">
        <v>0</v>
      </c>
      <c r="T5" s="6">
        <v>0</v>
      </c>
      <c r="U5" s="6">
        <v>0</v>
      </c>
      <c r="V5" s="6">
        <v>200000</v>
      </c>
      <c r="W5" s="6">
        <v>320000</v>
      </c>
      <c r="X5" s="6">
        <v>250000</v>
      </c>
      <c r="Y5" s="6">
        <f>5000+280000+200000</f>
        <v>485000</v>
      </c>
      <c r="Z5" s="6">
        <v>0</v>
      </c>
      <c r="AA5" s="6">
        <v>0</v>
      </c>
      <c r="AB5" s="6">
        <v>320000</v>
      </c>
      <c r="AD5" s="6">
        <f>60000+90000</f>
        <v>150000</v>
      </c>
    </row>
    <row r="6" spans="1:35" s="7" customFormat="1" ht="17.25">
      <c r="A6" s="48" t="s">
        <v>1</v>
      </c>
      <c r="B6" s="7">
        <f>B3+B4+B5</f>
        <v>509000</v>
      </c>
      <c r="C6" s="7">
        <f>C3+C4+C5</f>
        <v>518000</v>
      </c>
      <c r="D6" s="7">
        <f>D3+D4+D5</f>
        <v>409000</v>
      </c>
      <c r="E6" s="7">
        <f>E3+E4+E5</f>
        <v>390000</v>
      </c>
      <c r="F6" s="7">
        <f t="shared" ref="F6:AF6" si="1">F3+F4+F5</f>
        <v>909000</v>
      </c>
      <c r="G6" s="7">
        <f t="shared" si="1"/>
        <v>451000</v>
      </c>
      <c r="H6" s="7">
        <f t="shared" si="1"/>
        <v>1310000</v>
      </c>
      <c r="I6" s="115">
        <f>I3+I4+I5</f>
        <v>1517000</v>
      </c>
      <c r="J6" s="7">
        <f t="shared" ref="J6" si="2">J3+J4+J5</f>
        <v>0</v>
      </c>
      <c r="K6" s="7">
        <f>K3+K4+K5</f>
        <v>1025000</v>
      </c>
      <c r="L6" s="7">
        <f t="shared" si="1"/>
        <v>182000</v>
      </c>
      <c r="M6" s="7">
        <f t="shared" si="1"/>
        <v>81000</v>
      </c>
      <c r="N6" s="7">
        <f t="shared" si="1"/>
        <v>0</v>
      </c>
      <c r="O6" s="7">
        <f t="shared" si="1"/>
        <v>1186000</v>
      </c>
      <c r="P6" s="7">
        <f t="shared" si="1"/>
        <v>365000</v>
      </c>
      <c r="Q6" s="7">
        <f>Q3+Q4+Q5</f>
        <v>300000</v>
      </c>
      <c r="R6" s="7">
        <f t="shared" si="1"/>
        <v>50000</v>
      </c>
      <c r="S6" s="7">
        <f t="shared" si="1"/>
        <v>343000</v>
      </c>
      <c r="T6" s="7">
        <f t="shared" si="1"/>
        <v>591200</v>
      </c>
      <c r="U6" s="7">
        <f t="shared" si="1"/>
        <v>760000</v>
      </c>
      <c r="V6" s="7">
        <f t="shared" si="1"/>
        <v>995300</v>
      </c>
      <c r="W6" s="7">
        <f t="shared" si="1"/>
        <v>452000</v>
      </c>
      <c r="X6" s="7">
        <f t="shared" si="1"/>
        <v>429200</v>
      </c>
      <c r="Y6" s="7">
        <f>Y3+Y4+Y5</f>
        <v>930000</v>
      </c>
      <c r="Z6" s="7">
        <f t="shared" si="1"/>
        <v>242000</v>
      </c>
      <c r="AA6" s="7">
        <f t="shared" si="1"/>
        <v>120000</v>
      </c>
      <c r="AB6" s="7">
        <f t="shared" si="1"/>
        <v>1010000</v>
      </c>
      <c r="AC6" s="7">
        <f t="shared" si="1"/>
        <v>0</v>
      </c>
      <c r="AD6" s="7">
        <f t="shared" si="1"/>
        <v>350000</v>
      </c>
      <c r="AE6" s="7">
        <f t="shared" si="1"/>
        <v>721600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259000</v>
      </c>
      <c r="C7" s="8">
        <f>C6+C8</f>
        <v>386000</v>
      </c>
      <c r="D7" s="8">
        <f t="shared" ref="D7:AF7" si="3">D6+D8</f>
        <v>319000</v>
      </c>
      <c r="E7" s="8">
        <f>E6+E8</f>
        <v>270000</v>
      </c>
      <c r="F7" s="8">
        <f t="shared" si="3"/>
        <v>513000</v>
      </c>
      <c r="G7" s="8">
        <f t="shared" si="3"/>
        <v>267000</v>
      </c>
      <c r="H7" s="8">
        <f t="shared" si="3"/>
        <v>738000</v>
      </c>
      <c r="I7" s="148">
        <f>I6+I8</f>
        <v>924000</v>
      </c>
      <c r="J7" s="8">
        <f>J6+J8</f>
        <v>0</v>
      </c>
      <c r="K7" s="8">
        <f t="shared" ref="K7" si="4">K6+K8</f>
        <v>506000</v>
      </c>
      <c r="L7" s="8">
        <f t="shared" si="3"/>
        <v>170000</v>
      </c>
      <c r="M7" s="8">
        <f t="shared" si="3"/>
        <v>69000</v>
      </c>
      <c r="N7" s="8">
        <f t="shared" si="3"/>
        <v>0</v>
      </c>
      <c r="O7" s="8">
        <f t="shared" si="3"/>
        <v>590000</v>
      </c>
      <c r="P7" s="8">
        <f>P6+P8</f>
        <v>205000</v>
      </c>
      <c r="Q7" s="8">
        <f t="shared" si="3"/>
        <v>180000</v>
      </c>
      <c r="R7" s="8">
        <f t="shared" si="3"/>
        <v>40000</v>
      </c>
      <c r="S7" s="8">
        <f>S6+S8</f>
        <v>183000</v>
      </c>
      <c r="T7" s="8">
        <f t="shared" si="3"/>
        <v>335200</v>
      </c>
      <c r="U7" s="8">
        <f t="shared" si="3"/>
        <v>388000</v>
      </c>
      <c r="V7" s="8">
        <f t="shared" si="3"/>
        <v>521300</v>
      </c>
      <c r="W7" s="8">
        <f t="shared" si="3"/>
        <v>250000</v>
      </c>
      <c r="X7" s="8">
        <f t="shared" si="3"/>
        <v>177200</v>
      </c>
      <c r="Y7" s="8">
        <f t="shared" si="3"/>
        <v>512000</v>
      </c>
      <c r="Z7" s="8">
        <f t="shared" si="3"/>
        <v>118000</v>
      </c>
      <c r="AA7" s="8">
        <f t="shared" si="3"/>
        <v>120000</v>
      </c>
      <c r="AB7" s="8">
        <f t="shared" si="3"/>
        <v>530000</v>
      </c>
      <c r="AC7" s="8">
        <f t="shared" si="3"/>
        <v>0</v>
      </c>
      <c r="AD7" s="8">
        <f t="shared" si="3"/>
        <v>250000</v>
      </c>
      <c r="AE7" s="8">
        <f t="shared" si="3"/>
        <v>421600</v>
      </c>
      <c r="AF7" s="8">
        <f t="shared" si="3"/>
        <v>0</v>
      </c>
    </row>
    <row r="8" spans="1:35" s="18" customFormat="1" ht="17.25">
      <c r="A8" s="50" t="s">
        <v>195</v>
      </c>
      <c r="B8" s="18">
        <f t="shared" ref="B8:F8" si="5">SUM(B13,B15,B17,B19,B21,B23,B23)</f>
        <v>-250000</v>
      </c>
      <c r="C8" s="18">
        <f>SUM(C13,C15,C17,C19,C21,C23,C23)</f>
        <v>-132000</v>
      </c>
      <c r="D8" s="18">
        <f>SUM(D13,D15,D17,D19,D21,D23,D23)</f>
        <v>-90000</v>
      </c>
      <c r="E8" s="18">
        <f>SUM(E13,E15,E17,E19,E21,E23,E23)</f>
        <v>-120000</v>
      </c>
      <c r="F8" s="18">
        <f t="shared" si="5"/>
        <v>-396000</v>
      </c>
      <c r="G8" s="18">
        <f>SUM(G13,G15,G17,G19,G21,G23,G23)</f>
        <v>-184000</v>
      </c>
      <c r="H8" s="18">
        <f>SUM(H13,H15,H17,H19,H21,H11,H23,H25)</f>
        <v>-572000</v>
      </c>
      <c r="I8" s="149">
        <f t="shared" ref="I8:AF8" si="6">SUM(I13,I15,I17,I19,I21,I11,I23,I25)</f>
        <v>-593000</v>
      </c>
      <c r="J8" s="18">
        <f t="shared" si="6"/>
        <v>0</v>
      </c>
      <c r="K8" s="18">
        <f t="shared" si="6"/>
        <v>-519000</v>
      </c>
      <c r="L8" s="18">
        <f t="shared" si="6"/>
        <v>-12000</v>
      </c>
      <c r="M8" s="18">
        <f t="shared" si="6"/>
        <v>-12000</v>
      </c>
      <c r="N8" s="18">
        <f t="shared" si="6"/>
        <v>0</v>
      </c>
      <c r="O8" s="18">
        <f>SUM(O13,O15,O17,O19,O21,O11,O23,O25)</f>
        <v>-596000</v>
      </c>
      <c r="P8" s="18">
        <f t="shared" si="6"/>
        <v>-160000</v>
      </c>
      <c r="Q8" s="18">
        <f t="shared" si="6"/>
        <v>-120000</v>
      </c>
      <c r="R8" s="18">
        <f t="shared" si="6"/>
        <v>-10000</v>
      </c>
      <c r="S8" s="18">
        <f>SUM(S13,S15,S17,S19,S21,S11,S23,S25)</f>
        <v>-160000</v>
      </c>
      <c r="T8" s="18">
        <f t="shared" si="6"/>
        <v>-256000</v>
      </c>
      <c r="U8" s="18">
        <f t="shared" si="6"/>
        <v>-372000</v>
      </c>
      <c r="V8" s="18">
        <f t="shared" si="6"/>
        <v>-474000</v>
      </c>
      <c r="W8" s="18">
        <f>SUM(W13,W15,W17,W19,W21,W11,W23,W25)</f>
        <v>-202000</v>
      </c>
      <c r="X8" s="18">
        <f t="shared" si="6"/>
        <v>-252000</v>
      </c>
      <c r="Y8" s="18">
        <f t="shared" si="6"/>
        <v>-418000</v>
      </c>
      <c r="Z8" s="18">
        <f t="shared" si="6"/>
        <v>-124000</v>
      </c>
      <c r="AA8" s="18">
        <f>SUM(AA13,AA15,AA17,AA19,AA21,AA11,AA23,AA25)</f>
        <v>0</v>
      </c>
      <c r="AB8" s="18">
        <f>SUM(AB13,AB15,AB17,AB19,AB21,AB11,AB23,AB25)</f>
        <v>-480000</v>
      </c>
      <c r="AC8" s="18">
        <f t="shared" si="6"/>
        <v>0</v>
      </c>
      <c r="AD8" s="18">
        <f t="shared" si="6"/>
        <v>-100000</v>
      </c>
      <c r="AE8" s="18">
        <f t="shared" si="6"/>
        <v>-300000</v>
      </c>
      <c r="AF8" s="18">
        <f t="shared" si="6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H11" s="9">
        <v>-40000</v>
      </c>
      <c r="I11" s="151">
        <v>-40000</v>
      </c>
      <c r="K11" s="9">
        <f>-12000-10000-12000</f>
        <v>-34000</v>
      </c>
      <c r="L11" s="9">
        <v>-12000</v>
      </c>
      <c r="M11" s="9">
        <v>-12000</v>
      </c>
      <c r="O11" s="9">
        <v>-40000</v>
      </c>
      <c r="P11" s="9">
        <v>-160000</v>
      </c>
      <c r="Q11" s="9">
        <v>-40000</v>
      </c>
      <c r="R11" s="9">
        <v>-10000</v>
      </c>
      <c r="S11" s="9">
        <v>-160000</v>
      </c>
      <c r="T11" s="9">
        <v>-30000</v>
      </c>
      <c r="U11" s="9">
        <v>-12000</v>
      </c>
      <c r="V11" s="9">
        <v>-12000</v>
      </c>
      <c r="W11" s="9">
        <v>-160000</v>
      </c>
      <c r="Y11" s="9">
        <f>-12000-12000-12000-12000</f>
        <v>-48000</v>
      </c>
      <c r="Z11" s="9">
        <v>-20000</v>
      </c>
      <c r="AB11" s="9">
        <v>-120000</v>
      </c>
      <c r="AD11" s="9">
        <v>-60000</v>
      </c>
      <c r="AE11" s="9">
        <v>-180000</v>
      </c>
    </row>
    <row r="12" spans="1:35" s="10" customFormat="1" ht="17.25">
      <c r="A12" s="54" t="s">
        <v>5</v>
      </c>
      <c r="C12" s="10">
        <v>44000</v>
      </c>
      <c r="D12" s="10">
        <v>132000</v>
      </c>
      <c r="E12" s="10">
        <v>88000</v>
      </c>
      <c r="F12" s="10">
        <v>99000</v>
      </c>
      <c r="G12" s="71">
        <f>363000+88000</f>
        <v>451000</v>
      </c>
      <c r="H12" s="71">
        <v>132000</v>
      </c>
      <c r="I12" s="71">
        <v>132000</v>
      </c>
      <c r="K12" s="10">
        <v>264000</v>
      </c>
      <c r="L12" s="10">
        <v>33000</v>
      </c>
      <c r="M12" s="10">
        <v>81000</v>
      </c>
      <c r="O12" s="10">
        <v>528000</v>
      </c>
      <c r="Q12" s="10">
        <v>132000</v>
      </c>
      <c r="S12" s="10">
        <v>33000</v>
      </c>
      <c r="T12" s="10">
        <v>65000</v>
      </c>
      <c r="V12" s="10">
        <v>88000</v>
      </c>
      <c r="W12" s="10">
        <v>132000</v>
      </c>
      <c r="X12" s="10">
        <v>13200</v>
      </c>
      <c r="Y12" s="10">
        <v>25000</v>
      </c>
      <c r="Z12" s="10">
        <v>242000</v>
      </c>
      <c r="AA12" s="10">
        <v>55000</v>
      </c>
      <c r="AE12" s="10">
        <v>400000</v>
      </c>
    </row>
    <row r="13" spans="1:35" s="11" customFormat="1" ht="17.25">
      <c r="A13" s="55" t="s">
        <v>15</v>
      </c>
      <c r="B13" s="11">
        <f>-50000-40000-40000-40000</f>
        <v>-170000</v>
      </c>
      <c r="C13" s="11">
        <v>-12000</v>
      </c>
      <c r="D13" s="11">
        <f>-40000-40000</f>
        <v>-80000</v>
      </c>
      <c r="E13" s="11">
        <v>-40000</v>
      </c>
      <c r="F13" s="11">
        <v>-2000</v>
      </c>
      <c r="G13" s="11">
        <f>-120000-40000</f>
        <v>-160000</v>
      </c>
      <c r="H13" s="11">
        <v>-120000</v>
      </c>
      <c r="I13" s="152">
        <v>-40000</v>
      </c>
      <c r="K13" s="11">
        <v>-120000</v>
      </c>
      <c r="O13" s="11">
        <f>-12000-12000-12000</f>
        <v>-36000</v>
      </c>
      <c r="Q13" s="11">
        <f>-40000-40000</f>
        <v>-80000</v>
      </c>
      <c r="T13" s="11">
        <v>-24000</v>
      </c>
      <c r="U13" s="11">
        <v>-320000</v>
      </c>
      <c r="V13" s="11">
        <v>-12000</v>
      </c>
      <c r="W13" s="11">
        <v>-12000</v>
      </c>
      <c r="X13" s="11">
        <v>-12000</v>
      </c>
      <c r="Y13" s="11">
        <v>-10000</v>
      </c>
      <c r="Z13" s="11">
        <v>-80000</v>
      </c>
      <c r="AA13" s="10"/>
      <c r="AB13" s="11">
        <v>-160000</v>
      </c>
      <c r="AD13" s="11">
        <v>-40000</v>
      </c>
      <c r="AE13" s="11">
        <v>-80000</v>
      </c>
    </row>
    <row r="14" spans="1:35" s="12" customFormat="1" ht="17.25">
      <c r="A14" s="56" t="s">
        <v>7</v>
      </c>
      <c r="B14" s="12">
        <v>99000</v>
      </c>
      <c r="C14" s="12">
        <v>44000</v>
      </c>
      <c r="E14" s="12">
        <v>220000</v>
      </c>
      <c r="H14" s="12">
        <v>88000</v>
      </c>
      <c r="I14" s="72">
        <v>300000</v>
      </c>
      <c r="K14" s="12">
        <v>44000</v>
      </c>
      <c r="O14" s="12">
        <v>88000</v>
      </c>
      <c r="Q14" s="12">
        <v>88000</v>
      </c>
      <c r="T14" s="12">
        <v>134200</v>
      </c>
      <c r="V14" s="12">
        <v>707300</v>
      </c>
      <c r="X14" s="12">
        <v>166000</v>
      </c>
      <c r="Y14" s="12">
        <v>100000</v>
      </c>
      <c r="AA14" s="72">
        <v>65000</v>
      </c>
      <c r="AE14" s="12">
        <v>209000</v>
      </c>
    </row>
    <row r="15" spans="1:35" s="10" customFormat="1" ht="17.25">
      <c r="A15" s="54" t="s">
        <v>9</v>
      </c>
      <c r="B15" s="10">
        <f>-40000-40000</f>
        <v>-80000</v>
      </c>
      <c r="C15" s="10">
        <f>-40000-40000</f>
        <v>-80000</v>
      </c>
      <c r="D15" s="10">
        <v>-10000</v>
      </c>
      <c r="E15" s="10">
        <f>-40000-40000</f>
        <v>-80000</v>
      </c>
      <c r="F15" s="10">
        <f>-12000-12000</f>
        <v>-24000</v>
      </c>
      <c r="G15" s="10">
        <v>-24000</v>
      </c>
      <c r="H15" s="10">
        <f>-12000-2000-12000-12000-12000-12000</f>
        <v>-62000</v>
      </c>
      <c r="I15" s="71">
        <v>-80000</v>
      </c>
      <c r="K15" s="10">
        <v>-40000</v>
      </c>
      <c r="O15" s="10">
        <v>-240000</v>
      </c>
      <c r="T15" s="10">
        <v>-12000</v>
      </c>
      <c r="U15" s="10">
        <v>-40000</v>
      </c>
      <c r="V15" s="10">
        <v>-160000</v>
      </c>
      <c r="W15" s="10">
        <f>-10000-20000</f>
        <v>-30000</v>
      </c>
      <c r="X15" s="10">
        <v>-240000</v>
      </c>
      <c r="Y15" s="10">
        <v>-120000</v>
      </c>
      <c r="Z15" s="10">
        <f>-12000-12000</f>
        <v>-24000</v>
      </c>
      <c r="AB15" s="10">
        <v>-200000</v>
      </c>
      <c r="AE15" s="10">
        <v>-40000</v>
      </c>
    </row>
    <row r="16" spans="1:35" s="12" customFormat="1" ht="17.25">
      <c r="A16" s="56" t="s">
        <v>6</v>
      </c>
      <c r="I16" s="72">
        <v>600000</v>
      </c>
      <c r="K16" s="12">
        <v>176000</v>
      </c>
      <c r="T16" s="12">
        <v>132000</v>
      </c>
      <c r="Z16" s="72"/>
      <c r="AE16" s="12">
        <v>72600</v>
      </c>
    </row>
    <row r="17" spans="1:31" s="10" customFormat="1" ht="17.25">
      <c r="A17" s="54" t="s">
        <v>8</v>
      </c>
      <c r="C17" s="10">
        <v>-40000</v>
      </c>
      <c r="F17" s="10">
        <f>-40000-40000-40000-10000-10000-10000</f>
        <v>-150000</v>
      </c>
      <c r="H17" s="10">
        <v>-80000</v>
      </c>
      <c r="I17" s="71">
        <v>-80000</v>
      </c>
      <c r="K17" s="10">
        <v>-40000</v>
      </c>
      <c r="O17" s="10">
        <f>-120000-40000-40000-40000-40000</f>
        <v>-280000</v>
      </c>
      <c r="T17" s="10">
        <f>-70000-40000</f>
        <v>-110000</v>
      </c>
      <c r="V17" s="10">
        <f>-140000-30000</f>
        <v>-170000</v>
      </c>
      <c r="Y17" s="10">
        <v>-160000</v>
      </c>
    </row>
    <row r="18" spans="1:31" s="12" customFormat="1" ht="17.25">
      <c r="A18" s="56" t="s">
        <v>10</v>
      </c>
      <c r="I18" s="72"/>
      <c r="K18" s="12">
        <v>88000</v>
      </c>
    </row>
    <row r="19" spans="1:31" s="10" customFormat="1" ht="17.25">
      <c r="A19" s="54" t="s">
        <v>11</v>
      </c>
      <c r="F19" s="10">
        <f>-180000-40000</f>
        <v>-220000</v>
      </c>
      <c r="H19" s="10">
        <f>-60000-60000</f>
        <v>-120000</v>
      </c>
      <c r="I19" s="71">
        <f>-160000-100000</f>
        <v>-260000</v>
      </c>
      <c r="K19" s="10">
        <f>-200000-85000</f>
        <v>-285000</v>
      </c>
      <c r="T19" s="10">
        <f>-40000-40000</f>
        <v>-80000</v>
      </c>
      <c r="V19" s="10">
        <v>-120000</v>
      </c>
      <c r="Y19" s="10">
        <v>-80000</v>
      </c>
    </row>
    <row r="20" spans="1:31" s="12" customFormat="1" ht="17.25">
      <c r="A20" s="56" t="s">
        <v>10</v>
      </c>
      <c r="I20" s="72"/>
      <c r="K20" s="12">
        <v>88000</v>
      </c>
    </row>
    <row r="21" spans="1:31" s="10" customFormat="1" ht="17.25">
      <c r="A21" s="54" t="s">
        <v>11</v>
      </c>
      <c r="H21" s="10">
        <f>-60000-40000-50000</f>
        <v>-150000</v>
      </c>
      <c r="I21" s="71">
        <v>-93000</v>
      </c>
    </row>
    <row r="22" spans="1:31" s="12" customFormat="1" ht="17.25">
      <c r="A22" s="56" t="s">
        <v>12</v>
      </c>
      <c r="I22" s="72"/>
    </row>
    <row r="23" spans="1:31" s="10" customFormat="1" ht="17.25">
      <c r="A23" s="54" t="s">
        <v>13</v>
      </c>
      <c r="I23" s="71"/>
    </row>
    <row r="24" spans="1:31" s="9" customFormat="1" ht="17.25">
      <c r="A24" s="53"/>
      <c r="I24" s="151"/>
    </row>
    <row r="25" spans="1:31" s="9" customFormat="1" ht="17.25">
      <c r="A25" s="53"/>
      <c r="I25" s="151"/>
    </row>
    <row r="26" spans="1:31" s="20" customFormat="1" ht="59.25" customHeight="1">
      <c r="A26" s="57" t="s">
        <v>17</v>
      </c>
      <c r="B26" s="109" t="s">
        <v>385</v>
      </c>
      <c r="F26" s="20" t="s">
        <v>386</v>
      </c>
      <c r="H26" s="161" t="s">
        <v>5394</v>
      </c>
      <c r="I26" s="20" t="s">
        <v>5388</v>
      </c>
      <c r="J26" s="161" t="s">
        <v>5389</v>
      </c>
      <c r="L26" s="20" t="s">
        <v>5393</v>
      </c>
      <c r="N26" s="161" t="s">
        <v>5389</v>
      </c>
      <c r="O26" s="20" t="s">
        <v>5395</v>
      </c>
      <c r="P26" s="20" t="s">
        <v>5397</v>
      </c>
      <c r="R26" s="20" t="s">
        <v>5398</v>
      </c>
      <c r="S26" s="120"/>
      <c r="U26" s="20" t="s">
        <v>5403</v>
      </c>
      <c r="X26" s="109"/>
      <c r="Z26" s="109" t="s">
        <v>5467</v>
      </c>
      <c r="AB26" s="190" t="s">
        <v>5535</v>
      </c>
      <c r="AC26" s="161" t="s">
        <v>277</v>
      </c>
      <c r="AD26" s="20" t="s">
        <v>5482</v>
      </c>
      <c r="AE26" s="187" t="s">
        <v>5527</v>
      </c>
    </row>
    <row r="27" spans="1:31" s="19" customFormat="1" ht="17.25">
      <c r="A27" s="58"/>
      <c r="B27" s="20"/>
      <c r="C27" s="20"/>
      <c r="I27" s="153"/>
    </row>
    <row r="28" spans="1:31" s="19" customFormat="1" ht="17.25">
      <c r="A28" s="58"/>
      <c r="B28" s="20"/>
      <c r="C28" s="20"/>
      <c r="I28" s="153"/>
    </row>
    <row r="29" spans="1:31" s="19" customFormat="1" ht="17.25">
      <c r="A29" s="58"/>
      <c r="I29" s="153"/>
    </row>
    <row r="30" spans="1:31" s="21" customFormat="1" ht="17.25">
      <c r="A30" s="59" t="s">
        <v>22</v>
      </c>
      <c r="I30" s="154"/>
    </row>
    <row r="31" spans="1:31" s="9" customFormat="1" ht="17.25">
      <c r="A31" s="60" t="s">
        <v>243</v>
      </c>
      <c r="B31" s="92">
        <f>SUM(B2:AF2)</f>
        <v>0</v>
      </c>
      <c r="C31" s="92" t="s">
        <v>245</v>
      </c>
      <c r="I31" s="151"/>
      <c r="T31" s="1"/>
      <c r="U31" s="1"/>
      <c r="V31" s="1"/>
      <c r="W31" s="1"/>
      <c r="X31" s="1"/>
    </row>
    <row r="32" spans="1:31" s="9" customFormat="1" ht="18" thickBot="1">
      <c r="A32" s="77" t="s">
        <v>244</v>
      </c>
      <c r="B32" s="78">
        <f>SUM(B5:AF5)+SUM(B4:AF4)</f>
        <v>9468000</v>
      </c>
      <c r="C32" s="13"/>
      <c r="I32" s="151"/>
      <c r="U32" s="124" t="s">
        <v>330</v>
      </c>
      <c r="V32" s="1"/>
      <c r="W32" s="1"/>
      <c r="X32" s="93" t="s">
        <v>5465</v>
      </c>
      <c r="Y32" s="108" t="s">
        <v>5466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1139220+B34-B31</f>
        <v>7817520</v>
      </c>
      <c r="C33" s="15">
        <v>1839220</v>
      </c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108"/>
      <c r="W33" s="108"/>
      <c r="X33" s="93">
        <v>30000</v>
      </c>
      <c r="Y33" s="93">
        <v>36300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6678300</v>
      </c>
      <c r="C34" s="15">
        <f>B34*0.1</f>
        <v>667830</v>
      </c>
      <c r="D34" s="15"/>
      <c r="I34" s="151"/>
      <c r="U34" s="163" t="s">
        <v>5404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16146300</v>
      </c>
      <c r="C35" s="15">
        <f>B35*0.1</f>
        <v>1614630</v>
      </c>
      <c r="D35" s="15"/>
      <c r="I35" s="15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9242300</v>
      </c>
      <c r="C36" s="15"/>
      <c r="D36" s="15"/>
      <c r="I36" s="15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-6904000</v>
      </c>
      <c r="C37" s="9"/>
      <c r="E37" s="9"/>
      <c r="Y37" s="9"/>
      <c r="AE37" s="9"/>
    </row>
    <row r="38" spans="1:31" ht="18" thickBot="1">
      <c r="A38" s="65" t="s">
        <v>189</v>
      </c>
      <c r="B38" s="45">
        <f>SUM(B30:AF30)-SUM(41:41)</f>
        <v>0</v>
      </c>
      <c r="D38" s="9"/>
      <c r="Y38" s="9"/>
      <c r="AE38" s="9"/>
    </row>
    <row r="39" spans="1:31" ht="18" thickBot="1">
      <c r="A39" s="88" t="s">
        <v>193</v>
      </c>
      <c r="B39" s="89">
        <f>(496000+SUM(B5:AF5))+SUM(B8:AF8)+50000+900000+600000+100000+300000-160000-40000+409000</f>
        <v>299000</v>
      </c>
      <c r="C39" s="113">
        <f>90+60+60</f>
        <v>210</v>
      </c>
      <c r="D39" s="114" t="s">
        <v>316</v>
      </c>
      <c r="E39" s="9"/>
      <c r="R39" s="9"/>
      <c r="Y39" s="9"/>
      <c r="AE39" s="9"/>
    </row>
    <row r="40" spans="1:31" ht="18" thickBot="1">
      <c r="A40" s="86" t="s">
        <v>197</v>
      </c>
      <c r="B40" s="87">
        <f>SUM(B4:AF4)-50000-900000-600000-100000-300000-160000+40000-409000</f>
        <v>2441000</v>
      </c>
      <c r="C40" s="7">
        <f>-90-60-60</f>
        <v>-210</v>
      </c>
      <c r="D40" s="115">
        <f>(C39/30)*1800</f>
        <v>12600</v>
      </c>
      <c r="F40" s="9"/>
      <c r="R40" s="9"/>
      <c r="Y40" s="9"/>
      <c r="AE40" s="9"/>
    </row>
    <row r="41" spans="1:31">
      <c r="C41" s="114" t="s">
        <v>315</v>
      </c>
      <c r="R41" s="9"/>
      <c r="Y41" s="9"/>
      <c r="AE41" s="9"/>
    </row>
    <row r="42" spans="1:31">
      <c r="A42" s="80" t="s">
        <v>231</v>
      </c>
      <c r="B42" s="81">
        <f>SUM(B7:AF7)</f>
        <v>9242300</v>
      </c>
      <c r="R42" s="9"/>
      <c r="Y42" s="9"/>
      <c r="AE42" s="9"/>
    </row>
    <row r="43" spans="1:31">
      <c r="A43" s="84" t="s">
        <v>232</v>
      </c>
      <c r="B43" s="85">
        <f>B33+B39+B40</f>
        <v>10557520</v>
      </c>
      <c r="R43" s="9"/>
      <c r="Y43" s="9"/>
      <c r="AE43" s="9"/>
    </row>
    <row r="44" spans="1:31">
      <c r="Y44" s="9"/>
      <c r="AE44" s="9"/>
    </row>
    <row r="45" spans="1:31">
      <c r="A45" s="1" t="s">
        <v>5396</v>
      </c>
      <c r="B45" s="9">
        <v>997050</v>
      </c>
      <c r="Y45" s="9"/>
      <c r="AE45" s="9"/>
    </row>
    <row r="46" spans="1:31">
      <c r="A46" s="1" t="s">
        <v>241</v>
      </c>
      <c r="B46" s="9">
        <v>1500000</v>
      </c>
      <c r="Y46" s="9"/>
      <c r="AE46" s="9"/>
    </row>
    <row r="47" spans="1:31">
      <c r="A47" s="1" t="s">
        <v>242</v>
      </c>
      <c r="B47" s="110">
        <f>SUM(B45:B46)</f>
        <v>2497050</v>
      </c>
      <c r="C47" s="9">
        <f>B45+B46</f>
        <v>2497050</v>
      </c>
      <c r="Y47" s="9"/>
      <c r="AE47" s="9"/>
    </row>
    <row r="48" spans="1:31">
      <c r="E48" s="151" t="s">
        <v>5491</v>
      </c>
      <c r="F48" s="9">
        <f>7015920-(7015920*0.005)</f>
        <v>6980840.4000000004</v>
      </c>
      <c r="Y48" s="9"/>
      <c r="AE48" s="9"/>
    </row>
    <row r="49" spans="4:31">
      <c r="E49" s="151" t="s">
        <v>5495</v>
      </c>
      <c r="F49" s="9">
        <v>1603430</v>
      </c>
      <c r="Y49" s="9"/>
      <c r="AE49" s="9"/>
    </row>
    <row r="50" spans="4:31">
      <c r="E50" s="155" t="s">
        <v>5528</v>
      </c>
      <c r="F50" s="9">
        <f>C35</f>
        <v>1614630</v>
      </c>
      <c r="Y50" s="9"/>
      <c r="AE50" s="9"/>
    </row>
    <row r="51" spans="4:31">
      <c r="E51" s="155" t="s">
        <v>5492</v>
      </c>
      <c r="F51" s="9">
        <f>B47</f>
        <v>2497050</v>
      </c>
      <c r="Y51" s="9"/>
      <c r="AE51" s="9"/>
    </row>
    <row r="52" spans="4:31">
      <c r="E52" s="1" t="s">
        <v>5493</v>
      </c>
      <c r="F52" s="9">
        <f>F48-F49-F50-F51</f>
        <v>1265730.4000000004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197" t="s">
        <v>266</v>
      </c>
      <c r="F57" s="198"/>
      <c r="G57" s="198"/>
      <c r="H57" s="198"/>
      <c r="I57" s="199"/>
      <c r="J57" s="164"/>
      <c r="K57" s="167" t="s">
        <v>5406</v>
      </c>
      <c r="L57" s="168" t="s">
        <v>5405</v>
      </c>
      <c r="M57" s="95"/>
    </row>
    <row r="58" spans="4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57" t="s">
        <v>308</v>
      </c>
      <c r="J58" s="164"/>
      <c r="K58" s="166" t="s">
        <v>5407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1826000</v>
      </c>
      <c r="F59" s="101">
        <f>SUM(F6:L6)</f>
        <v>5394000</v>
      </c>
      <c r="G59" s="103">
        <f>SUM(M6:S6)</f>
        <v>2325000</v>
      </c>
      <c r="H59" s="107">
        <f>SUM(T6:Z6)</f>
        <v>4399700</v>
      </c>
      <c r="I59" s="158">
        <f>SUM(AA6:AF6)</f>
        <v>2201600</v>
      </c>
      <c r="J59" s="171"/>
      <c r="K59" s="166">
        <v>44809</v>
      </c>
      <c r="L59" s="165">
        <v>227800</v>
      </c>
      <c r="M59" s="95"/>
    </row>
    <row r="60" spans="4:31" ht="18" thickTop="1" thickBot="1">
      <c r="E60" s="99">
        <f>SUM(B7:E7)</f>
        <v>1234000</v>
      </c>
      <c r="F60" s="101">
        <f>SUM(F7:L7)</f>
        <v>3118000</v>
      </c>
      <c r="G60" s="103">
        <f>SUM(M7:S7)</f>
        <v>1267000</v>
      </c>
      <c r="H60" s="107">
        <f>SUM(T7:Z7)</f>
        <v>2301700</v>
      </c>
      <c r="I60" s="158">
        <f>SUM(AA7:AF7)</f>
        <v>1321600</v>
      </c>
      <c r="J60" s="94"/>
      <c r="K60" s="166">
        <v>44824</v>
      </c>
      <c r="L60" s="165">
        <f>507070-184210</f>
        <v>322860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265</v>
      </c>
      <c r="I62" s="159">
        <f>SUM(E59:I59)</f>
        <v>16146300</v>
      </c>
      <c r="J62" s="94"/>
      <c r="K62" s="165"/>
      <c r="L62" s="165"/>
      <c r="M62" s="95"/>
    </row>
    <row r="63" spans="4:31" ht="18" thickTop="1" thickBot="1">
      <c r="G63" s="94"/>
      <c r="H63" s="99" t="s">
        <v>267</v>
      </c>
      <c r="I63" s="159">
        <f>AVERAGE(E59:I59)</f>
        <v>3229260</v>
      </c>
      <c r="J63" s="94"/>
      <c r="K63" s="172" t="s">
        <v>5408</v>
      </c>
      <c r="L63" s="170">
        <f>SUM(L58:L60)</f>
        <v>649720</v>
      </c>
      <c r="M63" s="95"/>
    </row>
    <row r="64" spans="4:31" ht="18" thickTop="1" thickBot="1">
      <c r="G64" s="94"/>
      <c r="H64" s="98" t="s">
        <v>375</v>
      </c>
      <c r="I64" s="159">
        <f>SUM(E60:I60)</f>
        <v>9242300</v>
      </c>
      <c r="K64" s="97"/>
      <c r="L64" s="97"/>
    </row>
    <row r="65" spans="7:9" ht="18" thickTop="1" thickBot="1">
      <c r="G65" s="94"/>
      <c r="H65" s="98" t="s">
        <v>376</v>
      </c>
      <c r="I65" s="159">
        <f>AVERAGE(E60:I60)</f>
        <v>1848460</v>
      </c>
    </row>
    <row r="66" spans="7:9" ht="17.25" thickTop="1">
      <c r="H66" s="97"/>
      <c r="I66" s="160"/>
    </row>
    <row r="81" spans="1:4">
      <c r="D81" s="9"/>
    </row>
    <row r="82" spans="1:4">
      <c r="A82" s="175" t="s">
        <v>5494</v>
      </c>
    </row>
    <row r="83" spans="1:4">
      <c r="A83" s="176">
        <f>B36-B47-C35-L63</f>
        <v>4480900</v>
      </c>
    </row>
    <row r="84" spans="1:4">
      <c r="C84" s="1" t="s">
        <v>5485</v>
      </c>
    </row>
    <row r="85" spans="1:4">
      <c r="C85" s="1" t="s">
        <v>5484</v>
      </c>
      <c r="D85" s="1" t="s">
        <v>5486</v>
      </c>
    </row>
    <row r="86" spans="1:4">
      <c r="B86" s="1" t="s">
        <v>5488</v>
      </c>
      <c r="C86" s="1">
        <v>2753110</v>
      </c>
      <c r="D86" s="1">
        <v>5562900</v>
      </c>
    </row>
    <row r="87" spans="1:4">
      <c r="B87" s="1" t="s">
        <v>5487</v>
      </c>
      <c r="C87" s="1">
        <v>2693110</v>
      </c>
      <c r="D87" s="1">
        <f>D86-140000</f>
        <v>5422900</v>
      </c>
    </row>
    <row r="88" spans="1:4">
      <c r="B88" s="1" t="s">
        <v>5483</v>
      </c>
      <c r="C88" s="1">
        <f>C86-C87</f>
        <v>60000</v>
      </c>
      <c r="D88" s="1">
        <v>140000</v>
      </c>
    </row>
    <row r="89" spans="1:4">
      <c r="C89" s="1" t="s">
        <v>5489</v>
      </c>
      <c r="D89" s="1" t="s">
        <v>5490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336</v>
      </c>
    </row>
    <row r="108" spans="1:23">
      <c r="A108" s="1">
        <f>SUM(B106:AF106)</f>
        <v>2081100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08"/>
  <sheetViews>
    <sheetView zoomScale="70" zoomScaleNormal="70" workbookViewId="0">
      <pane ySplit="1" topLeftCell="A11" activePane="bottomLeft" state="frozen"/>
      <selection pane="bottomLeft" activeCell="E26" sqref="E26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44835</v>
      </c>
      <c r="C1" s="66">
        <v>44836</v>
      </c>
      <c r="D1" s="66">
        <v>44837</v>
      </c>
      <c r="E1" s="66">
        <v>44838</v>
      </c>
      <c r="F1" s="66">
        <v>44839</v>
      </c>
      <c r="G1" s="66">
        <v>44840</v>
      </c>
      <c r="H1" s="66">
        <v>44841</v>
      </c>
      <c r="I1" s="66">
        <v>44842</v>
      </c>
      <c r="J1" s="66">
        <v>44843</v>
      </c>
      <c r="K1" s="66">
        <v>44844</v>
      </c>
      <c r="L1" s="66">
        <v>44845</v>
      </c>
      <c r="M1" s="66">
        <v>44846</v>
      </c>
      <c r="N1" s="66">
        <v>44847</v>
      </c>
      <c r="O1" s="66">
        <v>44848</v>
      </c>
      <c r="P1" s="66">
        <v>44849</v>
      </c>
      <c r="Q1" s="66">
        <v>44850</v>
      </c>
      <c r="R1" s="66">
        <v>44851</v>
      </c>
      <c r="S1" s="66">
        <v>44852</v>
      </c>
      <c r="T1" s="66">
        <v>44853</v>
      </c>
      <c r="U1" s="66">
        <v>44854</v>
      </c>
      <c r="V1" s="66">
        <v>44855</v>
      </c>
      <c r="W1" s="66">
        <v>44856</v>
      </c>
      <c r="X1" s="66">
        <v>44857</v>
      </c>
      <c r="Y1" s="66">
        <v>44858</v>
      </c>
      <c r="Z1" s="66">
        <v>44859</v>
      </c>
      <c r="AA1" s="66">
        <v>44860</v>
      </c>
      <c r="AB1" s="66">
        <v>44861</v>
      </c>
      <c r="AC1" s="66">
        <v>44862</v>
      </c>
      <c r="AD1" s="66">
        <v>44863</v>
      </c>
      <c r="AE1" s="66">
        <v>44864</v>
      </c>
      <c r="AF1" s="66">
        <v>44865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0</v>
      </c>
      <c r="D3" s="5">
        <f t="shared" si="0"/>
        <v>253000</v>
      </c>
      <c r="E3" s="5">
        <f t="shared" si="0"/>
        <v>0</v>
      </c>
      <c r="F3" s="5">
        <f>SUM(F12,F14,F16,F18,F20,F22)</f>
        <v>0</v>
      </c>
      <c r="G3" s="5">
        <f t="shared" si="0"/>
        <v>0</v>
      </c>
      <c r="H3" s="5">
        <f>SUM(H12,H14,H16,H18,H20,H22)</f>
        <v>1012000</v>
      </c>
      <c r="I3" s="145">
        <f>SUM(I12,I14,I16,I18,I20,I22)</f>
        <v>80000</v>
      </c>
      <c r="J3" s="5">
        <f>SUM(J12,J14,J16,J18,J20,J22)</f>
        <v>528000</v>
      </c>
      <c r="K3" s="5">
        <f>SUM(K12,K14,K16,K18,K20,K22,K24,K25,K32,K33,K34)</f>
        <v>587400</v>
      </c>
      <c r="L3" s="5">
        <f t="shared" si="0"/>
        <v>0</v>
      </c>
      <c r="M3" s="5">
        <f t="shared" si="0"/>
        <v>77000</v>
      </c>
      <c r="N3" s="5">
        <f t="shared" si="0"/>
        <v>0</v>
      </c>
      <c r="O3" s="5">
        <f>SUM(O12,O14,O16,O18,O20,O22)</f>
        <v>0</v>
      </c>
      <c r="P3" s="5">
        <f>SUM(P12,P14,P16,P18,P20,P22)</f>
        <v>191500</v>
      </c>
      <c r="Q3" s="5">
        <f>SUM(Q12,Q14,Q16,Q18,Q20,Q22)</f>
        <v>1529000</v>
      </c>
      <c r="R3" s="5">
        <f>SUM(R12,R14,R16,R18,R20,R22)</f>
        <v>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>SUM(V12,V14,V16,V18,V20,V22)</f>
        <v>264000</v>
      </c>
      <c r="W3" s="5">
        <f>SUM(W12,W14,W16,W18,W20,W22)</f>
        <v>132000</v>
      </c>
      <c r="X3" s="5">
        <f t="shared" si="0"/>
        <v>0</v>
      </c>
      <c r="Y3" s="5">
        <f>SUM(Y12,Y14,Y16,Y18,Y20,Y22)</f>
        <v>220000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444400</v>
      </c>
      <c r="AE3" s="5">
        <f>SUM(AE12,AE14,AE16,AE18,AE20,AE22)</f>
        <v>0</v>
      </c>
      <c r="AF3" s="5">
        <f t="shared" si="0"/>
        <v>482000</v>
      </c>
    </row>
    <row r="4" spans="1:35" s="112" customFormat="1" ht="17.25">
      <c r="A4" s="111" t="s">
        <v>288</v>
      </c>
      <c r="B4" s="112">
        <v>50000</v>
      </c>
      <c r="C4" s="112">
        <f>340000+340000</f>
        <v>680000</v>
      </c>
      <c r="D4" s="112">
        <f>180000+310000</f>
        <v>490000</v>
      </c>
      <c r="H4" s="112">
        <v>480000</v>
      </c>
      <c r="I4" s="146">
        <v>120000</v>
      </c>
      <c r="L4" s="112">
        <v>240000</v>
      </c>
      <c r="N4" s="112">
        <f>80000+80000</f>
        <v>160000</v>
      </c>
      <c r="P4" s="112">
        <v>320000</v>
      </c>
      <c r="Q4" s="112">
        <v>0</v>
      </c>
      <c r="W4" s="112">
        <f>220000+35000+80000</f>
        <v>335000</v>
      </c>
      <c r="Z4" s="112">
        <f>100000+100000</f>
        <v>200000</v>
      </c>
      <c r="AB4" s="112">
        <v>240000</v>
      </c>
    </row>
    <row r="5" spans="1:35" s="6" customFormat="1" ht="17.25">
      <c r="A5" s="47" t="s">
        <v>0</v>
      </c>
      <c r="C5" s="6">
        <f>300000+540000+180000+179000</f>
        <v>1199000</v>
      </c>
      <c r="G5" s="6">
        <v>38000</v>
      </c>
      <c r="H5" s="6">
        <v>480000</v>
      </c>
      <c r="I5" s="147">
        <v>200000</v>
      </c>
      <c r="J5" s="6">
        <v>200000</v>
      </c>
      <c r="K5" s="6">
        <v>30000</v>
      </c>
      <c r="N5" s="6">
        <f>320000+120000</f>
        <v>440000</v>
      </c>
      <c r="P5" s="6">
        <v>240000</v>
      </c>
      <c r="Q5" s="6">
        <v>0</v>
      </c>
      <c r="S5" s="6">
        <v>96000</v>
      </c>
      <c r="T5" s="6">
        <f>110000+73000</f>
        <v>183000</v>
      </c>
      <c r="Z5" s="6">
        <v>130000</v>
      </c>
      <c r="AC5" s="6">
        <v>370000</v>
      </c>
      <c r="AE5" s="6">
        <f>10000+500000+30000+80000</f>
        <v>620000</v>
      </c>
    </row>
    <row r="6" spans="1:35" s="7" customFormat="1" ht="17.25">
      <c r="A6" s="48" t="s">
        <v>1</v>
      </c>
      <c r="B6" s="7">
        <f>B3+B4+B5</f>
        <v>50000</v>
      </c>
      <c r="C6" s="7">
        <f>C3+C4+C5</f>
        <v>1879000</v>
      </c>
      <c r="D6" s="7">
        <f>D3+D4+D5</f>
        <v>743000</v>
      </c>
      <c r="E6" s="7">
        <f>E3+E4+E5</f>
        <v>0</v>
      </c>
      <c r="F6" s="7">
        <f t="shared" ref="F6:AF6" si="1">F3+F4+F5</f>
        <v>0</v>
      </c>
      <c r="G6" s="7">
        <f t="shared" si="1"/>
        <v>38000</v>
      </c>
      <c r="H6" s="7">
        <f t="shared" si="1"/>
        <v>1972000</v>
      </c>
      <c r="I6" s="115">
        <f>I3+I4+I5</f>
        <v>400000</v>
      </c>
      <c r="J6" s="7">
        <f t="shared" ref="J6" si="2">J3+J4+J5</f>
        <v>728000</v>
      </c>
      <c r="K6" s="7">
        <f>K3+K4+K5</f>
        <v>617400</v>
      </c>
      <c r="L6" s="7">
        <f t="shared" si="1"/>
        <v>240000</v>
      </c>
      <c r="M6" s="7">
        <f t="shared" si="1"/>
        <v>77000</v>
      </c>
      <c r="N6" s="7">
        <f t="shared" si="1"/>
        <v>600000</v>
      </c>
      <c r="O6" s="7">
        <f t="shared" si="1"/>
        <v>0</v>
      </c>
      <c r="P6" s="7">
        <f t="shared" si="1"/>
        <v>751500</v>
      </c>
      <c r="Q6" s="7">
        <f>Q3+Q4+Q5</f>
        <v>1529000</v>
      </c>
      <c r="R6" s="7">
        <f t="shared" si="1"/>
        <v>0</v>
      </c>
      <c r="S6" s="7">
        <f t="shared" si="1"/>
        <v>96000</v>
      </c>
      <c r="T6" s="7">
        <f t="shared" si="1"/>
        <v>183000</v>
      </c>
      <c r="U6" s="7">
        <f t="shared" si="1"/>
        <v>0</v>
      </c>
      <c r="V6" s="7">
        <f t="shared" si="1"/>
        <v>264000</v>
      </c>
      <c r="W6" s="7">
        <f t="shared" si="1"/>
        <v>467000</v>
      </c>
      <c r="X6" s="7">
        <f>X3+X4+X5</f>
        <v>0</v>
      </c>
      <c r="Y6" s="7">
        <f>Y3+Y4+Y5</f>
        <v>220000</v>
      </c>
      <c r="Z6" s="7">
        <f t="shared" si="1"/>
        <v>330000</v>
      </c>
      <c r="AA6" s="7">
        <f t="shared" si="1"/>
        <v>0</v>
      </c>
      <c r="AB6" s="7">
        <f t="shared" si="1"/>
        <v>240000</v>
      </c>
      <c r="AC6" s="7">
        <f t="shared" si="1"/>
        <v>370000</v>
      </c>
      <c r="AD6" s="7">
        <f t="shared" si="1"/>
        <v>444400</v>
      </c>
      <c r="AE6" s="7">
        <f t="shared" si="1"/>
        <v>620000</v>
      </c>
      <c r="AF6" s="7">
        <f t="shared" si="1"/>
        <v>482000</v>
      </c>
    </row>
    <row r="7" spans="1:35" s="8" customFormat="1" ht="17.25">
      <c r="A7" s="49" t="s">
        <v>2</v>
      </c>
      <c r="B7" s="8">
        <f>B6+B8</f>
        <v>38000</v>
      </c>
      <c r="C7" s="8">
        <f>C6+C8</f>
        <v>999000</v>
      </c>
      <c r="D7" s="8">
        <f t="shared" ref="D7:AF7" si="3">D6+D8</f>
        <v>347000</v>
      </c>
      <c r="E7" s="8">
        <f>E6+E8</f>
        <v>0</v>
      </c>
      <c r="F7" s="8">
        <f t="shared" si="3"/>
        <v>0</v>
      </c>
      <c r="G7" s="8">
        <f t="shared" si="3"/>
        <v>38000</v>
      </c>
      <c r="H7" s="8">
        <f t="shared" si="3"/>
        <v>1014000</v>
      </c>
      <c r="I7" s="148">
        <f>I6+I8</f>
        <v>216000</v>
      </c>
      <c r="J7" s="8">
        <f>J6+J8</f>
        <v>384000</v>
      </c>
      <c r="K7" s="8">
        <f t="shared" ref="K7" si="4">K6+K8</f>
        <v>315400</v>
      </c>
      <c r="L7" s="8">
        <f t="shared" si="3"/>
        <v>120000</v>
      </c>
      <c r="M7" s="8">
        <f t="shared" si="3"/>
        <v>77000</v>
      </c>
      <c r="N7" s="8">
        <f t="shared" si="3"/>
        <v>316000</v>
      </c>
      <c r="O7" s="8">
        <f t="shared" si="3"/>
        <v>0</v>
      </c>
      <c r="P7" s="8">
        <f>P6+P8</f>
        <v>447500</v>
      </c>
      <c r="Q7" s="8">
        <f t="shared" si="3"/>
        <v>811000</v>
      </c>
      <c r="R7" s="8">
        <f t="shared" si="3"/>
        <v>0</v>
      </c>
      <c r="S7" s="8">
        <f>S6+S8</f>
        <v>84000</v>
      </c>
      <c r="T7" s="8">
        <f t="shared" si="3"/>
        <v>171000</v>
      </c>
      <c r="U7" s="8">
        <f>U6+U8</f>
        <v>0</v>
      </c>
      <c r="V7" s="8">
        <f t="shared" si="3"/>
        <v>179000</v>
      </c>
      <c r="W7" s="8">
        <f t="shared" si="3"/>
        <v>315000</v>
      </c>
      <c r="X7" s="8">
        <f t="shared" si="3"/>
        <v>0</v>
      </c>
      <c r="Y7" s="8">
        <f t="shared" si="3"/>
        <v>128000</v>
      </c>
      <c r="Z7" s="8">
        <f t="shared" si="3"/>
        <v>168000</v>
      </c>
      <c r="AA7" s="8">
        <f t="shared" si="3"/>
        <v>0</v>
      </c>
      <c r="AB7" s="8">
        <f t="shared" si="3"/>
        <v>98000</v>
      </c>
      <c r="AC7" s="8">
        <f t="shared" si="3"/>
        <v>278000</v>
      </c>
      <c r="AD7" s="8">
        <f t="shared" si="3"/>
        <v>300400</v>
      </c>
      <c r="AE7" s="8">
        <f t="shared" si="3"/>
        <v>316000</v>
      </c>
      <c r="AF7" s="8">
        <f t="shared" si="3"/>
        <v>270000</v>
      </c>
    </row>
    <row r="8" spans="1:35" s="18" customFormat="1" ht="17.25">
      <c r="A8" s="50" t="s">
        <v>195</v>
      </c>
      <c r="B8" s="18">
        <f t="shared" ref="B8:F8" si="5">SUM(B13,B15,B17,B19,B21,B23,B23)</f>
        <v>-12000</v>
      </c>
      <c r="C8" s="18">
        <f>SUM(C13,C15,C17,C19,C21,C23,C23)</f>
        <v>-880000</v>
      </c>
      <c r="D8" s="18">
        <f>SUM(D13,D15,D17,D19,D21,D23,D23)</f>
        <v>-396000</v>
      </c>
      <c r="E8" s="18">
        <f>SUM(E13,E15,E17,E19,E21,E23,E23)</f>
        <v>0</v>
      </c>
      <c r="F8" s="18">
        <f t="shared" si="5"/>
        <v>0</v>
      </c>
      <c r="G8" s="18">
        <f>SUM(G13,G15,G17,G19,G21,G23,G23)</f>
        <v>0</v>
      </c>
      <c r="H8" s="18">
        <f>SUM(H13,H15,H17,H19,H21,H11,H23,H25)</f>
        <v>-958000</v>
      </c>
      <c r="I8" s="149">
        <f t="shared" ref="I8:AF8" si="6">SUM(I13,I15,I17,I19,I21,I11,I23,I25)</f>
        <v>-184000</v>
      </c>
      <c r="J8" s="18">
        <f t="shared" si="6"/>
        <v>-344000</v>
      </c>
      <c r="K8" s="18">
        <f t="shared" si="6"/>
        <v>-302000</v>
      </c>
      <c r="L8" s="18">
        <f t="shared" si="6"/>
        <v>-120000</v>
      </c>
      <c r="M8" s="18">
        <f t="shared" si="6"/>
        <v>0</v>
      </c>
      <c r="N8" s="18">
        <f t="shared" si="6"/>
        <v>-284000</v>
      </c>
      <c r="O8" s="18">
        <f>SUM(O13,O15,O17,O19,O21,O11,O23,O25)</f>
        <v>0</v>
      </c>
      <c r="P8" s="18">
        <f t="shared" si="6"/>
        <v>-304000</v>
      </c>
      <c r="Q8" s="18">
        <f t="shared" si="6"/>
        <v>-718000</v>
      </c>
      <c r="R8" s="18">
        <f t="shared" si="6"/>
        <v>0</v>
      </c>
      <c r="S8" s="18">
        <f>SUM(S13,S15,S17,S19,S21,S11,S23,S25)</f>
        <v>-12000</v>
      </c>
      <c r="T8" s="18">
        <f t="shared" si="6"/>
        <v>-12000</v>
      </c>
      <c r="U8" s="18">
        <f>SUM(U13,U15,U17,U19,U21,U11,U23,U25)</f>
        <v>0</v>
      </c>
      <c r="V8" s="18">
        <f>SUM(V13,V15,V17,V19,V21,V11,V23,V25)</f>
        <v>-85000</v>
      </c>
      <c r="W8" s="18">
        <f>SUM(W13,W15,W17,W19,W21,W11,W23,W25)</f>
        <v>-152000</v>
      </c>
      <c r="X8" s="18">
        <f>SUM(X13,X15,X17,X19,X21,X11,X23,X25)</f>
        <v>0</v>
      </c>
      <c r="Y8" s="18">
        <f t="shared" si="6"/>
        <v>-92000</v>
      </c>
      <c r="Z8" s="18">
        <f t="shared" si="6"/>
        <v>-162000</v>
      </c>
      <c r="AA8" s="18">
        <f>SUM(AA13,AA15,AA17,AA19,AA21,AA11,AA23,AA25)</f>
        <v>0</v>
      </c>
      <c r="AB8" s="18">
        <f>SUM(AB13,AB15,AB17,AB19,AB21,AB11,AB23,AB25)</f>
        <v>-142000</v>
      </c>
      <c r="AC8" s="18">
        <f t="shared" si="6"/>
        <v>-92000</v>
      </c>
      <c r="AD8" s="18">
        <f t="shared" si="6"/>
        <v>-144000</v>
      </c>
      <c r="AE8" s="18">
        <f t="shared" si="6"/>
        <v>-304000</v>
      </c>
      <c r="AF8" s="18">
        <f t="shared" si="6"/>
        <v>-212000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 t="s">
        <v>5530</v>
      </c>
      <c r="D12" s="10">
        <v>253000</v>
      </c>
      <c r="G12" s="71"/>
      <c r="H12" s="71">
        <v>1012000</v>
      </c>
      <c r="I12" s="71">
        <v>80000</v>
      </c>
      <c r="J12" s="10">
        <f>176000*3</f>
        <v>528000</v>
      </c>
      <c r="K12" s="10">
        <v>264000</v>
      </c>
      <c r="M12" s="10">
        <v>77000</v>
      </c>
      <c r="Q12" s="10">
        <f>132000+88000+88000+88000</f>
        <v>396000</v>
      </c>
      <c r="AD12" s="10">
        <v>11000</v>
      </c>
      <c r="AF12" s="10">
        <v>100000</v>
      </c>
    </row>
    <row r="13" spans="1:35" s="11" customFormat="1" ht="17.25">
      <c r="A13" s="55" t="s">
        <v>15</v>
      </c>
      <c r="B13" s="11">
        <v>-12000</v>
      </c>
      <c r="C13" s="11">
        <v>-170000</v>
      </c>
      <c r="D13" s="11">
        <f>-24000-12000</f>
        <v>-36000</v>
      </c>
      <c r="H13" s="11">
        <v>-958000</v>
      </c>
      <c r="I13" s="152">
        <v>-160000</v>
      </c>
      <c r="J13" s="11">
        <f>-80000*3</f>
        <v>-240000</v>
      </c>
      <c r="K13" s="11">
        <v>-12000</v>
      </c>
      <c r="L13" s="11">
        <v>-120000</v>
      </c>
      <c r="N13" s="11">
        <v>-80000</v>
      </c>
      <c r="P13" s="11">
        <v>-120000</v>
      </c>
      <c r="Q13" s="11">
        <v>-170000</v>
      </c>
      <c r="S13" s="10">
        <v>-12000</v>
      </c>
      <c r="T13" s="10">
        <v>-12000</v>
      </c>
      <c r="U13" s="10"/>
      <c r="V13" s="10">
        <v>-40000</v>
      </c>
      <c r="W13" s="11">
        <v>-12000</v>
      </c>
      <c r="Y13" s="11">
        <v>-12000</v>
      </c>
      <c r="Z13" s="11">
        <v>-40000</v>
      </c>
      <c r="AA13" s="10"/>
      <c r="AB13" s="11">
        <v>-130000</v>
      </c>
      <c r="AC13" s="11">
        <v>-40000</v>
      </c>
      <c r="AD13" s="11">
        <v>-12000</v>
      </c>
      <c r="AE13" s="11">
        <v>-12000</v>
      </c>
      <c r="AF13" s="11">
        <v>-40000</v>
      </c>
    </row>
    <row r="14" spans="1:35" s="12" customFormat="1" ht="17.25">
      <c r="A14" s="56" t="s">
        <v>7</v>
      </c>
      <c r="D14" s="72" t="s">
        <v>5531</v>
      </c>
      <c r="I14" s="72"/>
      <c r="K14" s="12">
        <v>286000</v>
      </c>
      <c r="P14" s="12">
        <v>121000</v>
      </c>
      <c r="Q14" s="12">
        <v>726000</v>
      </c>
      <c r="U14" s="11"/>
      <c r="V14" s="11">
        <v>132000</v>
      </c>
      <c r="W14" s="12">
        <v>99000</v>
      </c>
      <c r="Y14" s="12">
        <v>132000</v>
      </c>
      <c r="AA14" s="72"/>
      <c r="AD14" s="12">
        <v>125400</v>
      </c>
      <c r="AF14" s="12">
        <v>250000</v>
      </c>
    </row>
    <row r="15" spans="1:35" s="10" customFormat="1" ht="17.25">
      <c r="A15" s="54" t="s">
        <v>9</v>
      </c>
      <c r="C15" s="10">
        <f>-80000-120000-80000</f>
        <v>-280000</v>
      </c>
      <c r="D15" s="10">
        <v>-100000</v>
      </c>
      <c r="I15" s="71">
        <v>-24000</v>
      </c>
      <c r="J15" s="10">
        <v>-24000</v>
      </c>
      <c r="K15" s="10">
        <v>-20000</v>
      </c>
      <c r="N15" s="10">
        <v>-80000</v>
      </c>
      <c r="P15" s="10">
        <v>-160000</v>
      </c>
      <c r="Q15" s="10">
        <f>-240000-90000</f>
        <v>-330000</v>
      </c>
      <c r="U15" s="12"/>
      <c r="V15" s="12">
        <f>-45000</f>
        <v>-45000</v>
      </c>
      <c r="W15" s="10">
        <f>-100000-40000</f>
        <v>-140000</v>
      </c>
      <c r="Y15" s="10">
        <v>-40000</v>
      </c>
      <c r="Z15" s="10">
        <v>-30000</v>
      </c>
      <c r="AB15" s="10">
        <v>-12000</v>
      </c>
      <c r="AC15" s="10">
        <v>-40000</v>
      </c>
      <c r="AD15" s="10">
        <v>-12000</v>
      </c>
      <c r="AE15" s="10">
        <f>-40000-40000-40000</f>
        <v>-120000</v>
      </c>
      <c r="AF15" s="10">
        <v>-160000</v>
      </c>
    </row>
    <row r="16" spans="1:35" s="12" customFormat="1" ht="17.25">
      <c r="A16" s="56" t="s">
        <v>6</v>
      </c>
      <c r="I16" s="72"/>
      <c r="K16" s="12">
        <v>37400</v>
      </c>
      <c r="P16" s="12">
        <v>70500</v>
      </c>
      <c r="Q16" s="12">
        <v>308000</v>
      </c>
      <c r="U16" s="10"/>
      <c r="V16" s="10">
        <v>132000</v>
      </c>
      <c r="W16" s="12">
        <v>33000</v>
      </c>
      <c r="Y16" s="12">
        <v>88000</v>
      </c>
      <c r="Z16" s="72"/>
      <c r="AD16" s="12">
        <v>88000</v>
      </c>
      <c r="AF16" s="12">
        <v>132000</v>
      </c>
    </row>
    <row r="17" spans="1:35" s="10" customFormat="1" ht="17.25">
      <c r="A17" s="54" t="s">
        <v>8</v>
      </c>
      <c r="C17" s="10">
        <v>-50000</v>
      </c>
      <c r="D17" s="10">
        <f>-160000-20000</f>
        <v>-180000</v>
      </c>
      <c r="I17" s="71"/>
      <c r="J17" s="10">
        <v>-80000</v>
      </c>
      <c r="K17" s="10">
        <v>-40000</v>
      </c>
      <c r="N17" s="10">
        <f>-12000-12000</f>
        <v>-24000</v>
      </c>
      <c r="P17" s="10">
        <v>-12000</v>
      </c>
      <c r="Q17" s="10">
        <v>-80000</v>
      </c>
      <c r="Y17" s="10">
        <v>-40000</v>
      </c>
      <c r="Z17" s="10">
        <v>-80000</v>
      </c>
      <c r="AC17" s="10">
        <v>-12000</v>
      </c>
      <c r="AD17" s="10">
        <v>-80000</v>
      </c>
      <c r="AE17" s="10">
        <v>-120000</v>
      </c>
      <c r="AF17" s="10">
        <v>-12000</v>
      </c>
    </row>
    <row r="18" spans="1:35" s="12" customFormat="1" ht="17.25">
      <c r="A18" s="56" t="s">
        <v>10</v>
      </c>
      <c r="I18" s="72"/>
      <c r="Q18" s="12">
        <v>99000</v>
      </c>
      <c r="AD18" s="12">
        <v>132000</v>
      </c>
    </row>
    <row r="19" spans="1:35" s="10" customFormat="1" ht="17.25">
      <c r="A19" s="54" t="s">
        <v>11</v>
      </c>
      <c r="C19" s="10">
        <v>-24000</v>
      </c>
      <c r="D19" s="10">
        <f>-40000-40000</f>
        <v>-80000</v>
      </c>
      <c r="I19" s="71"/>
      <c r="K19" s="10">
        <f>-90000-50000-90000</f>
        <v>-230000</v>
      </c>
      <c r="N19" s="10">
        <v>-20000</v>
      </c>
      <c r="P19" s="10">
        <v>-12000</v>
      </c>
      <c r="Q19" s="10">
        <v>-40000</v>
      </c>
      <c r="Z19" s="10">
        <v>-12000</v>
      </c>
      <c r="AD19" s="10">
        <v>-40000</v>
      </c>
      <c r="AE19" s="10">
        <v>-12000</v>
      </c>
    </row>
    <row r="20" spans="1:35" s="12" customFormat="1" ht="17.25">
      <c r="A20" s="56" t="s">
        <v>10</v>
      </c>
      <c r="I20" s="72"/>
      <c r="AD20" s="12">
        <v>88000</v>
      </c>
    </row>
    <row r="21" spans="1:35" s="10" customFormat="1" ht="17.25">
      <c r="A21" s="54" t="s">
        <v>11</v>
      </c>
      <c r="C21" s="10">
        <f>-12000-12000-12000</f>
        <v>-36000</v>
      </c>
      <c r="I21" s="71"/>
      <c r="N21" s="10">
        <f>-40000-40000</f>
        <v>-80000</v>
      </c>
      <c r="Q21" s="10">
        <f>-12000-12000-12000-12000</f>
        <v>-48000</v>
      </c>
      <c r="AE21" s="10">
        <v>-40000</v>
      </c>
    </row>
    <row r="22" spans="1:35" s="12" customFormat="1" ht="17.25">
      <c r="A22" s="56" t="s">
        <v>12</v>
      </c>
      <c r="I22" s="72"/>
    </row>
    <row r="23" spans="1:35" s="10" customFormat="1" ht="17.25">
      <c r="A23" s="54" t="s">
        <v>13</v>
      </c>
      <c r="C23" s="10">
        <v>-160000</v>
      </c>
      <c r="I23" s="71"/>
      <c r="Q23" s="10">
        <v>-50000</v>
      </c>
    </row>
    <row r="24" spans="1:35" s="9" customFormat="1" ht="17.25">
      <c r="A24" s="53"/>
      <c r="I24" s="151"/>
    </row>
    <row r="25" spans="1:35" s="9" customFormat="1" ht="17.25">
      <c r="A25" s="53"/>
      <c r="I25" s="151"/>
    </row>
    <row r="26" spans="1:35" s="20" customFormat="1" ht="59.25" customHeight="1">
      <c r="A26" s="57" t="s">
        <v>17</v>
      </c>
      <c r="B26" s="109"/>
      <c r="C26" s="190" t="s">
        <v>5532</v>
      </c>
      <c r="D26" s="121" t="s">
        <v>5533</v>
      </c>
      <c r="E26" s="161" t="s">
        <v>277</v>
      </c>
      <c r="F26" s="161" t="s">
        <v>277</v>
      </c>
      <c r="G26" s="20" t="s">
        <v>5534</v>
      </c>
      <c r="H26" s="192"/>
      <c r="I26" s="191"/>
      <c r="J26" s="188"/>
      <c r="K26" s="188"/>
      <c r="L26" s="188" t="s">
        <v>5403</v>
      </c>
      <c r="M26" s="188"/>
      <c r="N26" s="188"/>
      <c r="O26" s="161" t="s">
        <v>277</v>
      </c>
      <c r="P26" s="188"/>
      <c r="Q26" s="188" t="s">
        <v>5539</v>
      </c>
      <c r="R26" s="161" t="s">
        <v>277</v>
      </c>
      <c r="S26" s="189"/>
      <c r="T26" s="188"/>
      <c r="U26" s="161" t="s">
        <v>277</v>
      </c>
      <c r="V26" s="188"/>
      <c r="W26" s="188"/>
      <c r="X26" s="161" t="s">
        <v>277</v>
      </c>
      <c r="Y26" s="188"/>
      <c r="Z26" s="196" t="s">
        <v>5547</v>
      </c>
      <c r="AA26" s="161" t="s">
        <v>277</v>
      </c>
      <c r="AB26" s="188" t="s">
        <v>5548</v>
      </c>
      <c r="AC26" s="188"/>
      <c r="AD26" s="188"/>
      <c r="AE26" s="188"/>
      <c r="AF26" s="188"/>
      <c r="AG26" s="188"/>
      <c r="AH26" s="188"/>
      <c r="AI26" s="188"/>
    </row>
    <row r="27" spans="1:35" s="19" customFormat="1" ht="17.25">
      <c r="A27" s="58"/>
      <c r="B27" s="20"/>
      <c r="C27" s="20"/>
      <c r="I27" s="153"/>
    </row>
    <row r="28" spans="1:35" s="19" customFormat="1" ht="17.25">
      <c r="A28" s="58"/>
      <c r="B28" s="20"/>
      <c r="C28" s="20"/>
      <c r="I28" s="153"/>
    </row>
    <row r="29" spans="1:35" s="19" customFormat="1" ht="17.25">
      <c r="A29" s="58"/>
      <c r="I29" s="153"/>
    </row>
    <row r="30" spans="1:35" s="21" customFormat="1" ht="17.25">
      <c r="A30" s="59" t="s">
        <v>22</v>
      </c>
      <c r="I30" s="154"/>
    </row>
    <row r="31" spans="1:35" s="9" customFormat="1" ht="17.25">
      <c r="A31" s="60" t="s">
        <v>243</v>
      </c>
      <c r="B31" s="92">
        <f>SUM(B2:AF2)</f>
        <v>0</v>
      </c>
      <c r="C31" s="92" t="s">
        <v>245</v>
      </c>
      <c r="I31" s="151"/>
      <c r="T31" s="1"/>
      <c r="U31" s="1"/>
      <c r="V31" s="1"/>
      <c r="W31" s="1"/>
      <c r="X31" s="1"/>
    </row>
    <row r="32" spans="1:35" s="9" customFormat="1" ht="18" thickBot="1">
      <c r="A32" s="77" t="s">
        <v>244</v>
      </c>
      <c r="B32" s="78">
        <f>SUM(B5:AF5)+SUM(B4:AF4)</f>
        <v>7541000</v>
      </c>
      <c r="C32" s="13"/>
      <c r="I32" s="151"/>
      <c r="U32" s="124" t="s">
        <v>330</v>
      </c>
      <c r="V32" s="108" t="s">
        <v>340</v>
      </c>
      <c r="W32" s="1"/>
      <c r="Y32" s="93" t="s">
        <v>5540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B34-B31</f>
        <v>5800300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36300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5800300</v>
      </c>
      <c r="C34" s="15">
        <f>B34*0.1</f>
        <v>580030</v>
      </c>
      <c r="I34" s="151"/>
      <c r="U34" s="163" t="s">
        <v>5404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13341300</v>
      </c>
      <c r="C35" s="15">
        <f>B35*0.1</f>
        <v>1334130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7430300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-5911000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Y38" s="9"/>
      <c r="AE38" s="9"/>
    </row>
    <row r="39" spans="1:31" ht="18" thickBot="1">
      <c r="A39" s="88" t="s">
        <v>193</v>
      </c>
      <c r="B39" s="89">
        <f>(299000+SUM(B5:AF5)+SUM(B8:AF8)+314000+300000+30000+40000+80000+260000+400000+40000)+300000</f>
        <v>378000</v>
      </c>
      <c r="C39" s="113"/>
      <c r="D39" s="114" t="s">
        <v>316</v>
      </c>
      <c r="E39" s="9"/>
      <c r="F39" s="1" t="s">
        <v>5536</v>
      </c>
      <c r="P39" s="9"/>
      <c r="R39" s="9"/>
      <c r="Y39" s="9"/>
      <c r="AE39" s="9"/>
    </row>
    <row r="40" spans="1:31" ht="18" thickBot="1">
      <c r="A40" s="86" t="s">
        <v>197</v>
      </c>
      <c r="B40" s="87">
        <f>SUM(B4:AF4)-300000-30000-40000-80000-260000-400000-80000-300000</f>
        <v>1825000</v>
      </c>
      <c r="C40" s="7"/>
      <c r="D40" s="115">
        <f>(C39/30)*1800</f>
        <v>0</v>
      </c>
      <c r="F40" s="9"/>
      <c r="H40" s="1">
        <v>1006940</v>
      </c>
      <c r="P40" s="9"/>
      <c r="R40" s="9"/>
      <c r="Y40" s="9"/>
      <c r="AE40" s="9"/>
    </row>
    <row r="41" spans="1:31">
      <c r="C41" s="114" t="s">
        <v>315</v>
      </c>
      <c r="G41" s="9"/>
      <c r="H41" s="1">
        <v>1012000</v>
      </c>
      <c r="P41" s="9"/>
      <c r="R41" s="9"/>
      <c r="Y41" s="9"/>
      <c r="AE41" s="9"/>
    </row>
    <row r="42" spans="1:31">
      <c r="A42" s="80" t="s">
        <v>231</v>
      </c>
      <c r="B42" s="81">
        <f>SUM(B7:AF7)</f>
        <v>7430300</v>
      </c>
      <c r="H42" s="1">
        <f>H40-H41</f>
        <v>-5060</v>
      </c>
      <c r="P42" s="9"/>
      <c r="R42" s="9"/>
      <c r="Y42" s="9"/>
      <c r="AE42" s="9"/>
    </row>
    <row r="43" spans="1:31">
      <c r="A43" s="84" t="s">
        <v>232</v>
      </c>
      <c r="B43" s="85">
        <f>B33+B39+B40</f>
        <v>8003300</v>
      </c>
      <c r="H43" s="1">
        <f>H41*0.005</f>
        <v>5060</v>
      </c>
      <c r="P43" s="9"/>
      <c r="R43" s="9"/>
      <c r="Y43" s="9"/>
      <c r="AE43" s="9"/>
    </row>
    <row r="44" spans="1:31">
      <c r="H44" s="1">
        <v>5.0000000000000001E-3</v>
      </c>
      <c r="P44" s="9"/>
      <c r="Y44" s="9"/>
      <c r="AE44" s="9"/>
    </row>
    <row r="45" spans="1:31">
      <c r="A45" s="1" t="s">
        <v>5538</v>
      </c>
      <c r="B45" s="9">
        <v>808900</v>
      </c>
      <c r="H45" s="155">
        <f>100*0.005</f>
        <v>0.5</v>
      </c>
      <c r="P45" s="9"/>
      <c r="Y45" s="9"/>
      <c r="AE45" s="9"/>
    </row>
    <row r="46" spans="1:31">
      <c r="A46" s="1" t="s">
        <v>241</v>
      </c>
      <c r="B46" s="9">
        <v>1500000</v>
      </c>
      <c r="P46" s="9"/>
      <c r="Y46" s="9"/>
      <c r="AE46" s="9"/>
    </row>
    <row r="47" spans="1:31">
      <c r="A47" s="1" t="s">
        <v>242</v>
      </c>
      <c r="B47" s="110">
        <f>SUM(B45:B46)</f>
        <v>2308900</v>
      </c>
      <c r="C47" s="9">
        <f>B45+B46</f>
        <v>2308900</v>
      </c>
      <c r="E47" s="155"/>
      <c r="Y47" s="9"/>
      <c r="AE47" s="9"/>
    </row>
    <row r="48" spans="1:31">
      <c r="E48" s="151" t="s">
        <v>5556</v>
      </c>
      <c r="F48" s="9">
        <f>B34</f>
        <v>5800300</v>
      </c>
      <c r="G48" s="1" t="s">
        <v>5543</v>
      </c>
      <c r="H48" s="15">
        <f>B34-(B34*0.005)</f>
        <v>5771298.5</v>
      </c>
      <c r="Y48" s="9"/>
      <c r="AE48" s="9"/>
    </row>
    <row r="49" spans="4:31">
      <c r="E49" s="155" t="s">
        <v>5542</v>
      </c>
      <c r="F49" s="9">
        <f>B47</f>
        <v>2308900</v>
      </c>
      <c r="Y49" s="9"/>
      <c r="AE49" s="9"/>
    </row>
    <row r="50" spans="4:31">
      <c r="E50" s="155" t="s">
        <v>5554</v>
      </c>
      <c r="F50" s="9">
        <f>B35</f>
        <v>13341300</v>
      </c>
      <c r="Y50" s="9"/>
      <c r="AE50" s="9"/>
    </row>
    <row r="51" spans="4:31">
      <c r="E51" s="155" t="s">
        <v>5541</v>
      </c>
      <c r="F51" s="9">
        <f>C35</f>
        <v>1334130</v>
      </c>
      <c r="Y51" s="9"/>
      <c r="AE51" s="9"/>
    </row>
    <row r="52" spans="4:31">
      <c r="E52" s="155" t="s">
        <v>5493</v>
      </c>
      <c r="F52" s="9">
        <f>F48-F49-F51</f>
        <v>2157270</v>
      </c>
      <c r="G52" s="1" t="s">
        <v>5555</v>
      </c>
      <c r="H52" s="9">
        <f>H48-F49-F51</f>
        <v>2128268.5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197" t="s">
        <v>266</v>
      </c>
      <c r="F57" s="198"/>
      <c r="G57" s="198"/>
      <c r="H57" s="198"/>
      <c r="I57" s="199"/>
      <c r="J57" s="164"/>
      <c r="K57" s="167" t="s">
        <v>5406</v>
      </c>
      <c r="L57" s="168" t="s">
        <v>347</v>
      </c>
      <c r="M57" s="95"/>
    </row>
    <row r="58" spans="4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57" t="s">
        <v>308</v>
      </c>
      <c r="J58" s="164"/>
      <c r="K58" s="166" t="s">
        <v>5407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2672000</v>
      </c>
      <c r="F59" s="101">
        <f>SUM(F6:L6)</f>
        <v>3995400</v>
      </c>
      <c r="G59" s="103">
        <f>SUM(M6:S6)</f>
        <v>3053500</v>
      </c>
      <c r="H59" s="107">
        <f>SUM(T6:Z6)</f>
        <v>1464000</v>
      </c>
      <c r="I59" s="158">
        <f>SUM(AA6:AF6)</f>
        <v>2156400</v>
      </c>
      <c r="J59" s="171"/>
      <c r="K59" s="166" t="s">
        <v>5537</v>
      </c>
      <c r="L59" s="165">
        <f>353420-76260</f>
        <v>277160</v>
      </c>
      <c r="M59" s="95"/>
    </row>
    <row r="60" spans="4:31" ht="18" thickTop="1" thickBot="1">
      <c r="E60" s="99">
        <f>SUM(B7:E7)</f>
        <v>1384000</v>
      </c>
      <c r="F60" s="101">
        <f>SUM(F7:L7)</f>
        <v>2087400</v>
      </c>
      <c r="G60" s="103">
        <f>SUM(M7:S7)</f>
        <v>1735500</v>
      </c>
      <c r="H60" s="107">
        <f>SUM(T7:Z7)</f>
        <v>961000</v>
      </c>
      <c r="I60" s="158">
        <f>SUM(AA7:AF7)</f>
        <v>1262400</v>
      </c>
      <c r="J60" s="94"/>
      <c r="K60" s="166" t="s">
        <v>5544</v>
      </c>
      <c r="L60" s="165">
        <v>251890</v>
      </c>
      <c r="M60" s="95"/>
    </row>
    <row r="61" spans="4:31" ht="18" thickTop="1" thickBot="1">
      <c r="J61" s="94"/>
      <c r="K61" s="165" t="s">
        <v>5549</v>
      </c>
      <c r="L61" s="165">
        <v>136100</v>
      </c>
      <c r="M61" s="95"/>
    </row>
    <row r="62" spans="4:31" ht="18" thickTop="1" thickBot="1">
      <c r="G62" s="94"/>
      <c r="H62" s="99" t="s">
        <v>265</v>
      </c>
      <c r="I62" s="159">
        <f>SUM(E59:I59)</f>
        <v>13341300</v>
      </c>
      <c r="J62" s="94"/>
      <c r="K62" s="165"/>
      <c r="L62" s="165"/>
      <c r="M62" s="95"/>
    </row>
    <row r="63" spans="4:31" ht="18" thickTop="1" thickBot="1">
      <c r="G63" s="94"/>
      <c r="H63" s="99" t="s">
        <v>267</v>
      </c>
      <c r="I63" s="159">
        <f>AVERAGE(E59:I59)</f>
        <v>2668260</v>
      </c>
      <c r="J63" s="94"/>
      <c r="K63" s="172" t="s">
        <v>5408</v>
      </c>
      <c r="L63" s="170">
        <f>SUM(L58:L62)</f>
        <v>764210</v>
      </c>
      <c r="M63" s="95"/>
    </row>
    <row r="64" spans="4:31" ht="18" thickTop="1" thickBot="1">
      <c r="G64" s="94"/>
      <c r="H64" s="98" t="s">
        <v>375</v>
      </c>
      <c r="I64" s="159">
        <f>SUM(E60:I60)</f>
        <v>7430300</v>
      </c>
      <c r="K64" s="97"/>
      <c r="L64" s="97"/>
    </row>
    <row r="65" spans="7:9" ht="18" thickTop="1" thickBot="1">
      <c r="G65" s="94"/>
      <c r="H65" s="98" t="s">
        <v>376</v>
      </c>
      <c r="I65" s="159">
        <f>AVERAGE(E60:I60)</f>
        <v>1486060</v>
      </c>
    </row>
    <row r="66" spans="7:9" ht="17.25" thickTop="1">
      <c r="H66" s="97"/>
      <c r="I66" s="160"/>
    </row>
    <row r="81" spans="1:6">
      <c r="D81" s="9"/>
    </row>
    <row r="82" spans="1:6">
      <c r="A82" s="175" t="s">
        <v>5494</v>
      </c>
    </row>
    <row r="83" spans="1:6">
      <c r="A83" s="176">
        <f>B36-B47-C35-L63</f>
        <v>3023060</v>
      </c>
      <c r="B83" s="9">
        <f>A83+C35</f>
        <v>4357190</v>
      </c>
    </row>
    <row r="84" spans="1:6">
      <c r="C84" s="1" t="s">
        <v>5485</v>
      </c>
    </row>
    <row r="85" spans="1:6">
      <c r="C85" s="1" t="s">
        <v>5484</v>
      </c>
      <c r="D85" s="1" t="s">
        <v>5486</v>
      </c>
      <c r="F85" s="1" t="s">
        <v>5557</v>
      </c>
    </row>
    <row r="86" spans="1:6">
      <c r="B86" s="1" t="s">
        <v>5488</v>
      </c>
      <c r="C86" s="1">
        <v>2753110</v>
      </c>
      <c r="D86" s="1">
        <v>5562900</v>
      </c>
      <c r="E86" s="1" t="s">
        <v>335</v>
      </c>
      <c r="F86" s="1">
        <v>4865375</v>
      </c>
    </row>
    <row r="87" spans="1:6">
      <c r="B87" s="1" t="s">
        <v>5487</v>
      </c>
      <c r="C87" s="1">
        <v>2693110</v>
      </c>
      <c r="D87" s="1">
        <f>D86-140000</f>
        <v>5422900</v>
      </c>
      <c r="E87" s="1" t="s">
        <v>5487</v>
      </c>
      <c r="F87" s="1">
        <f>F86-F88-F89</f>
        <v>4465375</v>
      </c>
    </row>
    <row r="88" spans="1:6">
      <c r="B88" s="1" t="s">
        <v>5483</v>
      </c>
      <c r="C88" s="1">
        <f>C86-C87</f>
        <v>60000</v>
      </c>
      <c r="D88" s="1">
        <v>140000</v>
      </c>
      <c r="E88" s="1" t="s">
        <v>5483</v>
      </c>
      <c r="F88" s="1">
        <v>100000</v>
      </c>
    </row>
    <row r="89" spans="1:6">
      <c r="C89" s="1" t="s">
        <v>5489</v>
      </c>
      <c r="D89" s="1" t="s">
        <v>5490</v>
      </c>
      <c r="E89" s="1" t="s">
        <v>5558</v>
      </c>
      <c r="F89" s="1">
        <v>300000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265</v>
      </c>
    </row>
    <row r="108" spans="1:23">
      <c r="A108" s="1">
        <f>SUM(B106:AF106)</f>
        <v>2081100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J139"/>
  <sheetViews>
    <sheetView tabSelected="1" zoomScale="70" zoomScaleNormal="70" workbookViewId="0">
      <pane ySplit="1" topLeftCell="A2" activePane="bottomLeft" state="frozen"/>
      <selection pane="bottomLeft" activeCell="L26" sqref="L26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44866</v>
      </c>
      <c r="C1" s="66">
        <v>44867</v>
      </c>
      <c r="D1" s="66">
        <v>44868</v>
      </c>
      <c r="E1" s="66">
        <v>44869</v>
      </c>
      <c r="F1" s="66">
        <v>44870</v>
      </c>
      <c r="G1" s="66">
        <v>44871</v>
      </c>
      <c r="H1" s="66">
        <v>44872</v>
      </c>
      <c r="I1" s="66">
        <v>44873</v>
      </c>
      <c r="J1" s="66">
        <v>44874</v>
      </c>
      <c r="K1" s="66">
        <v>44875</v>
      </c>
      <c r="L1" s="66">
        <v>44876</v>
      </c>
      <c r="M1" s="66">
        <v>44877</v>
      </c>
      <c r="N1" s="66">
        <v>44878</v>
      </c>
      <c r="O1" s="66">
        <v>44879</v>
      </c>
      <c r="P1" s="66">
        <v>44880</v>
      </c>
      <c r="Q1" s="66">
        <v>44881</v>
      </c>
      <c r="R1" s="66">
        <v>44882</v>
      </c>
      <c r="S1" s="66">
        <v>44883</v>
      </c>
      <c r="T1" s="66">
        <v>44884</v>
      </c>
      <c r="U1" s="66">
        <v>44885</v>
      </c>
      <c r="V1" s="66">
        <v>44886</v>
      </c>
      <c r="W1" s="66">
        <v>44887</v>
      </c>
      <c r="X1" s="66">
        <v>44888</v>
      </c>
      <c r="Y1" s="66">
        <v>44889</v>
      </c>
      <c r="Z1" s="66">
        <v>44890</v>
      </c>
      <c r="AA1" s="66">
        <v>44891</v>
      </c>
      <c r="AB1" s="66">
        <v>44892</v>
      </c>
      <c r="AC1" s="66">
        <v>44893</v>
      </c>
      <c r="AD1" s="66">
        <v>44894</v>
      </c>
      <c r="AE1" s="66">
        <v>44895</v>
      </c>
      <c r="AF1" s="66">
        <v>44896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264000</v>
      </c>
      <c r="D3" s="5">
        <f t="shared" si="0"/>
        <v>0</v>
      </c>
      <c r="E3" s="5">
        <f t="shared" si="0"/>
        <v>132000</v>
      </c>
      <c r="F3" s="5">
        <f>SUM(F12,F14,F16,F18,F20,F22)</f>
        <v>853250</v>
      </c>
      <c r="G3" s="5">
        <f t="shared" si="0"/>
        <v>47000</v>
      </c>
      <c r="H3" s="5">
        <f>SUM(H12,H14,H16,H18,H20,H22)</f>
        <v>49000</v>
      </c>
      <c r="I3" s="145">
        <f>SUM(I12,I14,I16,I18,I20,I22)</f>
        <v>0</v>
      </c>
      <c r="J3" s="5">
        <f>SUM(J12,J14,J16,J18,J20,J22)</f>
        <v>0</v>
      </c>
      <c r="K3" s="5">
        <f>SUM(K12,K14,K16,K18,K20,K22,K24,K25,K32,K33,K34)</f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>SUM(O12,O14,O16,O18,O20,O22)</f>
        <v>0</v>
      </c>
      <c r="P3" s="5">
        <f>SUM(P12,P14,P16,P18,P20,P22)</f>
        <v>0</v>
      </c>
      <c r="Q3" s="5">
        <f>SUM(Q12,Q14,Q16,Q18,Q20,Q22)</f>
        <v>0</v>
      </c>
      <c r="R3" s="5">
        <f>SUM(R12,R14,R16,R18,R20,R22)</f>
        <v>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>SUM(V12,V14,V16,V18,V20,V22)</f>
        <v>0</v>
      </c>
      <c r="W3" s="5">
        <f>SUM(W12,W14,W16,W18,W20,W22)</f>
        <v>0</v>
      </c>
      <c r="X3" s="5">
        <f t="shared" si="0"/>
        <v>0</v>
      </c>
      <c r="Y3" s="5">
        <f>SUM(Y12,Y14,Y16,Y18,Y20,Y22)</f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288</v>
      </c>
      <c r="B4" s="112">
        <v>260000</v>
      </c>
      <c r="C4" s="112">
        <v>240000</v>
      </c>
      <c r="D4" s="112">
        <v>528000</v>
      </c>
      <c r="F4" s="112">
        <f>280000+132500+80000+20000</f>
        <v>512500</v>
      </c>
      <c r="I4" s="146"/>
    </row>
    <row r="5" spans="1:35" s="6" customFormat="1" ht="17.25">
      <c r="A5" s="47" t="s">
        <v>0</v>
      </c>
      <c r="D5" s="6">
        <v>9000</v>
      </c>
      <c r="E5" s="6">
        <v>90000</v>
      </c>
      <c r="F5" s="6">
        <f>2000+49000</f>
        <v>51000</v>
      </c>
      <c r="I5" s="147"/>
    </row>
    <row r="6" spans="1:35" s="7" customFormat="1" ht="17.25">
      <c r="A6" s="48" t="s">
        <v>1</v>
      </c>
      <c r="B6" s="7">
        <f>B3+B4+B5</f>
        <v>260000</v>
      </c>
      <c r="C6" s="7">
        <f>C3+C4+C5</f>
        <v>504000</v>
      </c>
      <c r="D6" s="7">
        <f>D3+D4+D5</f>
        <v>537000</v>
      </c>
      <c r="E6" s="7">
        <f>E3+E4+E5</f>
        <v>222000</v>
      </c>
      <c r="F6" s="7">
        <f t="shared" ref="F6:AF6" si="1">F3+F4+F5</f>
        <v>1416750</v>
      </c>
      <c r="G6" s="7">
        <f t="shared" si="1"/>
        <v>47000</v>
      </c>
      <c r="H6" s="7">
        <f t="shared" si="1"/>
        <v>49000</v>
      </c>
      <c r="I6" s="115">
        <f>I3+I4+I5</f>
        <v>0</v>
      </c>
      <c r="J6" s="7">
        <f t="shared" ref="J6" si="2">J3+J4+J5</f>
        <v>0</v>
      </c>
      <c r="K6" s="7">
        <f>K3+K4+K5</f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>Q3+Q4+Q5</f>
        <v>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>X3+X4+X5</f>
        <v>0</v>
      </c>
      <c r="Y6" s="7">
        <f>Y3+Y4+Y5</f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156000</v>
      </c>
      <c r="C7" s="8">
        <f>C6+C8</f>
        <v>252000</v>
      </c>
      <c r="D7" s="8">
        <f t="shared" ref="D7:AF7" si="3">D6+D8</f>
        <v>273000</v>
      </c>
      <c r="E7" s="8">
        <f>E6+E8</f>
        <v>130000</v>
      </c>
      <c r="F7" s="8">
        <f t="shared" si="3"/>
        <v>886750</v>
      </c>
      <c r="G7" s="8">
        <f t="shared" si="3"/>
        <v>47000</v>
      </c>
      <c r="H7" s="8">
        <f t="shared" si="3"/>
        <v>49000</v>
      </c>
      <c r="I7" s="148">
        <f>I6+I8</f>
        <v>0</v>
      </c>
      <c r="J7" s="8">
        <f>J6+J8</f>
        <v>0</v>
      </c>
      <c r="K7" s="8">
        <f t="shared" ref="K7" si="4">K6+K8</f>
        <v>0</v>
      </c>
      <c r="L7" s="8">
        <f t="shared" si="3"/>
        <v>0</v>
      </c>
      <c r="M7" s="8">
        <f t="shared" si="3"/>
        <v>0</v>
      </c>
      <c r="N7" s="8">
        <f t="shared" si="3"/>
        <v>0</v>
      </c>
      <c r="O7" s="8">
        <f t="shared" si="3"/>
        <v>0</v>
      </c>
      <c r="P7" s="8">
        <f>P6+P8</f>
        <v>0</v>
      </c>
      <c r="Q7" s="8">
        <f t="shared" si="3"/>
        <v>0</v>
      </c>
      <c r="R7" s="8">
        <f t="shared" si="3"/>
        <v>0</v>
      </c>
      <c r="S7" s="8">
        <f>S6+S8</f>
        <v>0</v>
      </c>
      <c r="T7" s="8">
        <f t="shared" si="3"/>
        <v>0</v>
      </c>
      <c r="U7" s="8">
        <f>U6+U8</f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</row>
    <row r="8" spans="1:35" s="18" customFormat="1" ht="17.25">
      <c r="A8" s="50" t="s">
        <v>195</v>
      </c>
      <c r="B8" s="18">
        <f t="shared" ref="B8:F8" si="5">SUM(B13,B15,B17,B19,B21,B23,B23)</f>
        <v>-104000</v>
      </c>
      <c r="C8" s="18">
        <f>SUM(C13,C15,C17,C19,C21,C23,C23)</f>
        <v>-252000</v>
      </c>
      <c r="D8" s="18">
        <f>SUM(D13,D15,D17,D19,D21,D23,D23)</f>
        <v>-264000</v>
      </c>
      <c r="E8" s="18">
        <f>SUM(E13,E15,E17,E19,E21,E23,E23)</f>
        <v>-92000</v>
      </c>
      <c r="F8" s="18">
        <f t="shared" si="5"/>
        <v>-530000</v>
      </c>
      <c r="G8" s="18">
        <f>SUM(G13,G15,G17,G19,G21,G23,G23)</f>
        <v>0</v>
      </c>
      <c r="H8" s="18">
        <f>SUM(H13,H15,H17,H19,H21,H11,H23,H25)</f>
        <v>0</v>
      </c>
      <c r="I8" s="149">
        <f t="shared" ref="I8:AF8" si="6">SUM(I13,I15,I17,I19,I21,I11,I23,I25)</f>
        <v>0</v>
      </c>
      <c r="J8" s="18">
        <f t="shared" si="6"/>
        <v>0</v>
      </c>
      <c r="K8" s="18">
        <f t="shared" si="6"/>
        <v>0</v>
      </c>
      <c r="L8" s="18">
        <f t="shared" si="6"/>
        <v>0</v>
      </c>
      <c r="M8" s="18">
        <f t="shared" si="6"/>
        <v>0</v>
      </c>
      <c r="N8" s="18">
        <f t="shared" si="6"/>
        <v>0</v>
      </c>
      <c r="O8" s="18">
        <f>SUM(O13,O15,O17,O19,O21,O11,O23,O25)</f>
        <v>0</v>
      </c>
      <c r="P8" s="18">
        <f t="shared" si="6"/>
        <v>0</v>
      </c>
      <c r="Q8" s="18">
        <f t="shared" si="6"/>
        <v>0</v>
      </c>
      <c r="R8" s="18">
        <f t="shared" si="6"/>
        <v>0</v>
      </c>
      <c r="S8" s="18">
        <f>SUM(S13,S15,S17,S19,S21,S11,S23,S25)</f>
        <v>0</v>
      </c>
      <c r="T8" s="18">
        <f t="shared" si="6"/>
        <v>0</v>
      </c>
      <c r="U8" s="18">
        <f>SUM(U13,U15,U17,U19,U21,U11,U23,U25)</f>
        <v>0</v>
      </c>
      <c r="V8" s="18">
        <f>SUM(V13,V15,V17,V19,V21,V11,V23,V25)</f>
        <v>0</v>
      </c>
      <c r="W8" s="18">
        <f>SUM(W13,W15,W17,W19,W21,W11,W23,W25)</f>
        <v>0</v>
      </c>
      <c r="X8" s="18">
        <f>SUM(X13,X15,X17,X19,X21,X11,X23,X25)</f>
        <v>0</v>
      </c>
      <c r="Y8" s="18">
        <f t="shared" si="6"/>
        <v>0</v>
      </c>
      <c r="Z8" s="18">
        <f t="shared" si="6"/>
        <v>0</v>
      </c>
      <c r="AA8" s="18">
        <f>SUM(AA13,AA15,AA17,AA19,AA21,AA11,AA23,AA25)</f>
        <v>0</v>
      </c>
      <c r="AB8" s="18">
        <f>SUM(AB13,AB15,AB17,AB19,AB21,AB11,AB23,AB25)</f>
        <v>0</v>
      </c>
      <c r="AC8" s="18">
        <f t="shared" si="6"/>
        <v>0</v>
      </c>
      <c r="AD8" s="18">
        <f t="shared" si="6"/>
        <v>0</v>
      </c>
      <c r="AE8" s="18">
        <f t="shared" si="6"/>
        <v>0</v>
      </c>
      <c r="AF8" s="18">
        <f t="shared" si="6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B13" s="11">
        <v>-80000</v>
      </c>
      <c r="C13" s="11">
        <v>-12000</v>
      </c>
      <c r="D13" s="11">
        <f>-12000-12000</f>
        <v>-24000</v>
      </c>
      <c r="E13" s="11">
        <v>-12000</v>
      </c>
      <c r="F13" s="11">
        <f>-12000-80000-12000-40000</f>
        <v>-144000</v>
      </c>
      <c r="I13" s="152"/>
      <c r="S13" s="10"/>
      <c r="T13" s="10"/>
      <c r="U13" s="10"/>
      <c r="V13" s="10"/>
      <c r="AA13" s="10"/>
    </row>
    <row r="14" spans="1:35" s="12" customFormat="1" ht="17.25">
      <c r="A14" s="56" t="s">
        <v>7</v>
      </c>
      <c r="C14" s="12">
        <v>264000</v>
      </c>
      <c r="D14" s="72"/>
      <c r="E14" s="12">
        <v>132000</v>
      </c>
      <c r="F14" s="12">
        <v>132000</v>
      </c>
      <c r="G14" s="12">
        <v>47000</v>
      </c>
      <c r="H14" s="12">
        <v>49000</v>
      </c>
      <c r="I14" s="72"/>
      <c r="U14" s="11"/>
      <c r="V14" s="11"/>
      <c r="AA14" s="72"/>
    </row>
    <row r="15" spans="1:35" s="10" customFormat="1" ht="17.25">
      <c r="A15" s="54" t="s">
        <v>9</v>
      </c>
      <c r="B15" s="10">
        <v>-24000</v>
      </c>
      <c r="C15" s="10">
        <f>-40000-40000-40000</f>
        <v>-120000</v>
      </c>
      <c r="D15" s="10">
        <v>-240000</v>
      </c>
      <c r="E15" s="10">
        <v>-80000</v>
      </c>
      <c r="F15" s="10">
        <f>-40000-40000-40000-20000</f>
        <v>-140000</v>
      </c>
      <c r="I15" s="71"/>
      <c r="U15" s="12"/>
      <c r="V15" s="12"/>
    </row>
    <row r="16" spans="1:35" s="12" customFormat="1" ht="17.25">
      <c r="A16" s="56" t="s">
        <v>6</v>
      </c>
      <c r="F16" s="12">
        <v>88000</v>
      </c>
      <c r="I16" s="72"/>
      <c r="U16" s="10"/>
      <c r="V16" s="10"/>
      <c r="Z16" s="72"/>
    </row>
    <row r="17" spans="1:36" s="10" customFormat="1" ht="17.25">
      <c r="A17" s="54" t="s">
        <v>8</v>
      </c>
      <c r="C17" s="10">
        <v>-120000</v>
      </c>
      <c r="F17" s="10">
        <v>-50000</v>
      </c>
      <c r="I17" s="71"/>
    </row>
    <row r="18" spans="1:36" s="12" customFormat="1" ht="17.25">
      <c r="A18" s="56" t="s">
        <v>10</v>
      </c>
      <c r="F18" s="12">
        <v>130000</v>
      </c>
      <c r="I18" s="72"/>
    </row>
    <row r="19" spans="1:36" s="10" customFormat="1" ht="17.25">
      <c r="A19" s="54" t="s">
        <v>11</v>
      </c>
      <c r="F19" s="10">
        <f>-24000-12000</f>
        <v>-36000</v>
      </c>
      <c r="I19" s="71"/>
    </row>
    <row r="20" spans="1:36" s="12" customFormat="1" ht="17.25">
      <c r="A20" s="56" t="s">
        <v>10</v>
      </c>
      <c r="F20" s="12">
        <v>151250</v>
      </c>
      <c r="I20" s="72"/>
    </row>
    <row r="21" spans="1:36" s="10" customFormat="1" ht="17.25">
      <c r="A21" s="54" t="s">
        <v>11</v>
      </c>
      <c r="F21" s="10">
        <v>-160000</v>
      </c>
      <c r="I21" s="71"/>
    </row>
    <row r="22" spans="1:36" s="12" customFormat="1" ht="17.25">
      <c r="A22" s="56" t="s">
        <v>12</v>
      </c>
      <c r="F22" s="12">
        <f>250000+102000</f>
        <v>352000</v>
      </c>
      <c r="I22" s="72"/>
    </row>
    <row r="23" spans="1:36" s="10" customFormat="1" ht="17.25">
      <c r="A23" s="54" t="s">
        <v>13</v>
      </c>
      <c r="I23" s="71"/>
    </row>
    <row r="24" spans="1:36" s="9" customFormat="1" ht="17.25">
      <c r="A24" s="53"/>
      <c r="I24" s="151"/>
    </row>
    <row r="25" spans="1:36" s="9" customFormat="1" ht="17.25">
      <c r="A25" s="53"/>
      <c r="I25" s="151"/>
    </row>
    <row r="26" spans="1:36" s="20" customFormat="1" ht="59.25" customHeight="1">
      <c r="A26" s="57" t="s">
        <v>17</v>
      </c>
      <c r="B26" s="188" t="s">
        <v>5403</v>
      </c>
      <c r="C26" s="188" t="s">
        <v>5570</v>
      </c>
      <c r="D26" s="188" t="s">
        <v>5571</v>
      </c>
      <c r="E26" s="188"/>
      <c r="F26" s="188"/>
      <c r="G26" s="188"/>
      <c r="H26" s="211" t="s">
        <v>5572</v>
      </c>
      <c r="I26" s="211" t="s">
        <v>5572</v>
      </c>
      <c r="J26" s="211" t="s">
        <v>5572</v>
      </c>
      <c r="K26" s="211" t="s">
        <v>5572</v>
      </c>
      <c r="L26" s="211" t="s">
        <v>5572</v>
      </c>
      <c r="M26" s="188"/>
      <c r="N26" s="188"/>
      <c r="O26" s="188"/>
      <c r="P26" s="188"/>
      <c r="Q26" s="188"/>
      <c r="R26" s="188"/>
      <c r="S26" s="189"/>
      <c r="T26" s="188"/>
      <c r="U26" s="188"/>
      <c r="V26" s="188"/>
      <c r="W26" s="188"/>
      <c r="X26" s="188"/>
      <c r="Y26" s="188"/>
      <c r="Z26" s="196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</row>
    <row r="27" spans="1:36" s="19" customFormat="1" ht="17.25">
      <c r="A27" s="58"/>
      <c r="B27" s="20"/>
      <c r="C27" s="20"/>
      <c r="I27" s="153"/>
    </row>
    <row r="28" spans="1:36" s="19" customFormat="1" ht="17.25">
      <c r="A28" s="58"/>
      <c r="B28" s="20"/>
      <c r="C28" s="20"/>
      <c r="I28" s="153"/>
    </row>
    <row r="29" spans="1:36" s="19" customFormat="1" ht="17.25">
      <c r="A29" s="58"/>
      <c r="I29" s="153"/>
    </row>
    <row r="30" spans="1:36" s="21" customFormat="1" ht="17.25">
      <c r="A30" s="59" t="s">
        <v>22</v>
      </c>
      <c r="I30" s="154"/>
    </row>
    <row r="31" spans="1:36" s="9" customFormat="1" ht="17.25">
      <c r="A31" s="60" t="s">
        <v>243</v>
      </c>
      <c r="B31" s="92">
        <f>SUM(B2:AF2)</f>
        <v>0</v>
      </c>
      <c r="C31" s="92" t="s">
        <v>245</v>
      </c>
      <c r="I31" s="151"/>
      <c r="T31" s="1"/>
      <c r="U31" s="1"/>
      <c r="V31" s="1"/>
      <c r="W31" s="1"/>
      <c r="X31" s="1"/>
    </row>
    <row r="32" spans="1:36" s="9" customFormat="1" ht="18" thickBot="1">
      <c r="A32" s="77" t="s">
        <v>244</v>
      </c>
      <c r="B32" s="78">
        <f>SUM(B5:AF5)+SUM(B4:AF4)</f>
        <v>1690500</v>
      </c>
      <c r="C32" s="13"/>
      <c r="I32" s="151"/>
      <c r="U32" s="124" t="s">
        <v>330</v>
      </c>
      <c r="V32" s="108" t="s">
        <v>340</v>
      </c>
      <c r="W32" s="1"/>
      <c r="Y32" s="93" t="s">
        <v>5540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B34-B31</f>
        <v>1345250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36300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1345250</v>
      </c>
      <c r="C34" s="15">
        <f>B34*0.1</f>
        <v>134525</v>
      </c>
      <c r="I34" s="151"/>
      <c r="U34" s="163" t="s">
        <v>5404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3035750</v>
      </c>
      <c r="C35" s="15">
        <f>B35*0.1</f>
        <v>303575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1793750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-1242000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Y38" s="9"/>
      <c r="AE38" s="9"/>
    </row>
    <row r="39" spans="1:31" ht="18" thickBot="1">
      <c r="A39" s="88" t="s">
        <v>193</v>
      </c>
      <c r="B39" s="89">
        <f>(378000+SUM(B5:AF5)+SUM(B8:AF8))+130000+50000+300000+300000</f>
        <v>66000</v>
      </c>
      <c r="C39" s="113"/>
      <c r="D39" s="114" t="s">
        <v>316</v>
      </c>
      <c r="E39" s="9"/>
      <c r="P39" s="9"/>
      <c r="R39" s="9"/>
      <c r="Y39" s="9"/>
      <c r="AE39" s="9"/>
    </row>
    <row r="40" spans="1:31" ht="18" thickBot="1">
      <c r="A40" s="86" t="s">
        <v>197</v>
      </c>
      <c r="B40" s="87">
        <f>SUM(B4:AF4)-130000-50000-300000-300000</f>
        <v>760500</v>
      </c>
      <c r="C40" s="7"/>
      <c r="D40" s="115">
        <f>(C39/30)*1800</f>
        <v>0</v>
      </c>
      <c r="F40" s="9"/>
      <c r="P40" s="9"/>
      <c r="R40" s="9"/>
      <c r="Y40" s="9"/>
      <c r="AE40" s="9"/>
    </row>
    <row r="41" spans="1:31">
      <c r="C41" s="114" t="s">
        <v>315</v>
      </c>
      <c r="G41" s="9"/>
      <c r="P41" s="9"/>
      <c r="R41" s="9"/>
      <c r="Y41" s="9"/>
      <c r="AE41" s="9"/>
    </row>
    <row r="42" spans="1:31">
      <c r="A42" s="80" t="s">
        <v>231</v>
      </c>
      <c r="B42" s="81">
        <f>SUM(B7:AF7)</f>
        <v>1793750</v>
      </c>
      <c r="P42" s="9"/>
      <c r="R42" s="9"/>
      <c r="Y42" s="9"/>
      <c r="AE42" s="9"/>
    </row>
    <row r="43" spans="1:31">
      <c r="A43" s="84" t="s">
        <v>232</v>
      </c>
      <c r="B43" s="85">
        <f>B33+B39+B40</f>
        <v>2171750</v>
      </c>
      <c r="P43" s="9"/>
      <c r="R43" s="9"/>
      <c r="Y43" s="9"/>
      <c r="AE43" s="9"/>
    </row>
    <row r="44" spans="1:31">
      <c r="P44" s="9"/>
      <c r="Y44" s="9"/>
      <c r="AE44" s="9"/>
    </row>
    <row r="45" spans="1:31">
      <c r="A45" s="1" t="s">
        <v>5538</v>
      </c>
      <c r="B45" s="9">
        <v>800000</v>
      </c>
      <c r="H45" s="155"/>
      <c r="P45" s="9"/>
      <c r="Y45" s="9"/>
      <c r="AE45" s="9"/>
    </row>
    <row r="46" spans="1:31">
      <c r="A46" s="1" t="s">
        <v>241</v>
      </c>
      <c r="B46" s="9">
        <v>1500000</v>
      </c>
      <c r="P46" s="9"/>
      <c r="Y46" s="9"/>
      <c r="AE46" s="9"/>
    </row>
    <row r="47" spans="1:31">
      <c r="A47" s="1" t="s">
        <v>242</v>
      </c>
      <c r="B47" s="110">
        <f>SUM(B45:B46)</f>
        <v>2300000</v>
      </c>
      <c r="C47" s="9">
        <f>B45+B46</f>
        <v>2300000</v>
      </c>
      <c r="E47" s="155"/>
      <c r="Y47" s="9"/>
      <c r="AE47" s="9"/>
    </row>
    <row r="48" spans="1:31">
      <c r="E48" s="151" t="s">
        <v>5556</v>
      </c>
      <c r="F48" s="9">
        <f>B34</f>
        <v>1345250</v>
      </c>
      <c r="G48" s="1" t="s">
        <v>5543</v>
      </c>
      <c r="H48" s="15">
        <f>B34-(B34*0.005)</f>
        <v>1338523.75</v>
      </c>
      <c r="Y48" s="9"/>
      <c r="AE48" s="9"/>
    </row>
    <row r="49" spans="4:31">
      <c r="E49" s="155" t="s">
        <v>5542</v>
      </c>
      <c r="F49" s="9">
        <f>B47</f>
        <v>2300000</v>
      </c>
      <c r="Y49" s="9"/>
      <c r="AE49" s="9"/>
    </row>
    <row r="50" spans="4:31">
      <c r="E50" s="155" t="s">
        <v>5554</v>
      </c>
      <c r="F50" s="9">
        <f>B35</f>
        <v>3035750</v>
      </c>
      <c r="Y50" s="9"/>
      <c r="AE50" s="9"/>
    </row>
    <row r="51" spans="4:31">
      <c r="E51" s="155" t="s">
        <v>5541</v>
      </c>
      <c r="F51" s="9">
        <f>C35</f>
        <v>303575</v>
      </c>
      <c r="Y51" s="9"/>
      <c r="AE51" s="9"/>
    </row>
    <row r="52" spans="4:31">
      <c r="E52" s="155" t="s">
        <v>5493</v>
      </c>
      <c r="F52" s="9">
        <f>F48-F49-F51</f>
        <v>-1258325</v>
      </c>
      <c r="G52" s="1" t="s">
        <v>5555</v>
      </c>
      <c r="H52" s="9">
        <f>H48-F49-F51</f>
        <v>-1265051.25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197" t="s">
        <v>266</v>
      </c>
      <c r="F57" s="198"/>
      <c r="G57" s="198"/>
      <c r="H57" s="198"/>
      <c r="I57" s="199"/>
      <c r="J57" s="164"/>
      <c r="K57" s="167" t="s">
        <v>5406</v>
      </c>
      <c r="L57" s="168" t="s">
        <v>347</v>
      </c>
      <c r="M57" s="95"/>
    </row>
    <row r="58" spans="4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57" t="s">
        <v>308</v>
      </c>
      <c r="J58" s="164"/>
      <c r="K58" s="166" t="s">
        <v>5407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1523000</v>
      </c>
      <c r="F59" s="101">
        <f>SUM(F6:L6)</f>
        <v>1512750</v>
      </c>
      <c r="G59" s="103">
        <f>SUM(M6:S6)</f>
        <v>0</v>
      </c>
      <c r="H59" s="107">
        <f>SUM(T6:Z6)</f>
        <v>0</v>
      </c>
      <c r="I59" s="158">
        <f>SUM(AA6:AF6)</f>
        <v>0</v>
      </c>
      <c r="J59" s="171"/>
      <c r="K59" s="166" t="s">
        <v>5568</v>
      </c>
      <c r="L59" s="165">
        <v>274880</v>
      </c>
      <c r="M59" s="95"/>
    </row>
    <row r="60" spans="4:31" ht="18" thickTop="1" thickBot="1">
      <c r="E60" s="99">
        <f>SUM(B7:E7)</f>
        <v>811000</v>
      </c>
      <c r="F60" s="101">
        <f>SUM(F7:L7)</f>
        <v>982750</v>
      </c>
      <c r="G60" s="103">
        <f>SUM(M7:S7)</f>
        <v>0</v>
      </c>
      <c r="H60" s="107">
        <f>SUM(T7:Z7)</f>
        <v>0</v>
      </c>
      <c r="I60" s="158">
        <f>SUM(AA7:AF7)</f>
        <v>0</v>
      </c>
      <c r="J60" s="94"/>
      <c r="K60" s="166"/>
      <c r="L60" s="165"/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265</v>
      </c>
      <c r="I62" s="159">
        <f>SUM(E59:I59)</f>
        <v>3035750</v>
      </c>
      <c r="J62" s="94"/>
      <c r="K62" s="165"/>
      <c r="L62" s="165"/>
      <c r="M62" s="95"/>
    </row>
    <row r="63" spans="4:31" ht="18" thickTop="1" thickBot="1">
      <c r="G63" s="94"/>
      <c r="H63" s="99" t="s">
        <v>267</v>
      </c>
      <c r="I63" s="159">
        <f>AVERAGE(E59:I59)</f>
        <v>607150</v>
      </c>
      <c r="J63" s="94"/>
      <c r="K63" s="172" t="s">
        <v>5408</v>
      </c>
      <c r="L63" s="170">
        <f>SUM(L58:L62)</f>
        <v>373940</v>
      </c>
      <c r="M63" s="95"/>
    </row>
    <row r="64" spans="4:31" ht="18" thickTop="1" thickBot="1">
      <c r="G64" s="94"/>
      <c r="H64" s="98" t="s">
        <v>375</v>
      </c>
      <c r="I64" s="159">
        <f>SUM(E60:I60)</f>
        <v>1793750</v>
      </c>
      <c r="K64" s="97"/>
      <c r="L64" s="97"/>
    </row>
    <row r="65" spans="7:9" ht="18" thickTop="1" thickBot="1">
      <c r="G65" s="94"/>
      <c r="H65" s="98" t="s">
        <v>376</v>
      </c>
      <c r="I65" s="159">
        <f>AVERAGE(E60:I60)</f>
        <v>358750</v>
      </c>
    </row>
    <row r="66" spans="7:9" ht="17.25" thickTop="1">
      <c r="H66" s="97"/>
      <c r="I66" s="160"/>
    </row>
    <row r="76" spans="7:9">
      <c r="H76" s="1" t="s">
        <v>5564</v>
      </c>
      <c r="I76" s="155">
        <v>23690</v>
      </c>
    </row>
    <row r="77" spans="7:9">
      <c r="H77" s="1" t="s">
        <v>5563</v>
      </c>
      <c r="I77" s="155">
        <v>2000</v>
      </c>
    </row>
    <row r="78" spans="7:9">
      <c r="H78" s="1" t="s">
        <v>5562</v>
      </c>
      <c r="I78" s="155">
        <v>20990</v>
      </c>
    </row>
    <row r="79" spans="7:9">
      <c r="H79" s="1" t="s">
        <v>5561</v>
      </c>
      <c r="I79" s="155">
        <v>9890</v>
      </c>
    </row>
    <row r="80" spans="7:9">
      <c r="H80" s="1" t="s">
        <v>5565</v>
      </c>
      <c r="I80" s="155">
        <v>25980</v>
      </c>
    </row>
    <row r="81" spans="1:9">
      <c r="D81" s="9"/>
      <c r="H81" s="1" t="s">
        <v>5560</v>
      </c>
      <c r="I81" s="155">
        <v>10990</v>
      </c>
    </row>
    <row r="82" spans="1:9">
      <c r="A82" s="175" t="s">
        <v>5494</v>
      </c>
      <c r="H82" s="1" t="s">
        <v>5566</v>
      </c>
      <c r="I82" s="155">
        <v>23980</v>
      </c>
    </row>
    <row r="83" spans="1:9">
      <c r="A83" s="176">
        <f>B36-B47-C35-L63</f>
        <v>-1183765</v>
      </c>
      <c r="B83" s="9">
        <f>A83+C35</f>
        <v>-880190</v>
      </c>
      <c r="H83" s="1" t="s">
        <v>5567</v>
      </c>
      <c r="I83" s="155">
        <v>27180</v>
      </c>
    </row>
    <row r="84" spans="1:9">
      <c r="C84" s="1" t="s">
        <v>5468</v>
      </c>
      <c r="H84" s="108" t="s">
        <v>5569</v>
      </c>
      <c r="I84" s="210">
        <f>SUM(I76:I83)</f>
        <v>144700</v>
      </c>
    </row>
    <row r="85" spans="1:9">
      <c r="C85" s="1" t="s">
        <v>5484</v>
      </c>
      <c r="D85" s="1" t="s">
        <v>5486</v>
      </c>
      <c r="I85" s="155">
        <v>419580</v>
      </c>
    </row>
    <row r="86" spans="1:9">
      <c r="B86" s="1" t="s">
        <v>335</v>
      </c>
      <c r="C86" s="1">
        <v>2753110</v>
      </c>
      <c r="D86" s="1">
        <v>5562900</v>
      </c>
      <c r="I86" s="155">
        <f>I85-I84</f>
        <v>274880</v>
      </c>
    </row>
    <row r="87" spans="1:9">
      <c r="B87" s="1" t="s">
        <v>5487</v>
      </c>
      <c r="C87" s="1">
        <v>2693110</v>
      </c>
      <c r="D87" s="1">
        <f>D86-140000</f>
        <v>5422900</v>
      </c>
    </row>
    <row r="88" spans="1:9">
      <c r="B88" s="1" t="s">
        <v>5483</v>
      </c>
      <c r="C88" s="1">
        <f>C86-C87</f>
        <v>60000</v>
      </c>
      <c r="D88" s="1">
        <v>140000</v>
      </c>
    </row>
    <row r="89" spans="1:9">
      <c r="C89" s="1" t="s">
        <v>5489</v>
      </c>
      <c r="D89" s="1" t="s">
        <v>5490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265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C15"/>
  <sheetViews>
    <sheetView workbookViewId="0">
      <selection activeCell="K23" sqref="K23"/>
    </sheetView>
  </sheetViews>
  <sheetFormatPr defaultRowHeight="16.5"/>
  <cols>
    <col min="2" max="2" width="11.625" bestFit="1" customWidth="1"/>
  </cols>
  <sheetData>
    <row r="2" spans="1:3">
      <c r="B2" t="s">
        <v>184</v>
      </c>
      <c r="C2" s="41" t="s">
        <v>185</v>
      </c>
    </row>
    <row r="3" spans="1:3">
      <c r="B3" s="41"/>
    </row>
    <row r="9" spans="1:3">
      <c r="B9" s="162" t="s">
        <v>5399</v>
      </c>
    </row>
    <row r="11" spans="1:3">
      <c r="A11" t="s">
        <v>5402</v>
      </c>
      <c r="B11">
        <v>1700</v>
      </c>
    </row>
    <row r="13" spans="1:3">
      <c r="A13" t="s">
        <v>5401</v>
      </c>
      <c r="B13">
        <v>85</v>
      </c>
    </row>
    <row r="15" spans="1:3">
      <c r="A15" t="s">
        <v>5400</v>
      </c>
      <c r="B15">
        <v>100</v>
      </c>
    </row>
  </sheetData>
  <phoneticPr fontId="2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E24" sqref="E24"/>
    </sheetView>
  </sheetViews>
  <sheetFormatPr defaultColWidth="9" defaultRowHeight="16.5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203" t="s">
        <v>129</v>
      </c>
      <c r="I1" s="203"/>
      <c r="J1" s="203"/>
      <c r="K1" s="203"/>
      <c r="L1" s="203"/>
    </row>
    <row r="2" spans="2:12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204" t="s">
        <v>125</v>
      </c>
      <c r="I2" s="205"/>
      <c r="J2" s="205"/>
      <c r="K2" s="205"/>
      <c r="L2" s="206"/>
    </row>
    <row r="3" spans="2:12">
      <c r="B3" s="200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204"/>
      <c r="I3" s="205"/>
      <c r="J3" s="205"/>
      <c r="K3" s="205"/>
      <c r="L3" s="206"/>
    </row>
    <row r="4" spans="2:12">
      <c r="B4" s="201"/>
      <c r="C4" s="24" t="s">
        <v>122</v>
      </c>
      <c r="D4" s="24"/>
      <c r="E4" s="24"/>
      <c r="F4" s="24"/>
      <c r="G4" s="24" t="s">
        <v>121</v>
      </c>
      <c r="H4" s="204"/>
      <c r="I4" s="205"/>
      <c r="J4" s="205"/>
      <c r="K4" s="205"/>
      <c r="L4" s="206"/>
    </row>
    <row r="5" spans="2:12">
      <c r="B5" s="202"/>
      <c r="C5" s="24"/>
      <c r="D5" s="24"/>
      <c r="E5" s="24" t="s">
        <v>120</v>
      </c>
      <c r="F5" s="24"/>
      <c r="G5" s="24">
        <v>707266</v>
      </c>
      <c r="H5" s="204"/>
      <c r="I5" s="205"/>
      <c r="J5" s="205"/>
      <c r="K5" s="205"/>
      <c r="L5" s="206"/>
    </row>
    <row r="6" spans="2:12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204"/>
      <c r="I6" s="205"/>
      <c r="J6" s="205"/>
      <c r="K6" s="205"/>
      <c r="L6" s="206"/>
    </row>
    <row r="7" spans="2:12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204"/>
      <c r="I7" s="205"/>
      <c r="J7" s="205"/>
      <c r="K7" s="205"/>
      <c r="L7" s="206"/>
    </row>
    <row r="8" spans="2:12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204"/>
      <c r="I8" s="205"/>
      <c r="J8" s="205"/>
      <c r="K8" s="205"/>
      <c r="L8" s="206"/>
    </row>
    <row r="9" spans="2:12">
      <c r="B9" s="24" t="s">
        <v>46</v>
      </c>
      <c r="C9" s="24" t="s">
        <v>110</v>
      </c>
      <c r="D9" s="24"/>
      <c r="E9" s="24"/>
      <c r="F9" s="24"/>
      <c r="G9" s="24"/>
      <c r="H9" s="204"/>
      <c r="I9" s="205"/>
      <c r="J9" s="205"/>
      <c r="K9" s="205"/>
      <c r="L9" s="206"/>
    </row>
    <row r="10" spans="2:12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204"/>
      <c r="I10" s="205"/>
      <c r="J10" s="205"/>
      <c r="K10" s="205"/>
      <c r="L10" s="206"/>
    </row>
    <row r="11" spans="2:12">
      <c r="B11" s="24"/>
      <c r="C11" s="24"/>
      <c r="D11" s="24"/>
      <c r="E11" s="24"/>
      <c r="F11" s="24"/>
      <c r="G11" s="24"/>
      <c r="H11" s="204"/>
      <c r="I11" s="205"/>
      <c r="J11" s="205"/>
      <c r="K11" s="205"/>
      <c r="L11" s="206"/>
    </row>
    <row r="12" spans="2:12">
      <c r="B12" s="24"/>
      <c r="C12" s="24"/>
      <c r="D12" s="24"/>
      <c r="E12" s="24"/>
      <c r="F12" s="24"/>
      <c r="G12" s="24"/>
      <c r="H12" s="204"/>
      <c r="I12" s="205"/>
      <c r="J12" s="205"/>
      <c r="K12" s="205"/>
      <c r="L12" s="206"/>
    </row>
    <row r="13" spans="2:12">
      <c r="B13" s="24"/>
      <c r="C13" s="24"/>
      <c r="D13" s="24"/>
      <c r="E13" s="24"/>
      <c r="F13" s="24"/>
      <c r="G13" s="24"/>
      <c r="H13" s="204"/>
      <c r="I13" s="205"/>
      <c r="J13" s="205"/>
      <c r="K13" s="205"/>
      <c r="L13" s="206"/>
    </row>
    <row r="14" spans="2:12">
      <c r="B14" s="24"/>
      <c r="C14" s="24"/>
      <c r="D14" s="24"/>
      <c r="E14" s="24"/>
      <c r="F14" s="24"/>
      <c r="G14" s="24"/>
      <c r="H14" s="204"/>
      <c r="I14" s="205"/>
      <c r="J14" s="205"/>
      <c r="K14" s="205"/>
      <c r="L14" s="206"/>
    </row>
    <row r="15" spans="2:12">
      <c r="I15" s="30"/>
      <c r="J15" s="30"/>
      <c r="K15" s="30"/>
    </row>
    <row r="16" spans="2:12">
      <c r="I16" s="30"/>
      <c r="J16" s="30"/>
      <c r="K16" s="30"/>
    </row>
    <row r="17" spans="2:11">
      <c r="I17" s="30"/>
      <c r="J17" s="30"/>
      <c r="K17" s="30"/>
    </row>
    <row r="18" spans="2:11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>
      <c r="B39" s="24" t="s">
        <v>29</v>
      </c>
      <c r="C39" s="24" t="s">
        <v>28</v>
      </c>
      <c r="D39" s="24"/>
      <c r="E39" s="24"/>
      <c r="F39" s="24"/>
      <c r="G39" s="24"/>
    </row>
    <row r="40" spans="2:11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>
      <c r="B41" s="23"/>
      <c r="C41" s="23"/>
      <c r="D41" s="23"/>
      <c r="E41" s="23"/>
      <c r="F41" s="23"/>
      <c r="G41" s="23"/>
    </row>
    <row r="42" spans="2:11">
      <c r="B42" s="23"/>
      <c r="C42" s="23"/>
      <c r="D42" s="23"/>
      <c r="E42" s="23"/>
      <c r="F42" s="23"/>
      <c r="G42" s="23"/>
    </row>
    <row r="43" spans="2:11">
      <c r="B43" s="23"/>
      <c r="C43" s="23"/>
      <c r="D43" s="23"/>
      <c r="E43" s="23"/>
      <c r="F43" s="23"/>
      <c r="G43" s="23"/>
    </row>
    <row r="44" spans="2:11">
      <c r="B44" s="23"/>
      <c r="C44" s="23"/>
      <c r="D44" s="23"/>
      <c r="E44" s="23"/>
      <c r="F44" s="23"/>
      <c r="G44" s="23"/>
    </row>
    <row r="45" spans="2:11">
      <c r="B45" s="23"/>
      <c r="C45" s="23"/>
      <c r="D45" s="23"/>
      <c r="E45" s="23"/>
      <c r="F45" s="23"/>
      <c r="G45" s="23"/>
    </row>
    <row r="46" spans="2:11">
      <c r="B46" s="23"/>
      <c r="C46" s="23"/>
      <c r="D46" s="23"/>
      <c r="E46" s="23"/>
      <c r="F46" s="23"/>
      <c r="G46" s="23"/>
    </row>
    <row r="47" spans="2:11">
      <c r="B47" s="23"/>
      <c r="C47" s="23"/>
      <c r="D47" s="23"/>
      <c r="E47" s="23"/>
      <c r="F47" s="23"/>
      <c r="G47" s="23"/>
    </row>
    <row r="48" spans="2:11">
      <c r="B48" s="23"/>
      <c r="C48" s="23"/>
      <c r="D48" s="23"/>
      <c r="E48" s="23"/>
      <c r="F48" s="23"/>
      <c r="G48" s="23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H31" sqref="H31"/>
    </sheetView>
  </sheetViews>
  <sheetFormatPr defaultColWidth="9" defaultRowHeight="16.5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>
      <c r="B1" s="26" t="s">
        <v>134</v>
      </c>
      <c r="C1" s="26" t="s">
        <v>135</v>
      </c>
      <c r="D1" s="26" t="s">
        <v>136</v>
      </c>
      <c r="E1" s="26" t="s">
        <v>137</v>
      </c>
      <c r="G1" s="207" t="s">
        <v>138</v>
      </c>
      <c r="H1" s="208"/>
      <c r="I1" s="208"/>
      <c r="J1" s="208"/>
      <c r="K1" s="208"/>
      <c r="L1" s="209"/>
    </row>
    <row r="2" spans="2:12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>
      <c r="B15" s="23"/>
      <c r="C15" s="23"/>
      <c r="D15" s="23"/>
      <c r="E15" s="23"/>
      <c r="G15" s="36" t="s">
        <v>179</v>
      </c>
      <c r="L15" s="37"/>
    </row>
    <row r="16" spans="2:12">
      <c r="B16" s="23"/>
      <c r="C16" s="23"/>
      <c r="D16" s="23"/>
      <c r="E16" s="23"/>
      <c r="G16" s="36" t="s">
        <v>180</v>
      </c>
      <c r="L16" s="37"/>
    </row>
    <row r="17" spans="2:12">
      <c r="B17" s="23"/>
      <c r="C17" s="23"/>
      <c r="D17" s="23"/>
      <c r="E17" s="23"/>
      <c r="G17" s="36" t="s">
        <v>181</v>
      </c>
      <c r="L17" s="37"/>
    </row>
    <row r="18" spans="2:12">
      <c r="B18" s="23"/>
      <c r="C18" s="23"/>
      <c r="D18" s="23"/>
      <c r="E18" s="23"/>
      <c r="G18" s="36"/>
      <c r="L18" s="37"/>
    </row>
    <row r="19" spans="2:12" ht="17.25" thickBot="1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>
      <c r="B20" s="23"/>
      <c r="C20" s="23"/>
      <c r="D20" s="23"/>
      <c r="E20" s="23"/>
    </row>
    <row r="21" spans="2:12">
      <c r="B21" s="23"/>
      <c r="C21" s="23"/>
      <c r="D21" s="23"/>
      <c r="E21" s="23"/>
    </row>
    <row r="22" spans="2:12">
      <c r="B22" s="23"/>
      <c r="C22" s="23"/>
      <c r="D22" s="23"/>
      <c r="E22" s="23"/>
    </row>
    <row r="23" spans="2:12">
      <c r="B23" s="23"/>
      <c r="C23" s="23"/>
      <c r="D23" s="23"/>
      <c r="E23" s="23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30" sqref="F30"/>
    </sheetView>
  </sheetViews>
  <sheetFormatPr defaultRowHeight="16.5"/>
  <sheetData>
    <row r="2" spans="2:8">
      <c r="B2" t="s">
        <v>299</v>
      </c>
    </row>
    <row r="3" spans="2:8">
      <c r="H3" t="s">
        <v>298</v>
      </c>
    </row>
    <row r="5" spans="2:8">
      <c r="H5" t="s">
        <v>293</v>
      </c>
    </row>
    <row r="7" spans="2:8">
      <c r="H7" t="s">
        <v>294</v>
      </c>
    </row>
    <row r="9" spans="2:8">
      <c r="H9" t="s">
        <v>295</v>
      </c>
    </row>
    <row r="11" spans="2:8">
      <c r="H11" t="s">
        <v>296</v>
      </c>
    </row>
    <row r="13" spans="2:8">
      <c r="H13" t="s">
        <v>297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7월 매출</vt:lpstr>
      <vt:lpstr>8월 매출</vt:lpstr>
      <vt:lpstr>9월 매출</vt:lpstr>
      <vt:lpstr>10월 매출</vt:lpstr>
      <vt:lpstr>11월 매출</vt:lpstr>
      <vt:lpstr>정보</vt:lpstr>
      <vt:lpstr>계좌,카드</vt:lpstr>
      <vt:lpstr>아이디,비번</vt:lpstr>
      <vt:lpstr>팁</vt:lpstr>
      <vt:lpstr>계산기</vt:lpstr>
      <vt:lpstr>계좌메모</vt:lpstr>
      <vt:lpstr>IP추적</vt:lpstr>
      <vt:lpstr>엄마 출금 기록</vt:lpstr>
      <vt:lpstr>아빠 출금 기록</vt:lpstr>
      <vt:lpstr>현욱 출금 기록</vt:lpstr>
      <vt:lpstr>블록체인(삼성)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2022-11-10T20:15:03Z</dcterms:modified>
</cp:coreProperties>
</file>