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53" i="1" l="1"/>
  <c r="AY53" i="1"/>
  <c r="AX59" i="1"/>
  <c r="AX58" i="1"/>
  <c r="AT57" i="1"/>
  <c r="AX52" i="1"/>
  <c r="AX51" i="1"/>
  <c r="AX53" i="1" l="1"/>
  <c r="AT52" i="1"/>
  <c r="AS49" i="1"/>
  <c r="AS51" i="1" s="1"/>
  <c r="AO42" i="1" l="1"/>
  <c r="AN39" i="1" l="1"/>
  <c r="AN41" i="1" s="1"/>
  <c r="AD37" i="1" l="1"/>
  <c r="AG26" i="1" l="1"/>
  <c r="AG28" i="1" l="1"/>
  <c r="AH28" i="1" s="1"/>
  <c r="AH35" i="1" s="1"/>
  <c r="AH41" i="1" s="1"/>
  <c r="AI26" i="1"/>
  <c r="AC57" i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<sst xmlns="http://schemas.openxmlformats.org/spreadsheetml/2006/main" count="253" uniqueCount="199">
  <si>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</si>
  <si>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</si>
  <si>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</si>
  <si>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</si>
  <si>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</si>
  <si>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</si>
  <si>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</si>
  <si>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</si>
  <si>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</si>
  <si>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</si>
  <si>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</si>
  <si>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</si>
  <si>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</si>
  <si>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</si>
  <si>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</si>
  <si>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</si>
  <si>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</si>
  <si>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</si>
  <si>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</si>
  <si>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</si>
  <si>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</si>
  <si>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</si>
  <si>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</si>
  <si>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</si>
  <si>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</si>
  <si>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</si>
  <si>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</si>
  <si>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</si>
  <si>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</si>
  <si>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</si>
  <si>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</si>
  <si>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</si>
  <si>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</si>
  <si>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</si>
  <si>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</si>
  <si>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</si>
  <si>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</si>
  <si>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</si>
  <si>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</si>
  <si>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</si>
  <si>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</si>
  <si>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</si>
  <si>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</si>
  <si>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</si>
  <si>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</si>
  <si>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</si>
  <si>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</si>
  <si>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</si>
  <si>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</si>
  <si>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</si>
  <si>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</si>
  <si>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</si>
  <si>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</si>
  <si>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</si>
  <si>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</si>
  <si>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</si>
  <si>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</si>
  <si>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</si>
  <si>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</si>
  <si>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</si>
  <si>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</si>
  <si>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</si>
  <si>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</si>
  <si>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</si>
  <si>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</si>
  <si>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</si>
  <si>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</si>
  <si>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</si>
  <si>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</si>
  <si>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</si>
  <si>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</si>
  <si>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</si>
  <si>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</si>
  <si>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</si>
  <si>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</si>
  <si>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</si>
  <si>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</si>
  <si>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</si>
  <si>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</si>
  <si>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</si>
  <si>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</si>
  <si>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</si>
  <si>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</si>
  <si>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</si>
  <si>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</si>
  <si>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</si>
  <si>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</si>
  <si>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</si>
  <si>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</si>
  <si>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</si>
  <si>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</si>
  <si>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</si>
  <si>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</si>
  <si>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</si>
  <si>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</si>
  <si>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</si>
  <si>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</si>
  <si>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</si>
  <si>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</si>
  <si>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</si>
  <si>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</si>
  <si>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</si>
  <si>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</si>
  <si>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</si>
  <si>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</si>
  <si>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</si>
  <si>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</si>
  <si>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</si>
  <si>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</si>
  <si>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</si>
  <si>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</si>
  <si>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</si>
  <si>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</si>
  <si>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</si>
  <si>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</si>
  <si>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</si>
  <si>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</si>
  <si>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</si>
  <si>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</si>
  <si>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</si>
  <si>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</si>
  <si>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</si>
  <si>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</si>
  <si>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</si>
  <si>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</si>
  <si>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</si>
  <si>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</si>
  <si>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</si>
  <si>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</si>
  <si>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</si>
  <si>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</si>
  <si>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</si>
  <si>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</si>
  <si>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</si>
  <si>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</si>
  <si>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</si>
  <si>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</si>
  <si>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</si>
  <si>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</si>
  <si>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</si>
  <si>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</si>
  <si>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</si>
  <si>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</si>
  <si>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</si>
  <si>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</si>
  <si>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</si>
  <si>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</si>
  <si>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</si>
  <si>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</si>
  <si>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</si>
  <si>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</si>
  <si>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</si>
  <si>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</si>
  <si>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</si>
  <si>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</si>
  <si>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</si>
  <si>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</si>
  <si>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</si>
  <si>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</si>
  <si>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</si>
  <si>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</si>
  <si>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</si>
  <si>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</si>
  <si>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</si>
  <si>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</si>
  <si>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</si>
  <si>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</si>
  <si>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</si>
  <si>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</si>
  <si>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</si>
  <si>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</si>
  <si>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</si>
  <si>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</si>
  <si>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</si>
  <si>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</si>
  <si>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</si>
  <si>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</si>
  <si>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</si>
  <si>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</si>
  <si>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</si>
  <si>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</si>
  <si>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</si>
  <si>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</si>
  <si>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</si>
  <si>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</si>
  <si>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</si>
  <si>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</si>
  <si>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</si>
  <si>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</si>
  <si>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</si>
  <si>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</si>
  <si>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</si>
  <si>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</si>
  <si>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</si>
  <si>
    <t>할부</t>
    <phoneticPr fontId="1" type="noConversion"/>
  </si>
  <si>
    <t>캐피탈</t>
    <phoneticPr fontId="1" type="noConversion"/>
  </si>
  <si>
    <t>자동차</t>
    <phoneticPr fontId="1" type="noConversion"/>
  </si>
  <si>
    <t>현욱 합계</t>
    <phoneticPr fontId="1" type="noConversion"/>
  </si>
  <si>
    <t>다성건기(월급)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</si>
</sst>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  <xf numFmtId="177" fontId="0" fillId="0" borderId="1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abSelected="1" topLeftCell="AJ28" zoomScale="85" zoomScaleNormal="85" workbookViewId="0">
      <selection activeCell="BA56" sqref="BA56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16.25" customWidth="1"/>
  </cols>
  <sheetData>
    <row r="1" spans="1:50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</row>
    <row r="2" spans="1:50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</row>
    <row r="3" spans="1:50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</row>
    <row r="4" spans="1:50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</row>
    <row r="5" spans="1:50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</row>
    <row r="6" spans="1:50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</row>
    <row r="7" spans="1:50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</row>
    <row r="8" spans="1:50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</row>
    <row r="9" spans="1:50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</row>
    <row r="10" spans="1:50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</row>
    <row r="11" spans="1:50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</row>
    <row r="12" spans="1:50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185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</row>
    <row r="13" spans="1:50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</row>
    <row r="14" spans="1:50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</row>
    <row r="15" spans="1:50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</row>
    <row r="16" spans="1:50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</row>
    <row r="17" spans="1:50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</row>
    <row r="18" spans="1:50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</row>
    <row r="19" spans="1:50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</row>
    <row r="20" spans="1:50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</row>
    <row r="21" spans="1:50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9"/>
      <c r="AW21" s="6">
        <v>44885</v>
      </c>
      <c r="AX21" s="21">
        <v>9900</v>
      </c>
    </row>
    <row r="22" spans="1:50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</row>
    <row r="23" spans="1:50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</row>
    <row r="24" spans="1:50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</row>
    <row r="25" spans="1:50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</row>
    <row r="26" spans="1:50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</row>
    <row r="27" spans="1:50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</row>
    <row r="28" spans="1:50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</row>
    <row r="29" spans="1:50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</row>
    <row r="30" spans="1:50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</row>
    <row r="31" spans="1:50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</row>
    <row r="32" spans="1:50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180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</row>
    <row r="33" spans="4:5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</row>
    <row r="34" spans="4:5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186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</row>
    <row r="35" spans="4:5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</row>
    <row r="36" spans="4:5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</row>
    <row r="37" spans="4:5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</row>
    <row r="38" spans="4:5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</row>
    <row r="39" spans="4:5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</row>
    <row r="40" spans="4:50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</row>
    <row r="41" spans="4:5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</row>
    <row r="42" spans="4:5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</row>
    <row r="43" spans="4:5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</row>
    <row r="44" spans="4:5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  <c r="AR44" s="5" t="s">
        <v>192</v>
      </c>
      <c r="AS44" s="24">
        <v>12000</v>
      </c>
      <c r="AT44" s="5"/>
      <c r="AW44" s="6">
        <v>44898</v>
      </c>
      <c r="AX44" s="21">
        <v>18400</v>
      </c>
    </row>
    <row r="45" spans="4:5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188</v>
      </c>
      <c r="AS45" s="5"/>
      <c r="AT45" s="5"/>
      <c r="AW45" s="6">
        <v>44899</v>
      </c>
      <c r="AX45" s="21">
        <v>28000</v>
      </c>
    </row>
    <row r="46" spans="4:5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  <c r="AR46" s="5" t="s">
        <v>191</v>
      </c>
      <c r="AS46" s="21">
        <v>297783</v>
      </c>
      <c r="AT46" s="5"/>
      <c r="AW46" s="6">
        <v>44900</v>
      </c>
      <c r="AX46" s="21">
        <v>39000</v>
      </c>
    </row>
    <row r="47" spans="4:5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  <c r="AR47" s="5" t="s">
        <v>189</v>
      </c>
      <c r="AS47" s="21" t="s">
        <v>186</v>
      </c>
      <c r="AT47" s="21">
        <v>214800</v>
      </c>
      <c r="AW47" s="6">
        <v>44900</v>
      </c>
      <c r="AX47" s="21">
        <v>30000</v>
      </c>
    </row>
    <row r="48" spans="4:5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  <c r="AR48" s="5" t="s">
        <v>190</v>
      </c>
      <c r="AS48" s="21">
        <v>323900</v>
      </c>
      <c r="AT48" s="5"/>
      <c r="AW48" s="5" t="s">
        <v>194</v>
      </c>
      <c r="AX48" s="21"/>
    </row>
    <row r="49" spans="11:52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  <c r="AR49" s="30" t="s">
        <v>170</v>
      </c>
      <c r="AS49" s="21">
        <f>SUM(AS2:AS48)</f>
        <v>1814456</v>
      </c>
      <c r="AT49" s="5"/>
      <c r="AW49" s="5" t="s">
        <v>189</v>
      </c>
      <c r="AX49" s="21" t="s">
        <v>186</v>
      </c>
    </row>
    <row r="50" spans="11:52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  <c r="AR50" s="32" t="s">
        <v>171</v>
      </c>
      <c r="AS50" s="21">
        <v>2576070</v>
      </c>
      <c r="AT50" s="5"/>
      <c r="AW50" s="5" t="s">
        <v>190</v>
      </c>
      <c r="AX50" s="21">
        <v>323900</v>
      </c>
    </row>
    <row r="51" spans="11:52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  <c r="AR51" s="18" t="s">
        <v>174</v>
      </c>
      <c r="AS51" s="21">
        <f>SUM(AS49:AS50)</f>
        <v>4390526</v>
      </c>
      <c r="AT51" s="5"/>
      <c r="AW51" s="30" t="s">
        <v>170</v>
      </c>
      <c r="AX51" s="21">
        <f>SUM(AX2:AX50)</f>
        <v>1718093</v>
      </c>
    </row>
    <row r="52" spans="11:52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  <c r="AR52" s="5" t="s">
        <v>187</v>
      </c>
      <c r="AS52" s="21"/>
      <c r="AT52" s="21">
        <f>SUM(AT12:AT48)</f>
        <v>214800</v>
      </c>
      <c r="AW52" s="32" t="s">
        <v>171</v>
      </c>
      <c r="AX52" s="21">
        <f>1129520+89800</f>
        <v>1219320</v>
      </c>
      <c r="AY52" t="s">
        <v>198</v>
      </c>
    </row>
    <row r="53" spans="11:52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  <c r="AR53" s="5" t="s">
        <v>172</v>
      </c>
      <c r="AS53" s="21"/>
      <c r="AT53" s="21">
        <v>412890</v>
      </c>
      <c r="AW53" s="18" t="s">
        <v>174</v>
      </c>
      <c r="AX53" s="21">
        <f>SUM(AX51:AX52)</f>
        <v>2937413</v>
      </c>
      <c r="AY53">
        <f>4563700</f>
        <v>4563700</v>
      </c>
      <c r="AZ53" s="22">
        <f>AX53-AY53</f>
        <v>-1626287</v>
      </c>
    </row>
    <row r="54" spans="11:52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  <c r="AR54" s="5" t="s">
        <v>173</v>
      </c>
      <c r="AS54" s="21"/>
      <c r="AT54" s="21">
        <v>1271600</v>
      </c>
      <c r="AW54" s="5" t="s">
        <v>187</v>
      </c>
      <c r="AX54" s="21">
        <v>214800</v>
      </c>
    </row>
    <row r="55" spans="11:52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  <c r="AT55">
        <v>346059</v>
      </c>
      <c r="AW55" s="5" t="s">
        <v>172</v>
      </c>
      <c r="AX55" s="21">
        <v>509314</v>
      </c>
    </row>
    <row r="56" spans="11:52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  <c r="AT56">
        <v>335964</v>
      </c>
      <c r="AW56" s="5" t="s">
        <v>173</v>
      </c>
      <c r="AX56" s="21">
        <v>1140710</v>
      </c>
    </row>
    <row r="57" spans="11:52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  <c r="AS57" s="5" t="s">
        <v>193</v>
      </c>
      <c r="AT57" s="21">
        <f>SUM(AT54:AT56)</f>
        <v>1953623</v>
      </c>
      <c r="AW57" s="5" t="s">
        <v>195</v>
      </c>
      <c r="AX57" s="40">
        <v>335964</v>
      </c>
    </row>
    <row r="58" spans="11:52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196</v>
      </c>
      <c r="AX58" s="40">
        <f>346012+1298</f>
        <v>347310</v>
      </c>
    </row>
    <row r="59" spans="11:52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197</v>
      </c>
      <c r="AX59" s="21">
        <f>SUM(AX54:AX58)</f>
        <v>2548098</v>
      </c>
    </row>
    <row r="60" spans="11:52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52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2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2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2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2022-12-11T18:57:51Z</dcterms:modified>
</cp:coreProperties>
</file>