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9200" yWindow="1320" windowWidth="31120" windowHeight="25080" tabRatio="890" activeTab="1"/>
  </bookViews>
  <sheets>
    <sheet name="CRDS_Reqs" sheetId="5" r:id="rId1"/>
    <sheet name="Metrics" sheetId="14" r:id="rId2"/>
    <sheet name="WFM_Reqs" sheetId="4" r:id="rId3"/>
    <sheet name="BAR_Reqs" sheetId="3" r:id="rId4"/>
    <sheet name="Processing_Reqs" sheetId="7" r:id="rId5"/>
    <sheet name="Archive_Reqs" sheetId="6" r:id="rId6"/>
    <sheet name="Ingest_Reqs" sheetId="8" r:id="rId7"/>
    <sheet name="StorageBroker_Reqs" sheetId="9" r:id="rId8"/>
    <sheet name="Distribution_Reqs" sheetId="13" r:id="rId9"/>
    <sheet name="AUI_Reqs" sheetId="11" r:id="rId10"/>
    <sheet name="Reqs_Summary" sheetId="1" r:id="rId11"/>
    <sheet name="Combined_Builds_Graph" sheetId="16" r:id="rId12"/>
    <sheet name="CRDS_Builds_Graph" sheetId="18" r:id="rId13"/>
    <sheet name="WFM_Builds_Graph" sheetId="19" r:id="rId14"/>
    <sheet name="BAR_Builds_Graph" sheetId="20" r:id="rId15"/>
    <sheet name="FY12_Graph" sheetId="23" r:id="rId16"/>
    <sheet name="HST_JWST build mapping" sheetId="15" r:id="rId1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9" i="14" l="1"/>
  <c r="G39" i="14"/>
  <c r="D76" i="14"/>
  <c r="G76" i="14"/>
  <c r="D91" i="14"/>
  <c r="G91" i="14"/>
  <c r="D103" i="14"/>
  <c r="G103" i="14"/>
  <c r="D110" i="14"/>
  <c r="G110" i="14"/>
  <c r="D115" i="14"/>
  <c r="G115" i="14"/>
  <c r="D125" i="14"/>
  <c r="G125" i="14"/>
  <c r="D135" i="14"/>
  <c r="G135" i="14"/>
  <c r="D145" i="14"/>
  <c r="G145" i="14"/>
  <c r="D170" i="14"/>
  <c r="E39" i="14"/>
  <c r="H39" i="14"/>
  <c r="E76" i="14"/>
  <c r="H76" i="14"/>
  <c r="E91" i="14"/>
  <c r="H91" i="14"/>
  <c r="E103" i="14"/>
  <c r="H103" i="14"/>
  <c r="E110" i="14"/>
  <c r="H110" i="14"/>
  <c r="E115" i="14"/>
  <c r="H115" i="14"/>
  <c r="E125" i="14"/>
  <c r="H125" i="14"/>
  <c r="E135" i="14"/>
  <c r="H135" i="14"/>
  <c r="E145" i="14"/>
  <c r="H145" i="14"/>
  <c r="E170" i="14"/>
  <c r="T91" i="14"/>
  <c r="T103" i="14"/>
  <c r="T110" i="14"/>
  <c r="T115" i="14"/>
  <c r="T125" i="14"/>
  <c r="T135" i="14"/>
  <c r="T145" i="14"/>
  <c r="T165" i="14"/>
  <c r="S91" i="14"/>
  <c r="S103" i="14"/>
  <c r="S110" i="14"/>
  <c r="S115" i="14"/>
  <c r="S125" i="14"/>
  <c r="S135" i="14"/>
  <c r="S145" i="14"/>
  <c r="S165" i="14"/>
  <c r="Q91" i="14"/>
  <c r="Q103" i="14"/>
  <c r="Q110" i="14"/>
  <c r="Q115" i="14"/>
  <c r="Q125" i="14"/>
  <c r="Q135" i="14"/>
  <c r="Q145" i="14"/>
  <c r="Q165" i="14"/>
  <c r="P91" i="14"/>
  <c r="P103" i="14"/>
  <c r="P115" i="14"/>
  <c r="P125" i="14"/>
  <c r="P135" i="14"/>
  <c r="P145" i="14"/>
  <c r="P165" i="14"/>
  <c r="N91" i="14"/>
  <c r="N103" i="14"/>
  <c r="N110" i="14"/>
  <c r="N115" i="14"/>
  <c r="N125" i="14"/>
  <c r="N135" i="14"/>
  <c r="N145" i="14"/>
  <c r="N165" i="14"/>
  <c r="M91" i="14"/>
  <c r="M103" i="14"/>
  <c r="M110" i="14"/>
  <c r="M115" i="14"/>
  <c r="M125" i="14"/>
  <c r="M135" i="14"/>
  <c r="M145" i="14"/>
  <c r="M165" i="14"/>
  <c r="K91" i="14"/>
  <c r="K103" i="14"/>
  <c r="K110" i="14"/>
  <c r="K115" i="14"/>
  <c r="K125" i="14"/>
  <c r="K135" i="14"/>
  <c r="K145" i="14"/>
  <c r="K165" i="14"/>
  <c r="J91" i="14"/>
  <c r="J103" i="14"/>
  <c r="J110" i="14"/>
  <c r="J115" i="14"/>
  <c r="J125" i="14"/>
  <c r="J135" i="14"/>
  <c r="J145" i="14"/>
  <c r="J165" i="14"/>
  <c r="H165" i="14"/>
  <c r="G165" i="14"/>
  <c r="E165" i="14"/>
  <c r="D165" i="14"/>
  <c r="T76" i="14"/>
  <c r="T161" i="14"/>
  <c r="S76" i="14"/>
  <c r="S161" i="14"/>
  <c r="Q76" i="14"/>
  <c r="Q161" i="14"/>
  <c r="P76" i="14"/>
  <c r="P161" i="14"/>
  <c r="N76" i="14"/>
  <c r="N161" i="14"/>
  <c r="M76" i="14"/>
  <c r="M161" i="14"/>
  <c r="K76" i="14"/>
  <c r="K161" i="14"/>
  <c r="J76" i="14"/>
  <c r="J161" i="14"/>
  <c r="H161" i="14"/>
  <c r="G161" i="14"/>
  <c r="E161" i="14"/>
  <c r="D161" i="14"/>
  <c r="T39" i="14"/>
  <c r="T157" i="14"/>
  <c r="S39" i="14"/>
  <c r="S157" i="14"/>
  <c r="Q39" i="14"/>
  <c r="Q157" i="14"/>
  <c r="P39" i="14"/>
  <c r="P157" i="14"/>
  <c r="N39" i="14"/>
  <c r="N157" i="14"/>
  <c r="M39" i="14"/>
  <c r="M157" i="14"/>
  <c r="K39" i="14"/>
  <c r="K157" i="14"/>
  <c r="J39" i="14"/>
  <c r="J157" i="14"/>
  <c r="H157" i="14"/>
  <c r="G157" i="14"/>
  <c r="E157" i="14"/>
  <c r="D157" i="14"/>
  <c r="T153" i="14"/>
  <c r="S153" i="14"/>
  <c r="Q153" i="14"/>
  <c r="P153" i="14"/>
  <c r="N153" i="14"/>
  <c r="M153" i="14"/>
  <c r="K153" i="14"/>
  <c r="J153" i="14"/>
  <c r="H153" i="14"/>
  <c r="G153" i="14"/>
  <c r="E153" i="14"/>
  <c r="D153" i="14"/>
  <c r="D14" i="1"/>
  <c r="B14" i="1"/>
  <c r="C14" i="1"/>
</calcChain>
</file>

<file path=xl/sharedStrings.xml><?xml version="1.0" encoding="utf-8"?>
<sst xmlns="http://schemas.openxmlformats.org/spreadsheetml/2006/main" count="1186" uniqueCount="378">
  <si>
    <t>The Workflow Manager shall provide indication of the current status of each stage in a workflow.</t>
  </si>
  <si>
    <t>The Workflow Manager shall be capable of running multiple, non-interfering workflows under the same account on the same set of computer hardware.</t>
  </si>
  <si>
    <t>CRDS shall provide a tool to show the set of active reference files being used for all supported versions of the software, or a specific version of the software.</t>
  </si>
  <si>
    <t>DMS-587</t>
  </si>
  <si>
    <t>The Workflow Manager shall provide the capability to run multiple instances of chosen stages simultaneously to improve system throughput.</t>
  </si>
  <si>
    <t>The Reprocessing System shall monitor changes in data processing software.</t>
  </si>
  <si>
    <t>Test</t>
  </si>
  <si>
    <t>The Workflow Manager shall have the capability of running as separate workflow instances under different user accounts on the same set of computer hardware that do not interfere with each other.</t>
  </si>
  <si>
    <t>DMS-581</t>
  </si>
  <si>
    <t>DMS-518</t>
  </si>
  <si>
    <t>DMS-582</t>
  </si>
  <si>
    <t>DMS-517</t>
  </si>
  <si>
    <t>DMS-583</t>
  </si>
  <si>
    <t>DMS-236</t>
  </si>
  <si>
    <t>DMS-519</t>
  </si>
  <si>
    <t>DMS-237</t>
  </si>
  <si>
    <t>DMS-585</t>
  </si>
  <si>
    <t>DMS-514</t>
  </si>
  <si>
    <t>DMS-513</t>
  </si>
  <si>
    <t>Calibration reference data system</t>
  </si>
  <si>
    <t>DMS-516</t>
  </si>
  <si>
    <t>DMS-515</t>
  </si>
  <si>
    <t>DMS-512</t>
  </si>
  <si>
    <t>The Workflow Manager shall accept text-format configuration/set-up definitions.</t>
  </si>
  <si>
    <t>The Reprocessing System shall monitor calibration reference files changes in the CRDS.</t>
  </si>
  <si>
    <t>The CRDS shall support multiple versions of the calibration pipeline simultaneously.</t>
  </si>
  <si>
    <t>DMS-591</t>
  </si>
  <si>
    <t>The CRDS shall record meta data about the reference files and all information regarding how data sets are matched to reference files including (but not limited to):  How the reference file was generated (or links to documents regarding that); Who created the reference file; Who committed the reference file; Information about the significance of the change.</t>
  </si>
  <si>
    <t>Calibrated data products requested through the Archive User Interface shall have the current calibration at least 95% of the time.</t>
  </si>
  <si>
    <t>Processing</t>
  </si>
  <si>
    <t>DMS-595</t>
  </si>
  <si>
    <t>DMS-508</t>
  </si>
  <si>
    <t>DMS-507</t>
  </si>
  <si>
    <t>DMS-506</t>
  </si>
  <si>
    <t>DMS-505</t>
  </si>
  <si>
    <t>DMS-504</t>
  </si>
  <si>
    <t>DMS-503</t>
  </si>
  <si>
    <t>The Reprocessing system shall be able to process partial associations with limited manual intervention.</t>
  </si>
  <si>
    <t>The Workflow Manager shall provide the capability to suspend/resume a stage after completing the current unit of work, while other stages continue processing in a workflow.</t>
  </si>
  <si>
    <t>DMS-501</t>
  </si>
  <si>
    <t>DMS-500</t>
  </si>
  <si>
    <t>The Workflow Manager shall capture dataset-specific log messages across the stages in a workflow, and make them available to an operator.</t>
  </si>
  <si>
    <t>The CRDS shall ensure that all reference files and information regarding the rules for mapping data to reference files are archived before the reference files or rules are used.</t>
  </si>
  <si>
    <t>Demonstration</t>
  </si>
  <si>
    <t>Rules describing how reference files are matched to data and software versions shall be separate from the reference files.</t>
  </si>
  <si>
    <t>DMS-530</t>
  </si>
  <si>
    <t>Calibrated data (i.e., data processed to remove instrument signatures) shall be supplied upon request, using the most current calibrations applicable to the data set.</t>
  </si>
  <si>
    <t>DMS-539</t>
  </si>
  <si>
    <t>HST SDP shall determine the best reference file names for a given science exposure through an interface provided by CRDS.</t>
  </si>
  <si>
    <t xml:space="preserve">CRDS shall have the capability to undo the use of a specific rule mapping data to a reference file. </t>
  </si>
  <si>
    <t>The Workflow Manager shall provide the capability to restart processing within a workflow from the point of a prior, clean shut down.</t>
  </si>
  <si>
    <t>DMS-532</t>
  </si>
  <si>
    <t>DMS-531</t>
  </si>
  <si>
    <t>Processing shall be capable of generating Science Data Products for ACS, COS, STIS, WFC3 and NICMOS.</t>
  </si>
  <si>
    <t>DMS-534</t>
  </si>
  <si>
    <t>DMS-533</t>
  </si>
  <si>
    <t>Storage Broker</t>
  </si>
  <si>
    <t>DMS-536</t>
  </si>
  <si>
    <t>DMS-535</t>
  </si>
  <si>
    <t>DMS-538</t>
  </si>
  <si>
    <t>DMS-537</t>
  </si>
  <si>
    <t>The Workflow Manager shall provide the capability for workflows to respond to external trigger events, including but not limited to arrival of files in a directory or reaching a particular date or wall-clock time.</t>
  </si>
  <si>
    <t>The CRDS shall commit new reference files without requiring their use in operations.</t>
  </si>
  <si>
    <t>The Workflow Manager shall provide the capability for an operator to command a failed dataset to restart following the last completed stage in a workflow.</t>
  </si>
  <si>
    <t>Funtional</t>
  </si>
  <si>
    <t>The Workflow Manager shall provide the capability to suspend/resume the processing of a dataset after completing the current stage, while other datasets continue processing in a workflow.</t>
  </si>
  <si>
    <t>Ingest</t>
  </si>
  <si>
    <t>DMS-529</t>
  </si>
  <si>
    <t>DMS-528</t>
  </si>
  <si>
    <t>The Workflow Manager shall provide the capability for an authorized user to monitor and control workflows from a remote computer through a common web browser.</t>
  </si>
  <si>
    <t>DMS-523</t>
  </si>
  <si>
    <t>DMS-522</t>
  </si>
  <si>
    <t>DMS-521</t>
  </si>
  <si>
    <t>DMS-520</t>
  </si>
  <si>
    <t>The Workflow Manager shall provide the capability to view the status of only the datasets that have failed processing.</t>
  </si>
  <si>
    <t>DMS-527</t>
  </si>
  <si>
    <t>DMS-526</t>
  </si>
  <si>
    <t>DMS-525</t>
  </si>
  <si>
    <t>DMS-524</t>
  </si>
  <si>
    <t>DMS-542</t>
  </si>
  <si>
    <t>DMS-543</t>
  </si>
  <si>
    <t>DMS-544</t>
  </si>
  <si>
    <t>DMS-545</t>
  </si>
  <si>
    <t>The storage broker shall be configurable to allow specification of which files are saved to long term archive storage.</t>
  </si>
  <si>
    <t>DMS-546</t>
  </si>
  <si>
    <t>DMS-547</t>
  </si>
  <si>
    <t>DMS-548</t>
  </si>
  <si>
    <t>The CRDS shall identify the most appropriate reference data to use for the calibration pipelines.</t>
  </si>
  <si>
    <t>DMS-332</t>
  </si>
  <si>
    <t>The storage broker shall be configurable to allow specification of which files are saved only to the Science Archive (iRODS and CAOM)</t>
  </si>
  <si>
    <t>Ingest shall ingest all data that are currently distributed by OTFR</t>
  </si>
  <si>
    <t>Workflow Manager</t>
  </si>
  <si>
    <t>The Workflow Manager shall provide the capability to view which datasets are actively being processed by a stage.</t>
  </si>
  <si>
    <t>The Storage Broker shall be able to install files to the Science Archive (iRODS and CAOM)</t>
  </si>
  <si>
    <t>CRDS shall provide a tool to show active files associated with specific instrument observing modes.</t>
  </si>
  <si>
    <t>The Workflow Manager shall be capable of assigning levels of processing priority to each workflow.</t>
  </si>
  <si>
    <t>Component</t>
  </si>
  <si>
    <t>The Workflow Manager shall have the capability to suspend processing when sufficient disk space is not available to begin processing of another dataset.</t>
  </si>
  <si>
    <t>The Workflow Manager shall provide the capability to display the state of processing for all datasets within a workflow.</t>
  </si>
  <si>
    <t>Reference files shall include in their headers information in the form of header comments that describe the procedure for making the reference file or point to a reference that describes that procedure.</t>
  </si>
  <si>
    <t>DMS-541</t>
  </si>
  <si>
    <t>DMS-540</t>
  </si>
  <si>
    <t>Comments</t>
  </si>
  <si>
    <t>DMS-642</t>
  </si>
  <si>
    <t>DMS-641</t>
  </si>
  <si>
    <t>DMS-325</t>
  </si>
  <si>
    <t>Analysis</t>
  </si>
  <si>
    <t>Distribution shall be able to retrieve files from the Science Archive (iRODS)</t>
  </si>
  <si>
    <t>It shall be possible to operate the Workflow Manager without root/sys admin privileges.</t>
  </si>
  <si>
    <t>Verification Method</t>
  </si>
  <si>
    <t>The storage broker shall provide on-line access to the latest version of the processed data.</t>
  </si>
  <si>
    <t>Reprocessing</t>
  </si>
  <si>
    <t xml:space="preserve">The Workflow Manager shall provide the capability to shut down processing within a workflow after completing the current unit of work, and leave it in a restartable state. </t>
  </si>
  <si>
    <t xml:space="preserve">A tool shall be provided that will list where differences exist for recommended reference files between two rules and list of data sets. </t>
  </si>
  <si>
    <t>The CRDS shall have a common software interface for both local and remote users.</t>
  </si>
  <si>
    <t>The reprocessing system shall determine the proper reentry point for an observation to be reprocessed.</t>
  </si>
  <si>
    <t>Functional</t>
  </si>
  <si>
    <t xml:space="preserve">CRDS shall have the capability to mark a specific rule as bad so as to prevent its use by the CRDS. </t>
  </si>
  <si>
    <t>The Workflow Manager shall capture stage-specific log messages from each dataset in a workflow and make them available to an operator.</t>
  </si>
  <si>
    <t>The Workflow Manager shall provide the capability to control the sort order of the display of the state of processing for all datasets within a workflow.</t>
  </si>
  <si>
    <t>The Workflow Manager shall provide the capability for searching the stage-specific log messages from each dataset in a workflow.</t>
  </si>
  <si>
    <t>Performance</t>
  </si>
  <si>
    <t>The Workflow Manager shall provide indication of the current status of each dataset in a workflow.</t>
  </si>
  <si>
    <t>The Workflow Manager shall provide the capability for searching the dataset-specific log messages in a workflow.</t>
  </si>
  <si>
    <t>Archive</t>
  </si>
  <si>
    <t>The Archive User Interface shall show the current reference files for an observation.</t>
  </si>
  <si>
    <t>Science Data Processing</t>
  </si>
  <si>
    <t>The Workflow Manager shall deliver a “halt” signal, such that a particular stage or entire workflow can be terminated immediately, without waiting for the current dataset to complete processing.</t>
  </si>
  <si>
    <t>The Reprocessing System shall determine when an observation is ready for reprocessing.</t>
  </si>
  <si>
    <t>Inspection</t>
  </si>
  <si>
    <t>Requirement Type</t>
  </si>
  <si>
    <t>It shall be possible to save the definition of a processing configuration and use this definition to restart the Workflow Manager.</t>
  </si>
  <si>
    <t>The CRDS shall provide a tool that compares two different configurations of DMS mapping rules and generates warnings when it sees a reversion of any reference file from a newer reference file to an older reference file, or a reversion of a newer mapping rule to an older mapping rule.</t>
  </si>
  <si>
    <t>The CRDS shall provide a tool to allow DMS to update its local set of reference files to contain all the reference files needed to support the current configuration, and some limited number of past configurations, and to delete all other reference files not used by those specified configurations</t>
  </si>
  <si>
    <t>The CRDS shall provide a tool that allows one to list all the selection criteria that result in the use of that reference file</t>
  </si>
  <si>
    <t>The CRDS shall provide a tool that allows DMS to ensure that a new configuration covers all instrumental modes covered in a previous configuration</t>
  </si>
  <si>
    <t>The CRDS shall provide a tool that identifies which data sets in a list would be affected by changes from the CRDS configuration they were processed under to a new configuration</t>
  </si>
  <si>
    <t>CRDS shall be able to operate in parallel with CDBS without requiring any changes to CDBS on HST DMS systems</t>
  </si>
  <si>
    <t>DMS-586</t>
  </si>
  <si>
    <t>DMS-502</t>
  </si>
  <si>
    <t>Workflow Manager (WFM)</t>
  </si>
  <si>
    <t>AUI</t>
  </si>
  <si>
    <t>Processing/Science Data Processing</t>
  </si>
  <si>
    <t>Should alo provide information on how many changes have occurred since and also about differences in the calibration software</t>
  </si>
  <si>
    <t>Distribution</t>
  </si>
  <si>
    <t>DMS-388</t>
  </si>
  <si>
    <t>The metadata model shall contain sufficient information to produce a fully qualified, unique URL for each file that is available through the archive.</t>
  </si>
  <si>
    <t>Archive Catalog (???)</t>
  </si>
  <si>
    <t>Distribution shall record metrics for user transactions, such as IP address, user ID, files selected, distribution mode and format, and download size and time.</t>
  </si>
  <si>
    <t>Need to file a JWST RTC to have DMS-388 changed to what is specified here.  This provides synchronous access to data.</t>
  </si>
  <si>
    <t>The Archive shall provide direct access to data in the Science Archive.</t>
  </si>
  <si>
    <t>The Archive shall have the capability to adjust the priorities of batch mode data distribution requests.</t>
  </si>
  <si>
    <t>The Archive User Interface (AUI) shall maintain the authentication status for archive users and provide that status to distribution when required for authorization purposes.</t>
  </si>
  <si>
    <t>The Archive User Interface (AUI) shall have the capability to notify the Archive that a batch mode distribution request should be assigned an elevated priority.</t>
  </si>
  <si>
    <t>Upon failure of a request for direct access to data in the Science Archive, the Archive User Interface (AUI) shall have the capability to inform Users that an HST Archive Mirror Site may provide direct access to the requested data.</t>
  </si>
  <si>
    <t>Number of Requirements shared with JWST</t>
  </si>
  <si>
    <t>Totals</t>
  </si>
  <si>
    <t>Calibration reference data system (CRDS)</t>
  </si>
  <si>
    <t>Backgroung Automated Reprocessing (BAR)</t>
  </si>
  <si>
    <t>Archive User Interface (AUI)</t>
  </si>
  <si>
    <t>The HST Archive shall determine the best reference file names for existing archived exposures that should be updated due to a new reference file delivery  by CRDS.</t>
  </si>
  <si>
    <t>New Reference File deliveries will be made through an interface provided by CRDS</t>
  </si>
  <si>
    <t>DMS-HST-1</t>
  </si>
  <si>
    <t>DMS-HST-2</t>
  </si>
  <si>
    <t>DMS-HST-3</t>
  </si>
  <si>
    <t>DMS-HST-4</t>
  </si>
  <si>
    <t>DMS-HST-5</t>
  </si>
  <si>
    <t>DMS-HST-6</t>
  </si>
  <si>
    <t>DMS-HST-7</t>
  </si>
  <si>
    <t>DMS-HST-9</t>
  </si>
  <si>
    <t>DMS-HST-10</t>
  </si>
  <si>
    <t>DMS-HST-11</t>
  </si>
  <si>
    <t>DMS-HST-12</t>
  </si>
  <si>
    <t>DMS-HST-13</t>
  </si>
  <si>
    <t>DMS-HST-15</t>
  </si>
  <si>
    <t>DMS-HST-16</t>
  </si>
  <si>
    <t>DMS-HST-17</t>
  </si>
  <si>
    <t>DMS-HST-18</t>
  </si>
  <si>
    <t>DMS-HST-19</t>
  </si>
  <si>
    <t>DMS-HST-20</t>
  </si>
  <si>
    <t>DMS-HST-23</t>
  </si>
  <si>
    <t>DMS-HST-24</t>
  </si>
  <si>
    <t>DMS-HST-25</t>
  </si>
  <si>
    <t>DMS-HST-26</t>
  </si>
  <si>
    <t>DMS-HST-27</t>
  </si>
  <si>
    <t>DMS-HST-28</t>
  </si>
  <si>
    <t>DMS-HST-29</t>
  </si>
  <si>
    <t>DMS-HST-30</t>
  </si>
  <si>
    <t>DMS-HST-33</t>
  </si>
  <si>
    <t>DMS-HST-34</t>
  </si>
  <si>
    <t>DMS-HST-35</t>
  </si>
  <si>
    <t>DMS-HST-36</t>
  </si>
  <si>
    <t>DMS-HST-38</t>
  </si>
  <si>
    <t>DMS-HST-40</t>
  </si>
  <si>
    <t>DMS-HST-42</t>
  </si>
  <si>
    <t>DMS-HST-43</t>
  </si>
  <si>
    <t>The system shall be capable of processing any dataset that is currently processed by OTFR</t>
  </si>
  <si>
    <t>DMS-HST-44</t>
  </si>
  <si>
    <t>The system shall be capable of distributing any dataset that is currently distributed by OTFR</t>
  </si>
  <si>
    <t>DMS-HST-45</t>
  </si>
  <si>
    <t>The HST Archive shall continue to maintain a static archive for all unsupported HST instruments.</t>
  </si>
  <si>
    <t>Bestref</t>
  </si>
  <si>
    <t>CDBS Team would like to see and Example of how this will be done.</t>
  </si>
  <si>
    <t>A JWST RTC should be filed to include this requirement for JWST</t>
  </si>
  <si>
    <t>A JWST RTC should be filed to include this as a JWST Requirement.</t>
  </si>
  <si>
    <t>This will likely be some combination of the Product.dataURI, Observation.telescope_name, Observation.collection/project in CAOM.  A JWST RTC should be filed to include this as a JWST Requirement.</t>
  </si>
  <si>
    <t>SDP shall use the CRDS bestref service to track which calibration reference files are to be used with each exposure and association.</t>
  </si>
  <si>
    <t xml:space="preserve">
CRDS shall have a user interface that can display the current configuration of one or more processing systems that use  CRDS, and their history of previous configurations.</t>
  </si>
  <si>
    <t>CRDS shall provide a web-based user interface to handle at least two common reference file submission patterns that eliminates the need to make separate rmap and context file submissions. The two cases includes simple reference file replacement and appending to a date-dependent list of reference files that are selected based on date of observation.</t>
  </si>
  <si>
    <t>CRDS shall provide a user interface to display required selection criteria for specified reference files, and the permitted values for those selection criteria through a web interface.</t>
  </si>
  <si>
    <t>CRDS shall provide a utility (web and script-based) to update the header in a data set with the reference file selections for the specified context.</t>
  </si>
  <si>
    <t>CRDS shall compare the selection criteria for a new rules file against the previous one to see if the set of selection parameters has changed. If it has, a warning shall be issued.</t>
  </si>
  <si>
    <t>CRDS shall treat any rules files that contain different entries with identical selection criteria  as unacceptable.</t>
  </si>
  <si>
    <t>CRDS shall provide a utility that compares the reference files used by a calibrated data set with those that would be recommended by CRDS for a specified context to see if there are any differences.</t>
  </si>
  <si>
    <t>CRDS shall provide a means of using "wildcard" matching patterns as part of the rules syntax for selecting reference files.</t>
  </si>
  <si>
    <t>CRDS shall provide users with files that contain the information about how reference files are selected.</t>
  </si>
  <si>
    <t>CRDS shall provide a tool that indicates which instrument(s), and corresponding instrument modes are affected by a change between pipeline contexts, instrument contexts, or rules files.</t>
  </si>
  <si>
    <t>CRDS shall provide a configurable tool that allows comparing two versions of a FITS table to identify differences of interest between the two. The configuration will allow selecting which columns are of interest for comparison, and being able to identify shifts of common segments of tables to highlight better where the real differences are.</t>
  </si>
  <si>
    <t>This presumes that the processing system has a mechanism in place to provide the  installation
history.  See DMS-HST-22.  Also, a future RTC may be written to incorporate this requirement into the JWST CRDS Requirements.</t>
  </si>
  <si>
    <t>A future RTC may be written to incorporate this requirement into the JWST CRDS Requirements.</t>
  </si>
  <si>
    <t>There are some  questions about the content of these files though.</t>
  </si>
  <si>
    <t>The Workflow Manager shall provide the capability to spread stage instances over multiple nodes.</t>
  </si>
  <si>
    <t>The Workflow Manager shall be capable of integrating a parameter-driven, non-interactive computer program as a stage in a workflow.</t>
  </si>
  <si>
    <t>The Workflow Manager shall permit stages to have access to the Internet.</t>
  </si>
  <si>
    <t>The Workflow Manager shall be startable in a scripted mode.</t>
  </si>
  <si>
    <t xml:space="preserve">The Processing System shall provide for a data processing prioritization scheme based upon priority criteria including the following:  
 - Data designated to be processed immediately         
 - Processing on initial receipt of data from the telescope         
 - Reprocessing of an observation less than one year from execution requested by an archive user         
 - Reprocessing of an observation more than one year from execution requested by an archive user                
 - Reprocessing of data less than one year from execution         
 - Reprocessing of data more than one year from execution 
</t>
  </si>
  <si>
    <t>DMS-HST-46</t>
  </si>
  <si>
    <t>The DMS-590 requirement is now different for HST and JWST.  So for HST the DMS-590 requirement was replaced and assigned a number of DMS-HST-46.</t>
  </si>
  <si>
    <t>Reprocessed observation data products shall supercece their previous version in the primary archive.</t>
  </si>
  <si>
    <t xml:space="preserve">The CRDS shall support querying the CRDS by external users through a web interface for the most appropriate reference files for the specific version of a calibration pipeline and a particular data set.
</t>
  </si>
  <si>
    <t xml:space="preserve">The CRDS shall have the capability to recreate the list of appropriate calibration reference files for a point in the past given the date of the query, version of software, and a specific data set.
 </t>
  </si>
  <si>
    <t>DMS-666</t>
  </si>
  <si>
    <t xml:space="preserve">The Archive shall provide a web service that responds to a query as to whether or not a file name is unique to the archive.  
</t>
  </si>
  <si>
    <t>The Archive shall provide batch mode distribution of data.</t>
  </si>
  <si>
    <t>DMS-676</t>
  </si>
  <si>
    <t>DMS-675</t>
  </si>
  <si>
    <t xml:space="preserve">Note: Only 5% of retrieval requests should require reprocessing before delivery in
 order to have the best current calibration.  Ideally, archive users want immediate access to data with the best calibration.
</t>
  </si>
  <si>
    <t>SDP shall provide a web service that allows CRDS to inquire what CRDS configuration is being used by the operations pipeline.</t>
  </si>
  <si>
    <t>The Archive User Interface (AUI) shall inform users when there is a more recently produced version of data available than the version that was requested.</t>
  </si>
  <si>
    <t>CRDS shall validate the format of required input files.</t>
  </si>
  <si>
    <t xml:space="preserve">All CRDS reference files intended for use in operations shall have unique names.
</t>
  </si>
  <si>
    <t xml:space="preserve">All CRDS rules and context files intended for use in operations shall have unique names.
</t>
  </si>
  <si>
    <t>SDP shall use the CRDS selection criteria to synchronize local reference files with those needed by a list of CRDS configurations.</t>
  </si>
  <si>
    <t xml:space="preserve">SDP shall utilize existing interfaces for the exchange of information between SDP and SDP external entities without necessitating changes to the interfaces, or to the format or content of the information being exchanged.
</t>
  </si>
  <si>
    <t>The Workflow Manager shall comply with standard computer security protocols presently in place for Institute operations hardware.</t>
  </si>
  <si>
    <t>DMS-684</t>
  </si>
  <si>
    <t>DMS-685</t>
  </si>
  <si>
    <t>DMS-686</t>
  </si>
  <si>
    <t>DMS-677</t>
  </si>
  <si>
    <t>DMS-679</t>
  </si>
  <si>
    <t>DMS-680</t>
  </si>
  <si>
    <t>DMS-681</t>
  </si>
  <si>
    <t>DMS-682</t>
  </si>
  <si>
    <t>Requirement</t>
  </si>
  <si>
    <t>Build 1 Actual</t>
  </si>
  <si>
    <t>Build 1 Planned</t>
  </si>
  <si>
    <t>Build 2 Planned</t>
  </si>
  <si>
    <t>Build 2 Actual</t>
  </si>
  <si>
    <t>Build 3 Planned</t>
  </si>
  <si>
    <t>Build 3 Actual</t>
  </si>
  <si>
    <t>Build 4 Planned</t>
  </si>
  <si>
    <t>Build 4 Actual</t>
  </si>
  <si>
    <t>Build 5 Planned</t>
  </si>
  <si>
    <t>Build 5 Actual</t>
  </si>
  <si>
    <t>Build 6 Planned</t>
  </si>
  <si>
    <t>Build 6 Actual</t>
  </si>
  <si>
    <t>CRDS</t>
  </si>
  <si>
    <t>WFM</t>
  </si>
  <si>
    <t>BAR</t>
  </si>
  <si>
    <t>PROCESSING</t>
  </si>
  <si>
    <t>ARCHIVE</t>
  </si>
  <si>
    <t>INGEST</t>
  </si>
  <si>
    <t>SB</t>
  </si>
  <si>
    <t>DISTRIBUTION</t>
  </si>
  <si>
    <t>Reference RTC-DMS-69775a</t>
  </si>
  <si>
    <t>This provides asynchronous access to data.  Reference RTC-DMS-69776a</t>
  </si>
  <si>
    <t>When there is a failure in a request for direct access to data in the Science Archive, this will allow a batch mode request for the same data but with a higher batch mode priority than would have normally been assigned if the request was initially a batch mode request.  Reference RTC-DMS-69776a</t>
  </si>
  <si>
    <t>Reference RTC-DMS-69777a</t>
  </si>
  <si>
    <t>Reference RTC-DMS-70185a</t>
  </si>
  <si>
    <t xml:space="preserve">Reference RTC-DMS-70186a.  Validation for current input files includes: FITS format reference files are FITS conformant; reference files have proper structure and data type for array table columns; and all necessary metadata are present for reference files, rules files, and context files.
</t>
  </si>
  <si>
    <t>Reference RTC-DMS-70186a.</t>
  </si>
  <si>
    <t>Reference RTC-DMS-70186a.  Dorothy raised the issue of a user requesting a particular calibration reference file that had been used in the past and identified in a list via the capability provided by this requirement but has since been marked as bad via the capability provided by DMS-543.  Currently under this scenario, the user can not access the reference file in question.</t>
  </si>
  <si>
    <t>Requirement ID</t>
  </si>
  <si>
    <t>Total Number of Requirements</t>
  </si>
  <si>
    <t>Number of new HST only requirements</t>
  </si>
  <si>
    <t>Requirement text</t>
  </si>
  <si>
    <t xml:space="preserve">Upon failure of a direct access distribution request, the Archive User Interface (AUI) shall inform users that data may be obtained via a batch-mode distribution request.
</t>
  </si>
  <si>
    <t xml:space="preserve">To be determined if this is a real requirement once we talk to the stis team about how they want the static archive to behave for ALL associations. Dorothy will speak to the STIS Team about this.  STIS Exposure Level Data is not in the Static Archive.  NOTE: Dorothy has indicated that this requirement is applicable as this is a functionality provided by the current HST system.  STIS exposure level data is not in the static archive because no FITS files are produced for STIS members.   In any case, since the set of HST Upgrade Requirements only needs to specify requirements for new or changed functionality from the current HST System, this requirement does not need to be explicitly stated. </t>
  </si>
  <si>
    <t>CDBS Team recommends this to be a Python Dictionary with the keys being who delivered, when, how was created, etc. Have these with version numbers in case these change but the actual FITS file is not re-delivered or changed; i.e. only the applicability changed but not the file itself. This information should be accessible with a web interface.</t>
  </si>
  <si>
    <t>It shall be possible to mark committed reference files as bad so they will no longer be selected by CRDS.</t>
  </si>
  <si>
    <t>CDBS Team would like to see an Example of how this will be done.  Also, Dorothy raised the issue of a user requesting a particular calibration reference file that had been used in the past and identified in a list via the capability provided by DMS-541 but has since been marked as bad via the capability provided by this requirement.  Currently under this scenario, the user can not access the reference file in question.</t>
  </si>
  <si>
    <t>The Workflow Manager shall support stages that are multi-threaded computer programs.</t>
  </si>
  <si>
    <t>The Workflow Manager shall have a graphical user interface for monitoring and controlling workflow processing.</t>
  </si>
  <si>
    <t>The Reprocessing System shall use the current best reference files and software for a given observation at the time of reprocessing.</t>
  </si>
  <si>
    <t>The Reprocessing System shall accept manual input of a list of observations to be reprocessed regardless of their reprocessing system state.</t>
  </si>
  <si>
    <t>Reference RTC-DMS-69776a</t>
  </si>
  <si>
    <t>SDP shall provide a web service to obtain the history of all previously used CRDS configurations, including the date ranges for each configuration.</t>
  </si>
  <si>
    <t>HST Build</t>
  </si>
  <si>
    <t>Oct, Nov, Dec</t>
  </si>
  <si>
    <t>Jan, Feb, March</t>
  </si>
  <si>
    <t>April, May, June</t>
  </si>
  <si>
    <t>July, Aug, Sept</t>
  </si>
  <si>
    <t>Q1</t>
  </si>
  <si>
    <t>Q2</t>
  </si>
  <si>
    <t>Q3</t>
  </si>
  <si>
    <t>Q4</t>
  </si>
  <si>
    <t>FY 2012</t>
  </si>
  <si>
    <t>FY 2013</t>
  </si>
  <si>
    <t>FY 2014</t>
  </si>
  <si>
    <t>HST Build 1</t>
  </si>
  <si>
    <t>HST Build 2</t>
  </si>
  <si>
    <t>HST Build 3</t>
  </si>
  <si>
    <t>HST Build 4</t>
  </si>
  <si>
    <t>HST Build 5</t>
  </si>
  <si>
    <t>HST Build 6</t>
  </si>
  <si>
    <t>JWST Build 1</t>
  </si>
  <si>
    <t>JWST Build 0</t>
  </si>
  <si>
    <t>JWST Build 2</t>
  </si>
  <si>
    <t>JWST Build 3</t>
  </si>
  <si>
    <t>0=Not Started</t>
  </si>
  <si>
    <t>1=Started</t>
  </si>
  <si>
    <t>2=In Progress</t>
  </si>
  <si>
    <t>3=Complete</t>
  </si>
  <si>
    <t>4=Testing</t>
  </si>
  <si>
    <t>JWST Build</t>
  </si>
  <si>
    <t>CRDS Planned/Actual Totals</t>
  </si>
  <si>
    <t>WFM Planned/Actual Totals</t>
  </si>
  <si>
    <t>BAR Planned/Actual Totals</t>
  </si>
  <si>
    <t>Processing Planned/Actual Totals</t>
  </si>
  <si>
    <t>Archive Planned/Actual Totals</t>
  </si>
  <si>
    <t>AUI Planned/Actual Totals</t>
  </si>
  <si>
    <t>SB Planned/Actual Totals</t>
  </si>
  <si>
    <t>Distribution Planned/Actual Totals</t>
  </si>
  <si>
    <t>Builds Planned/Actual Totals</t>
  </si>
  <si>
    <t>DATA FOR GRAPHS</t>
  </si>
  <si>
    <t>CRDS Build 1 Planned</t>
  </si>
  <si>
    <t>CRDS Build 1 Actual</t>
  </si>
  <si>
    <t>CRDS Build 2 Planned</t>
  </si>
  <si>
    <t>CRDS Build 2 Actual</t>
  </si>
  <si>
    <t>CRDS Build 3 Planned</t>
  </si>
  <si>
    <t>CRDS Build 3 Actual</t>
  </si>
  <si>
    <t>CRDS Build 4 Planned</t>
  </si>
  <si>
    <t>CRDS Build 4 Actual</t>
  </si>
  <si>
    <t>CRDS Build 5 Planned</t>
  </si>
  <si>
    <t>CRDS Build 5 Actual</t>
  </si>
  <si>
    <t>CRDS Build 6 Planned</t>
  </si>
  <si>
    <t>CRDS Build 6 Actual</t>
  </si>
  <si>
    <t>WFM Build 1 Planned</t>
  </si>
  <si>
    <t>WFM Build 1 Actual</t>
  </si>
  <si>
    <t>WFM Build 2 Planned</t>
  </si>
  <si>
    <t>WFM Build 2 Actual</t>
  </si>
  <si>
    <t>WFM Build 3 Planned</t>
  </si>
  <si>
    <t>WFM Build 3 Actual</t>
  </si>
  <si>
    <t>WFM Build 4 Planned</t>
  </si>
  <si>
    <t>WFM Build 4 Actual</t>
  </si>
  <si>
    <t>WFM Build 5 Planned</t>
  </si>
  <si>
    <t>WFM Build 5 Actual</t>
  </si>
  <si>
    <t>WFM Build 6 Planned</t>
  </si>
  <si>
    <t>WFM Build 6 Actual</t>
  </si>
  <si>
    <t>BAR Build 1 Planned</t>
  </si>
  <si>
    <t>BAR Build 1 Actual</t>
  </si>
  <si>
    <t>BAR Build 2 Planned</t>
  </si>
  <si>
    <t>BAR Build 2 Actual</t>
  </si>
  <si>
    <t>BAR Build 3 Planned</t>
  </si>
  <si>
    <t>BAR Build 3 Actual</t>
  </si>
  <si>
    <t>BAR Build 4 Planned</t>
  </si>
  <si>
    <t>BAR Build 4 Actual</t>
  </si>
  <si>
    <t>BAR Build 5 Planned</t>
  </si>
  <si>
    <t>BAR Build 5 Actual</t>
  </si>
  <si>
    <t>BAR Build 6 Planned</t>
  </si>
  <si>
    <t>BAR Build 6 Actual</t>
  </si>
  <si>
    <t>Combined BAR Planned/Actual Totals</t>
  </si>
  <si>
    <t>FY12 Planned/Actual Totals</t>
  </si>
  <si>
    <t>FY12 Planned</t>
  </si>
  <si>
    <t>FY12 Actual</t>
  </si>
  <si>
    <t>03 20 201303 20 2013</t>
  </si>
  <si>
    <t>jtm -- added planned</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</si>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</sst>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2"/>
      <color indexed="8"/>
      <name val="Arial"/>
      <family val="2"/>
    </font>
    <font>
      <b/>
      <sz val="12"/>
      <name val="Arial"/>
      <family val="2"/>
    </font>
    <font>
      <sz val="12"/>
      <name val="Arial"/>
      <family val="2"/>
    </font>
    <font>
      <sz val="12"/>
      <color indexed="8"/>
      <name val="Arial"/>
      <family val="2"/>
    </font>
    <font>
      <sz val="8"/>
      <name val="Arial"/>
    </font>
    <font>
      <b/>
      <sz val="10"/>
      <name val="Arial"/>
    </font>
    <font>
      <b/>
      <sz val="16"/>
      <name val="Arial"/>
    </font>
    <font>
      <sz val="12"/>
      <color rgb="FF000000"/>
      <name val="Arial"/>
      <family val="2"/>
    </font>
    <font>
      <u/>
      <sz val="10"/>
      <color theme="10"/>
      <name val="Arial"/>
    </font>
    <font>
      <u/>
      <sz val="10"/>
      <color theme="11"/>
      <name val="Arial"/>
    </font>
  </fonts>
  <fills count="18">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3" tint="0.79998168889431442"/>
        <bgColor indexed="64"/>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rgb="FF000000"/>
      </patternFill>
    </fill>
    <fill>
      <patternFill patternType="solid">
        <fgColor rgb="FFFFFF00"/>
        <bgColor rgb="FF000000"/>
      </patternFill>
    </fill>
    <fill>
      <patternFill patternType="solid">
        <fgColor rgb="FFCCFFCC"/>
        <bgColor rgb="FF000000"/>
      </patternFill>
    </fill>
    <fill>
      <patternFill patternType="solid">
        <fgColor rgb="FF008000"/>
        <bgColor rgb="FF000000"/>
      </patternFill>
    </fill>
    <fill>
      <patternFill patternType="solid">
        <fgColor rgb="FFB7DEE8"/>
        <bgColor rgb="FF000000"/>
      </patternFill>
    </fill>
    <fill>
      <patternFill patternType="solid">
        <fgColor rgb="FFF79646"/>
        <bgColor rgb="FF000000"/>
      </patternFill>
    </fill>
    <fill>
      <patternFill patternType="solid">
        <fgColor theme="8" tint="0.59999389629810485"/>
        <bgColor rgb="FF000000"/>
      </patternFill>
    </fill>
    <fill>
      <patternFill patternType="solid">
        <fgColor rgb="FF00800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style="double">
        <color auto="1"/>
      </top>
      <bottom/>
      <diagonal/>
    </border>
    <border>
      <left style="thin">
        <color auto="1"/>
      </left>
      <right style="thin">
        <color auto="1"/>
      </right>
      <top style="double">
        <color auto="1"/>
      </top>
      <bottom/>
      <diagonal/>
    </border>
  </borders>
  <cellStyleXfs count="153">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92">
    <xf numFmtId="0" fontId="0" fillId="0" borderId="0" xfId="0">
      <alignment vertical="center"/>
    </xf>
    <xf numFmtId="0" fontId="1" fillId="2" borderId="1" xfId="0" applyNumberFormat="1" applyFont="1" applyFill="1" applyBorder="1" applyAlignment="1"/>
    <xf numFmtId="0" fontId="1" fillId="2" borderId="1" xfId="0" applyNumberFormat="1" applyFont="1" applyFill="1" applyBorder="1" applyAlignment="1">
      <alignment wrapText="1"/>
    </xf>
    <xf numFmtId="0" fontId="2" fillId="2" borderId="1" xfId="0" applyNumberFormat="1" applyFont="1" applyFill="1" applyBorder="1" applyAlignment="1">
      <alignment wrapText="1"/>
    </xf>
    <xf numFmtId="0" fontId="2" fillId="2" borderId="1" xfId="0" applyFont="1" applyFill="1" applyBorder="1" applyAlignment="1">
      <alignment vertical="center" wrapText="1"/>
    </xf>
    <xf numFmtId="0" fontId="2" fillId="2" borderId="1" xfId="0" applyFont="1" applyFill="1" applyBorder="1">
      <alignment vertical="center"/>
    </xf>
    <xf numFmtId="0" fontId="3" fillId="0" borderId="2" xfId="0" applyFont="1" applyBorder="1" applyAlignment="1"/>
    <xf numFmtId="0" fontId="3" fillId="0" borderId="2" xfId="0" applyFont="1" applyBorder="1" applyAlignment="1">
      <alignment wrapText="1"/>
    </xf>
    <xf numFmtId="0" fontId="3" fillId="0" borderId="2" xfId="0" applyNumberFormat="1" applyFont="1" applyBorder="1" applyAlignment="1">
      <alignment wrapText="1"/>
    </xf>
    <xf numFmtId="0" fontId="3" fillId="0" borderId="2" xfId="0" applyFont="1" applyFill="1" applyBorder="1" applyAlignment="1">
      <alignment wrapText="1"/>
    </xf>
    <xf numFmtId="0" fontId="3" fillId="0" borderId="2" xfId="0" applyFont="1" applyFill="1" applyBorder="1" applyAlignment="1"/>
    <xf numFmtId="0" fontId="3" fillId="0" borderId="3" xfId="0" applyFont="1" applyBorder="1" applyAlignment="1"/>
    <xf numFmtId="0" fontId="3" fillId="0" borderId="4" xfId="0" applyFont="1" applyFill="1" applyBorder="1" applyAlignment="1">
      <alignment wrapText="1"/>
    </xf>
    <xf numFmtId="0" fontId="3" fillId="0" borderId="3" xfId="0" applyFont="1" applyBorder="1" applyAlignment="1">
      <alignment wrapText="1"/>
    </xf>
    <xf numFmtId="0" fontId="4" fillId="0" borderId="3" xfId="0" applyNumberFormat="1" applyFont="1" applyFill="1" applyBorder="1" applyAlignment="1">
      <alignment wrapText="1"/>
    </xf>
    <xf numFmtId="0" fontId="3" fillId="0" borderId="3" xfId="0" applyFont="1" applyBorder="1">
      <alignment vertical="center"/>
    </xf>
    <xf numFmtId="0" fontId="4" fillId="0" borderId="2" xfId="0" applyNumberFormat="1" applyFont="1" applyFill="1" applyBorder="1" applyAlignment="1">
      <alignment wrapText="1"/>
    </xf>
    <xf numFmtId="0" fontId="3" fillId="0" borderId="2" xfId="0" applyFont="1" applyBorder="1">
      <alignment vertical="center"/>
    </xf>
    <xf numFmtId="0" fontId="3" fillId="0" borderId="2" xfId="0" applyFont="1" applyFill="1" applyBorder="1">
      <alignment vertical="center"/>
    </xf>
    <xf numFmtId="0" fontId="8" fillId="0" borderId="2" xfId="0" applyFont="1" applyFill="1" applyBorder="1" applyAlignment="1">
      <alignment wrapText="1"/>
    </xf>
    <xf numFmtId="0" fontId="3" fillId="0" borderId="3" xfId="0" applyFont="1" applyBorder="1" applyAlignment="1">
      <alignment vertical="center" wrapText="1"/>
    </xf>
    <xf numFmtId="0" fontId="3" fillId="0" borderId="2" xfId="0" applyFont="1" applyBorder="1" applyAlignment="1">
      <alignment vertical="center" wrapText="1"/>
    </xf>
    <xf numFmtId="0" fontId="4" fillId="0" borderId="3" xfId="0" applyNumberFormat="1" applyFont="1" applyFill="1" applyBorder="1" applyAlignment="1"/>
    <xf numFmtId="0" fontId="4" fillId="0" borderId="2" xfId="0" applyNumberFormat="1" applyFont="1" applyFill="1" applyBorder="1" applyAlignment="1"/>
    <xf numFmtId="0" fontId="3" fillId="0" borderId="2" xfId="0" applyFont="1" applyFill="1" applyBorder="1" applyAlignment="1">
      <alignment vertical="center" wrapText="1"/>
    </xf>
    <xf numFmtId="0" fontId="3" fillId="0" borderId="2" xfId="0" applyNumberFormat="1" applyFont="1" applyFill="1" applyBorder="1" applyAlignment="1">
      <alignment wrapText="1"/>
    </xf>
    <xf numFmtId="0" fontId="3" fillId="0" borderId="2" xfId="0" applyFont="1" applyBorder="1" applyAlignment="1">
      <alignment vertical="center"/>
    </xf>
    <xf numFmtId="0" fontId="3" fillId="0" borderId="3" xfId="0" applyNumberFormat="1" applyFont="1" applyFill="1" applyBorder="1" applyAlignment="1">
      <alignment wrapText="1"/>
    </xf>
    <xf numFmtId="0" fontId="3" fillId="0" borderId="3" xfId="0" applyFont="1" applyFill="1" applyBorder="1">
      <alignment vertical="center"/>
    </xf>
    <xf numFmtId="0" fontId="8" fillId="0" borderId="0" xfId="0" applyFont="1" applyAlignment="1">
      <alignment vertical="center"/>
    </xf>
    <xf numFmtId="0" fontId="8" fillId="0" borderId="5" xfId="0" applyFont="1" applyBorder="1" applyAlignment="1">
      <alignment wrapText="1"/>
    </xf>
    <xf numFmtId="0" fontId="3" fillId="0" borderId="3" xfId="0" applyFont="1" applyFill="1" applyBorder="1" applyAlignment="1">
      <alignment vertical="center" wrapText="1"/>
    </xf>
    <xf numFmtId="0" fontId="1" fillId="2" borderId="2" xfId="0" applyNumberFormat="1" applyFont="1" applyFill="1" applyBorder="1" applyAlignment="1">
      <alignment wrapText="1"/>
    </xf>
    <xf numFmtId="0" fontId="2" fillId="2" borderId="2" xfId="0" applyNumberFormat="1" applyFont="1" applyFill="1" applyBorder="1" applyAlignment="1">
      <alignment wrapText="1"/>
    </xf>
    <xf numFmtId="0" fontId="2" fillId="2" borderId="1" xfId="0" applyFont="1" applyFill="1" applyBorder="1" applyAlignment="1">
      <alignment vertical="center"/>
    </xf>
    <xf numFmtId="0" fontId="3" fillId="0" borderId="3" xfId="0" applyFont="1" applyBorder="1" applyAlignment="1">
      <alignment vertical="center"/>
    </xf>
    <xf numFmtId="0" fontId="4" fillId="0" borderId="3" xfId="0" applyNumberFormat="1" applyFont="1" applyFill="1" applyBorder="1" applyAlignment="1">
      <alignment horizontal="left"/>
    </xf>
    <xf numFmtId="0" fontId="4" fillId="0" borderId="2" xfId="0" applyNumberFormat="1" applyFont="1" applyFill="1" applyBorder="1" applyAlignment="1">
      <alignment horizontal="left"/>
    </xf>
    <xf numFmtId="0" fontId="4" fillId="0" borderId="6" xfId="0" applyNumberFormat="1" applyFont="1" applyFill="1" applyBorder="1" applyAlignment="1">
      <alignment horizontal="left"/>
    </xf>
    <xf numFmtId="0" fontId="4" fillId="0" borderId="6" xfId="0" applyNumberFormat="1" applyFont="1" applyFill="1" applyBorder="1" applyAlignment="1">
      <alignment wrapText="1"/>
    </xf>
    <xf numFmtId="0" fontId="3" fillId="0" borderId="6" xfId="0" applyFont="1" applyBorder="1">
      <alignment vertical="center"/>
    </xf>
    <xf numFmtId="0" fontId="3" fillId="0" borderId="6" xfId="0" applyFont="1" applyBorder="1" applyAlignment="1">
      <alignment vertical="center" wrapText="1"/>
    </xf>
    <xf numFmtId="0" fontId="4" fillId="0" borderId="7" xfId="0" applyNumberFormat="1" applyFont="1" applyFill="1" applyBorder="1" applyAlignment="1">
      <alignment horizontal="left"/>
    </xf>
    <xf numFmtId="0" fontId="4" fillId="0" borderId="8" xfId="0" applyNumberFormat="1" applyFont="1" applyFill="1" applyBorder="1" applyAlignment="1">
      <alignment wrapText="1"/>
    </xf>
    <xf numFmtId="0" fontId="3" fillId="0" borderId="8" xfId="0" applyFont="1" applyBorder="1">
      <alignment vertical="center"/>
    </xf>
    <xf numFmtId="0" fontId="3" fillId="0" borderId="8" xfId="0" applyFont="1" applyBorder="1" applyAlignment="1">
      <alignment vertical="center" wrapText="1"/>
    </xf>
    <xf numFmtId="0" fontId="3" fillId="0" borderId="7" xfId="0" applyFont="1" applyBorder="1">
      <alignment vertical="center"/>
    </xf>
    <xf numFmtId="0" fontId="1" fillId="0" borderId="0" xfId="0" applyNumberFormat="1" applyFont="1" applyFill="1" applyBorder="1" applyAlignment="1">
      <alignment horizontal="right"/>
    </xf>
    <xf numFmtId="0" fontId="2" fillId="0" borderId="4" xfId="0" applyFont="1" applyBorder="1" applyAlignment="1">
      <alignment vertical="center" wrapText="1"/>
    </xf>
    <xf numFmtId="0" fontId="2" fillId="0" borderId="4" xfId="0" applyFont="1" applyBorder="1">
      <alignment vertical="center"/>
    </xf>
    <xf numFmtId="0" fontId="2" fillId="0" borderId="0" xfId="0" applyFont="1" applyBorder="1">
      <alignment vertical="center"/>
    </xf>
    <xf numFmtId="0" fontId="3" fillId="0" borderId="0" xfId="0" applyFont="1" applyBorder="1">
      <alignment vertical="center"/>
    </xf>
    <xf numFmtId="0" fontId="3" fillId="0" borderId="0" xfId="0" applyFont="1" applyBorder="1" applyAlignment="1">
      <alignment vertical="center" wrapText="1"/>
    </xf>
    <xf numFmtId="0" fontId="0" fillId="0" borderId="2" xfId="0" applyBorder="1">
      <alignment vertical="center"/>
    </xf>
    <xf numFmtId="0" fontId="3" fillId="0" borderId="0" xfId="0" applyFont="1" applyAlignment="1">
      <alignment vertical="center" wrapText="1"/>
    </xf>
    <xf numFmtId="0" fontId="8" fillId="0" borderId="0" xfId="0" applyFont="1" applyAlignment="1">
      <alignment vertical="center" wrapText="1"/>
    </xf>
    <xf numFmtId="0" fontId="3" fillId="0" borderId="5" xfId="0" applyFont="1" applyBorder="1" applyAlignment="1">
      <alignment wrapText="1"/>
    </xf>
    <xf numFmtId="0" fontId="2" fillId="3" borderId="1" xfId="0" applyFont="1" applyFill="1" applyBorder="1" applyAlignment="1">
      <alignment vertical="center" wrapText="1"/>
    </xf>
    <xf numFmtId="0" fontId="0" fillId="4" borderId="2" xfId="0" applyFill="1" applyBorder="1">
      <alignment vertical="center"/>
    </xf>
    <xf numFmtId="0" fontId="0" fillId="0" borderId="2" xfId="0" applyFill="1" applyBorder="1">
      <alignment vertical="center"/>
    </xf>
    <xf numFmtId="0" fontId="0" fillId="5" borderId="2" xfId="0" applyFill="1" applyBorder="1">
      <alignment vertical="center"/>
    </xf>
    <xf numFmtId="0" fontId="6" fillId="4" borderId="2" xfId="0" applyFont="1" applyFill="1" applyBorder="1">
      <alignment vertical="center"/>
    </xf>
    <xf numFmtId="0" fontId="0" fillId="6" borderId="2" xfId="0" applyFill="1" applyBorder="1">
      <alignment vertical="center"/>
    </xf>
    <xf numFmtId="0" fontId="0" fillId="7" borderId="2" xfId="0" applyFill="1" applyBorder="1">
      <alignment vertical="center"/>
    </xf>
    <xf numFmtId="0" fontId="2" fillId="8" borderId="2" xfId="0" applyFont="1" applyFill="1" applyBorder="1">
      <alignment vertical="center"/>
    </xf>
    <xf numFmtId="0" fontId="2" fillId="8" borderId="2" xfId="0" applyFont="1" applyFill="1" applyBorder="1" applyAlignment="1">
      <alignment vertical="center" wrapText="1"/>
    </xf>
    <xf numFmtId="0" fontId="3" fillId="8" borderId="2" xfId="0" applyFont="1" applyFill="1" applyBorder="1">
      <alignment vertical="center"/>
    </xf>
    <xf numFmtId="0" fontId="3" fillId="9" borderId="2" xfId="0" applyFont="1" applyFill="1" applyBorder="1" applyAlignment="1">
      <alignment vertical="center" wrapText="1"/>
    </xf>
    <xf numFmtId="0" fontId="3" fillId="10" borderId="2" xfId="0" applyFont="1" applyFill="1" applyBorder="1" applyAlignment="1">
      <alignment vertical="center" wrapText="1"/>
    </xf>
    <xf numFmtId="0" fontId="3" fillId="11" borderId="2" xfId="0" applyFont="1" applyFill="1" applyBorder="1" applyAlignment="1">
      <alignment vertical="center" wrapText="1"/>
    </xf>
    <xf numFmtId="0" fontId="3" fillId="12" borderId="2" xfId="0" applyFont="1" applyFill="1" applyBorder="1" applyAlignment="1">
      <alignment vertical="center" wrapText="1"/>
    </xf>
    <xf numFmtId="0" fontId="3" fillId="13" borderId="2" xfId="0" applyFont="1" applyFill="1" applyBorder="1">
      <alignment vertical="center"/>
    </xf>
    <xf numFmtId="0" fontId="3" fillId="14" borderId="2" xfId="0" applyFont="1" applyFill="1" applyBorder="1" applyAlignment="1">
      <alignment vertical="center" wrapText="1"/>
    </xf>
    <xf numFmtId="0" fontId="3" fillId="15" borderId="2" xfId="0" applyFont="1" applyFill="1" applyBorder="1" applyAlignment="1">
      <alignment vertical="center" wrapText="1"/>
    </xf>
    <xf numFmtId="0" fontId="2" fillId="0" borderId="2" xfId="0" applyFont="1" applyBorder="1" applyAlignment="1"/>
    <xf numFmtId="0" fontId="2" fillId="0" borderId="2" xfId="0" applyFont="1" applyBorder="1">
      <alignment vertical="center"/>
    </xf>
    <xf numFmtId="0" fontId="2" fillId="0" borderId="2" xfId="0" applyFont="1" applyBorder="1" applyAlignment="1">
      <alignment vertical="center" wrapText="1"/>
    </xf>
    <xf numFmtId="0" fontId="3" fillId="7" borderId="2" xfId="0" applyFont="1" applyFill="1" applyBorder="1" applyAlignment="1">
      <alignment vertical="center" wrapText="1"/>
    </xf>
    <xf numFmtId="0" fontId="3" fillId="5" borderId="2" xfId="0" applyFont="1" applyFill="1" applyBorder="1" applyAlignment="1">
      <alignment vertical="center" wrapText="1"/>
    </xf>
    <xf numFmtId="0" fontId="3" fillId="16" borderId="2" xfId="0" applyFont="1" applyFill="1" applyBorder="1" applyAlignment="1">
      <alignment vertical="center" wrapText="1"/>
    </xf>
    <xf numFmtId="0" fontId="3" fillId="17" borderId="2" xfId="0" applyFont="1" applyFill="1" applyBorder="1" applyAlignment="1">
      <alignment vertical="center" wrapText="1"/>
    </xf>
    <xf numFmtId="0" fontId="2" fillId="0" borderId="2" xfId="0" applyFont="1" applyFill="1" applyBorder="1">
      <alignment vertical="center"/>
    </xf>
    <xf numFmtId="0" fontId="2" fillId="0" borderId="2" xfId="0" applyFont="1" applyFill="1" applyBorder="1" applyAlignment="1">
      <alignment wrapText="1"/>
    </xf>
    <xf numFmtId="0" fontId="2" fillId="0" borderId="2" xfId="0" applyFont="1" applyFill="1" applyBorder="1" applyAlignment="1">
      <alignment vertical="center" wrapText="1"/>
    </xf>
    <xf numFmtId="0" fontId="3" fillId="0" borderId="2" xfId="0" applyNumberFormat="1" applyFont="1" applyFill="1" applyBorder="1" applyAlignment="1"/>
    <xf numFmtId="0" fontId="1" fillId="0" borderId="2" xfId="0" applyNumberFormat="1" applyFont="1" applyFill="1" applyBorder="1" applyAlignment="1"/>
    <xf numFmtId="0" fontId="2" fillId="0" borderId="2" xfId="0" applyFont="1" applyFill="1" applyBorder="1" applyAlignment="1"/>
    <xf numFmtId="0" fontId="2" fillId="0" borderId="2" xfId="0" applyNumberFormat="1" applyFont="1" applyFill="1" applyBorder="1" applyAlignment="1"/>
    <xf numFmtId="0" fontId="7" fillId="0" borderId="2" xfId="0" applyFont="1" applyBorder="1">
      <alignment vertical="center"/>
    </xf>
    <xf numFmtId="0" fontId="3" fillId="4" borderId="2" xfId="0" applyFont="1" applyFill="1" applyBorder="1">
      <alignment vertical="center"/>
    </xf>
    <xf numFmtId="0" fontId="3" fillId="10" borderId="2" xfId="0" applyFont="1" applyFill="1" applyBorder="1" applyAlignment="1">
      <alignment vertical="center" wrapText="1"/>
    </xf>
    <xf numFmtId="0" fontId="3" fillId="0" borderId="2" xfId="0" applyFont="1" applyBorder="1" applyAlignment="1">
      <alignment horizontal="left" wrapText="1" indent="1"/>
    </xf>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worksheet" Target="worksheets/sheet12.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l">
              <a:defRPr sz="1000" b="0" i="0" u="none" strike="noStrike" baseline="0">
                <a:solidFill>
                  <a:srgbClr val="000000"/>
                </a:solidFill>
                <a:latin typeface="Calibri"/>
                <a:ea typeface="Calibri"/>
                <a:cs typeface="Calibri"/>
              </a:defRPr>
            </a:pPr>
            <a:r>
              <a:rPr lang="en-US" sz="1200" b="0" i="0" u="none" strike="noStrike" baseline="0">
                <a:latin typeface="Calibri"/>
                <a:ea typeface="Calibri"/>
                <a:cs typeface="Calibri"/>
              </a:rPr>
              <a:t>Planned/Actual Earned Values for Builds 1,2,3</a:t>
            </a:r>
          </a:p>
          <a:p>
            <a:pPr algn="l">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lgn="l">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ea typeface="Calibri"/>
                <a:cs typeface="Calibri"/>
              </a:rPr>
              <a:t>	Build 1: </a:t>
            </a:r>
            <a:r>
              <a:rPr lang="en-US" sz="1400" b="0" i="0" u="none" strike="noStrike" baseline="0">
                <a:solidFill>
                  <a:srgbClr val="000000"/>
                </a:solidFill>
                <a:latin typeface="Calibri"/>
                <a:ea typeface="Calibri"/>
                <a:cs typeface="Calibri"/>
              </a:rPr>
              <a:t>Oct. 2011 - March 2012 (CRDS, WFM, BAR)</a:t>
            </a:r>
          </a:p>
          <a:p>
            <a:pPr algn="l">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ea typeface="Calibri"/>
                <a:cs typeface="Calibri"/>
              </a:rPr>
              <a:t>	Build 2: </a:t>
            </a:r>
            <a:r>
              <a:rPr lang="en-US" sz="1200" b="0" i="0" u="none" strike="noStrike" baseline="0">
                <a:solidFill>
                  <a:srgbClr val="000000"/>
                </a:solidFill>
                <a:latin typeface="Calibri"/>
                <a:ea typeface="Calibri"/>
                <a:cs typeface="Calibri"/>
              </a:rPr>
              <a:t>April 2012 - Sept. 2012 (CRDS, WFM, BAR)</a:t>
            </a:r>
          </a:p>
          <a:p>
            <a:pPr algn="l">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ea typeface="Calibri"/>
                <a:cs typeface="Calibri"/>
              </a:rPr>
              <a:t>	Build 3</a:t>
            </a:r>
            <a:r>
              <a:rPr lang="en-US" sz="1400" b="0" i="0" u="none" strike="noStrike" baseline="0">
                <a:solidFill>
                  <a:srgbClr val="000000"/>
                </a:solidFill>
                <a:latin typeface="Calibri"/>
                <a:ea typeface="Calibri"/>
                <a:cs typeface="Calibri"/>
              </a:rPr>
              <a:t>: Oct. 2012 - March 2013 (CRDS, WFM)</a:t>
            </a:r>
          </a:p>
          <a:p>
            <a:pPr algn="l">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ea typeface="Calibri"/>
                <a:cs typeface="Calibri"/>
              </a:rPr>
              <a:t>	Build 3</a:t>
            </a:r>
            <a:r>
              <a:rPr lang="en-US" sz="1200" b="0" i="0" u="none" strike="noStrike" baseline="0">
                <a:solidFill>
                  <a:srgbClr val="000000"/>
                </a:solidFill>
                <a:latin typeface="Calibri"/>
                <a:ea typeface="Calibri"/>
                <a:cs typeface="Calibri"/>
              </a:rPr>
              <a:t>: Oct. 2012 - Sept. 2013 (BAR)</a:t>
            </a:r>
          </a:p>
          <a:p>
            <a:pPr algn="l">
              <a:defRPr sz="1000" b="0" i="0" u="none" strike="noStrike" baseline="0">
                <a:solidFill>
                  <a:srgbClr val="000000"/>
                </a:solidFill>
                <a:latin typeface="Calibri"/>
                <a:ea typeface="Calibri"/>
                <a:cs typeface="Calibri"/>
              </a:defRPr>
            </a:pPr>
            <a:r>
              <a:rPr lang="en-US" sz="1200" b="0" i="0" u="none" strike="noStrike" baseline="0">
                <a:latin typeface="Calibri"/>
                <a:ea typeface="Calibri"/>
                <a:cs typeface="Calibri"/>
              </a:rPr>
              <a:t> </a:t>
            </a:r>
          </a:p>
        </c:rich>
      </c:tx>
      <c:overlay val="0"/>
      <c:spPr>
        <a:noFill/>
        <a:ln w="25400">
          <a:noFill/>
        </a:ln>
      </c:spPr>
    </c:title>
    <c:autoTitleDeleted val="0"/>
    <c:plotArea>
      <c:layout/>
      <c:barChart>
        <c:barDir val="col"/>
        <c:grouping val="clustered"/>
        <c:varyColors val="0"/>
        <c:ser>
          <c:idx val="0"/>
          <c:order val="0"/>
          <c:spPr>
            <a:gradFill rotWithShape="0">
              <a:gsLst>
                <a:gs pos="0">
                  <a:srgbClr val="9BC1FF"/>
                </a:gs>
                <a:gs pos="100000">
                  <a:srgbClr val="3F80CD"/>
                </a:gs>
              </a:gsLst>
              <a:lin ang="5400000"/>
            </a:gradFill>
            <a:ln w="25400">
              <a:noFill/>
            </a:ln>
            <a:effectLst>
              <a:outerShdw dist="35921" dir="2700000" algn="br">
                <a:srgbClr val="000000"/>
              </a:outerShdw>
            </a:effectLst>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Metrics!$D$152:$K$152</c:f>
              <c:strCache>
                <c:ptCount val="8"/>
                <c:pt idx="0">
                  <c:v>Build 1 Planned</c:v>
                </c:pt>
                <c:pt idx="1">
                  <c:v>Build 1 Actual</c:v>
                </c:pt>
                <c:pt idx="3">
                  <c:v>Build 2 Planned</c:v>
                </c:pt>
                <c:pt idx="4">
                  <c:v>Build 2 Actual</c:v>
                </c:pt>
                <c:pt idx="6">
                  <c:v>Build 3 Planned</c:v>
                </c:pt>
                <c:pt idx="7">
                  <c:v>Build 3 Actual</c:v>
                </c:pt>
              </c:strCache>
            </c:strRef>
          </c:cat>
          <c:val>
            <c:numRef>
              <c:f>Metrics!$D$153:$K$153</c:f>
              <c:numCache>
                <c:formatCode>General</c:formatCode>
                <c:ptCount val="8"/>
                <c:pt idx="0">
                  <c:v>76.0</c:v>
                </c:pt>
                <c:pt idx="1">
                  <c:v>76.0</c:v>
                </c:pt>
                <c:pt idx="3">
                  <c:v>154.0</c:v>
                </c:pt>
                <c:pt idx="4">
                  <c:v>157.0</c:v>
                </c:pt>
                <c:pt idx="6">
                  <c:v>141.0</c:v>
                </c:pt>
                <c:pt idx="7">
                  <c:v>41.0</c:v>
                </c:pt>
              </c:numCache>
            </c:numRef>
          </c:val>
        </c:ser>
        <c:dLbls>
          <c:showLegendKey val="0"/>
          <c:showVal val="0"/>
          <c:showCatName val="0"/>
          <c:showSerName val="0"/>
          <c:showPercent val="0"/>
          <c:showBubbleSize val="0"/>
        </c:dLbls>
        <c:gapWidth val="150"/>
        <c:axId val="-2132875048"/>
        <c:axId val="-2132871832"/>
      </c:barChart>
      <c:catAx>
        <c:axId val="-2132875048"/>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200" b="1" i="0"/>
            </a:pPr>
            <a:endParaRPr lang="en-US"/>
          </a:p>
        </c:txPr>
        <c:crossAx val="-2132871832"/>
        <c:crosses val="autoZero"/>
        <c:auto val="0"/>
        <c:lblAlgn val="ctr"/>
        <c:lblOffset val="100"/>
        <c:noMultiLvlLbl val="0"/>
      </c:catAx>
      <c:valAx>
        <c:axId val="-2132871832"/>
        <c:scaling>
          <c:orientation val="minMax"/>
        </c:scaling>
        <c:delete val="0"/>
        <c:axPos val="l"/>
        <c:majorGridlines>
          <c:spPr>
            <a:ln w="3175">
              <a:solidFill>
                <a:srgbClr val="808080"/>
              </a:solidFill>
              <a:prstDash val="solid"/>
            </a:ln>
          </c:spPr>
        </c:majorGridlines>
        <c:title>
          <c:tx>
            <c:rich>
              <a:bodyPr rot="0" vert="horz"/>
              <a:lstStyle/>
              <a:p>
                <a:pPr>
                  <a:defRPr/>
                </a:pPr>
                <a:r>
                  <a:rPr lang="en-US" sz="1200"/>
                  <a:t>Earned</a:t>
                </a:r>
                <a:r>
                  <a:rPr lang="en-US" baseline="0"/>
                  <a:t> </a:t>
                </a:r>
                <a:r>
                  <a:rPr lang="en-US" sz="1200" baseline="0"/>
                  <a:t>Value</a:t>
                </a:r>
                <a:endParaRPr lang="en-US" sz="1200"/>
              </a:p>
            </c:rich>
          </c:tx>
          <c:layout>
            <c:manualLayout>
              <c:xMode val="edge"/>
              <c:yMode val="edge"/>
              <c:x val="0.00843382910469525"/>
              <c:y val="0.50469793350067"/>
            </c:manualLayout>
          </c:layout>
          <c:overlay val="0"/>
          <c:spPr>
            <a:noFill/>
            <a:ln w="25400">
              <a:noFill/>
            </a:ln>
          </c:spPr>
        </c:title>
        <c:numFmt formatCode="General" sourceLinked="1"/>
        <c:majorTickMark val="out"/>
        <c:minorTickMark val="in"/>
        <c:tickLblPos val="nextTo"/>
        <c:spPr>
          <a:ln w="3175">
            <a:solidFill>
              <a:srgbClr val="808080"/>
            </a:solidFill>
            <a:prstDash val="solid"/>
          </a:ln>
        </c:spPr>
        <c:crossAx val="-2132875048"/>
        <c:crosses val="autoZero"/>
        <c:crossBetween val="between"/>
        <c:majorUnit val="10.0"/>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CRDS Planned/Actual Earned Values for Builds 1,2,3</a:t>
            </a: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CRDS Build 1: </a:t>
            </a:r>
            <a:r>
              <a:rPr lang="en-US" sz="1800" b="0" i="0" u="none" strike="noStrike" baseline="0">
                <a:solidFill>
                  <a:srgbClr val="000000"/>
                </a:solidFill>
                <a:latin typeface="Calibri"/>
                <a:ea typeface="Calibri"/>
                <a:cs typeface="Calibri"/>
              </a:rPr>
              <a:t>Oct. 2011 - March 2012</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CRDS Build 2: </a:t>
            </a:r>
            <a:r>
              <a:rPr lang="en-US" sz="1800" b="0" i="0" u="none" strike="noStrike" baseline="0">
                <a:solidFill>
                  <a:srgbClr val="000000"/>
                </a:solidFill>
                <a:latin typeface="Calibri"/>
                <a:ea typeface="Calibri"/>
                <a:cs typeface="Calibri"/>
              </a:rPr>
              <a:t>April 2012 - Sept. 2012</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CRDS Build 3</a:t>
            </a:r>
            <a:r>
              <a:rPr lang="en-US" sz="1800" b="0" i="0" u="none" strike="noStrike" baseline="0">
                <a:solidFill>
                  <a:srgbClr val="000000"/>
                </a:solidFill>
                <a:latin typeface="Calibri"/>
                <a:ea typeface="Calibri"/>
                <a:cs typeface="Calibri"/>
              </a:rPr>
              <a:t>: Oct. 2012 - March 2013</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c:rich>
      </c:tx>
      <c:overlay val="0"/>
      <c:spPr>
        <a:noFill/>
        <a:ln w="25400">
          <a:noFill/>
        </a:ln>
      </c:spPr>
    </c:title>
    <c:autoTitleDeleted val="0"/>
    <c:plotArea>
      <c:layout/>
      <c:barChart>
        <c:barDir val="col"/>
        <c:grouping val="clustered"/>
        <c:varyColors val="0"/>
        <c:ser>
          <c:idx val="0"/>
          <c:order val="0"/>
          <c:spPr>
            <a:gradFill rotWithShape="0">
              <a:gsLst>
                <a:gs pos="0">
                  <a:srgbClr val="9BC1FF"/>
                </a:gs>
                <a:gs pos="100000">
                  <a:srgbClr val="3F80CD"/>
                </a:gs>
              </a:gsLst>
              <a:lin ang="5400000"/>
            </a:gradFill>
            <a:ln w="25400">
              <a:noFill/>
            </a:ln>
            <a:effectLst>
              <a:outerShdw dist="35921" dir="2700000" algn="br">
                <a:srgbClr val="000000"/>
              </a:outerShdw>
            </a:effectLst>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Metrics!$D$156:$K$156</c:f>
              <c:strCache>
                <c:ptCount val="8"/>
                <c:pt idx="0">
                  <c:v>CRDS Build 1 Planned</c:v>
                </c:pt>
                <c:pt idx="1">
                  <c:v>CRDS Build 1 Actual</c:v>
                </c:pt>
                <c:pt idx="3">
                  <c:v>CRDS Build 2 Planned</c:v>
                </c:pt>
                <c:pt idx="4">
                  <c:v>CRDS Build 2 Actual</c:v>
                </c:pt>
                <c:pt idx="6">
                  <c:v>CRDS Build 3 Planned</c:v>
                </c:pt>
                <c:pt idx="7">
                  <c:v>CRDS Build 3 Actual</c:v>
                </c:pt>
              </c:strCache>
            </c:strRef>
          </c:cat>
          <c:val>
            <c:numRef>
              <c:f>Metrics!$D$157:$K$157</c:f>
              <c:numCache>
                <c:formatCode>General</c:formatCode>
                <c:ptCount val="8"/>
                <c:pt idx="0">
                  <c:v>28.0</c:v>
                </c:pt>
                <c:pt idx="1">
                  <c:v>28.0</c:v>
                </c:pt>
                <c:pt idx="3">
                  <c:v>53.0</c:v>
                </c:pt>
                <c:pt idx="4">
                  <c:v>52.0</c:v>
                </c:pt>
                <c:pt idx="6">
                  <c:v>42.0</c:v>
                </c:pt>
                <c:pt idx="7">
                  <c:v>41.0</c:v>
                </c:pt>
              </c:numCache>
            </c:numRef>
          </c:val>
        </c:ser>
        <c:dLbls>
          <c:showLegendKey val="0"/>
          <c:showVal val="0"/>
          <c:showCatName val="0"/>
          <c:showSerName val="0"/>
          <c:showPercent val="0"/>
          <c:showBubbleSize val="0"/>
        </c:dLbls>
        <c:gapWidth val="150"/>
        <c:axId val="-2133445368"/>
        <c:axId val="-2133448488"/>
      </c:barChart>
      <c:catAx>
        <c:axId val="-2133445368"/>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b="1" i="0"/>
            </a:pPr>
            <a:endParaRPr lang="en-US"/>
          </a:p>
        </c:txPr>
        <c:crossAx val="-2133448488"/>
        <c:crosses val="autoZero"/>
        <c:auto val="1"/>
        <c:lblAlgn val="ctr"/>
        <c:lblOffset val="100"/>
        <c:noMultiLvlLbl val="0"/>
      </c:catAx>
      <c:valAx>
        <c:axId val="-2133448488"/>
        <c:scaling>
          <c:orientation val="minMax"/>
        </c:scaling>
        <c:delete val="0"/>
        <c:axPos val="l"/>
        <c:majorGridlines>
          <c:spPr>
            <a:ln w="3175">
              <a:solidFill>
                <a:srgbClr val="808080"/>
              </a:solidFill>
              <a:prstDash val="solid"/>
            </a:ln>
          </c:spPr>
        </c:majorGridlines>
        <c:title>
          <c:tx>
            <c:rich>
              <a:bodyPr rot="0" vert="horz"/>
              <a:lstStyle/>
              <a:p>
                <a:pPr>
                  <a:defRPr/>
                </a:pPr>
                <a:r>
                  <a:rPr lang="en-US" sz="1200"/>
                  <a:t>Earned</a:t>
                </a:r>
                <a:r>
                  <a:rPr lang="en-US"/>
                  <a:t> </a:t>
                </a:r>
                <a:r>
                  <a:rPr lang="en-US" sz="1200"/>
                  <a:t>Value</a:t>
                </a:r>
              </a:p>
            </c:rich>
          </c:tx>
          <c:overlay val="0"/>
          <c:spPr>
            <a:noFill/>
            <a:ln w="25400">
              <a:noFill/>
            </a:ln>
          </c:spPr>
        </c:title>
        <c:numFmt formatCode="General" sourceLinked="1"/>
        <c:majorTickMark val="out"/>
        <c:minorTickMark val="in"/>
        <c:tickLblPos val="nextTo"/>
        <c:spPr>
          <a:ln w="3175">
            <a:solidFill>
              <a:srgbClr val="808080"/>
            </a:solidFill>
            <a:prstDash val="solid"/>
          </a:ln>
        </c:spPr>
        <c:crossAx val="-2133445368"/>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WFM Planned/Actual Earned Values for Builds 1,2,3</a:t>
            </a: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WFM Build 1: </a:t>
            </a:r>
            <a:r>
              <a:rPr lang="en-US" sz="1800" b="0" i="0" u="none" strike="noStrike" baseline="0">
                <a:solidFill>
                  <a:srgbClr val="000000"/>
                </a:solidFill>
                <a:latin typeface="Calibri"/>
                <a:ea typeface="Calibri"/>
                <a:cs typeface="Calibri"/>
              </a:rPr>
              <a:t>Oct. 2011 - March 2012</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WFM Build 2: </a:t>
            </a:r>
            <a:r>
              <a:rPr lang="en-US" sz="1800" b="0" i="0" u="none" strike="noStrike" baseline="0">
                <a:solidFill>
                  <a:srgbClr val="000000"/>
                </a:solidFill>
                <a:latin typeface="Calibri"/>
                <a:ea typeface="Calibri"/>
                <a:cs typeface="Calibri"/>
              </a:rPr>
              <a:t>April 2012 - Sept. 2012</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WFM Build 3: </a:t>
            </a:r>
            <a:r>
              <a:rPr lang="en-US" sz="1800" b="0" i="0" u="none" strike="noStrike" baseline="0">
                <a:solidFill>
                  <a:srgbClr val="000000"/>
                </a:solidFill>
                <a:latin typeface="Calibri"/>
                <a:ea typeface="Calibri"/>
                <a:cs typeface="Calibri"/>
              </a:rPr>
              <a:t>Oct. 2012 - March 2013</a:t>
            </a:r>
          </a:p>
          <a:p>
            <a:pPr>
              <a:defRPr sz="1000" b="0" i="0" u="none" strike="noStrike" baseline="0">
                <a:solidFill>
                  <a:srgbClr val="000000"/>
                </a:solidFill>
                <a:latin typeface="Calibri"/>
                <a:ea typeface="Calibri"/>
                <a:cs typeface="Calibri"/>
              </a:defRPr>
            </a:pPr>
            <a:endParaRPr lang="en-US" sz="1800" b="0" i="0" u="none" strike="noStrike" baseline="0">
              <a:solidFill>
                <a:srgbClr val="000000"/>
              </a:solidFill>
              <a:latin typeface="Calibri"/>
              <a:ea typeface="Calibri"/>
              <a:cs typeface="Calibri"/>
            </a:endParaRPr>
          </a:p>
        </c:rich>
      </c:tx>
      <c:overlay val="0"/>
      <c:spPr>
        <a:noFill/>
        <a:ln w="25400">
          <a:noFill/>
        </a:ln>
      </c:spPr>
    </c:title>
    <c:autoTitleDeleted val="0"/>
    <c:plotArea>
      <c:layout/>
      <c:barChart>
        <c:barDir val="col"/>
        <c:grouping val="clustered"/>
        <c:varyColors val="0"/>
        <c:ser>
          <c:idx val="0"/>
          <c:order val="0"/>
          <c:spPr>
            <a:gradFill rotWithShape="0">
              <a:gsLst>
                <a:gs pos="0">
                  <a:srgbClr val="9BC1FF"/>
                </a:gs>
                <a:gs pos="100000">
                  <a:srgbClr val="3F80CD"/>
                </a:gs>
              </a:gsLst>
              <a:lin ang="5400000"/>
            </a:gradFill>
            <a:ln w="25400">
              <a:noFill/>
            </a:ln>
            <a:effectLst>
              <a:outerShdw dist="35921" dir="2700000" algn="br">
                <a:srgbClr val="000000"/>
              </a:outerShdw>
            </a:effectLst>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Metrics!$D$160:$K$160</c:f>
              <c:strCache>
                <c:ptCount val="8"/>
                <c:pt idx="0">
                  <c:v>WFM Build 1 Planned</c:v>
                </c:pt>
                <c:pt idx="1">
                  <c:v>WFM Build 1 Actual</c:v>
                </c:pt>
                <c:pt idx="3">
                  <c:v>WFM Build 2 Planned</c:v>
                </c:pt>
                <c:pt idx="4">
                  <c:v>WFM Build 2 Actual</c:v>
                </c:pt>
                <c:pt idx="6">
                  <c:v>WFM Build 3 Planned</c:v>
                </c:pt>
                <c:pt idx="7">
                  <c:v>WFM Build 3 Actual</c:v>
                </c:pt>
              </c:strCache>
            </c:strRef>
          </c:cat>
          <c:val>
            <c:numRef>
              <c:f>Metrics!$D$161:$K$161</c:f>
              <c:numCache>
                <c:formatCode>General</c:formatCode>
                <c:ptCount val="8"/>
                <c:pt idx="0">
                  <c:v>28.0</c:v>
                </c:pt>
                <c:pt idx="1">
                  <c:v>24.0</c:v>
                </c:pt>
                <c:pt idx="3">
                  <c:v>56.0</c:v>
                </c:pt>
                <c:pt idx="4">
                  <c:v>60.0</c:v>
                </c:pt>
                <c:pt idx="6">
                  <c:v>35.0</c:v>
                </c:pt>
                <c:pt idx="7">
                  <c:v>0.0</c:v>
                </c:pt>
              </c:numCache>
            </c:numRef>
          </c:val>
        </c:ser>
        <c:dLbls>
          <c:showLegendKey val="0"/>
          <c:showVal val="0"/>
          <c:showCatName val="0"/>
          <c:showSerName val="0"/>
          <c:showPercent val="0"/>
          <c:showBubbleSize val="0"/>
        </c:dLbls>
        <c:gapWidth val="150"/>
        <c:axId val="-2133496696"/>
        <c:axId val="-2133499896"/>
      </c:barChart>
      <c:catAx>
        <c:axId val="-2133496696"/>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b="1" i="0"/>
            </a:pPr>
            <a:endParaRPr lang="en-US"/>
          </a:p>
        </c:txPr>
        <c:crossAx val="-2133499896"/>
        <c:crosses val="autoZero"/>
        <c:auto val="1"/>
        <c:lblAlgn val="ctr"/>
        <c:lblOffset val="100"/>
        <c:noMultiLvlLbl val="0"/>
      </c:catAx>
      <c:valAx>
        <c:axId val="-2133499896"/>
        <c:scaling>
          <c:orientation val="minMax"/>
        </c:scaling>
        <c:delete val="0"/>
        <c:axPos val="l"/>
        <c:majorGridlines>
          <c:spPr>
            <a:ln w="3175">
              <a:solidFill>
                <a:srgbClr val="808080"/>
              </a:solidFill>
              <a:prstDash val="solid"/>
            </a:ln>
          </c:spPr>
        </c:majorGridlines>
        <c:title>
          <c:tx>
            <c:rich>
              <a:bodyPr rot="0" vert="horz"/>
              <a:lstStyle/>
              <a:p>
                <a:pPr>
                  <a:defRPr/>
                </a:pPr>
                <a:r>
                  <a:rPr lang="en-US" sz="1200"/>
                  <a:t>Earned</a:t>
                </a:r>
                <a:r>
                  <a:rPr lang="en-US"/>
                  <a:t> </a:t>
                </a:r>
                <a:r>
                  <a:rPr lang="en-US" sz="1200"/>
                  <a:t>Value</a:t>
                </a:r>
              </a:p>
            </c:rich>
          </c:tx>
          <c:overlay val="0"/>
          <c:spPr>
            <a:noFill/>
            <a:ln w="25400">
              <a:noFill/>
            </a:ln>
          </c:spPr>
        </c:title>
        <c:numFmt formatCode="General" sourceLinked="1"/>
        <c:majorTickMark val="out"/>
        <c:minorTickMark val="in"/>
        <c:tickLblPos val="nextTo"/>
        <c:spPr>
          <a:ln w="3175">
            <a:solidFill>
              <a:srgbClr val="808080"/>
            </a:solidFill>
            <a:prstDash val="solid"/>
          </a:ln>
        </c:spPr>
        <c:crossAx val="-2133496696"/>
        <c:crosses val="autoZero"/>
        <c:crossBetween val="between"/>
        <c:majorUnit val="5.0"/>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BAR Planned/Actual Earned Values for Builds 1,2,3</a:t>
            </a: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0" i="0" u="none" strike="noStrike" baseline="0">
                <a:solidFill>
                  <a:srgbClr val="000000"/>
                </a:solidFill>
                <a:latin typeface="Calibri"/>
                <a:ea typeface="Calibri"/>
                <a:cs typeface="Calibri"/>
              </a:rPr>
              <a:t>         </a:t>
            </a:r>
            <a:r>
              <a:rPr lang="en-US" sz="1800" b="1" i="0" u="none" strike="noStrike" baseline="0">
                <a:solidFill>
                  <a:srgbClr val="000000"/>
                </a:solidFill>
                <a:latin typeface="Calibri"/>
                <a:ea typeface="Calibri"/>
                <a:cs typeface="Calibri"/>
              </a:rPr>
              <a:t>Build 1</a:t>
            </a:r>
            <a:r>
              <a:rPr lang="en-US" sz="1800" b="0" i="0" u="none" strike="noStrike" baseline="0">
                <a:solidFill>
                  <a:srgbClr val="000000"/>
                </a:solidFill>
                <a:latin typeface="Calibri"/>
                <a:ea typeface="Calibri"/>
                <a:cs typeface="Calibri"/>
              </a:rPr>
              <a:t>: Oct. 2011 - March 2012</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Build 2: </a:t>
            </a:r>
            <a:r>
              <a:rPr lang="en-US" sz="1800" b="0" i="0" u="none" strike="noStrike" baseline="0">
                <a:solidFill>
                  <a:srgbClr val="000000"/>
                </a:solidFill>
                <a:latin typeface="Calibri"/>
                <a:ea typeface="Calibri"/>
                <a:cs typeface="Calibri"/>
              </a:rPr>
              <a:t>April 2012 - Sept. 2012</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Build 3</a:t>
            </a:r>
            <a:r>
              <a:rPr lang="en-US" sz="1800" b="0" i="0" u="none" strike="noStrike" baseline="0">
                <a:solidFill>
                  <a:srgbClr val="000000"/>
                </a:solidFill>
                <a:latin typeface="Calibri"/>
                <a:ea typeface="Calibri"/>
                <a:cs typeface="Calibri"/>
              </a:rPr>
              <a:t>: Oct. 2012 - Sept. 2013</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c:rich>
      </c:tx>
      <c:overlay val="0"/>
      <c:spPr>
        <a:noFill/>
        <a:ln w="25400">
          <a:noFill/>
        </a:ln>
      </c:spPr>
    </c:title>
    <c:autoTitleDeleted val="0"/>
    <c:plotArea>
      <c:layout/>
      <c:barChart>
        <c:barDir val="col"/>
        <c:grouping val="clustered"/>
        <c:varyColors val="0"/>
        <c:ser>
          <c:idx val="0"/>
          <c:order val="0"/>
          <c:spPr>
            <a:gradFill rotWithShape="0">
              <a:gsLst>
                <a:gs pos="0">
                  <a:srgbClr val="9BC1FF"/>
                </a:gs>
                <a:gs pos="100000">
                  <a:srgbClr val="3F80CD"/>
                </a:gs>
              </a:gsLst>
              <a:lin ang="5400000"/>
            </a:gradFill>
            <a:ln w="25400">
              <a:noFill/>
            </a:ln>
            <a:effectLst>
              <a:outerShdw dist="35921" dir="2700000" algn="br">
                <a:srgbClr val="000000"/>
              </a:outerShdw>
            </a:effectLst>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Metrics!$D$164:$K$164</c:f>
              <c:strCache>
                <c:ptCount val="8"/>
                <c:pt idx="0">
                  <c:v>BAR Build 1 Planned</c:v>
                </c:pt>
                <c:pt idx="1">
                  <c:v>BAR Build 1 Actual</c:v>
                </c:pt>
                <c:pt idx="3">
                  <c:v>BAR Build 2 Planned</c:v>
                </c:pt>
                <c:pt idx="4">
                  <c:v>BAR Build 2 Actual</c:v>
                </c:pt>
                <c:pt idx="6">
                  <c:v>BAR Build 3 Planned</c:v>
                </c:pt>
                <c:pt idx="7">
                  <c:v>BAR Build 3 Actual</c:v>
                </c:pt>
              </c:strCache>
            </c:strRef>
          </c:cat>
          <c:val>
            <c:numRef>
              <c:f>Metrics!$D$165:$K$165</c:f>
              <c:numCache>
                <c:formatCode>General</c:formatCode>
                <c:ptCount val="8"/>
                <c:pt idx="0">
                  <c:v>20.0</c:v>
                </c:pt>
                <c:pt idx="1">
                  <c:v>24.0</c:v>
                </c:pt>
                <c:pt idx="3">
                  <c:v>45.0</c:v>
                </c:pt>
                <c:pt idx="4">
                  <c:v>45.0</c:v>
                </c:pt>
                <c:pt idx="6">
                  <c:v>64.0</c:v>
                </c:pt>
                <c:pt idx="7">
                  <c:v>0.0</c:v>
                </c:pt>
              </c:numCache>
            </c:numRef>
          </c:val>
        </c:ser>
        <c:dLbls>
          <c:showLegendKey val="0"/>
          <c:showVal val="0"/>
          <c:showCatName val="0"/>
          <c:showSerName val="0"/>
          <c:showPercent val="0"/>
          <c:showBubbleSize val="0"/>
        </c:dLbls>
        <c:gapWidth val="150"/>
        <c:axId val="-2133550296"/>
        <c:axId val="-2133553496"/>
      </c:barChart>
      <c:catAx>
        <c:axId val="-2133550296"/>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b="1" i="0"/>
            </a:pPr>
            <a:endParaRPr lang="en-US"/>
          </a:p>
        </c:txPr>
        <c:crossAx val="-2133553496"/>
        <c:crosses val="autoZero"/>
        <c:auto val="1"/>
        <c:lblAlgn val="ctr"/>
        <c:lblOffset val="100"/>
        <c:noMultiLvlLbl val="0"/>
      </c:catAx>
      <c:valAx>
        <c:axId val="-2133553496"/>
        <c:scaling>
          <c:orientation val="minMax"/>
        </c:scaling>
        <c:delete val="0"/>
        <c:axPos val="l"/>
        <c:majorGridlines>
          <c:spPr>
            <a:ln w="3175">
              <a:solidFill>
                <a:srgbClr val="808080"/>
              </a:solidFill>
              <a:prstDash val="solid"/>
            </a:ln>
          </c:spPr>
        </c:majorGridlines>
        <c:title>
          <c:tx>
            <c:rich>
              <a:bodyPr rot="0" vert="horz"/>
              <a:lstStyle/>
              <a:p>
                <a:pPr>
                  <a:defRPr/>
                </a:pPr>
                <a:r>
                  <a:rPr lang="en-US" sz="1200"/>
                  <a:t>Earned</a:t>
                </a:r>
                <a:r>
                  <a:rPr lang="en-US" baseline="0"/>
                  <a:t> </a:t>
                </a:r>
                <a:r>
                  <a:rPr lang="en-US" sz="1200" baseline="0"/>
                  <a:t>Value</a:t>
                </a:r>
                <a:endParaRPr lang="en-US" sz="1200"/>
              </a:p>
            </c:rich>
          </c:tx>
          <c:overlay val="0"/>
          <c:spPr>
            <a:noFill/>
            <a:ln w="25400">
              <a:noFill/>
            </a:ln>
          </c:spPr>
        </c:title>
        <c:numFmt formatCode="General" sourceLinked="1"/>
        <c:majorTickMark val="out"/>
        <c:minorTickMark val="in"/>
        <c:tickLblPos val="nextTo"/>
        <c:spPr>
          <a:ln w="3175">
            <a:solidFill>
              <a:srgbClr val="808080"/>
            </a:solidFill>
            <a:prstDash val="solid"/>
          </a:ln>
        </c:spPr>
        <c:crossAx val="-2133550296"/>
        <c:crosses val="autoZero"/>
        <c:crossBetween val="between"/>
        <c:majorUnit val="5.0"/>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Planned/Actual Earned Values for FY12</a:t>
            </a: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0" i="0" u="none" strike="noStrike" baseline="0">
                <a:solidFill>
                  <a:srgbClr val="000000"/>
                </a:solidFill>
                <a:latin typeface="Calibri"/>
                <a:ea typeface="Calibri"/>
                <a:cs typeface="Calibri"/>
              </a:rPr>
              <a:t>Oct. 2011 - Sept. 2012</a:t>
            </a:r>
          </a:p>
          <a:p>
            <a:pPr>
              <a:defRPr sz="1000" b="0" i="0" u="none" strike="noStrike" baseline="0">
                <a:solidFill>
                  <a:srgbClr val="000000"/>
                </a:solidFill>
                <a:latin typeface="Calibri"/>
                <a:ea typeface="Calibri"/>
                <a:cs typeface="Calibri"/>
              </a:defRPr>
            </a:pPr>
            <a:r>
              <a:rPr lang="en-US" sz="1800" b="0" i="0" u="none" strike="noStrike" baseline="0">
                <a:solidFill>
                  <a:srgbClr val="000000"/>
                </a:solidFill>
                <a:latin typeface="Calibri"/>
                <a:ea typeface="Calibri"/>
                <a:cs typeface="Calibri"/>
              </a:rPr>
              <a:t>Encompasses Builds 1 and 2</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Metrics!$D$169:$E$169</c:f>
              <c:strCache>
                <c:ptCount val="2"/>
                <c:pt idx="0">
                  <c:v>FY12 Planned</c:v>
                </c:pt>
                <c:pt idx="1">
                  <c:v>FY12 Actual</c:v>
                </c:pt>
              </c:strCache>
            </c:strRef>
          </c:cat>
          <c:val>
            <c:numRef>
              <c:f>Metrics!$D$170:$E$170</c:f>
              <c:numCache>
                <c:formatCode>General</c:formatCode>
                <c:ptCount val="2"/>
                <c:pt idx="0">
                  <c:v>230.0</c:v>
                </c:pt>
                <c:pt idx="1">
                  <c:v>233.0</c:v>
                </c:pt>
              </c:numCache>
            </c:numRef>
          </c:val>
        </c:ser>
        <c:dLbls>
          <c:showLegendKey val="0"/>
          <c:showVal val="0"/>
          <c:showCatName val="0"/>
          <c:showSerName val="0"/>
          <c:showPercent val="0"/>
          <c:showBubbleSize val="0"/>
        </c:dLbls>
        <c:gapWidth val="150"/>
        <c:axId val="-2133604360"/>
        <c:axId val="-2133607656"/>
      </c:barChart>
      <c:catAx>
        <c:axId val="-213360436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33607656"/>
        <c:crosses val="autoZero"/>
        <c:auto val="1"/>
        <c:lblAlgn val="ctr"/>
        <c:lblOffset val="100"/>
        <c:noMultiLvlLbl val="0"/>
      </c:catAx>
      <c:valAx>
        <c:axId val="-2133607656"/>
        <c:scaling>
          <c:orientation val="minMax"/>
        </c:scaling>
        <c:delete val="0"/>
        <c:axPos val="l"/>
        <c:majorGridlines>
          <c:spPr>
            <a:ln w="3175">
              <a:solidFill>
                <a:srgbClr val="808080"/>
              </a:solidFill>
              <a:prstDash val="solid"/>
            </a:ln>
          </c:spPr>
        </c:majorGridlines>
        <c:title>
          <c:tx>
            <c:rich>
              <a:bodyPr rot="0" vert="horz"/>
              <a:lstStyle/>
              <a:p>
                <a:pPr algn="ctr">
                  <a:defRPr sz="1000" b="1" i="0" u="none" strike="noStrike" baseline="0">
                    <a:solidFill>
                      <a:srgbClr val="000000"/>
                    </a:solidFill>
                    <a:latin typeface="Calibri"/>
                    <a:ea typeface="Calibri"/>
                    <a:cs typeface="Calibri"/>
                  </a:defRPr>
                </a:pPr>
                <a:r>
                  <a:rPr lang="en-US"/>
                  <a:t>Earned Value</a:t>
                </a:r>
              </a:p>
            </c:rich>
          </c:tx>
          <c:overlay val="0"/>
          <c:spPr>
            <a:noFill/>
            <a:ln w="25400">
              <a:noFill/>
            </a:ln>
          </c:spPr>
        </c:title>
        <c:numFmt formatCode="General" sourceLinked="1"/>
        <c:majorTickMark val="out"/>
        <c:minorTickMark val="in"/>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33604360"/>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202"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202" workbookViewId="0"/>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zoomScale="202" workbookViewId="0"/>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202" workbookViewId="0"/>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zoomScale="144"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5644" cy="582816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27" zoomScale="150" zoomScaleNormal="150" zoomScalePageLayoutView="150" workbookViewId="0">
      <selection activeCell="B37" sqref="B37"/>
    </sheetView>
  </sheetViews>
  <sheetFormatPr baseColWidth="10" defaultColWidth="8.83203125" defaultRowHeight="15" x14ac:dyDescent="0"/>
  <cols>
    <col min="1" max="1" width="19.6640625" style="7" customWidth="1"/>
    <col min="2" max="2" width="125.6640625" style="7" customWidth="1"/>
    <col min="3" max="3" width="16.6640625" style="6" customWidth="1"/>
    <col min="4" max="4" width="21.6640625" style="7" customWidth="1"/>
    <col min="5" max="5" width="16.6640625" style="6" customWidth="1"/>
    <col min="6" max="6" width="53.6640625" style="7" bestFit="1" customWidth="1"/>
    <col min="7" max="7" width="60" style="7" customWidth="1"/>
    <col min="8" max="16384" width="8.83203125" style="6"/>
  </cols>
  <sheetData>
    <row r="1" spans="1:8" s="5" customFormat="1" ht="31" thickBot="1">
      <c r="A1" s="2" t="s">
        <v>282</v>
      </c>
      <c r="B1" s="2" t="s">
        <v>285</v>
      </c>
      <c r="C1" s="2" t="s">
        <v>130</v>
      </c>
      <c r="D1" s="2" t="s">
        <v>96</v>
      </c>
      <c r="E1" s="2" t="s">
        <v>109</v>
      </c>
      <c r="F1" s="3" t="s">
        <v>102</v>
      </c>
      <c r="G1" s="57" t="s">
        <v>297</v>
      </c>
    </row>
    <row r="2" spans="1:8" ht="30">
      <c r="A2" s="7" t="s">
        <v>58</v>
      </c>
      <c r="B2" s="7" t="s">
        <v>42</v>
      </c>
      <c r="C2" s="6" t="s">
        <v>116</v>
      </c>
      <c r="D2" s="7" t="s">
        <v>19</v>
      </c>
      <c r="E2" s="6" t="s">
        <v>6</v>
      </c>
      <c r="G2" s="20"/>
    </row>
    <row r="3" spans="1:8" ht="30">
      <c r="A3" s="7" t="s">
        <v>57</v>
      </c>
      <c r="B3" s="7" t="s">
        <v>87</v>
      </c>
      <c r="C3" s="6" t="s">
        <v>116</v>
      </c>
      <c r="D3" s="7" t="s">
        <v>19</v>
      </c>
      <c r="E3" s="6" t="s">
        <v>6</v>
      </c>
      <c r="F3" s="7" t="s">
        <v>201</v>
      </c>
      <c r="G3" s="20"/>
    </row>
    <row r="4" spans="1:8" ht="30">
      <c r="A4" s="7" t="s">
        <v>60</v>
      </c>
      <c r="B4" s="7" t="s">
        <v>25</v>
      </c>
      <c r="C4" s="6" t="s">
        <v>116</v>
      </c>
      <c r="D4" s="7" t="s">
        <v>19</v>
      </c>
      <c r="E4" s="6" t="s">
        <v>6</v>
      </c>
      <c r="G4" s="20"/>
    </row>
    <row r="5" spans="1:8" ht="30">
      <c r="A5" s="7" t="s">
        <v>59</v>
      </c>
      <c r="B5" s="7" t="s">
        <v>62</v>
      </c>
      <c r="C5" s="6" t="s">
        <v>116</v>
      </c>
      <c r="D5" s="7" t="s">
        <v>19</v>
      </c>
      <c r="E5" s="6" t="s">
        <v>6</v>
      </c>
      <c r="G5" s="20"/>
    </row>
    <row r="6" spans="1:8" ht="30">
      <c r="A6" s="7" t="s">
        <v>47</v>
      </c>
      <c r="B6" s="7" t="s">
        <v>114</v>
      </c>
      <c r="C6" s="6" t="s">
        <v>116</v>
      </c>
      <c r="D6" s="7" t="s">
        <v>19</v>
      </c>
      <c r="E6" s="6" t="s">
        <v>43</v>
      </c>
      <c r="G6" s="20"/>
    </row>
    <row r="7" spans="1:8" ht="45">
      <c r="A7" s="7" t="s">
        <v>101</v>
      </c>
      <c r="B7" s="7" t="s">
        <v>229</v>
      </c>
      <c r="C7" s="6" t="s">
        <v>116</v>
      </c>
      <c r="D7" s="7" t="s">
        <v>19</v>
      </c>
      <c r="E7" s="6" t="s">
        <v>6</v>
      </c>
      <c r="F7" s="7" t="s">
        <v>280</v>
      </c>
      <c r="G7" s="20"/>
    </row>
    <row r="8" spans="1:8" ht="105">
      <c r="A8" s="7" t="s">
        <v>100</v>
      </c>
      <c r="B8" s="7" t="s">
        <v>230</v>
      </c>
      <c r="C8" s="6" t="s">
        <v>116</v>
      </c>
      <c r="D8" s="7" t="s">
        <v>19</v>
      </c>
      <c r="E8" s="6" t="s">
        <v>6</v>
      </c>
      <c r="F8" s="7" t="s">
        <v>281</v>
      </c>
      <c r="G8" s="20"/>
    </row>
    <row r="9" spans="1:8" ht="105">
      <c r="A9" s="7" t="s">
        <v>79</v>
      </c>
      <c r="B9" s="8" t="s">
        <v>27</v>
      </c>
      <c r="C9" s="6" t="s">
        <v>116</v>
      </c>
      <c r="D9" s="7" t="s">
        <v>19</v>
      </c>
      <c r="E9" s="6" t="s">
        <v>129</v>
      </c>
      <c r="F9" s="7" t="s">
        <v>288</v>
      </c>
      <c r="G9" s="20"/>
    </row>
    <row r="10" spans="1:8" ht="120">
      <c r="A10" s="6" t="s">
        <v>80</v>
      </c>
      <c r="B10" s="7" t="s">
        <v>289</v>
      </c>
      <c r="C10" s="6" t="s">
        <v>116</v>
      </c>
      <c r="D10" s="7" t="s">
        <v>19</v>
      </c>
      <c r="E10" s="6" t="s">
        <v>6</v>
      </c>
      <c r="F10" s="7" t="s">
        <v>290</v>
      </c>
      <c r="G10" s="20"/>
      <c r="H10" s="6" t="s">
        <v>375</v>
      </c>
    </row>
    <row r="11" spans="1:8" ht="30">
      <c r="A11" s="7" t="s">
        <v>81</v>
      </c>
      <c r="B11" s="7" t="s">
        <v>44</v>
      </c>
      <c r="C11" s="6" t="s">
        <v>116</v>
      </c>
      <c r="D11" s="7" t="s">
        <v>19</v>
      </c>
      <c r="E11" s="6" t="s">
        <v>106</v>
      </c>
      <c r="G11" s="20"/>
    </row>
    <row r="12" spans="1:8" ht="45">
      <c r="A12" s="7" t="s">
        <v>82</v>
      </c>
      <c r="B12" s="91" t="s">
        <v>113</v>
      </c>
      <c r="C12" s="6" t="s">
        <v>116</v>
      </c>
      <c r="D12" s="7" t="s">
        <v>19</v>
      </c>
      <c r="E12" s="6" t="s">
        <v>6</v>
      </c>
      <c r="F12" s="9" t="s">
        <v>143</v>
      </c>
      <c r="G12" s="20"/>
    </row>
    <row r="13" spans="1:8" ht="30">
      <c r="A13" s="7" t="s">
        <v>103</v>
      </c>
      <c r="B13" s="7" t="s">
        <v>49</v>
      </c>
      <c r="C13" s="6" t="s">
        <v>116</v>
      </c>
      <c r="D13" s="7" t="s">
        <v>19</v>
      </c>
      <c r="E13" s="6" t="s">
        <v>6</v>
      </c>
    </row>
    <row r="14" spans="1:8" ht="30">
      <c r="A14" s="7" t="s">
        <v>104</v>
      </c>
      <c r="B14" s="7" t="s">
        <v>117</v>
      </c>
      <c r="C14" s="6" t="s">
        <v>116</v>
      </c>
      <c r="D14" s="7" t="s">
        <v>19</v>
      </c>
      <c r="E14" s="6" t="s">
        <v>6</v>
      </c>
      <c r="F14" s="7" t="s">
        <v>202</v>
      </c>
    </row>
    <row r="15" spans="1:8" ht="30">
      <c r="A15" s="7" t="s">
        <v>84</v>
      </c>
      <c r="B15" s="7" t="s">
        <v>99</v>
      </c>
      <c r="C15" s="6" t="s">
        <v>116</v>
      </c>
      <c r="D15" s="7" t="s">
        <v>19</v>
      </c>
      <c r="E15" s="6" t="s">
        <v>129</v>
      </c>
    </row>
    <row r="16" spans="1:8" ht="30">
      <c r="A16" s="7" t="s">
        <v>85</v>
      </c>
      <c r="B16" s="7" t="s">
        <v>2</v>
      </c>
      <c r="C16" s="6" t="s">
        <v>116</v>
      </c>
      <c r="D16" s="7" t="s">
        <v>19</v>
      </c>
      <c r="E16" s="6" t="s">
        <v>6</v>
      </c>
    </row>
    <row r="17" spans="1:7" ht="30">
      <c r="A17" s="7" t="s">
        <v>86</v>
      </c>
      <c r="B17" s="7" t="s">
        <v>94</v>
      </c>
      <c r="C17" s="6" t="s">
        <v>116</v>
      </c>
      <c r="D17" s="7" t="s">
        <v>19</v>
      </c>
      <c r="E17" s="6" t="s">
        <v>6</v>
      </c>
    </row>
    <row r="18" spans="1:7" s="10" customFormat="1" ht="45">
      <c r="A18" s="9" t="s">
        <v>162</v>
      </c>
      <c r="B18" s="9" t="s">
        <v>132</v>
      </c>
      <c r="C18" s="10" t="s">
        <v>116</v>
      </c>
      <c r="D18" s="9" t="s">
        <v>19</v>
      </c>
      <c r="E18" s="10" t="s">
        <v>6</v>
      </c>
      <c r="F18" s="9"/>
      <c r="G18" s="9"/>
    </row>
    <row r="19" spans="1:7" s="10" customFormat="1" ht="45">
      <c r="A19" s="9" t="s">
        <v>163</v>
      </c>
      <c r="B19" s="9" t="s">
        <v>133</v>
      </c>
      <c r="C19" s="10" t="s">
        <v>116</v>
      </c>
      <c r="D19" s="9" t="s">
        <v>19</v>
      </c>
      <c r="E19" s="10" t="s">
        <v>6</v>
      </c>
      <c r="F19" s="9"/>
      <c r="G19" s="9"/>
    </row>
    <row r="20" spans="1:7" s="10" customFormat="1" ht="30">
      <c r="A20" s="9" t="s">
        <v>164</v>
      </c>
      <c r="B20" s="9" t="s">
        <v>134</v>
      </c>
      <c r="C20" s="10" t="s">
        <v>116</v>
      </c>
      <c r="D20" s="9" t="s">
        <v>19</v>
      </c>
      <c r="E20" s="10" t="s">
        <v>6</v>
      </c>
      <c r="F20" s="9"/>
      <c r="G20" s="9"/>
    </row>
    <row r="21" spans="1:7" s="10" customFormat="1" ht="30">
      <c r="A21" s="9" t="s">
        <v>165</v>
      </c>
      <c r="B21" s="9" t="s">
        <v>135</v>
      </c>
      <c r="C21" s="10" t="s">
        <v>116</v>
      </c>
      <c r="D21" s="9" t="s">
        <v>19</v>
      </c>
      <c r="E21" s="10" t="s">
        <v>6</v>
      </c>
      <c r="F21" s="9"/>
      <c r="G21" s="9"/>
    </row>
    <row r="22" spans="1:7" s="10" customFormat="1" ht="30">
      <c r="A22" s="9" t="s">
        <v>166</v>
      </c>
      <c r="B22" s="9" t="s">
        <v>136</v>
      </c>
      <c r="C22" s="10" t="s">
        <v>116</v>
      </c>
      <c r="D22" s="9" t="s">
        <v>19</v>
      </c>
      <c r="E22" s="10" t="s">
        <v>6</v>
      </c>
      <c r="F22" s="9"/>
      <c r="G22" s="9"/>
    </row>
    <row r="23" spans="1:7" s="10" customFormat="1" ht="30">
      <c r="A23" s="9" t="s">
        <v>167</v>
      </c>
      <c r="B23" s="9" t="s">
        <v>137</v>
      </c>
      <c r="C23" s="10" t="s">
        <v>116</v>
      </c>
      <c r="D23" s="9" t="s">
        <v>19</v>
      </c>
      <c r="E23" s="10" t="s">
        <v>6</v>
      </c>
      <c r="F23" s="9"/>
      <c r="G23" s="9"/>
    </row>
    <row r="24" spans="1:7" ht="75">
      <c r="A24" s="7" t="s">
        <v>168</v>
      </c>
      <c r="B24" s="7" t="s">
        <v>207</v>
      </c>
      <c r="C24" s="6" t="s">
        <v>116</v>
      </c>
      <c r="D24" s="7" t="s">
        <v>19</v>
      </c>
      <c r="E24" s="6" t="s">
        <v>6</v>
      </c>
      <c r="F24" s="7" t="s">
        <v>218</v>
      </c>
    </row>
    <row r="25" spans="1:7" ht="90">
      <c r="A25" s="7" t="s">
        <v>250</v>
      </c>
      <c r="B25" s="7" t="s">
        <v>239</v>
      </c>
      <c r="C25" s="6" t="s">
        <v>116</v>
      </c>
      <c r="D25" s="7" t="s">
        <v>19</v>
      </c>
      <c r="E25" s="6" t="s">
        <v>6</v>
      </c>
      <c r="F25" s="7" t="s">
        <v>279</v>
      </c>
    </row>
    <row r="26" spans="1:7" ht="45">
      <c r="A26" s="7" t="s">
        <v>169</v>
      </c>
      <c r="B26" s="7" t="s">
        <v>217</v>
      </c>
      <c r="C26" s="6" t="s">
        <v>116</v>
      </c>
      <c r="D26" s="7" t="s">
        <v>19</v>
      </c>
      <c r="E26" s="6" t="s">
        <v>6</v>
      </c>
      <c r="F26" s="7" t="s">
        <v>219</v>
      </c>
    </row>
    <row r="27" spans="1:7" ht="45">
      <c r="A27" s="7" t="s">
        <v>170</v>
      </c>
      <c r="B27" s="7" t="s">
        <v>208</v>
      </c>
      <c r="C27" s="6" t="s">
        <v>116</v>
      </c>
      <c r="D27" s="7" t="s">
        <v>19</v>
      </c>
      <c r="E27" s="6" t="s">
        <v>6</v>
      </c>
      <c r="F27" s="7" t="s">
        <v>219</v>
      </c>
    </row>
    <row r="28" spans="1:7" ht="30">
      <c r="A28" s="7" t="s">
        <v>171</v>
      </c>
      <c r="B28" s="7" t="s">
        <v>209</v>
      </c>
      <c r="C28" s="6" t="s">
        <v>116</v>
      </c>
      <c r="D28" s="7" t="s">
        <v>19</v>
      </c>
      <c r="E28" s="6" t="s">
        <v>6</v>
      </c>
      <c r="F28" s="7" t="s">
        <v>219</v>
      </c>
    </row>
    <row r="29" spans="1:7" ht="30">
      <c r="A29" s="7" t="s">
        <v>172</v>
      </c>
      <c r="B29" s="7" t="s">
        <v>210</v>
      </c>
      <c r="C29" s="6" t="s">
        <v>116</v>
      </c>
      <c r="D29" s="7" t="s">
        <v>19</v>
      </c>
      <c r="E29" s="6" t="s">
        <v>6</v>
      </c>
    </row>
    <row r="30" spans="1:7" ht="30">
      <c r="A30" s="7" t="s">
        <v>173</v>
      </c>
      <c r="B30" s="7" t="s">
        <v>211</v>
      </c>
      <c r="C30" s="6" t="s">
        <v>116</v>
      </c>
      <c r="D30" s="7" t="s">
        <v>19</v>
      </c>
      <c r="E30" s="6" t="s">
        <v>6</v>
      </c>
    </row>
    <row r="31" spans="1:7" ht="30">
      <c r="A31" s="7" t="s">
        <v>251</v>
      </c>
      <c r="B31" s="7" t="s">
        <v>240</v>
      </c>
      <c r="C31" s="6" t="s">
        <v>116</v>
      </c>
      <c r="D31" s="7" t="s">
        <v>19</v>
      </c>
      <c r="E31" s="6" t="s">
        <v>6</v>
      </c>
      <c r="F31" s="7" t="s">
        <v>280</v>
      </c>
    </row>
    <row r="32" spans="1:7" ht="30">
      <c r="A32" s="7" t="s">
        <v>252</v>
      </c>
      <c r="B32" s="7" t="s">
        <v>241</v>
      </c>
      <c r="C32" s="6" t="s">
        <v>116</v>
      </c>
      <c r="D32" s="7" t="s">
        <v>19</v>
      </c>
      <c r="E32" s="6" t="s">
        <v>6</v>
      </c>
      <c r="F32" s="7" t="s">
        <v>280</v>
      </c>
    </row>
    <row r="33" spans="1:7" s="11" customFormat="1" ht="30">
      <c r="A33" s="13" t="s">
        <v>174</v>
      </c>
      <c r="B33" s="12" t="s">
        <v>212</v>
      </c>
      <c r="C33" s="11" t="s">
        <v>116</v>
      </c>
      <c r="D33" s="13" t="s">
        <v>19</v>
      </c>
      <c r="E33" s="11" t="s">
        <v>6</v>
      </c>
      <c r="F33" s="13"/>
      <c r="G33" s="13"/>
    </row>
    <row r="34" spans="1:7" ht="30">
      <c r="A34" s="7" t="s">
        <v>175</v>
      </c>
      <c r="B34" s="7" t="s">
        <v>213</v>
      </c>
      <c r="C34" s="6" t="s">
        <v>116</v>
      </c>
      <c r="D34" s="7" t="s">
        <v>19</v>
      </c>
      <c r="E34" s="6" t="s">
        <v>6</v>
      </c>
    </row>
    <row r="35" spans="1:7" ht="30">
      <c r="A35" s="7" t="s">
        <v>176</v>
      </c>
      <c r="B35" s="7" t="s">
        <v>214</v>
      </c>
      <c r="C35" s="6" t="s">
        <v>116</v>
      </c>
      <c r="D35" s="7" t="s">
        <v>19</v>
      </c>
      <c r="E35" s="6" t="s">
        <v>6</v>
      </c>
      <c r="F35" s="7" t="s">
        <v>219</v>
      </c>
    </row>
    <row r="36" spans="1:7" ht="30">
      <c r="A36" s="7" t="s">
        <v>177</v>
      </c>
      <c r="B36" s="7" t="s">
        <v>215</v>
      </c>
      <c r="C36" s="6" t="s">
        <v>116</v>
      </c>
      <c r="D36" s="7" t="s">
        <v>19</v>
      </c>
      <c r="E36" s="6" t="s">
        <v>6</v>
      </c>
      <c r="F36" s="7" t="s">
        <v>220</v>
      </c>
    </row>
    <row r="37" spans="1:7" ht="30">
      <c r="A37" s="7" t="s">
        <v>178</v>
      </c>
      <c r="B37" s="7" t="s">
        <v>216</v>
      </c>
      <c r="C37" s="6" t="s">
        <v>116</v>
      </c>
      <c r="D37" s="7" t="s">
        <v>19</v>
      </c>
      <c r="E37" s="6" t="s">
        <v>6</v>
      </c>
    </row>
  </sheetData>
  <phoneticPr fontId="5"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25" sqref="F25"/>
    </sheetView>
  </sheetViews>
  <sheetFormatPr baseColWidth="10" defaultColWidth="9.1640625" defaultRowHeight="15" x14ac:dyDescent="0"/>
  <cols>
    <col min="1" max="1" width="19.6640625" style="21" customWidth="1"/>
    <col min="2" max="2" width="125.6640625" style="26" customWidth="1"/>
    <col min="3" max="3" width="16.6640625" style="26" customWidth="1"/>
    <col min="4" max="4" width="21.6640625" style="26" customWidth="1"/>
    <col min="5" max="5" width="16.6640625" style="26" customWidth="1"/>
    <col min="6" max="6" width="45.6640625" style="21" customWidth="1"/>
    <col min="7" max="16384" width="9.1640625" style="26"/>
  </cols>
  <sheetData>
    <row r="1" spans="1:7" s="34" customFormat="1" ht="31" thickBot="1">
      <c r="A1" s="2" t="s">
        <v>282</v>
      </c>
      <c r="B1" s="1" t="s">
        <v>285</v>
      </c>
      <c r="C1" s="1" t="s">
        <v>130</v>
      </c>
      <c r="D1" s="1" t="s">
        <v>96</v>
      </c>
      <c r="E1" s="1" t="s">
        <v>109</v>
      </c>
      <c r="F1" s="3" t="s">
        <v>102</v>
      </c>
      <c r="G1" s="57" t="s">
        <v>297</v>
      </c>
    </row>
    <row r="2" spans="1:7" s="35" customFormat="1">
      <c r="A2" s="14" t="s">
        <v>26</v>
      </c>
      <c r="B2" s="22" t="s">
        <v>125</v>
      </c>
      <c r="C2" s="22" t="s">
        <v>116</v>
      </c>
      <c r="D2" s="22" t="s">
        <v>141</v>
      </c>
      <c r="E2" s="22" t="s">
        <v>129</v>
      </c>
      <c r="F2" s="27"/>
      <c r="G2" s="20"/>
    </row>
    <row r="3" spans="1:7" ht="30">
      <c r="A3" s="21" t="s">
        <v>190</v>
      </c>
      <c r="B3" s="21" t="s">
        <v>152</v>
      </c>
      <c r="C3" s="17" t="s">
        <v>116</v>
      </c>
      <c r="D3" s="17" t="s">
        <v>141</v>
      </c>
      <c r="E3" s="26" t="s">
        <v>6</v>
      </c>
      <c r="G3" s="20"/>
    </row>
    <row r="4" spans="1:7" ht="30">
      <c r="A4" s="21" t="s">
        <v>191</v>
      </c>
      <c r="B4" s="21" t="s">
        <v>153</v>
      </c>
      <c r="C4" s="26" t="s">
        <v>116</v>
      </c>
      <c r="D4" s="26" t="s">
        <v>141</v>
      </c>
      <c r="E4" s="26" t="s">
        <v>6</v>
      </c>
      <c r="F4" s="21" t="s">
        <v>204</v>
      </c>
      <c r="G4" s="20"/>
    </row>
    <row r="5" spans="1:7" ht="30">
      <c r="A5" s="21" t="s">
        <v>248</v>
      </c>
      <c r="B5" s="21" t="s">
        <v>238</v>
      </c>
      <c r="C5" s="26" t="s">
        <v>116</v>
      </c>
      <c r="D5" s="26" t="s">
        <v>141</v>
      </c>
      <c r="E5" s="26" t="s">
        <v>6</v>
      </c>
      <c r="F5" s="21" t="s">
        <v>277</v>
      </c>
      <c r="G5" s="20"/>
    </row>
    <row r="6" spans="1:7" ht="30">
      <c r="A6" s="21" t="s">
        <v>192</v>
      </c>
      <c r="B6" s="21" t="s">
        <v>154</v>
      </c>
      <c r="C6" s="26" t="s">
        <v>116</v>
      </c>
      <c r="D6" s="26" t="s">
        <v>141</v>
      </c>
      <c r="E6" s="26" t="s">
        <v>6</v>
      </c>
      <c r="G6" s="20"/>
    </row>
    <row r="7" spans="1:7" ht="45">
      <c r="A7" s="21" t="s">
        <v>249</v>
      </c>
      <c r="B7" s="54" t="s">
        <v>286</v>
      </c>
      <c r="C7" s="26" t="s">
        <v>116</v>
      </c>
      <c r="D7" s="26" t="s">
        <v>141</v>
      </c>
      <c r="E7" s="26" t="s">
        <v>6</v>
      </c>
      <c r="F7" s="21" t="s">
        <v>277</v>
      </c>
      <c r="G7" s="20"/>
    </row>
    <row r="8" spans="1:7">
      <c r="G8" s="20"/>
    </row>
    <row r="9" spans="1:7">
      <c r="G9" s="20"/>
    </row>
    <row r="10" spans="1:7">
      <c r="G10" s="20"/>
    </row>
    <row r="11" spans="1:7">
      <c r="G11" s="20"/>
    </row>
    <row r="12" spans="1:7">
      <c r="G12" s="20"/>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D35" sqref="D35"/>
    </sheetView>
  </sheetViews>
  <sheetFormatPr baseColWidth="10" defaultColWidth="20.6640625" defaultRowHeight="14.25" customHeight="1" x14ac:dyDescent="0"/>
  <cols>
    <col min="1" max="1" width="49.1640625" style="51" bestFit="1" customWidth="1"/>
    <col min="2" max="2" width="18.6640625" style="52" customWidth="1"/>
    <col min="3" max="3" width="16.6640625" style="51" customWidth="1"/>
    <col min="4" max="4" width="16.6640625" style="52" customWidth="1"/>
    <col min="5" max="5" width="8.83203125" style="51" customWidth="1"/>
    <col min="6" max="16384" width="20.6640625" style="51"/>
  </cols>
  <sheetData>
    <row r="3" spans="1:4" s="5" customFormat="1" ht="61" thickBot="1">
      <c r="A3" s="1" t="s">
        <v>96</v>
      </c>
      <c r="B3" s="2" t="s">
        <v>283</v>
      </c>
      <c r="C3" s="4" t="s">
        <v>155</v>
      </c>
      <c r="D3" s="4" t="s">
        <v>284</v>
      </c>
    </row>
    <row r="4" spans="1:4" s="15" customFormat="1" ht="15">
      <c r="A4" s="36" t="s">
        <v>157</v>
      </c>
      <c r="B4" s="14">
        <v>36</v>
      </c>
      <c r="C4" s="15">
        <v>19</v>
      </c>
      <c r="D4" s="20">
        <v>17</v>
      </c>
    </row>
    <row r="5" spans="1:4" s="17" customFormat="1" ht="15">
      <c r="A5" s="37" t="s">
        <v>140</v>
      </c>
      <c r="B5" s="16">
        <v>33</v>
      </c>
      <c r="C5" s="17">
        <v>32</v>
      </c>
      <c r="D5" s="21">
        <v>1</v>
      </c>
    </row>
    <row r="6" spans="1:4" s="17" customFormat="1" ht="15">
      <c r="A6" s="37" t="s">
        <v>158</v>
      </c>
      <c r="B6" s="16">
        <v>11</v>
      </c>
      <c r="C6" s="17">
        <v>9</v>
      </c>
      <c r="D6" s="21">
        <v>2</v>
      </c>
    </row>
    <row r="7" spans="1:4" s="17" customFormat="1" ht="15">
      <c r="A7" s="37" t="s">
        <v>142</v>
      </c>
      <c r="B7" s="16">
        <v>8</v>
      </c>
      <c r="C7" s="17">
        <v>3</v>
      </c>
      <c r="D7" s="21">
        <v>5</v>
      </c>
    </row>
    <row r="8" spans="1:4" s="17" customFormat="1" ht="15">
      <c r="A8" s="37" t="s">
        <v>124</v>
      </c>
      <c r="B8" s="16">
        <v>3</v>
      </c>
      <c r="C8" s="17">
        <v>1</v>
      </c>
      <c r="D8" s="21">
        <v>2</v>
      </c>
    </row>
    <row r="9" spans="1:4" s="17" customFormat="1" ht="15">
      <c r="A9" s="37" t="s">
        <v>66</v>
      </c>
      <c r="B9" s="16">
        <v>1</v>
      </c>
      <c r="C9" s="17">
        <v>0</v>
      </c>
      <c r="D9" s="21">
        <v>1</v>
      </c>
    </row>
    <row r="10" spans="1:4" s="17" customFormat="1" ht="15">
      <c r="A10" s="37" t="s">
        <v>56</v>
      </c>
      <c r="B10" s="16">
        <v>5</v>
      </c>
      <c r="C10" s="17">
        <v>2</v>
      </c>
      <c r="D10" s="21">
        <v>3</v>
      </c>
    </row>
    <row r="11" spans="1:4" s="17" customFormat="1" ht="15">
      <c r="A11" s="37" t="s">
        <v>144</v>
      </c>
      <c r="B11" s="16">
        <v>6</v>
      </c>
      <c r="C11" s="17">
        <v>3</v>
      </c>
      <c r="D11" s="21">
        <v>3</v>
      </c>
    </row>
    <row r="12" spans="1:4" s="40" customFormat="1" ht="16" thickBot="1">
      <c r="A12" s="38" t="s">
        <v>159</v>
      </c>
      <c r="B12" s="39">
        <v>6</v>
      </c>
      <c r="C12" s="40">
        <v>3</v>
      </c>
      <c r="D12" s="41">
        <v>3</v>
      </c>
    </row>
    <row r="13" spans="1:4" s="46" customFormat="1" ht="16" thickTop="1">
      <c r="A13" s="42"/>
      <c r="B13" s="43"/>
      <c r="C13" s="44"/>
      <c r="D13" s="45"/>
    </row>
    <row r="14" spans="1:4" s="50" customFormat="1" ht="15">
      <c r="A14" s="47" t="s">
        <v>156</v>
      </c>
      <c r="B14" s="48">
        <f>SUM(B4:B12)</f>
        <v>109</v>
      </c>
      <c r="C14" s="49">
        <f>SUM(C4:C12)</f>
        <v>72</v>
      </c>
      <c r="D14" s="48">
        <f>SUM(D4:D12)</f>
        <v>37</v>
      </c>
    </row>
  </sheetData>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J75" sqref="J75"/>
    </sheetView>
  </sheetViews>
  <sheetFormatPr baseColWidth="10" defaultRowHeight="12" x14ac:dyDescent="0"/>
  <cols>
    <col min="1" max="1" width="10.83203125" style="58"/>
    <col min="2" max="2" width="10.83203125" style="53"/>
    <col min="3" max="3" width="13.33203125" style="53" bestFit="1" customWidth="1"/>
    <col min="4" max="4" width="13.1640625" style="53" bestFit="1" customWidth="1"/>
    <col min="5" max="5" width="12.33203125" style="53" bestFit="1" customWidth="1"/>
    <col min="6" max="6" width="1.1640625" style="58" customWidth="1"/>
    <col min="7" max="7" width="11.5" style="53" bestFit="1" customWidth="1"/>
    <col min="8" max="8" width="13.33203125" style="53" bestFit="1" customWidth="1"/>
    <col min="9" max="9" width="13.1640625" style="53" bestFit="1" customWidth="1"/>
    <col min="10" max="10" width="12.33203125" style="53" bestFit="1" customWidth="1"/>
    <col min="11" max="11" width="1.1640625" style="58" customWidth="1"/>
    <col min="12" max="12" width="11.5" style="53" bestFit="1" customWidth="1"/>
    <col min="13" max="13" width="13.33203125" style="53" bestFit="1" customWidth="1"/>
    <col min="14" max="14" width="13.1640625" style="53" bestFit="1" customWidth="1"/>
    <col min="15" max="15" width="12.33203125" style="53" bestFit="1" customWidth="1"/>
    <col min="16" max="16" width="1.1640625" style="58" customWidth="1"/>
    <col min="17" max="16384" width="10.83203125" style="53"/>
  </cols>
  <sheetData>
    <row r="1" spans="1:15" s="58" customFormat="1">
      <c r="B1" s="63" t="s">
        <v>306</v>
      </c>
      <c r="C1" s="63" t="s">
        <v>306</v>
      </c>
      <c r="D1" s="63" t="s">
        <v>306</v>
      </c>
      <c r="E1" s="63" t="s">
        <v>306</v>
      </c>
      <c r="G1" s="60" t="s">
        <v>307</v>
      </c>
      <c r="H1" s="60" t="s">
        <v>307</v>
      </c>
      <c r="I1" s="60" t="s">
        <v>307</v>
      </c>
      <c r="J1" s="60" t="s">
        <v>307</v>
      </c>
      <c r="L1" s="62" t="s">
        <v>308</v>
      </c>
      <c r="M1" s="62" t="s">
        <v>308</v>
      </c>
      <c r="N1" s="62" t="s">
        <v>308</v>
      </c>
      <c r="O1" s="62" t="s">
        <v>308</v>
      </c>
    </row>
    <row r="2" spans="1:15" s="58" customFormat="1">
      <c r="B2" s="63" t="s">
        <v>298</v>
      </c>
      <c r="C2" s="63" t="s">
        <v>299</v>
      </c>
      <c r="D2" s="63" t="s">
        <v>300</v>
      </c>
      <c r="E2" s="63" t="s">
        <v>301</v>
      </c>
      <c r="G2" s="60" t="s">
        <v>298</v>
      </c>
      <c r="H2" s="60" t="s">
        <v>299</v>
      </c>
      <c r="I2" s="60" t="s">
        <v>300</v>
      </c>
      <c r="J2" s="60" t="s">
        <v>301</v>
      </c>
      <c r="L2" s="62" t="s">
        <v>298</v>
      </c>
      <c r="M2" s="62" t="s">
        <v>299</v>
      </c>
      <c r="N2" s="62" t="s">
        <v>300</v>
      </c>
      <c r="O2" s="62" t="s">
        <v>301</v>
      </c>
    </row>
    <row r="3" spans="1:15" s="58" customFormat="1">
      <c r="B3" s="63" t="s">
        <v>302</v>
      </c>
      <c r="C3" s="63" t="s">
        <v>303</v>
      </c>
      <c r="D3" s="63" t="s">
        <v>304</v>
      </c>
      <c r="E3" s="63" t="s">
        <v>305</v>
      </c>
      <c r="G3" s="60" t="s">
        <v>302</v>
      </c>
      <c r="H3" s="60" t="s">
        <v>303</v>
      </c>
      <c r="I3" s="60" t="s">
        <v>304</v>
      </c>
      <c r="J3" s="60" t="s">
        <v>305</v>
      </c>
      <c r="L3" s="62" t="s">
        <v>302</v>
      </c>
      <c r="M3" s="62" t="s">
        <v>303</v>
      </c>
      <c r="N3" s="62" t="s">
        <v>304</v>
      </c>
      <c r="O3" s="62" t="s">
        <v>305</v>
      </c>
    </row>
    <row r="4" spans="1:15" s="59" customFormat="1"/>
    <row r="5" spans="1:15">
      <c r="A5" s="61"/>
      <c r="B5" s="63"/>
      <c r="C5" s="63" t="s">
        <v>309</v>
      </c>
      <c r="D5" s="63"/>
      <c r="E5" s="63" t="s">
        <v>310</v>
      </c>
      <c r="G5" s="60"/>
      <c r="H5" s="60" t="s">
        <v>311</v>
      </c>
      <c r="I5" s="60" t="s">
        <v>312</v>
      </c>
      <c r="J5" s="60" t="s">
        <v>313</v>
      </c>
      <c r="L5" s="62"/>
      <c r="M5" s="62"/>
      <c r="N5" s="62"/>
      <c r="O5" s="62"/>
    </row>
    <row r="6" spans="1:15">
      <c r="A6" s="61" t="s">
        <v>266</v>
      </c>
      <c r="B6" s="63"/>
      <c r="C6" s="63"/>
      <c r="D6" s="63"/>
      <c r="E6" s="63"/>
      <c r="G6" s="60"/>
      <c r="H6" s="60"/>
      <c r="I6" s="60"/>
      <c r="J6" s="60" t="s">
        <v>314</v>
      </c>
      <c r="L6" s="62"/>
      <c r="M6" s="62"/>
      <c r="N6" s="62"/>
      <c r="O6" s="62"/>
    </row>
    <row r="7" spans="1:15" s="58" customFormat="1">
      <c r="B7" s="63"/>
      <c r="C7" s="63"/>
      <c r="D7" s="63"/>
      <c r="E7" s="63"/>
      <c r="G7" s="60"/>
      <c r="H7" s="60"/>
      <c r="I7" s="60"/>
      <c r="J7" s="60"/>
      <c r="L7" s="62"/>
      <c r="M7" s="62"/>
      <c r="N7" s="62"/>
      <c r="O7" s="62"/>
    </row>
    <row r="8" spans="1:15" s="59" customFormat="1"/>
    <row r="9" spans="1:15">
      <c r="A9" s="61"/>
      <c r="B9" s="63"/>
      <c r="C9" s="63" t="s">
        <v>309</v>
      </c>
      <c r="D9" s="63"/>
      <c r="E9" s="63" t="s">
        <v>310</v>
      </c>
      <c r="G9" s="60"/>
      <c r="H9" s="60" t="s">
        <v>311</v>
      </c>
      <c r="I9" s="60"/>
      <c r="J9" s="60" t="s">
        <v>312</v>
      </c>
      <c r="L9" s="62" t="s">
        <v>313</v>
      </c>
      <c r="M9" s="62"/>
      <c r="N9" s="62" t="s">
        <v>314</v>
      </c>
      <c r="O9" s="62"/>
    </row>
    <row r="10" spans="1:15">
      <c r="A10" s="61" t="s">
        <v>267</v>
      </c>
      <c r="B10" s="63"/>
      <c r="C10" s="63"/>
      <c r="D10" s="63"/>
      <c r="E10" s="63"/>
      <c r="G10" s="60"/>
      <c r="H10" s="60"/>
      <c r="I10" s="60"/>
      <c r="J10" s="60"/>
      <c r="L10" s="62"/>
      <c r="M10" s="62"/>
      <c r="N10" s="62"/>
      <c r="O10" s="62"/>
    </row>
    <row r="11" spans="1:15" s="58" customFormat="1">
      <c r="B11" s="63"/>
      <c r="C11" s="63"/>
      <c r="D11" s="63"/>
      <c r="E11" s="63"/>
      <c r="G11" s="60"/>
      <c r="H11" s="60"/>
      <c r="I11" s="60"/>
      <c r="J11" s="60"/>
      <c r="L11" s="62"/>
      <c r="M11" s="62"/>
      <c r="N11" s="62"/>
      <c r="O11" s="62"/>
    </row>
    <row r="12" spans="1:15" s="59" customFormat="1"/>
    <row r="13" spans="1:15">
      <c r="A13" s="61"/>
      <c r="B13" s="63"/>
      <c r="C13" s="63" t="s">
        <v>309</v>
      </c>
      <c r="D13" s="63"/>
      <c r="E13" s="63" t="s">
        <v>310</v>
      </c>
      <c r="G13" s="60"/>
      <c r="H13" s="60"/>
      <c r="I13" s="60"/>
      <c r="J13" s="60" t="s">
        <v>311</v>
      </c>
      <c r="L13" s="62" t="s">
        <v>312</v>
      </c>
      <c r="M13" s="62"/>
      <c r="N13" s="62" t="s">
        <v>314</v>
      </c>
      <c r="O13" s="62"/>
    </row>
    <row r="14" spans="1:15">
      <c r="A14" s="61" t="s">
        <v>268</v>
      </c>
      <c r="B14" s="63"/>
      <c r="C14" s="63"/>
      <c r="D14" s="63"/>
      <c r="E14" s="63"/>
      <c r="G14" s="60"/>
      <c r="H14" s="60"/>
      <c r="I14" s="60"/>
      <c r="J14" s="60"/>
      <c r="L14" s="62" t="s">
        <v>313</v>
      </c>
      <c r="M14" s="62"/>
      <c r="N14" s="62"/>
      <c r="O14" s="62"/>
    </row>
    <row r="15" spans="1:15" s="58" customFormat="1">
      <c r="B15" s="63"/>
      <c r="C15" s="63"/>
      <c r="D15" s="63"/>
      <c r="E15" s="63"/>
      <c r="G15" s="60"/>
      <c r="H15" s="60"/>
      <c r="I15" s="60"/>
      <c r="J15" s="60"/>
      <c r="L15" s="62"/>
      <c r="M15" s="62"/>
      <c r="N15" s="62"/>
      <c r="O15" s="62"/>
    </row>
    <row r="16" spans="1:15" s="59" customFormat="1"/>
    <row r="17" spans="1:15">
      <c r="A17" s="61" t="s">
        <v>324</v>
      </c>
      <c r="B17" s="63" t="s">
        <v>316</v>
      </c>
      <c r="C17" s="63" t="s">
        <v>315</v>
      </c>
      <c r="D17" s="63" t="s">
        <v>315</v>
      </c>
      <c r="E17" s="63" t="s">
        <v>315</v>
      </c>
      <c r="G17" s="60" t="s">
        <v>317</v>
      </c>
      <c r="H17" s="60" t="s">
        <v>317</v>
      </c>
      <c r="I17" s="60" t="s">
        <v>317</v>
      </c>
      <c r="J17" s="60" t="s">
        <v>317</v>
      </c>
      <c r="L17" s="62" t="s">
        <v>318</v>
      </c>
      <c r="M17" s="62" t="s">
        <v>318</v>
      </c>
      <c r="N17" s="62" t="s">
        <v>318</v>
      </c>
      <c r="O17" s="62" t="s">
        <v>318</v>
      </c>
    </row>
  </sheetData>
  <phoneticPr fontId="5"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0"/>
  <sheetViews>
    <sheetView tabSelected="1" zoomScale="90" zoomScaleNormal="90" zoomScalePageLayoutView="90" workbookViewId="0">
      <selection activeCell="A28" sqref="A28:XFD28"/>
    </sheetView>
  </sheetViews>
  <sheetFormatPr baseColWidth="10" defaultColWidth="9.1640625" defaultRowHeight="15" outlineLevelCol="7" x14ac:dyDescent="0"/>
  <cols>
    <col min="1" max="1" width="18.5" style="17" customWidth="1" outlineLevel="7"/>
    <col min="2" max="2" width="16.83203125" style="17" customWidth="1" outlineLevel="7"/>
    <col min="3" max="3" width="1.6640625" style="66" customWidth="1"/>
    <col min="4" max="5" width="12.6640625" style="21" customWidth="1"/>
    <col min="6" max="6" width="1.6640625" style="66" customWidth="1"/>
    <col min="7" max="8" width="12.6640625" style="21" customWidth="1"/>
    <col min="9" max="9" width="1.6640625" style="66" customWidth="1"/>
    <col min="10" max="11" width="12.6640625" style="21" customWidth="1"/>
    <col min="12" max="12" width="1.6640625" style="66" customWidth="1"/>
    <col min="13" max="14" width="12.6640625" style="21" customWidth="1"/>
    <col min="15" max="15" width="1.6640625" style="66" customWidth="1"/>
    <col min="16" max="16" width="13.83203125" style="21" bestFit="1" customWidth="1"/>
    <col min="17" max="17" width="12.6640625" style="21" customWidth="1"/>
    <col min="18" max="18" width="1.6640625" style="66" customWidth="1"/>
    <col min="19" max="20" width="12.6640625" style="21" customWidth="1"/>
    <col min="21" max="21" width="1.6640625" style="66" customWidth="1"/>
    <col min="22" max="23" width="13.83203125" style="21" bestFit="1" customWidth="1"/>
    <col min="24" max="24" width="23.6640625" style="17" customWidth="1"/>
    <col min="25" max="16384" width="9.1640625" style="17"/>
  </cols>
  <sheetData>
    <row r="1" spans="1:27" s="64" customFormat="1" ht="30">
      <c r="A1" s="64" t="s">
        <v>253</v>
      </c>
      <c r="B1" s="64" t="s">
        <v>96</v>
      </c>
      <c r="D1" s="65" t="s">
        <v>255</v>
      </c>
      <c r="E1" s="65" t="s">
        <v>254</v>
      </c>
      <c r="G1" s="65" t="s">
        <v>256</v>
      </c>
      <c r="H1" s="65" t="s">
        <v>257</v>
      </c>
      <c r="J1" s="65" t="s">
        <v>258</v>
      </c>
      <c r="K1" s="65" t="s">
        <v>259</v>
      </c>
      <c r="M1" s="65" t="s">
        <v>260</v>
      </c>
      <c r="N1" s="65" t="s">
        <v>261</v>
      </c>
      <c r="P1" s="65" t="s">
        <v>262</v>
      </c>
      <c r="Q1" s="65" t="s">
        <v>263</v>
      </c>
      <c r="S1" s="65" t="s">
        <v>264</v>
      </c>
      <c r="T1" s="65" t="s">
        <v>265</v>
      </c>
      <c r="V1" s="65"/>
      <c r="W1" s="65"/>
    </row>
    <row r="2" spans="1:27">
      <c r="A2" s="6" t="s">
        <v>58</v>
      </c>
      <c r="B2" s="17" t="s">
        <v>266</v>
      </c>
      <c r="D2" s="67">
        <v>0</v>
      </c>
      <c r="E2" s="67">
        <v>0</v>
      </c>
      <c r="G2" s="77">
        <v>1</v>
      </c>
      <c r="H2" s="77">
        <v>1</v>
      </c>
      <c r="I2" s="89"/>
      <c r="J2" s="69">
        <v>2</v>
      </c>
      <c r="K2" s="69">
        <v>2</v>
      </c>
      <c r="L2" s="89"/>
      <c r="M2" s="70">
        <v>3</v>
      </c>
      <c r="N2" s="69">
        <v>2</v>
      </c>
      <c r="O2" s="89"/>
      <c r="P2" s="80"/>
      <c r="Q2" s="80"/>
      <c r="R2" s="89"/>
      <c r="S2" s="80"/>
      <c r="T2" s="80"/>
    </row>
    <row r="3" spans="1:27">
      <c r="A3" s="6" t="s">
        <v>57</v>
      </c>
      <c r="B3" s="17" t="s">
        <v>266</v>
      </c>
      <c r="D3" s="70">
        <v>3</v>
      </c>
      <c r="E3" s="70">
        <v>3</v>
      </c>
      <c r="G3" s="67">
        <v>0</v>
      </c>
      <c r="H3" s="67"/>
      <c r="I3" s="89"/>
      <c r="J3" s="80"/>
      <c r="K3" s="80"/>
      <c r="L3" s="89"/>
      <c r="M3" s="80"/>
      <c r="N3" s="80"/>
      <c r="O3" s="89"/>
      <c r="P3" s="80"/>
      <c r="Q3" s="80"/>
      <c r="R3" s="89"/>
      <c r="S3" s="80"/>
      <c r="T3" s="80"/>
    </row>
    <row r="4" spans="1:27">
      <c r="A4" s="6" t="s">
        <v>60</v>
      </c>
      <c r="B4" s="17" t="s">
        <v>266</v>
      </c>
      <c r="D4" s="69">
        <v>2</v>
      </c>
      <c r="E4" s="69">
        <v>2</v>
      </c>
      <c r="G4" s="70">
        <v>3</v>
      </c>
      <c r="H4" s="70">
        <v>3</v>
      </c>
      <c r="I4" s="89"/>
      <c r="J4" s="80"/>
      <c r="K4" s="80"/>
      <c r="L4" s="89"/>
      <c r="M4" s="80"/>
      <c r="N4" s="80"/>
      <c r="O4" s="89"/>
      <c r="P4" s="80"/>
      <c r="Q4" s="80"/>
      <c r="R4" s="89"/>
      <c r="S4" s="80"/>
      <c r="T4" s="80"/>
    </row>
    <row r="5" spans="1:27">
      <c r="A5" s="6" t="s">
        <v>59</v>
      </c>
      <c r="B5" s="17" t="s">
        <v>266</v>
      </c>
      <c r="D5" s="69">
        <v>2</v>
      </c>
      <c r="E5" s="69">
        <v>2</v>
      </c>
      <c r="G5" s="70">
        <v>3</v>
      </c>
      <c r="H5" s="70">
        <v>3</v>
      </c>
      <c r="I5" s="89"/>
      <c r="J5" s="80"/>
      <c r="K5" s="80"/>
      <c r="L5" s="89"/>
      <c r="M5" s="80"/>
      <c r="N5" s="80"/>
      <c r="O5" s="89"/>
      <c r="P5" s="80"/>
      <c r="Q5" s="80"/>
      <c r="R5" s="89"/>
      <c r="S5" s="80"/>
      <c r="T5" s="80"/>
    </row>
    <row r="6" spans="1:27">
      <c r="A6" s="6" t="s">
        <v>47</v>
      </c>
      <c r="B6" s="17" t="s">
        <v>266</v>
      </c>
      <c r="D6" s="69">
        <v>2</v>
      </c>
      <c r="E6" s="69">
        <v>2</v>
      </c>
      <c r="G6" s="70">
        <v>3</v>
      </c>
      <c r="H6" s="70">
        <v>3</v>
      </c>
      <c r="I6" s="89"/>
      <c r="J6" s="80"/>
      <c r="K6" s="80"/>
      <c r="L6" s="89"/>
      <c r="M6" s="80"/>
      <c r="N6" s="80"/>
      <c r="O6" s="89"/>
      <c r="P6" s="80"/>
      <c r="Q6" s="80"/>
      <c r="R6" s="89"/>
      <c r="S6" s="80"/>
      <c r="T6" s="80"/>
    </row>
    <row r="7" spans="1:27">
      <c r="A7" s="6" t="s">
        <v>101</v>
      </c>
      <c r="B7" s="17" t="s">
        <v>266</v>
      </c>
      <c r="D7" s="67">
        <v>0</v>
      </c>
      <c r="E7" s="67">
        <v>0</v>
      </c>
      <c r="G7" s="77">
        <v>1</v>
      </c>
      <c r="H7" s="77">
        <v>1</v>
      </c>
      <c r="I7" s="89"/>
      <c r="J7" s="69">
        <v>2</v>
      </c>
      <c r="K7" s="69">
        <v>2</v>
      </c>
      <c r="L7" s="89"/>
      <c r="M7" s="79">
        <v>3</v>
      </c>
      <c r="N7" s="69">
        <v>2</v>
      </c>
      <c r="O7" s="89"/>
      <c r="P7" s="80"/>
      <c r="Q7" s="80"/>
      <c r="R7" s="89"/>
      <c r="S7" s="80"/>
      <c r="T7" s="80"/>
    </row>
    <row r="8" spans="1:27">
      <c r="A8" s="6" t="s">
        <v>100</v>
      </c>
      <c r="B8" s="17" t="s">
        <v>266</v>
      </c>
      <c r="D8" s="69">
        <v>2</v>
      </c>
      <c r="E8" s="69">
        <v>2</v>
      </c>
      <c r="G8" s="77">
        <v>1</v>
      </c>
      <c r="H8" s="77">
        <v>1</v>
      </c>
      <c r="I8" s="89"/>
      <c r="J8" s="69">
        <v>2</v>
      </c>
      <c r="K8" s="69">
        <v>2</v>
      </c>
      <c r="L8" s="89"/>
      <c r="M8" s="70">
        <v>3</v>
      </c>
      <c r="N8" s="69">
        <v>2</v>
      </c>
      <c r="O8" s="89"/>
      <c r="P8" s="80"/>
      <c r="Q8" s="80"/>
      <c r="R8" s="89"/>
      <c r="S8" s="80"/>
      <c r="T8" s="80"/>
      <c r="AA8"/>
    </row>
    <row r="9" spans="1:27">
      <c r="A9" s="6" t="s">
        <v>79</v>
      </c>
      <c r="B9" s="17" t="s">
        <v>266</v>
      </c>
      <c r="D9" s="69">
        <v>2</v>
      </c>
      <c r="E9" s="69">
        <v>2</v>
      </c>
      <c r="G9" s="70">
        <v>3</v>
      </c>
      <c r="H9" s="70">
        <v>3</v>
      </c>
      <c r="I9" s="89"/>
      <c r="J9" s="67">
        <v>0</v>
      </c>
      <c r="K9" s="80"/>
      <c r="L9" s="89"/>
      <c r="M9" s="80"/>
      <c r="N9" s="80"/>
      <c r="O9" s="89"/>
      <c r="P9" s="80"/>
      <c r="Q9" s="80"/>
      <c r="R9" s="89"/>
      <c r="S9" s="80"/>
      <c r="T9" s="80"/>
      <c r="AA9"/>
    </row>
    <row r="10" spans="1:27">
      <c r="A10" s="6" t="s">
        <v>80</v>
      </c>
      <c r="B10" s="17" t="s">
        <v>266</v>
      </c>
      <c r="D10" s="67">
        <v>0</v>
      </c>
      <c r="E10" s="67">
        <v>0</v>
      </c>
      <c r="G10" s="77">
        <v>1</v>
      </c>
      <c r="H10" s="77">
        <v>1</v>
      </c>
      <c r="I10" s="89"/>
      <c r="J10" s="69">
        <v>2</v>
      </c>
      <c r="K10" s="69">
        <v>2</v>
      </c>
      <c r="L10" s="89"/>
      <c r="M10" s="69">
        <v>2</v>
      </c>
      <c r="N10" s="69">
        <v>2</v>
      </c>
      <c r="O10" s="89"/>
      <c r="P10" s="69">
        <v>2</v>
      </c>
      <c r="Q10" s="69">
        <v>2</v>
      </c>
      <c r="R10" s="89"/>
      <c r="S10" s="79">
        <v>3</v>
      </c>
      <c r="T10" s="80"/>
      <c r="AA10"/>
    </row>
    <row r="11" spans="1:27">
      <c r="A11" s="6" t="s">
        <v>81</v>
      </c>
      <c r="B11" s="17" t="s">
        <v>266</v>
      </c>
      <c r="D11" s="69">
        <v>2</v>
      </c>
      <c r="E11" s="69">
        <v>2</v>
      </c>
      <c r="G11" s="70">
        <v>3</v>
      </c>
      <c r="H11" s="70">
        <v>3</v>
      </c>
      <c r="I11" s="89"/>
      <c r="J11" s="80"/>
      <c r="K11" s="80"/>
      <c r="L11" s="89"/>
      <c r="M11" s="80"/>
      <c r="N11" s="80"/>
      <c r="O11" s="89"/>
      <c r="P11" s="80"/>
      <c r="Q11" s="80"/>
      <c r="R11" s="89"/>
      <c r="S11" s="80"/>
      <c r="T11" s="80"/>
      <c r="AA11"/>
    </row>
    <row r="12" spans="1:27">
      <c r="A12" s="6" t="s">
        <v>82</v>
      </c>
      <c r="B12" s="17" t="s">
        <v>266</v>
      </c>
      <c r="D12" s="67">
        <v>0</v>
      </c>
      <c r="E12" s="67">
        <v>0</v>
      </c>
      <c r="G12" s="77">
        <v>1</v>
      </c>
      <c r="H12" s="77">
        <v>1</v>
      </c>
      <c r="I12" s="89"/>
      <c r="J12" s="69">
        <v>2</v>
      </c>
      <c r="K12" s="69">
        <v>2</v>
      </c>
      <c r="L12" s="89"/>
      <c r="M12" s="79">
        <v>3</v>
      </c>
      <c r="N12" s="69">
        <v>2</v>
      </c>
      <c r="O12" s="89"/>
      <c r="P12" s="80"/>
      <c r="Q12" s="80"/>
      <c r="R12" s="89"/>
      <c r="S12" s="80"/>
      <c r="T12" s="80"/>
      <c r="AA12"/>
    </row>
    <row r="13" spans="1:27">
      <c r="A13" s="6" t="s">
        <v>84</v>
      </c>
      <c r="B13" s="17" t="s">
        <v>266</v>
      </c>
      <c r="D13" s="69">
        <v>2</v>
      </c>
      <c r="E13" s="69">
        <v>2</v>
      </c>
      <c r="F13" s="71"/>
      <c r="G13" s="70">
        <v>3</v>
      </c>
      <c r="H13" s="70">
        <v>3</v>
      </c>
      <c r="I13" s="89"/>
      <c r="J13" s="67">
        <v>0</v>
      </c>
      <c r="K13" s="80"/>
      <c r="L13" s="89"/>
      <c r="M13" s="80"/>
      <c r="N13" s="80"/>
      <c r="O13" s="89"/>
      <c r="P13" s="80"/>
      <c r="Q13" s="80"/>
      <c r="R13" s="89"/>
      <c r="S13" s="80"/>
      <c r="T13" s="80"/>
      <c r="AA13"/>
    </row>
    <row r="14" spans="1:27">
      <c r="A14" s="6" t="s">
        <v>85</v>
      </c>
      <c r="B14" s="17" t="s">
        <v>266</v>
      </c>
      <c r="D14" s="67">
        <v>0</v>
      </c>
      <c r="E14" s="67">
        <v>0</v>
      </c>
      <c r="G14" s="90">
        <v>1</v>
      </c>
      <c r="H14" s="90">
        <v>1</v>
      </c>
      <c r="I14" s="89"/>
      <c r="J14" s="69">
        <v>2</v>
      </c>
      <c r="K14" s="69">
        <v>2</v>
      </c>
      <c r="L14" s="89"/>
      <c r="M14" s="79">
        <v>3</v>
      </c>
      <c r="N14" s="69">
        <v>2</v>
      </c>
      <c r="O14" s="89"/>
      <c r="P14" s="80"/>
      <c r="Q14" s="80"/>
      <c r="R14" s="89"/>
      <c r="S14" s="80"/>
      <c r="T14" s="80"/>
      <c r="AA14"/>
    </row>
    <row r="15" spans="1:27">
      <c r="A15" s="6" t="s">
        <v>86</v>
      </c>
      <c r="B15" s="17" t="s">
        <v>266</v>
      </c>
      <c r="D15" s="67">
        <v>0</v>
      </c>
      <c r="E15" s="67">
        <v>0</v>
      </c>
      <c r="G15" s="90">
        <v>1</v>
      </c>
      <c r="H15" s="90">
        <v>1</v>
      </c>
      <c r="I15" s="89"/>
      <c r="J15" s="69">
        <v>2</v>
      </c>
      <c r="K15" s="69">
        <v>2</v>
      </c>
      <c r="L15" s="89"/>
      <c r="M15" s="79">
        <v>3</v>
      </c>
      <c r="N15" s="69">
        <v>2</v>
      </c>
      <c r="O15" s="89"/>
      <c r="P15" s="80"/>
      <c r="Q15" s="80"/>
      <c r="R15" s="89"/>
      <c r="S15" s="80"/>
      <c r="T15" s="80"/>
      <c r="AA15"/>
    </row>
    <row r="16" spans="1:27">
      <c r="A16" s="6" t="s">
        <v>104</v>
      </c>
      <c r="B16" s="17" t="s">
        <v>266</v>
      </c>
      <c r="D16" s="67">
        <v>0</v>
      </c>
      <c r="E16" s="67">
        <v>0</v>
      </c>
      <c r="G16" s="90">
        <v>1</v>
      </c>
      <c r="H16" s="90">
        <v>1</v>
      </c>
      <c r="I16" s="89"/>
      <c r="J16" s="69">
        <v>2</v>
      </c>
      <c r="K16" s="69">
        <v>2</v>
      </c>
      <c r="L16" s="89"/>
      <c r="M16" s="69">
        <v>2</v>
      </c>
      <c r="N16" s="69">
        <v>2</v>
      </c>
      <c r="O16" s="89"/>
      <c r="P16" s="69">
        <v>2</v>
      </c>
      <c r="Q16" s="69">
        <v>2</v>
      </c>
      <c r="R16" s="89"/>
      <c r="S16" s="79">
        <v>3</v>
      </c>
      <c r="T16" s="80"/>
      <c r="AA16"/>
    </row>
    <row r="17" spans="1:27">
      <c r="A17" s="6" t="s">
        <v>103</v>
      </c>
      <c r="B17" s="17" t="s">
        <v>266</v>
      </c>
      <c r="D17" s="69">
        <v>2</v>
      </c>
      <c r="E17" s="69">
        <v>2</v>
      </c>
      <c r="G17" s="70">
        <v>3</v>
      </c>
      <c r="H17" s="70">
        <v>3</v>
      </c>
      <c r="I17" s="89"/>
      <c r="J17" s="80"/>
      <c r="K17" s="80"/>
      <c r="L17" s="89"/>
      <c r="M17" s="80"/>
      <c r="N17" s="80"/>
      <c r="O17" s="89"/>
      <c r="P17" s="80"/>
      <c r="Q17" s="80"/>
      <c r="R17" s="89"/>
      <c r="S17" s="80"/>
      <c r="T17" s="80"/>
      <c r="V17" s="24"/>
      <c r="W17" s="67" t="s">
        <v>319</v>
      </c>
      <c r="AA17"/>
    </row>
    <row r="18" spans="1:27">
      <c r="A18" s="6" t="s">
        <v>250</v>
      </c>
      <c r="B18" s="17" t="s">
        <v>266</v>
      </c>
      <c r="D18" s="69">
        <v>2</v>
      </c>
      <c r="E18" s="69">
        <v>2</v>
      </c>
      <c r="G18" s="70">
        <v>3</v>
      </c>
      <c r="H18" s="69">
        <v>2</v>
      </c>
      <c r="I18" s="89"/>
      <c r="J18" s="69">
        <v>2</v>
      </c>
      <c r="K18" s="69">
        <v>2</v>
      </c>
      <c r="L18" s="89"/>
      <c r="M18" s="80"/>
      <c r="N18" s="80"/>
      <c r="O18" s="89"/>
      <c r="P18" s="80"/>
      <c r="Q18" s="80"/>
      <c r="R18" s="89"/>
      <c r="S18" s="80"/>
      <c r="T18" s="80"/>
      <c r="V18" s="24"/>
      <c r="W18" s="68" t="s">
        <v>320</v>
      </c>
      <c r="AA18"/>
    </row>
    <row r="19" spans="1:27">
      <c r="A19" s="6" t="s">
        <v>251</v>
      </c>
      <c r="B19" s="17" t="s">
        <v>266</v>
      </c>
      <c r="D19" s="69">
        <v>2</v>
      </c>
      <c r="E19" s="69">
        <v>2</v>
      </c>
      <c r="G19" s="70">
        <v>3</v>
      </c>
      <c r="H19" s="70">
        <v>3</v>
      </c>
      <c r="I19" s="89"/>
      <c r="J19" s="80"/>
      <c r="K19" s="80"/>
      <c r="L19" s="89"/>
      <c r="M19" s="80"/>
      <c r="N19" s="80"/>
      <c r="O19" s="89"/>
      <c r="P19" s="80"/>
      <c r="Q19" s="80"/>
      <c r="R19" s="89"/>
      <c r="S19" s="80"/>
      <c r="T19" s="80"/>
      <c r="V19" s="24"/>
      <c r="W19" s="69" t="s">
        <v>321</v>
      </c>
    </row>
    <row r="20" spans="1:27">
      <c r="A20" s="6" t="s">
        <v>252</v>
      </c>
      <c r="B20" s="17" t="s">
        <v>266</v>
      </c>
      <c r="D20" s="69">
        <v>2</v>
      </c>
      <c r="E20" s="69">
        <v>2</v>
      </c>
      <c r="G20" s="70">
        <v>3</v>
      </c>
      <c r="H20" s="70">
        <v>3</v>
      </c>
      <c r="I20" s="89"/>
      <c r="J20" s="80"/>
      <c r="K20" s="80"/>
      <c r="L20" s="89"/>
      <c r="M20" s="80"/>
      <c r="N20" s="80"/>
      <c r="O20" s="89"/>
      <c r="P20" s="80"/>
      <c r="Q20" s="80"/>
      <c r="R20" s="89"/>
      <c r="S20" s="80"/>
      <c r="T20" s="80"/>
      <c r="V20" s="24"/>
      <c r="W20" s="70" t="s">
        <v>322</v>
      </c>
    </row>
    <row r="21" spans="1:27">
      <c r="A21" s="10" t="s">
        <v>162</v>
      </c>
      <c r="B21" s="17" t="s">
        <v>266</v>
      </c>
      <c r="D21" s="67">
        <v>0</v>
      </c>
      <c r="E21" s="67">
        <v>0</v>
      </c>
      <c r="G21" s="77">
        <v>1</v>
      </c>
      <c r="H21" s="77">
        <v>1</v>
      </c>
      <c r="I21" s="89"/>
      <c r="J21" s="69">
        <v>2</v>
      </c>
      <c r="K21" s="69">
        <v>2</v>
      </c>
      <c r="L21" s="89"/>
      <c r="M21" s="79">
        <v>3</v>
      </c>
      <c r="N21" s="69">
        <v>2</v>
      </c>
      <c r="O21" s="89"/>
      <c r="P21" s="80"/>
      <c r="Q21" s="80"/>
      <c r="R21" s="89"/>
      <c r="S21" s="80"/>
      <c r="T21" s="80"/>
      <c r="V21" s="24"/>
      <c r="W21" s="72" t="s">
        <v>323</v>
      </c>
    </row>
    <row r="22" spans="1:27">
      <c r="A22" s="10" t="s">
        <v>163</v>
      </c>
      <c r="B22" s="17" t="s">
        <v>266</v>
      </c>
      <c r="D22" s="67">
        <v>0</v>
      </c>
      <c r="E22" s="67">
        <v>0</v>
      </c>
      <c r="G22" s="77">
        <v>1</v>
      </c>
      <c r="H22" s="77">
        <v>1</v>
      </c>
      <c r="I22" s="89"/>
      <c r="J22" s="69">
        <v>2</v>
      </c>
      <c r="K22" s="69">
        <v>2</v>
      </c>
      <c r="L22" s="89"/>
      <c r="M22" s="79">
        <v>3</v>
      </c>
      <c r="N22" s="69">
        <v>2</v>
      </c>
      <c r="O22" s="89"/>
      <c r="P22" s="80"/>
      <c r="Q22" s="80"/>
      <c r="R22" s="89"/>
      <c r="S22" s="80"/>
      <c r="T22" s="80"/>
    </row>
    <row r="23" spans="1:27">
      <c r="A23" s="10" t="s">
        <v>164</v>
      </c>
      <c r="B23" s="17" t="s">
        <v>266</v>
      </c>
      <c r="D23" s="67">
        <v>0</v>
      </c>
      <c r="E23" s="67">
        <v>0</v>
      </c>
      <c r="G23" s="77">
        <v>1</v>
      </c>
      <c r="H23" s="77">
        <v>1</v>
      </c>
      <c r="I23" s="89"/>
      <c r="J23" s="69">
        <v>2</v>
      </c>
      <c r="K23" s="69">
        <v>2</v>
      </c>
      <c r="L23" s="89"/>
      <c r="M23" s="69">
        <v>2</v>
      </c>
      <c r="N23" s="69">
        <v>2</v>
      </c>
      <c r="O23" s="89"/>
      <c r="P23" s="69">
        <v>2</v>
      </c>
      <c r="Q23" s="69">
        <v>2</v>
      </c>
      <c r="R23" s="89"/>
      <c r="S23" s="79">
        <v>3</v>
      </c>
      <c r="T23" s="80"/>
    </row>
    <row r="24" spans="1:27">
      <c r="A24" s="10" t="s">
        <v>165</v>
      </c>
      <c r="B24" s="17" t="s">
        <v>266</v>
      </c>
      <c r="D24" s="67">
        <v>0</v>
      </c>
      <c r="E24" s="67">
        <v>0</v>
      </c>
      <c r="G24" s="77">
        <v>1</v>
      </c>
      <c r="H24" s="77">
        <v>1</v>
      </c>
      <c r="I24" s="89"/>
      <c r="J24" s="69">
        <v>2</v>
      </c>
      <c r="K24" s="69">
        <v>2</v>
      </c>
      <c r="L24" s="89"/>
      <c r="M24" s="79">
        <v>3</v>
      </c>
      <c r="N24" s="69">
        <v>2</v>
      </c>
      <c r="O24" s="89"/>
      <c r="P24" s="80"/>
      <c r="Q24" s="80"/>
      <c r="R24" s="89"/>
      <c r="S24" s="80"/>
      <c r="T24" s="80"/>
    </row>
    <row r="25" spans="1:27">
      <c r="A25" s="10" t="s">
        <v>166</v>
      </c>
      <c r="B25" s="17" t="s">
        <v>266</v>
      </c>
      <c r="D25" s="67">
        <v>0</v>
      </c>
      <c r="E25" s="67">
        <v>0</v>
      </c>
      <c r="G25" s="77">
        <v>1</v>
      </c>
      <c r="H25" s="77">
        <v>1</v>
      </c>
      <c r="I25" s="89"/>
      <c r="J25" s="69">
        <v>2</v>
      </c>
      <c r="K25" s="69">
        <v>2</v>
      </c>
      <c r="L25" s="89"/>
      <c r="M25" s="69">
        <v>2</v>
      </c>
      <c r="N25" s="69">
        <v>2</v>
      </c>
      <c r="O25" s="89"/>
      <c r="P25" s="69">
        <v>2</v>
      </c>
      <c r="Q25" s="69">
        <v>2</v>
      </c>
      <c r="R25" s="89"/>
      <c r="S25" s="79">
        <v>3</v>
      </c>
      <c r="T25" s="80"/>
    </row>
    <row r="26" spans="1:27">
      <c r="A26" s="10" t="s">
        <v>167</v>
      </c>
      <c r="B26" s="17" t="s">
        <v>266</v>
      </c>
      <c r="D26" s="67">
        <v>0</v>
      </c>
      <c r="E26" s="67">
        <v>0</v>
      </c>
      <c r="G26" s="77">
        <v>1</v>
      </c>
      <c r="H26" s="77">
        <v>1</v>
      </c>
      <c r="I26" s="89"/>
      <c r="J26" s="69">
        <v>2</v>
      </c>
      <c r="K26" s="69">
        <v>2</v>
      </c>
      <c r="L26" s="89"/>
      <c r="M26" s="69">
        <v>2</v>
      </c>
      <c r="N26" s="69">
        <v>2</v>
      </c>
      <c r="O26" s="89"/>
      <c r="P26" s="79">
        <v>3</v>
      </c>
      <c r="Q26" s="80"/>
      <c r="R26" s="89"/>
      <c r="S26" s="80"/>
      <c r="T26" s="80"/>
      <c r="X26" s="21" t="s">
        <v>376</v>
      </c>
    </row>
    <row r="27" spans="1:27">
      <c r="A27" s="6" t="s">
        <v>168</v>
      </c>
      <c r="B27" s="17" t="s">
        <v>266</v>
      </c>
      <c r="D27" s="67">
        <v>0</v>
      </c>
      <c r="E27" s="67">
        <v>0</v>
      </c>
      <c r="F27" s="73">
        <v>0</v>
      </c>
      <c r="G27" s="67">
        <v>0</v>
      </c>
      <c r="H27" s="67">
        <v>0</v>
      </c>
      <c r="I27" s="89"/>
      <c r="J27" s="67">
        <v>0</v>
      </c>
      <c r="K27" s="80">
        <v>0</v>
      </c>
      <c r="L27" s="89"/>
      <c r="M27" s="80">
        <v>0</v>
      </c>
      <c r="N27" s="80">
        <v>0</v>
      </c>
      <c r="O27" s="89"/>
      <c r="P27" s="80">
        <v>0</v>
      </c>
      <c r="Q27" s="67">
        <v>0</v>
      </c>
      <c r="R27" s="89"/>
      <c r="S27" s="79">
        <v>3</v>
      </c>
      <c r="T27" s="80"/>
    </row>
    <row r="28" spans="1:27">
      <c r="A28" s="6" t="s">
        <v>169</v>
      </c>
      <c r="B28" s="17" t="s">
        <v>266</v>
      </c>
      <c r="D28" s="67">
        <v>0</v>
      </c>
      <c r="E28" s="67">
        <v>0</v>
      </c>
      <c r="F28" s="73">
        <v>0</v>
      </c>
      <c r="G28" s="67">
        <v>0</v>
      </c>
      <c r="H28" s="67">
        <v>0</v>
      </c>
      <c r="I28" s="89"/>
      <c r="J28" s="67">
        <v>0</v>
      </c>
      <c r="K28" s="67">
        <v>0</v>
      </c>
      <c r="L28" s="89"/>
      <c r="M28" s="67">
        <v>0</v>
      </c>
      <c r="N28" s="67">
        <v>0</v>
      </c>
      <c r="O28" s="89"/>
      <c r="P28" s="67">
        <v>0</v>
      </c>
      <c r="Q28" s="67">
        <v>0</v>
      </c>
      <c r="R28" s="89"/>
      <c r="S28" s="79">
        <v>3</v>
      </c>
      <c r="T28" s="80"/>
      <c r="V28" s="21" t="s">
        <v>377</v>
      </c>
    </row>
    <row r="29" spans="1:27">
      <c r="A29" s="6" t="s">
        <v>170</v>
      </c>
      <c r="B29" s="17" t="s">
        <v>266</v>
      </c>
      <c r="D29" s="77">
        <v>1</v>
      </c>
      <c r="E29" s="77">
        <v>1</v>
      </c>
      <c r="G29" s="69">
        <v>2</v>
      </c>
      <c r="H29" s="69">
        <v>2</v>
      </c>
      <c r="I29" s="89"/>
      <c r="J29" s="79">
        <v>3</v>
      </c>
      <c r="K29" s="69">
        <v>2</v>
      </c>
      <c r="L29" s="89"/>
      <c r="M29" s="69">
        <v>2</v>
      </c>
      <c r="N29" s="69">
        <v>2</v>
      </c>
      <c r="O29" s="89"/>
      <c r="P29" s="80"/>
      <c r="Q29" s="80"/>
      <c r="R29" s="89"/>
      <c r="S29" s="80"/>
      <c r="T29" s="80"/>
    </row>
    <row r="30" spans="1:27">
      <c r="A30" s="6" t="s">
        <v>171</v>
      </c>
      <c r="B30" s="17" t="s">
        <v>266</v>
      </c>
      <c r="D30" s="67">
        <v>0</v>
      </c>
      <c r="E30" s="67">
        <v>0</v>
      </c>
      <c r="G30" s="77">
        <v>1</v>
      </c>
      <c r="H30" s="77">
        <v>1</v>
      </c>
      <c r="I30" s="89"/>
      <c r="J30" s="69">
        <v>2</v>
      </c>
      <c r="K30" s="69">
        <v>2</v>
      </c>
      <c r="L30" s="89"/>
      <c r="M30" s="69">
        <v>2</v>
      </c>
      <c r="N30" s="69">
        <v>2</v>
      </c>
      <c r="O30" s="89"/>
      <c r="P30" s="69">
        <v>2</v>
      </c>
      <c r="Q30" s="69">
        <v>2</v>
      </c>
      <c r="R30" s="89"/>
      <c r="S30" s="79">
        <v>3</v>
      </c>
      <c r="T30" s="80"/>
      <c r="X30" s="21" t="s">
        <v>376</v>
      </c>
    </row>
    <row r="31" spans="1:27">
      <c r="A31" s="6" t="s">
        <v>172</v>
      </c>
      <c r="B31" s="17" t="s">
        <v>266</v>
      </c>
      <c r="D31" s="67">
        <v>0</v>
      </c>
      <c r="E31" s="67">
        <v>0</v>
      </c>
      <c r="G31" s="77">
        <v>1</v>
      </c>
      <c r="H31" s="77">
        <v>1</v>
      </c>
      <c r="I31" s="89"/>
      <c r="J31" s="69">
        <v>2</v>
      </c>
      <c r="K31" s="69">
        <v>2</v>
      </c>
      <c r="L31" s="89"/>
      <c r="M31" s="69">
        <v>2</v>
      </c>
      <c r="N31" s="69">
        <v>2</v>
      </c>
      <c r="O31" s="89"/>
      <c r="P31" s="69">
        <v>2</v>
      </c>
      <c r="Q31" s="69">
        <v>2</v>
      </c>
      <c r="R31" s="89"/>
      <c r="S31" s="79">
        <v>3</v>
      </c>
      <c r="T31" s="80"/>
    </row>
    <row r="32" spans="1:27">
      <c r="A32" s="6" t="s">
        <v>173</v>
      </c>
      <c r="B32" s="17" t="s">
        <v>266</v>
      </c>
      <c r="D32" s="67">
        <v>0</v>
      </c>
      <c r="E32" s="67">
        <v>0</v>
      </c>
      <c r="G32" s="77">
        <v>1</v>
      </c>
      <c r="H32" s="77">
        <v>1</v>
      </c>
      <c r="I32" s="89"/>
      <c r="J32" s="69">
        <v>2</v>
      </c>
      <c r="K32" s="69">
        <v>2</v>
      </c>
      <c r="L32" s="89"/>
      <c r="M32" s="79">
        <v>3</v>
      </c>
      <c r="N32" s="80"/>
      <c r="O32" s="89"/>
      <c r="P32" s="80"/>
      <c r="Q32" s="80"/>
      <c r="R32" s="89"/>
      <c r="S32" s="80"/>
      <c r="T32" s="80"/>
    </row>
    <row r="33" spans="1:23">
      <c r="A33" s="6" t="s">
        <v>174</v>
      </c>
      <c r="B33" s="17" t="s">
        <v>266</v>
      </c>
      <c r="D33" s="67">
        <v>0</v>
      </c>
      <c r="E33" s="67">
        <v>0</v>
      </c>
      <c r="G33" s="67">
        <v>0</v>
      </c>
      <c r="H33" s="67">
        <v>0</v>
      </c>
      <c r="I33" s="89"/>
      <c r="J33" s="77">
        <v>1</v>
      </c>
      <c r="K33" s="77">
        <v>1</v>
      </c>
      <c r="L33" s="89"/>
      <c r="M33" s="69">
        <v>2</v>
      </c>
      <c r="N33" s="69">
        <v>2</v>
      </c>
      <c r="O33" s="89"/>
      <c r="P33" s="69">
        <v>2</v>
      </c>
      <c r="Q33" s="69">
        <v>2</v>
      </c>
      <c r="R33" s="89"/>
      <c r="S33" s="79">
        <v>3</v>
      </c>
      <c r="T33" s="80"/>
    </row>
    <row r="34" spans="1:23">
      <c r="A34" s="6" t="s">
        <v>175</v>
      </c>
      <c r="B34" s="17" t="s">
        <v>266</v>
      </c>
      <c r="D34" s="67">
        <v>0</v>
      </c>
      <c r="E34" s="67">
        <v>0</v>
      </c>
      <c r="G34" s="77">
        <v>1</v>
      </c>
      <c r="H34" s="77">
        <v>1</v>
      </c>
      <c r="I34" s="89"/>
      <c r="J34" s="69">
        <v>2</v>
      </c>
      <c r="K34" s="69">
        <v>2</v>
      </c>
      <c r="L34" s="89"/>
      <c r="M34" s="69">
        <v>2</v>
      </c>
      <c r="N34" s="69">
        <v>2</v>
      </c>
      <c r="O34" s="89"/>
      <c r="P34" s="80"/>
      <c r="Q34" s="80"/>
      <c r="R34" s="89"/>
      <c r="S34" s="79">
        <v>3</v>
      </c>
      <c r="T34" s="80"/>
    </row>
    <row r="35" spans="1:23">
      <c r="A35" s="6" t="s">
        <v>176</v>
      </c>
      <c r="B35" s="17" t="s">
        <v>266</v>
      </c>
      <c r="D35" s="69">
        <v>2</v>
      </c>
      <c r="E35" s="69">
        <v>2</v>
      </c>
      <c r="G35" s="70">
        <v>3</v>
      </c>
      <c r="H35" s="70">
        <v>3</v>
      </c>
      <c r="I35" s="89"/>
      <c r="J35" s="80"/>
      <c r="K35" s="80"/>
      <c r="L35" s="89"/>
      <c r="M35" s="80"/>
      <c r="N35" s="80"/>
      <c r="O35" s="89"/>
      <c r="P35" s="80"/>
      <c r="Q35" s="80"/>
      <c r="R35" s="89"/>
      <c r="S35" s="80"/>
      <c r="T35" s="80"/>
    </row>
    <row r="36" spans="1:23">
      <c r="A36" s="6" t="s">
        <v>177</v>
      </c>
      <c r="B36" s="17" t="s">
        <v>266</v>
      </c>
      <c r="D36" s="67">
        <v>0</v>
      </c>
      <c r="E36" s="67">
        <v>0</v>
      </c>
      <c r="G36" s="67">
        <v>0</v>
      </c>
      <c r="H36" s="67">
        <v>0</v>
      </c>
      <c r="I36" s="89"/>
      <c r="J36" s="67">
        <v>0</v>
      </c>
      <c r="K36" s="80">
        <v>0</v>
      </c>
      <c r="L36" s="89"/>
      <c r="M36" s="77">
        <v>1</v>
      </c>
      <c r="N36" s="77">
        <v>1</v>
      </c>
      <c r="O36" s="89"/>
      <c r="P36" s="69">
        <v>2</v>
      </c>
      <c r="Q36" s="69">
        <v>2</v>
      </c>
      <c r="R36" s="89"/>
      <c r="S36" s="79">
        <v>3</v>
      </c>
      <c r="T36" s="80"/>
    </row>
    <row r="37" spans="1:23">
      <c r="A37" s="6" t="s">
        <v>178</v>
      </c>
      <c r="B37" s="17" t="s">
        <v>266</v>
      </c>
      <c r="D37" s="67">
        <v>0</v>
      </c>
      <c r="E37" s="67">
        <v>0</v>
      </c>
      <c r="G37" s="67">
        <v>0</v>
      </c>
      <c r="H37" s="67">
        <v>0</v>
      </c>
      <c r="I37" s="89"/>
      <c r="J37" s="67">
        <v>0</v>
      </c>
      <c r="K37" s="80">
        <v>0</v>
      </c>
      <c r="L37" s="89"/>
      <c r="M37" s="77">
        <v>1</v>
      </c>
      <c r="N37" s="77">
        <v>1</v>
      </c>
      <c r="O37" s="89"/>
      <c r="P37" s="69">
        <v>2</v>
      </c>
      <c r="Q37" s="69">
        <v>2</v>
      </c>
      <c r="R37" s="89"/>
      <c r="S37" s="79">
        <v>3</v>
      </c>
      <c r="T37" s="80"/>
    </row>
    <row r="38" spans="1:23">
      <c r="A38" s="6"/>
      <c r="J38" s="24"/>
    </row>
    <row r="39" spans="1:23" s="75" customFormat="1">
      <c r="A39" s="74" t="s">
        <v>325</v>
      </c>
      <c r="C39" s="64"/>
      <c r="D39" s="76">
        <f>SUM(D2:D37)</f>
        <v>28</v>
      </c>
      <c r="E39" s="76">
        <f>SUM(E2:E37)</f>
        <v>28</v>
      </c>
      <c r="F39" s="64"/>
      <c r="G39" s="76">
        <f>SUM(G2:G37)</f>
        <v>53</v>
      </c>
      <c r="H39" s="76">
        <f>SUM(H2:H37)</f>
        <v>52</v>
      </c>
      <c r="I39" s="64"/>
      <c r="J39" s="76">
        <f>SUM(J2:J37)</f>
        <v>42</v>
      </c>
      <c r="K39" s="76">
        <f>SUM(K2:K37)</f>
        <v>41</v>
      </c>
      <c r="L39" s="64"/>
      <c r="M39" s="76">
        <f>SUM(M2:M37)</f>
        <v>52</v>
      </c>
      <c r="N39" s="76">
        <f>SUM(N2:N37)</f>
        <v>40</v>
      </c>
      <c r="O39" s="64"/>
      <c r="P39" s="76">
        <f>SUM(P2:P37)</f>
        <v>21</v>
      </c>
      <c r="Q39" s="76">
        <f>SUM(Q2:Q37)</f>
        <v>18</v>
      </c>
      <c r="R39" s="64"/>
      <c r="S39" s="76">
        <f>SUM(S2:S37)</f>
        <v>36</v>
      </c>
      <c r="T39" s="76">
        <f>SUM(T2:T37)</f>
        <v>0</v>
      </c>
      <c r="U39" s="64"/>
      <c r="V39" s="76"/>
      <c r="W39" s="76"/>
    </row>
    <row r="40" spans="1:23" s="18" customFormat="1">
      <c r="A40" s="10"/>
      <c r="D40" s="24"/>
      <c r="E40" s="24"/>
      <c r="G40" s="24"/>
      <c r="H40" s="24"/>
      <c r="J40" s="24"/>
      <c r="K40" s="24"/>
      <c r="M40" s="24"/>
      <c r="N40" s="24"/>
      <c r="P40" s="24"/>
      <c r="Q40" s="24"/>
      <c r="S40" s="24"/>
      <c r="T40" s="24"/>
      <c r="V40" s="24"/>
      <c r="W40" s="24"/>
    </row>
    <row r="41" spans="1:23" s="64" customFormat="1" ht="30">
      <c r="A41" s="64" t="s">
        <v>253</v>
      </c>
      <c r="B41" s="64" t="s">
        <v>96</v>
      </c>
      <c r="D41" s="65" t="s">
        <v>255</v>
      </c>
      <c r="E41" s="65" t="s">
        <v>254</v>
      </c>
      <c r="G41" s="65" t="s">
        <v>256</v>
      </c>
      <c r="H41" s="65" t="s">
        <v>257</v>
      </c>
      <c r="J41" s="65" t="s">
        <v>258</v>
      </c>
      <c r="K41" s="65" t="s">
        <v>259</v>
      </c>
      <c r="M41" s="65" t="s">
        <v>260</v>
      </c>
      <c r="N41" s="65" t="s">
        <v>261</v>
      </c>
      <c r="P41" s="65" t="s">
        <v>262</v>
      </c>
      <c r="Q41" s="65" t="s">
        <v>263</v>
      </c>
      <c r="S41" s="65" t="s">
        <v>264</v>
      </c>
      <c r="T41" s="65" t="s">
        <v>265</v>
      </c>
      <c r="V41" s="65"/>
      <c r="W41" s="65"/>
    </row>
    <row r="42" spans="1:23">
      <c r="A42" s="16" t="s">
        <v>40</v>
      </c>
      <c r="B42" s="17" t="s">
        <v>267</v>
      </c>
      <c r="D42" s="77">
        <v>1</v>
      </c>
      <c r="E42" s="77">
        <v>1</v>
      </c>
      <c r="G42" s="78">
        <v>2</v>
      </c>
      <c r="H42" s="79">
        <v>3</v>
      </c>
    </row>
    <row r="43" spans="1:23">
      <c r="A43" s="16" t="s">
        <v>39</v>
      </c>
      <c r="B43" s="17" t="s">
        <v>267</v>
      </c>
      <c r="D43" s="77">
        <v>1</v>
      </c>
      <c r="E43" s="77">
        <v>1</v>
      </c>
      <c r="G43" s="78">
        <v>2</v>
      </c>
      <c r="H43" s="79">
        <v>3</v>
      </c>
    </row>
    <row r="44" spans="1:23">
      <c r="A44" s="16" t="s">
        <v>139</v>
      </c>
      <c r="B44" s="17" t="s">
        <v>267</v>
      </c>
      <c r="D44" s="77">
        <v>1</v>
      </c>
      <c r="E44" s="77">
        <v>1</v>
      </c>
      <c r="G44" s="78">
        <v>2</v>
      </c>
      <c r="H44" s="79">
        <v>3</v>
      </c>
    </row>
    <row r="45" spans="1:23">
      <c r="A45" s="16" t="s">
        <v>36</v>
      </c>
      <c r="B45" s="17" t="s">
        <v>267</v>
      </c>
      <c r="D45" s="77">
        <v>1</v>
      </c>
      <c r="E45" s="77">
        <v>1</v>
      </c>
      <c r="G45" s="78">
        <v>2</v>
      </c>
      <c r="H45" s="79">
        <v>3</v>
      </c>
    </row>
    <row r="46" spans="1:23">
      <c r="A46" s="16" t="s">
        <v>35</v>
      </c>
      <c r="B46" s="17" t="s">
        <v>267</v>
      </c>
      <c r="D46" s="77">
        <v>1</v>
      </c>
      <c r="E46" s="77">
        <v>1</v>
      </c>
      <c r="G46" s="78">
        <v>2</v>
      </c>
      <c r="H46" s="78">
        <v>2</v>
      </c>
      <c r="J46" s="79">
        <v>3</v>
      </c>
    </row>
    <row r="47" spans="1:23">
      <c r="A47" s="16" t="s">
        <v>34</v>
      </c>
      <c r="B47" s="17" t="s">
        <v>267</v>
      </c>
      <c r="D47" s="77">
        <v>1</v>
      </c>
      <c r="E47" s="77">
        <v>1</v>
      </c>
      <c r="G47" s="78">
        <v>2</v>
      </c>
      <c r="H47" s="78">
        <v>2</v>
      </c>
      <c r="J47" s="78">
        <v>2</v>
      </c>
    </row>
    <row r="48" spans="1:23">
      <c r="A48" s="16" t="s">
        <v>33</v>
      </c>
      <c r="B48" s="17" t="s">
        <v>267</v>
      </c>
      <c r="D48" s="77">
        <v>1</v>
      </c>
      <c r="E48" s="77">
        <v>1</v>
      </c>
      <c r="G48" s="78">
        <v>2</v>
      </c>
      <c r="H48" s="79">
        <v>3</v>
      </c>
    </row>
    <row r="49" spans="1:23">
      <c r="A49" s="16" t="s">
        <v>32</v>
      </c>
      <c r="B49" s="17" t="s">
        <v>267</v>
      </c>
      <c r="D49" s="77">
        <v>1</v>
      </c>
      <c r="E49" s="77">
        <v>1</v>
      </c>
      <c r="G49" s="78">
        <v>2</v>
      </c>
      <c r="H49" s="79">
        <v>3</v>
      </c>
      <c r="M49" s="24"/>
    </row>
    <row r="50" spans="1:23">
      <c r="A50" s="16" t="s">
        <v>31</v>
      </c>
      <c r="B50" s="17" t="s">
        <v>267</v>
      </c>
      <c r="D50" s="77">
        <v>1</v>
      </c>
      <c r="E50" s="77">
        <v>1</v>
      </c>
      <c r="G50" s="78">
        <v>2</v>
      </c>
      <c r="H50" s="78">
        <v>2</v>
      </c>
      <c r="J50" s="78">
        <v>2</v>
      </c>
      <c r="M50" s="24"/>
    </row>
    <row r="51" spans="1:23">
      <c r="A51" s="16" t="s">
        <v>22</v>
      </c>
      <c r="B51" s="17" t="s">
        <v>267</v>
      </c>
      <c r="D51" s="77">
        <v>1</v>
      </c>
      <c r="E51" s="80">
        <v>0</v>
      </c>
      <c r="G51" s="78">
        <v>2</v>
      </c>
      <c r="H51" s="80">
        <v>0</v>
      </c>
      <c r="J51" s="78">
        <v>2</v>
      </c>
      <c r="M51" s="24"/>
    </row>
    <row r="52" spans="1:23">
      <c r="A52" s="16" t="s">
        <v>18</v>
      </c>
      <c r="B52" s="17" t="s">
        <v>267</v>
      </c>
      <c r="D52" s="77">
        <v>1</v>
      </c>
      <c r="E52" s="80">
        <v>0</v>
      </c>
      <c r="G52" s="78">
        <v>2</v>
      </c>
      <c r="H52" s="80">
        <v>0</v>
      </c>
      <c r="J52" s="78">
        <v>2</v>
      </c>
    </row>
    <row r="53" spans="1:23">
      <c r="A53" s="16" t="s">
        <v>17</v>
      </c>
      <c r="B53" s="17" t="s">
        <v>267</v>
      </c>
      <c r="D53" s="77">
        <v>1</v>
      </c>
      <c r="E53" s="80">
        <v>0</v>
      </c>
      <c r="G53" s="78">
        <v>2</v>
      </c>
      <c r="H53" s="80">
        <v>0</v>
      </c>
      <c r="J53" s="78">
        <v>2</v>
      </c>
    </row>
    <row r="54" spans="1:23">
      <c r="A54" s="16" t="s">
        <v>21</v>
      </c>
      <c r="B54" s="17" t="s">
        <v>267</v>
      </c>
      <c r="D54" s="77">
        <v>1</v>
      </c>
      <c r="E54" s="77">
        <v>1</v>
      </c>
      <c r="G54" s="78">
        <v>2</v>
      </c>
      <c r="H54" s="79">
        <v>3</v>
      </c>
      <c r="P54" s="24"/>
      <c r="W54" s="67" t="s">
        <v>319</v>
      </c>
    </row>
    <row r="55" spans="1:23">
      <c r="A55" s="16" t="s">
        <v>20</v>
      </c>
      <c r="B55" s="17" t="s">
        <v>267</v>
      </c>
      <c r="D55" s="77">
        <v>1</v>
      </c>
      <c r="E55" s="77">
        <v>1</v>
      </c>
      <c r="G55" s="78">
        <v>2</v>
      </c>
      <c r="H55" s="79">
        <v>3</v>
      </c>
      <c r="P55" s="24"/>
      <c r="W55" s="68" t="s">
        <v>320</v>
      </c>
    </row>
    <row r="56" spans="1:23">
      <c r="A56" s="16" t="s">
        <v>11</v>
      </c>
      <c r="B56" s="17" t="s">
        <v>267</v>
      </c>
      <c r="D56" s="77">
        <v>1</v>
      </c>
      <c r="E56" s="80">
        <v>0</v>
      </c>
      <c r="G56" s="78">
        <v>2</v>
      </c>
      <c r="H56" s="80">
        <v>0</v>
      </c>
      <c r="J56" s="78">
        <v>2</v>
      </c>
      <c r="P56" s="24"/>
      <c r="W56" s="69" t="s">
        <v>321</v>
      </c>
    </row>
    <row r="57" spans="1:23">
      <c r="A57" s="16" t="s">
        <v>9</v>
      </c>
      <c r="B57" s="17" t="s">
        <v>267</v>
      </c>
      <c r="D57" s="77">
        <v>1</v>
      </c>
      <c r="E57" s="80">
        <v>0</v>
      </c>
      <c r="G57" s="78">
        <v>2</v>
      </c>
      <c r="H57" s="80">
        <v>0</v>
      </c>
      <c r="J57" s="78">
        <v>2</v>
      </c>
      <c r="P57" s="24"/>
      <c r="W57" s="70" t="s">
        <v>322</v>
      </c>
    </row>
    <row r="58" spans="1:23">
      <c r="A58" s="16" t="s">
        <v>14</v>
      </c>
      <c r="B58" s="17" t="s">
        <v>267</v>
      </c>
      <c r="D58" s="77">
        <v>1</v>
      </c>
      <c r="E58" s="77">
        <v>1</v>
      </c>
      <c r="G58" s="78">
        <v>2</v>
      </c>
      <c r="H58" s="78">
        <v>2</v>
      </c>
      <c r="J58" s="78">
        <v>2</v>
      </c>
      <c r="P58" s="24"/>
      <c r="W58" s="72" t="s">
        <v>323</v>
      </c>
    </row>
    <row r="59" spans="1:23">
      <c r="A59" s="16" t="s">
        <v>73</v>
      </c>
      <c r="B59" s="17" t="s">
        <v>267</v>
      </c>
      <c r="D59" s="80">
        <v>0</v>
      </c>
      <c r="E59" s="77">
        <v>1</v>
      </c>
      <c r="G59" s="80">
        <v>0</v>
      </c>
      <c r="H59" s="78">
        <v>2</v>
      </c>
      <c r="J59" s="80">
        <v>0</v>
      </c>
      <c r="M59" s="77">
        <v>1</v>
      </c>
    </row>
    <row r="60" spans="1:23">
      <c r="A60" s="16" t="s">
        <v>72</v>
      </c>
      <c r="B60" s="17" t="s">
        <v>267</v>
      </c>
      <c r="D60" s="77">
        <v>1</v>
      </c>
      <c r="E60" s="77">
        <v>1</v>
      </c>
      <c r="G60" s="78">
        <v>2</v>
      </c>
      <c r="H60" s="78">
        <v>2</v>
      </c>
      <c r="J60" s="78">
        <v>2</v>
      </c>
    </row>
    <row r="61" spans="1:23">
      <c r="A61" s="16" t="s">
        <v>71</v>
      </c>
      <c r="B61" s="17" t="s">
        <v>267</v>
      </c>
      <c r="D61" s="80">
        <v>0</v>
      </c>
      <c r="E61" s="77">
        <v>1</v>
      </c>
      <c r="G61" s="80">
        <v>0</v>
      </c>
      <c r="H61" s="78">
        <v>2</v>
      </c>
      <c r="J61" s="80">
        <v>0</v>
      </c>
      <c r="M61" s="77">
        <v>1</v>
      </c>
    </row>
    <row r="62" spans="1:23">
      <c r="A62" s="16" t="s">
        <v>70</v>
      </c>
      <c r="B62" s="17" t="s">
        <v>267</v>
      </c>
      <c r="D62" s="77">
        <v>1</v>
      </c>
      <c r="E62" s="77">
        <v>1</v>
      </c>
      <c r="G62" s="78">
        <v>2</v>
      </c>
      <c r="H62" s="78">
        <v>2</v>
      </c>
      <c r="J62" s="78">
        <v>2</v>
      </c>
    </row>
    <row r="63" spans="1:23">
      <c r="A63" s="16" t="s">
        <v>78</v>
      </c>
      <c r="B63" s="17" t="s">
        <v>267</v>
      </c>
      <c r="D63" s="80">
        <v>0</v>
      </c>
      <c r="E63" s="80">
        <v>0</v>
      </c>
      <c r="G63" s="80">
        <v>0</v>
      </c>
      <c r="H63" s="80">
        <v>0</v>
      </c>
      <c r="J63" s="80">
        <v>0</v>
      </c>
      <c r="M63" s="77">
        <v>1</v>
      </c>
    </row>
    <row r="64" spans="1:23">
      <c r="A64" s="16" t="s">
        <v>77</v>
      </c>
      <c r="B64" s="17" t="s">
        <v>267</v>
      </c>
      <c r="D64" s="77">
        <v>1</v>
      </c>
      <c r="E64" s="77">
        <v>1</v>
      </c>
      <c r="G64" s="78">
        <v>2</v>
      </c>
      <c r="H64" s="78">
        <v>2</v>
      </c>
      <c r="J64" s="78">
        <v>2</v>
      </c>
    </row>
    <row r="65" spans="1:23">
      <c r="A65" s="16" t="s">
        <v>76</v>
      </c>
      <c r="B65" s="17" t="s">
        <v>267</v>
      </c>
      <c r="D65" s="77">
        <v>1</v>
      </c>
      <c r="E65" s="77">
        <v>1</v>
      </c>
      <c r="G65" s="78">
        <v>2</v>
      </c>
      <c r="H65" s="79">
        <v>3</v>
      </c>
    </row>
    <row r="66" spans="1:23">
      <c r="A66" s="16" t="s">
        <v>75</v>
      </c>
      <c r="B66" s="17" t="s">
        <v>267</v>
      </c>
      <c r="D66" s="77">
        <v>1</v>
      </c>
      <c r="E66" s="77">
        <v>1</v>
      </c>
      <c r="G66" s="78">
        <v>2</v>
      </c>
      <c r="H66" s="78">
        <v>2</v>
      </c>
      <c r="J66" s="78">
        <v>2</v>
      </c>
    </row>
    <row r="67" spans="1:23">
      <c r="A67" s="16" t="s">
        <v>68</v>
      </c>
      <c r="B67" s="17" t="s">
        <v>267</v>
      </c>
      <c r="D67" s="77">
        <v>1</v>
      </c>
      <c r="E67" s="80">
        <v>0</v>
      </c>
      <c r="G67" s="78">
        <v>2</v>
      </c>
      <c r="H67" s="80">
        <v>0</v>
      </c>
      <c r="J67" s="78">
        <v>2</v>
      </c>
    </row>
    <row r="68" spans="1:23">
      <c r="A68" s="16" t="s">
        <v>67</v>
      </c>
      <c r="B68" s="17" t="s">
        <v>267</v>
      </c>
      <c r="D68" s="80">
        <v>0</v>
      </c>
      <c r="E68" s="80">
        <v>0</v>
      </c>
      <c r="G68" s="80">
        <v>0</v>
      </c>
      <c r="H68" s="80">
        <v>0</v>
      </c>
      <c r="J68" s="77">
        <v>1</v>
      </c>
    </row>
    <row r="69" spans="1:23">
      <c r="A69" s="16" t="s">
        <v>45</v>
      </c>
      <c r="B69" s="17" t="s">
        <v>267</v>
      </c>
      <c r="D69" s="77">
        <v>1</v>
      </c>
      <c r="E69" s="77">
        <v>1</v>
      </c>
      <c r="G69" s="78">
        <v>2</v>
      </c>
      <c r="H69" s="79">
        <v>3</v>
      </c>
    </row>
    <row r="70" spans="1:23">
      <c r="A70" s="16" t="s">
        <v>52</v>
      </c>
      <c r="B70" s="17" t="s">
        <v>267</v>
      </c>
      <c r="D70" s="77">
        <v>1</v>
      </c>
      <c r="E70" s="77">
        <v>1</v>
      </c>
      <c r="G70" s="78">
        <v>2</v>
      </c>
      <c r="H70" s="79">
        <v>3</v>
      </c>
    </row>
    <row r="71" spans="1:23">
      <c r="A71" s="16" t="s">
        <v>51</v>
      </c>
      <c r="B71" s="17" t="s">
        <v>267</v>
      </c>
      <c r="D71" s="80">
        <v>0</v>
      </c>
      <c r="E71" s="80">
        <v>0</v>
      </c>
      <c r="G71" s="80">
        <v>0</v>
      </c>
      <c r="H71" s="80">
        <v>0</v>
      </c>
      <c r="J71" s="77">
        <v>1</v>
      </c>
    </row>
    <row r="72" spans="1:23">
      <c r="A72" s="16" t="s">
        <v>55</v>
      </c>
      <c r="B72" s="17" t="s">
        <v>267</v>
      </c>
      <c r="D72" s="77">
        <v>1</v>
      </c>
      <c r="E72" s="77">
        <v>1</v>
      </c>
      <c r="G72" s="78">
        <v>2</v>
      </c>
      <c r="H72" s="78">
        <v>2</v>
      </c>
      <c r="J72" s="78">
        <v>2</v>
      </c>
    </row>
    <row r="73" spans="1:23">
      <c r="A73" s="16" t="s">
        <v>54</v>
      </c>
      <c r="B73" s="17" t="s">
        <v>267</v>
      </c>
      <c r="D73" s="77">
        <v>1</v>
      </c>
      <c r="E73" s="77">
        <v>1</v>
      </c>
      <c r="G73" s="78">
        <v>2</v>
      </c>
      <c r="H73" s="79">
        <v>3</v>
      </c>
    </row>
    <row r="74" spans="1:23">
      <c r="A74" s="9" t="s">
        <v>194</v>
      </c>
      <c r="B74" s="17" t="s">
        <v>267</v>
      </c>
      <c r="D74" s="77">
        <v>1</v>
      </c>
      <c r="E74" s="77">
        <v>1</v>
      </c>
      <c r="G74" s="78">
        <v>2</v>
      </c>
      <c r="H74" s="78">
        <v>2</v>
      </c>
      <c r="J74" s="78">
        <v>2</v>
      </c>
    </row>
    <row r="75" spans="1:23" s="18" customFormat="1">
      <c r="A75" s="9"/>
      <c r="C75" s="66"/>
      <c r="D75" s="24"/>
      <c r="E75" s="24"/>
      <c r="F75" s="66"/>
      <c r="G75" s="24"/>
      <c r="H75" s="24"/>
      <c r="I75" s="66"/>
      <c r="J75" s="24"/>
      <c r="K75" s="24"/>
      <c r="L75" s="66"/>
      <c r="M75" s="24"/>
      <c r="N75" s="24"/>
      <c r="O75" s="66"/>
      <c r="P75" s="24"/>
      <c r="Q75" s="24"/>
      <c r="R75" s="66"/>
      <c r="S75" s="24"/>
      <c r="T75" s="24"/>
      <c r="U75" s="66"/>
      <c r="V75" s="24"/>
      <c r="W75" s="24"/>
    </row>
    <row r="76" spans="1:23" s="81" customFormat="1">
      <c r="A76" s="81" t="s">
        <v>326</v>
      </c>
      <c r="B76" s="82"/>
      <c r="C76" s="64"/>
      <c r="D76" s="76">
        <f>SUM(D42:D74)</f>
        <v>28</v>
      </c>
      <c r="E76" s="76">
        <f>SUM(E42:E74)</f>
        <v>24</v>
      </c>
      <c r="F76" s="64"/>
      <c r="G76" s="76">
        <f>SUM(G42:G74)</f>
        <v>56</v>
      </c>
      <c r="H76" s="76">
        <f>SUM(H42:H74)</f>
        <v>60</v>
      </c>
      <c r="I76" s="64"/>
      <c r="J76" s="76">
        <f>SUM(J42:J74)</f>
        <v>35</v>
      </c>
      <c r="K76" s="76">
        <f>SUM(K42:K74)</f>
        <v>0</v>
      </c>
      <c r="L76" s="64"/>
      <c r="M76" s="76">
        <f>SUM(M42:M74)</f>
        <v>3</v>
      </c>
      <c r="N76" s="76">
        <f>SUM(N42:N74)</f>
        <v>0</v>
      </c>
      <c r="O76" s="64"/>
      <c r="P76" s="76">
        <f>SUM(P42:P74)</f>
        <v>0</v>
      </c>
      <c r="Q76" s="76">
        <f>SUM(Q42:Q74)</f>
        <v>0</v>
      </c>
      <c r="R76" s="64"/>
      <c r="S76" s="76">
        <f>SUM(S42:S74)</f>
        <v>0</v>
      </c>
      <c r="T76" s="76">
        <f>SUM(T42:T74)</f>
        <v>0</v>
      </c>
      <c r="U76" s="64"/>
      <c r="V76" s="83"/>
      <c r="W76" s="83"/>
    </row>
    <row r="77" spans="1:23" s="18" customFormat="1">
      <c r="A77" s="9"/>
      <c r="C77" s="66"/>
      <c r="D77" s="24"/>
      <c r="E77" s="24"/>
      <c r="F77" s="66"/>
      <c r="G77" s="24"/>
      <c r="H77" s="24"/>
      <c r="I77" s="66"/>
      <c r="J77" s="24"/>
      <c r="K77" s="24"/>
      <c r="L77" s="66"/>
      <c r="M77" s="24"/>
      <c r="N77" s="24"/>
      <c r="O77" s="66"/>
      <c r="P77" s="24"/>
      <c r="Q77" s="24"/>
      <c r="R77" s="66"/>
      <c r="S77" s="24"/>
      <c r="T77" s="24"/>
      <c r="U77" s="66"/>
      <c r="V77" s="24"/>
      <c r="W77" s="24"/>
    </row>
    <row r="78" spans="1:23" s="64" customFormat="1" ht="30">
      <c r="A78" s="64" t="s">
        <v>253</v>
      </c>
      <c r="B78" s="64" t="s">
        <v>96</v>
      </c>
      <c r="D78" s="65" t="s">
        <v>255</v>
      </c>
      <c r="E78" s="65" t="s">
        <v>254</v>
      </c>
      <c r="G78" s="65" t="s">
        <v>256</v>
      </c>
      <c r="H78" s="65" t="s">
        <v>257</v>
      </c>
      <c r="J78" s="65" t="s">
        <v>258</v>
      </c>
      <c r="K78" s="65" t="s">
        <v>259</v>
      </c>
      <c r="M78" s="65" t="s">
        <v>260</v>
      </c>
      <c r="N78" s="65" t="s">
        <v>261</v>
      </c>
      <c r="P78" s="65" t="s">
        <v>262</v>
      </c>
      <c r="Q78" s="65" t="s">
        <v>263</v>
      </c>
      <c r="S78" s="65" t="s">
        <v>264</v>
      </c>
      <c r="T78" s="65" t="s">
        <v>265</v>
      </c>
      <c r="V78" s="65"/>
      <c r="W78" s="65"/>
    </row>
    <row r="79" spans="1:23">
      <c r="A79" s="23" t="s">
        <v>13</v>
      </c>
      <c r="B79" s="17" t="s">
        <v>268</v>
      </c>
      <c r="D79" s="80">
        <v>0</v>
      </c>
      <c r="E79" s="80">
        <v>0</v>
      </c>
      <c r="G79" s="77">
        <v>1</v>
      </c>
      <c r="H79" s="77">
        <v>1</v>
      </c>
      <c r="J79" s="78">
        <v>2</v>
      </c>
    </row>
    <row r="80" spans="1:23">
      <c r="A80" s="23" t="s">
        <v>15</v>
      </c>
      <c r="B80" s="17" t="s">
        <v>268</v>
      </c>
      <c r="D80" s="80">
        <v>0</v>
      </c>
      <c r="E80" s="80">
        <v>0</v>
      </c>
      <c r="G80" s="77">
        <v>1</v>
      </c>
      <c r="H80" s="77">
        <v>1</v>
      </c>
      <c r="J80" s="78">
        <v>2</v>
      </c>
    </row>
    <row r="81" spans="1:23">
      <c r="A81" s="23" t="s">
        <v>8</v>
      </c>
      <c r="B81" s="17" t="s">
        <v>268</v>
      </c>
      <c r="D81" s="80">
        <v>0</v>
      </c>
      <c r="E81" s="80">
        <v>0</v>
      </c>
      <c r="G81" s="77">
        <v>1</v>
      </c>
      <c r="H81" s="77">
        <v>1</v>
      </c>
      <c r="J81" s="78">
        <v>2</v>
      </c>
      <c r="N81" s="24"/>
    </row>
    <row r="82" spans="1:23">
      <c r="A82" s="23" t="s">
        <v>10</v>
      </c>
      <c r="B82" s="17" t="s">
        <v>268</v>
      </c>
      <c r="D82" s="77">
        <v>1</v>
      </c>
      <c r="E82" s="77">
        <v>1</v>
      </c>
      <c r="G82" s="78">
        <v>2</v>
      </c>
      <c r="H82" s="78">
        <v>2</v>
      </c>
      <c r="J82" s="78">
        <v>2</v>
      </c>
      <c r="N82" s="24"/>
      <c r="P82" s="24"/>
      <c r="W82" s="67" t="s">
        <v>319</v>
      </c>
    </row>
    <row r="83" spans="1:23">
      <c r="A83" s="23" t="s">
        <v>12</v>
      </c>
      <c r="B83" s="17" t="s">
        <v>268</v>
      </c>
      <c r="D83" s="80">
        <v>0</v>
      </c>
      <c r="E83" s="80">
        <v>0</v>
      </c>
      <c r="G83" s="77">
        <v>1</v>
      </c>
      <c r="H83" s="77">
        <v>1</v>
      </c>
      <c r="J83" s="78">
        <v>2</v>
      </c>
      <c r="N83" s="24"/>
      <c r="P83" s="24"/>
      <c r="W83" s="68" t="s">
        <v>320</v>
      </c>
    </row>
    <row r="84" spans="1:23">
      <c r="A84" s="23" t="s">
        <v>16</v>
      </c>
      <c r="B84" s="17" t="s">
        <v>268</v>
      </c>
      <c r="D84" s="77">
        <v>1</v>
      </c>
      <c r="E84" s="77">
        <v>1</v>
      </c>
      <c r="G84" s="78">
        <v>2</v>
      </c>
      <c r="H84" s="78">
        <v>2</v>
      </c>
      <c r="J84" s="78">
        <v>2</v>
      </c>
      <c r="N84" s="24"/>
      <c r="P84" s="24"/>
      <c r="W84" s="69" t="s">
        <v>321</v>
      </c>
    </row>
    <row r="85" spans="1:23">
      <c r="A85" s="23" t="s">
        <v>138</v>
      </c>
      <c r="B85" s="17" t="s">
        <v>268</v>
      </c>
      <c r="D85" s="77">
        <v>1</v>
      </c>
      <c r="E85" s="77">
        <v>1</v>
      </c>
      <c r="G85" s="78">
        <v>2</v>
      </c>
      <c r="H85" s="78">
        <v>2</v>
      </c>
      <c r="J85" s="78">
        <v>2</v>
      </c>
      <c r="P85" s="24"/>
      <c r="W85" s="70" t="s">
        <v>322</v>
      </c>
    </row>
    <row r="86" spans="1:23">
      <c r="A86" s="23" t="s">
        <v>3</v>
      </c>
      <c r="B86" s="17" t="s">
        <v>268</v>
      </c>
      <c r="D86" s="80">
        <v>0</v>
      </c>
      <c r="E86" s="80">
        <v>0</v>
      </c>
      <c r="G86" s="77">
        <v>1</v>
      </c>
      <c r="H86" s="77">
        <v>1</v>
      </c>
      <c r="J86" s="78">
        <v>2</v>
      </c>
      <c r="P86" s="24"/>
      <c r="W86" s="72" t="s">
        <v>323</v>
      </c>
    </row>
    <row r="87" spans="1:23">
      <c r="A87" s="23" t="s">
        <v>30</v>
      </c>
      <c r="B87" s="17" t="s">
        <v>268</v>
      </c>
      <c r="D87" s="77">
        <v>1</v>
      </c>
      <c r="E87" s="77">
        <v>1</v>
      </c>
      <c r="G87" s="78">
        <v>2</v>
      </c>
      <c r="H87" s="78">
        <v>2</v>
      </c>
      <c r="J87" s="78">
        <v>2</v>
      </c>
    </row>
    <row r="88" spans="1:23">
      <c r="A88" s="23" t="s">
        <v>180</v>
      </c>
      <c r="B88" s="17" t="s">
        <v>268</v>
      </c>
      <c r="D88" s="80">
        <v>0</v>
      </c>
      <c r="E88" s="80">
        <v>0</v>
      </c>
      <c r="G88" s="80">
        <v>0</v>
      </c>
      <c r="H88" s="80">
        <v>0</v>
      </c>
      <c r="J88" s="77">
        <v>1</v>
      </c>
    </row>
    <row r="89" spans="1:23">
      <c r="A89" s="84" t="s">
        <v>226</v>
      </c>
      <c r="B89" s="17" t="s">
        <v>268</v>
      </c>
      <c r="D89" s="77">
        <v>1</v>
      </c>
      <c r="E89" s="77">
        <v>1</v>
      </c>
      <c r="G89" s="78">
        <v>2</v>
      </c>
      <c r="H89" s="78">
        <v>2</v>
      </c>
      <c r="J89" s="78">
        <v>2</v>
      </c>
    </row>
    <row r="90" spans="1:23" s="18" customFormat="1" ht="13.75" customHeight="1">
      <c r="A90" s="23"/>
      <c r="C90" s="66"/>
      <c r="D90" s="24"/>
      <c r="E90" s="24"/>
      <c r="F90" s="66"/>
      <c r="G90" s="24"/>
      <c r="H90" s="24"/>
      <c r="I90" s="66"/>
      <c r="J90" s="24"/>
      <c r="K90" s="24"/>
      <c r="L90" s="66"/>
      <c r="M90" s="24"/>
      <c r="N90" s="24"/>
      <c r="O90" s="66"/>
      <c r="P90" s="24"/>
      <c r="Q90" s="24"/>
      <c r="R90" s="66"/>
      <c r="S90" s="24"/>
      <c r="T90" s="24"/>
      <c r="U90" s="66"/>
      <c r="V90" s="24"/>
      <c r="W90" s="24"/>
    </row>
    <row r="91" spans="1:23" s="81" customFormat="1">
      <c r="A91" s="85" t="s">
        <v>327</v>
      </c>
      <c r="C91" s="64"/>
      <c r="D91" s="83">
        <f>SUM(D79:D89)</f>
        <v>5</v>
      </c>
      <c r="E91" s="83">
        <f>SUM(E79:E89)</f>
        <v>5</v>
      </c>
      <c r="F91" s="64"/>
      <c r="G91" s="83">
        <f>SUM(G79:G89)</f>
        <v>15</v>
      </c>
      <c r="H91" s="83">
        <f>SUM(H79:H89)</f>
        <v>15</v>
      </c>
      <c r="I91" s="64"/>
      <c r="J91" s="83">
        <f>SUM(J79:J89)</f>
        <v>21</v>
      </c>
      <c r="K91" s="83">
        <f>SUM(K79:K89)</f>
        <v>0</v>
      </c>
      <c r="L91" s="64"/>
      <c r="M91" s="83">
        <f>SUM(M79:M89)</f>
        <v>0</v>
      </c>
      <c r="N91" s="83">
        <f>SUM(N79:N89)</f>
        <v>0</v>
      </c>
      <c r="O91" s="64"/>
      <c r="P91" s="83">
        <f>SUM(P79:P89)</f>
        <v>0</v>
      </c>
      <c r="Q91" s="83">
        <f>SUM(Q79:Q89)</f>
        <v>0</v>
      </c>
      <c r="R91" s="64"/>
      <c r="S91" s="83">
        <f>SUM(S79:S89)</f>
        <v>0</v>
      </c>
      <c r="T91" s="83">
        <f>SUM(T79:T89)</f>
        <v>0</v>
      </c>
      <c r="U91" s="64"/>
      <c r="V91" s="83"/>
      <c r="W91" s="83"/>
    </row>
    <row r="93" spans="1:23" s="64" customFormat="1" ht="30">
      <c r="A93" s="64" t="s">
        <v>253</v>
      </c>
      <c r="B93" s="64" t="s">
        <v>96</v>
      </c>
      <c r="D93" s="65" t="s">
        <v>255</v>
      </c>
      <c r="E93" s="65" t="s">
        <v>254</v>
      </c>
      <c r="G93" s="65" t="s">
        <v>256</v>
      </c>
      <c r="H93" s="65" t="s">
        <v>257</v>
      </c>
      <c r="J93" s="65" t="s">
        <v>258</v>
      </c>
      <c r="K93" s="65" t="s">
        <v>259</v>
      </c>
      <c r="M93" s="65" t="s">
        <v>260</v>
      </c>
      <c r="N93" s="65" t="s">
        <v>261</v>
      </c>
      <c r="P93" s="65" t="s">
        <v>262</v>
      </c>
      <c r="Q93" s="65" t="s">
        <v>263</v>
      </c>
      <c r="S93" s="65" t="s">
        <v>264</v>
      </c>
      <c r="T93" s="65" t="s">
        <v>265</v>
      </c>
      <c r="V93" s="65"/>
      <c r="W93" s="65"/>
    </row>
    <row r="94" spans="1:23">
      <c r="A94" s="26" t="s">
        <v>245</v>
      </c>
      <c r="B94" s="17" t="s">
        <v>269</v>
      </c>
      <c r="D94" s="80">
        <v>0</v>
      </c>
      <c r="E94" s="80">
        <v>0</v>
      </c>
      <c r="G94" s="80">
        <v>0</v>
      </c>
      <c r="H94" s="80">
        <v>0</v>
      </c>
      <c r="J94" s="80">
        <v>0</v>
      </c>
      <c r="M94" s="77">
        <v>1</v>
      </c>
    </row>
    <row r="95" spans="1:23">
      <c r="A95" s="26" t="s">
        <v>246</v>
      </c>
      <c r="B95" s="17" t="s">
        <v>269</v>
      </c>
      <c r="D95" s="80">
        <v>0</v>
      </c>
      <c r="E95" s="80">
        <v>0</v>
      </c>
      <c r="G95" s="80">
        <v>0</v>
      </c>
      <c r="H95" s="80">
        <v>0</v>
      </c>
      <c r="J95" s="80">
        <v>0</v>
      </c>
      <c r="M95" s="77">
        <v>1</v>
      </c>
    </row>
    <row r="96" spans="1:23">
      <c r="A96" s="21" t="s">
        <v>247</v>
      </c>
      <c r="B96" s="17" t="s">
        <v>269</v>
      </c>
      <c r="D96" s="80">
        <v>0</v>
      </c>
      <c r="E96" s="80">
        <v>0</v>
      </c>
      <c r="G96" s="80">
        <v>0</v>
      </c>
      <c r="H96" s="80">
        <v>0</v>
      </c>
      <c r="J96" s="80">
        <v>0</v>
      </c>
      <c r="M96" s="77">
        <v>1</v>
      </c>
      <c r="P96" s="24"/>
      <c r="W96" s="67" t="s">
        <v>319</v>
      </c>
    </row>
    <row r="97" spans="1:23">
      <c r="A97" s="26" t="s">
        <v>179</v>
      </c>
      <c r="B97" s="17" t="s">
        <v>269</v>
      </c>
      <c r="D97" s="77">
        <v>1</v>
      </c>
      <c r="E97" s="77">
        <v>1</v>
      </c>
      <c r="G97" s="78">
        <v>2</v>
      </c>
      <c r="H97" s="78">
        <v>2</v>
      </c>
      <c r="J97" s="78">
        <v>2</v>
      </c>
      <c r="P97" s="24"/>
      <c r="W97" s="68" t="s">
        <v>320</v>
      </c>
    </row>
    <row r="98" spans="1:23">
      <c r="A98" s="23" t="s">
        <v>181</v>
      </c>
      <c r="B98" s="17" t="s">
        <v>269</v>
      </c>
      <c r="D98" s="77">
        <v>1</v>
      </c>
      <c r="E98" s="77">
        <v>1</v>
      </c>
      <c r="G98" s="78">
        <v>2</v>
      </c>
      <c r="H98" s="78">
        <v>2</v>
      </c>
      <c r="J98" s="78">
        <v>2</v>
      </c>
      <c r="P98" s="24"/>
      <c r="W98" s="69" t="s">
        <v>321</v>
      </c>
    </row>
    <row r="99" spans="1:23">
      <c r="A99" s="23" t="s">
        <v>182</v>
      </c>
      <c r="B99" s="17" t="s">
        <v>269</v>
      </c>
      <c r="D99" s="77">
        <v>1</v>
      </c>
      <c r="E99" s="77">
        <v>1</v>
      </c>
      <c r="G99" s="78">
        <v>2</v>
      </c>
      <c r="H99" s="78">
        <v>2</v>
      </c>
      <c r="J99" s="78">
        <v>2</v>
      </c>
      <c r="P99" s="24"/>
      <c r="W99" s="70" t="s">
        <v>322</v>
      </c>
    </row>
    <row r="100" spans="1:23">
      <c r="A100" s="10" t="s">
        <v>193</v>
      </c>
      <c r="B100" s="17" t="s">
        <v>269</v>
      </c>
      <c r="D100" s="77">
        <v>1</v>
      </c>
      <c r="E100" s="77">
        <v>1</v>
      </c>
      <c r="G100" s="78">
        <v>2</v>
      </c>
      <c r="H100" s="78">
        <v>2</v>
      </c>
      <c r="J100" s="78">
        <v>2</v>
      </c>
      <c r="P100" s="24"/>
      <c r="W100" s="72" t="s">
        <v>323</v>
      </c>
    </row>
    <row r="101" spans="1:23">
      <c r="A101" s="7" t="s">
        <v>195</v>
      </c>
      <c r="B101" s="17" t="s">
        <v>269</v>
      </c>
      <c r="D101" s="77">
        <v>1</v>
      </c>
      <c r="E101" s="77">
        <v>1</v>
      </c>
      <c r="G101" s="78">
        <v>2</v>
      </c>
      <c r="H101" s="78">
        <v>2</v>
      </c>
      <c r="J101" s="78">
        <v>2</v>
      </c>
    </row>
    <row r="102" spans="1:23" s="18" customFormat="1">
      <c r="A102" s="10"/>
      <c r="C102" s="66"/>
      <c r="D102" s="24"/>
      <c r="E102" s="24"/>
      <c r="F102" s="66"/>
      <c r="G102" s="24"/>
      <c r="H102" s="24"/>
      <c r="I102" s="66"/>
      <c r="J102" s="24"/>
      <c r="K102" s="24"/>
      <c r="L102" s="66"/>
      <c r="M102" s="24"/>
      <c r="N102" s="24"/>
      <c r="O102" s="66"/>
      <c r="P102" s="24"/>
      <c r="Q102" s="24"/>
      <c r="R102" s="66"/>
      <c r="S102" s="24"/>
      <c r="T102" s="24"/>
      <c r="U102" s="66"/>
      <c r="V102" s="24"/>
      <c r="W102" s="24"/>
    </row>
    <row r="103" spans="1:23" s="81" customFormat="1">
      <c r="A103" s="86" t="s">
        <v>328</v>
      </c>
      <c r="C103" s="64"/>
      <c r="D103" s="83">
        <f>SUM(D94:D101)</f>
        <v>5</v>
      </c>
      <c r="E103" s="83">
        <f>SUM(E94:E101)</f>
        <v>5</v>
      </c>
      <c r="F103" s="64"/>
      <c r="G103" s="83">
        <f>SUM(G94:G101)</f>
        <v>10</v>
      </c>
      <c r="H103" s="83">
        <f>SUM(H94:H101)</f>
        <v>10</v>
      </c>
      <c r="I103" s="64"/>
      <c r="J103" s="83">
        <f>SUM(J94:J101)</f>
        <v>10</v>
      </c>
      <c r="K103" s="83">
        <f>SUM(K94:K101)</f>
        <v>0</v>
      </c>
      <c r="L103" s="64"/>
      <c r="M103" s="83">
        <f>SUM(M94:M101)</f>
        <v>3</v>
      </c>
      <c r="N103" s="83">
        <f>SUM(N94:N101)</f>
        <v>0</v>
      </c>
      <c r="O103" s="64"/>
      <c r="P103" s="83">
        <f>SUM(P94:P101)</f>
        <v>0</v>
      </c>
      <c r="Q103" s="83">
        <f>SUM(Q94:Q101)</f>
        <v>0</v>
      </c>
      <c r="R103" s="64"/>
      <c r="S103" s="83">
        <f>SUM(S94:S101)</f>
        <v>0</v>
      </c>
      <c r="T103" s="83">
        <f>SUM(T94:T101)</f>
        <v>0</v>
      </c>
      <c r="U103" s="64"/>
      <c r="V103" s="83"/>
      <c r="W103" s="83"/>
    </row>
    <row r="104" spans="1:23" s="18" customFormat="1">
      <c r="C104" s="66"/>
      <c r="D104" s="24"/>
      <c r="E104" s="24"/>
      <c r="F104" s="66"/>
      <c r="G104" s="24"/>
      <c r="H104" s="24"/>
      <c r="I104" s="66"/>
      <c r="J104" s="24"/>
      <c r="K104" s="24"/>
      <c r="L104" s="66"/>
      <c r="M104" s="24"/>
      <c r="N104" s="24"/>
      <c r="O104" s="66"/>
      <c r="P104" s="24"/>
      <c r="Q104" s="24"/>
      <c r="R104" s="66"/>
      <c r="S104" s="24"/>
      <c r="T104" s="24"/>
      <c r="U104" s="66"/>
      <c r="V104" s="24"/>
      <c r="W104" s="24"/>
    </row>
    <row r="105" spans="1:23" s="64" customFormat="1" ht="30">
      <c r="A105" s="64" t="s">
        <v>253</v>
      </c>
      <c r="B105" s="64" t="s">
        <v>96</v>
      </c>
      <c r="D105" s="65" t="s">
        <v>255</v>
      </c>
      <c r="E105" s="65" t="s">
        <v>254</v>
      </c>
      <c r="G105" s="65" t="s">
        <v>256</v>
      </c>
      <c r="H105" s="65" t="s">
        <v>257</v>
      </c>
      <c r="J105" s="65" t="s">
        <v>258</v>
      </c>
      <c r="K105" s="65" t="s">
        <v>259</v>
      </c>
      <c r="M105" s="65" t="s">
        <v>260</v>
      </c>
      <c r="N105" s="65" t="s">
        <v>261</v>
      </c>
      <c r="P105" s="65" t="s">
        <v>262</v>
      </c>
      <c r="Q105" s="65" t="s">
        <v>263</v>
      </c>
      <c r="S105" s="65" t="s">
        <v>264</v>
      </c>
      <c r="T105" s="65" t="s">
        <v>265</v>
      </c>
      <c r="V105" s="65"/>
      <c r="W105" s="65"/>
    </row>
    <row r="106" spans="1:23">
      <c r="A106" s="26" t="s">
        <v>231</v>
      </c>
      <c r="B106" s="17" t="s">
        <v>270</v>
      </c>
      <c r="D106" s="80">
        <v>0</v>
      </c>
      <c r="E106" s="80">
        <v>0</v>
      </c>
      <c r="G106" s="80">
        <v>0</v>
      </c>
      <c r="H106" s="80">
        <v>0</v>
      </c>
      <c r="J106" s="77">
        <v>1</v>
      </c>
    </row>
    <row r="107" spans="1:23">
      <c r="A107" s="23" t="s">
        <v>183</v>
      </c>
      <c r="B107" s="17" t="s">
        <v>270</v>
      </c>
      <c r="D107" s="80">
        <v>0</v>
      </c>
      <c r="E107" s="80">
        <v>0</v>
      </c>
      <c r="G107" s="80">
        <v>0</v>
      </c>
      <c r="H107" s="80">
        <v>0</v>
      </c>
      <c r="J107" s="77">
        <v>1</v>
      </c>
      <c r="P107" s="24"/>
      <c r="W107" s="67" t="s">
        <v>319</v>
      </c>
    </row>
    <row r="108" spans="1:23">
      <c r="A108" s="23" t="s">
        <v>199</v>
      </c>
      <c r="B108" s="17" t="s">
        <v>270</v>
      </c>
      <c r="D108" s="77">
        <v>1</v>
      </c>
      <c r="E108" s="77">
        <v>1</v>
      </c>
      <c r="G108" s="78">
        <v>2</v>
      </c>
      <c r="H108" s="78">
        <v>2</v>
      </c>
      <c r="J108" s="78">
        <v>2</v>
      </c>
      <c r="P108" s="24"/>
      <c r="W108" s="68" t="s">
        <v>320</v>
      </c>
    </row>
    <row r="109" spans="1:23" s="18" customFormat="1">
      <c r="A109" s="23"/>
      <c r="C109" s="66"/>
      <c r="D109" s="24"/>
      <c r="E109" s="24"/>
      <c r="F109" s="66"/>
      <c r="G109" s="24"/>
      <c r="H109" s="24"/>
      <c r="I109" s="66"/>
      <c r="J109" s="24"/>
      <c r="K109" s="24"/>
      <c r="L109" s="66"/>
      <c r="M109" s="24"/>
      <c r="N109" s="24"/>
      <c r="O109" s="66"/>
      <c r="P109" s="24"/>
      <c r="Q109" s="24"/>
      <c r="R109" s="66"/>
      <c r="S109" s="24"/>
      <c r="T109" s="24"/>
      <c r="U109" s="66"/>
      <c r="V109" s="24"/>
      <c r="W109" s="69" t="s">
        <v>321</v>
      </c>
    </row>
    <row r="110" spans="1:23" s="81" customFormat="1">
      <c r="A110" s="85" t="s">
        <v>329</v>
      </c>
      <c r="C110" s="64"/>
      <c r="D110" s="83">
        <f>SUM(D106:D108)</f>
        <v>1</v>
      </c>
      <c r="E110" s="83">
        <f>SUM(E106:E108)</f>
        <v>1</v>
      </c>
      <c r="F110" s="64"/>
      <c r="G110" s="83">
        <f>SUM(G106:G108)</f>
        <v>2</v>
      </c>
      <c r="H110" s="83">
        <f>SUM(H106:H108)</f>
        <v>2</v>
      </c>
      <c r="I110" s="64"/>
      <c r="J110" s="83">
        <f>SUM(J106:J108)</f>
        <v>4</v>
      </c>
      <c r="K110" s="83">
        <f>SUM(K106:K108)</f>
        <v>0</v>
      </c>
      <c r="L110" s="64"/>
      <c r="M110" s="83">
        <f>SUM(M106:M108)</f>
        <v>0</v>
      </c>
      <c r="N110" s="83">
        <f>SUM(N106:N108)</f>
        <v>0</v>
      </c>
      <c r="O110" s="64"/>
      <c r="P110" s="24"/>
      <c r="Q110" s="83">
        <f>SUM(Q106:Q108)</f>
        <v>0</v>
      </c>
      <c r="R110" s="64"/>
      <c r="S110" s="83">
        <f>SUM(S106:S108)</f>
        <v>0</v>
      </c>
      <c r="T110" s="83">
        <f>SUM(T106:T108)</f>
        <v>0</v>
      </c>
      <c r="U110" s="64"/>
      <c r="V110" s="83"/>
      <c r="W110" s="70" t="s">
        <v>322</v>
      </c>
    </row>
    <row r="111" spans="1:23" s="18" customFormat="1">
      <c r="A111" s="23"/>
      <c r="C111" s="66"/>
      <c r="D111" s="24"/>
      <c r="E111" s="24"/>
      <c r="F111" s="66"/>
      <c r="G111" s="24"/>
      <c r="H111" s="24"/>
      <c r="I111" s="66"/>
      <c r="J111" s="24"/>
      <c r="K111" s="24"/>
      <c r="L111" s="66"/>
      <c r="M111" s="24"/>
      <c r="N111" s="24"/>
      <c r="O111" s="66"/>
      <c r="P111" s="24"/>
      <c r="Q111" s="24"/>
      <c r="R111" s="66"/>
      <c r="S111" s="24"/>
      <c r="T111" s="24"/>
      <c r="U111" s="66"/>
      <c r="V111" s="24"/>
      <c r="W111" s="72" t="s">
        <v>323</v>
      </c>
    </row>
    <row r="112" spans="1:23" s="64" customFormat="1" ht="30">
      <c r="A112" s="64" t="s">
        <v>253</v>
      </c>
      <c r="B112" s="64" t="s">
        <v>96</v>
      </c>
      <c r="D112" s="65" t="s">
        <v>255</v>
      </c>
      <c r="E112" s="65" t="s">
        <v>254</v>
      </c>
      <c r="G112" s="65" t="s">
        <v>256</v>
      </c>
      <c r="H112" s="65" t="s">
        <v>257</v>
      </c>
      <c r="J112" s="65" t="s">
        <v>258</v>
      </c>
      <c r="K112" s="65" t="s">
        <v>259</v>
      </c>
      <c r="M112" s="65" t="s">
        <v>260</v>
      </c>
      <c r="N112" s="65" t="s">
        <v>261</v>
      </c>
      <c r="P112" s="65" t="s">
        <v>262</v>
      </c>
      <c r="Q112" s="65" t="s">
        <v>263</v>
      </c>
      <c r="S112" s="65" t="s">
        <v>264</v>
      </c>
      <c r="T112" s="65" t="s">
        <v>265</v>
      </c>
      <c r="V112" s="65"/>
      <c r="W112" s="65"/>
    </row>
    <row r="113" spans="1:23">
      <c r="A113" s="84" t="s">
        <v>184</v>
      </c>
      <c r="B113" s="17" t="s">
        <v>271</v>
      </c>
      <c r="D113" s="77">
        <v>1</v>
      </c>
      <c r="E113" s="77">
        <v>1</v>
      </c>
      <c r="G113" s="78">
        <v>2</v>
      </c>
      <c r="H113" s="78">
        <v>2</v>
      </c>
      <c r="J113" s="78">
        <v>2</v>
      </c>
      <c r="W113" s="67" t="s">
        <v>319</v>
      </c>
    </row>
    <row r="114" spans="1:23" s="18" customFormat="1">
      <c r="A114" s="84"/>
      <c r="C114" s="66"/>
      <c r="D114" s="24"/>
      <c r="E114" s="24"/>
      <c r="F114" s="66"/>
      <c r="G114" s="24"/>
      <c r="H114" s="24"/>
      <c r="I114" s="66"/>
      <c r="J114" s="24"/>
      <c r="K114" s="24"/>
      <c r="L114" s="66"/>
      <c r="M114" s="24"/>
      <c r="N114" s="24"/>
      <c r="O114" s="66"/>
      <c r="P114" s="24"/>
      <c r="Q114" s="24"/>
      <c r="R114" s="66"/>
      <c r="S114" s="24"/>
      <c r="T114" s="24"/>
      <c r="U114" s="66"/>
      <c r="V114" s="24"/>
      <c r="W114" s="68" t="s">
        <v>320</v>
      </c>
    </row>
    <row r="115" spans="1:23" s="81" customFormat="1">
      <c r="A115" s="87" t="s">
        <v>329</v>
      </c>
      <c r="C115" s="64"/>
      <c r="D115" s="83">
        <f>SUM(D113)</f>
        <v>1</v>
      </c>
      <c r="E115" s="83">
        <f>SUM(E113)</f>
        <v>1</v>
      </c>
      <c r="F115" s="64"/>
      <c r="G115" s="83">
        <f>SUM(G113)</f>
        <v>2</v>
      </c>
      <c r="H115" s="83">
        <f>SUM(H113)</f>
        <v>2</v>
      </c>
      <c r="I115" s="64"/>
      <c r="J115" s="83">
        <f>SUM(J113)</f>
        <v>2</v>
      </c>
      <c r="K115" s="83">
        <f>SUM(K113)</f>
        <v>0</v>
      </c>
      <c r="L115" s="64"/>
      <c r="M115" s="83">
        <f>SUM(M113)</f>
        <v>0</v>
      </c>
      <c r="N115" s="83">
        <f>SUM(N113)</f>
        <v>0</v>
      </c>
      <c r="O115" s="64"/>
      <c r="P115" s="83">
        <f>SUM(P113)</f>
        <v>0</v>
      </c>
      <c r="Q115" s="83">
        <f>SUM(Q113)</f>
        <v>0</v>
      </c>
      <c r="R115" s="64"/>
      <c r="S115" s="83">
        <f>SUM(S113)</f>
        <v>0</v>
      </c>
      <c r="T115" s="83">
        <f>SUM(T113)</f>
        <v>0</v>
      </c>
      <c r="U115" s="64"/>
      <c r="V115" s="83"/>
      <c r="W115" s="69" t="s">
        <v>321</v>
      </c>
    </row>
    <row r="116" spans="1:23" s="81" customFormat="1">
      <c r="A116" s="87"/>
      <c r="C116" s="64"/>
      <c r="D116" s="83"/>
      <c r="E116" s="83"/>
      <c r="F116" s="64"/>
      <c r="G116" s="83"/>
      <c r="H116" s="83"/>
      <c r="I116" s="64"/>
      <c r="J116" s="83"/>
      <c r="K116" s="83"/>
      <c r="L116" s="64"/>
      <c r="M116" s="83"/>
      <c r="N116" s="83"/>
      <c r="O116" s="64"/>
      <c r="P116" s="83"/>
      <c r="Q116" s="83"/>
      <c r="R116" s="64"/>
      <c r="S116" s="83"/>
      <c r="T116" s="83"/>
      <c r="U116" s="64"/>
      <c r="V116" s="83"/>
      <c r="W116" s="70" t="s">
        <v>322</v>
      </c>
    </row>
    <row r="117" spans="1:23" s="18" customFormat="1">
      <c r="A117" s="84"/>
      <c r="C117" s="66"/>
      <c r="D117" s="24"/>
      <c r="E117" s="24"/>
      <c r="F117" s="66"/>
      <c r="G117" s="24"/>
      <c r="H117" s="24"/>
      <c r="I117" s="66"/>
      <c r="J117" s="24"/>
      <c r="K117" s="24"/>
      <c r="L117" s="66"/>
      <c r="M117" s="24"/>
      <c r="N117" s="24"/>
      <c r="O117" s="66"/>
      <c r="P117" s="24"/>
      <c r="Q117" s="24"/>
      <c r="R117" s="66"/>
      <c r="S117" s="24"/>
      <c r="T117" s="24"/>
      <c r="U117" s="66"/>
      <c r="V117" s="24"/>
      <c r="W117" s="72" t="s">
        <v>323</v>
      </c>
    </row>
    <row r="118" spans="1:23" s="64" customFormat="1" ht="30">
      <c r="A118" s="64" t="s">
        <v>253</v>
      </c>
      <c r="B118" s="64" t="s">
        <v>96</v>
      </c>
      <c r="D118" s="65" t="s">
        <v>255</v>
      </c>
      <c r="E118" s="65" t="s">
        <v>254</v>
      </c>
      <c r="G118" s="65" t="s">
        <v>256</v>
      </c>
      <c r="H118" s="65" t="s">
        <v>257</v>
      </c>
      <c r="J118" s="65" t="s">
        <v>258</v>
      </c>
      <c r="K118" s="65" t="s">
        <v>259</v>
      </c>
      <c r="M118" s="65" t="s">
        <v>260</v>
      </c>
      <c r="N118" s="65" t="s">
        <v>261</v>
      </c>
      <c r="P118" s="65" t="s">
        <v>262</v>
      </c>
      <c r="Q118" s="65" t="s">
        <v>263</v>
      </c>
      <c r="S118" s="65" t="s">
        <v>264</v>
      </c>
      <c r="T118" s="65" t="s">
        <v>265</v>
      </c>
      <c r="V118" s="65"/>
    </row>
    <row r="119" spans="1:23">
      <c r="A119" s="23" t="s">
        <v>105</v>
      </c>
      <c r="B119" s="17" t="s">
        <v>272</v>
      </c>
      <c r="D119" s="77">
        <v>1</v>
      </c>
      <c r="E119" s="78">
        <v>2</v>
      </c>
      <c r="G119" s="78">
        <v>2</v>
      </c>
      <c r="H119" s="78">
        <v>2</v>
      </c>
      <c r="J119" s="78">
        <v>2</v>
      </c>
      <c r="P119" s="24"/>
    </row>
    <row r="120" spans="1:23">
      <c r="A120" s="23" t="s">
        <v>88</v>
      </c>
      <c r="B120" s="17" t="s">
        <v>272</v>
      </c>
      <c r="D120" s="77">
        <v>1</v>
      </c>
      <c r="E120" s="78">
        <v>2</v>
      </c>
      <c r="G120" s="78">
        <v>2</v>
      </c>
      <c r="H120" s="78">
        <v>2</v>
      </c>
      <c r="J120" s="78">
        <v>2</v>
      </c>
      <c r="N120" s="24"/>
      <c r="P120" s="24"/>
      <c r="W120" s="67" t="s">
        <v>319</v>
      </c>
    </row>
    <row r="121" spans="1:23">
      <c r="A121" s="23" t="s">
        <v>185</v>
      </c>
      <c r="B121" s="17" t="s">
        <v>272</v>
      </c>
      <c r="D121" s="77">
        <v>1</v>
      </c>
      <c r="E121" s="78">
        <v>2</v>
      </c>
      <c r="G121" s="78">
        <v>2</v>
      </c>
      <c r="H121" s="78">
        <v>2</v>
      </c>
      <c r="J121" s="78">
        <v>2</v>
      </c>
      <c r="N121" s="24"/>
      <c r="P121" s="24"/>
      <c r="W121" s="68" t="s">
        <v>320</v>
      </c>
    </row>
    <row r="122" spans="1:23">
      <c r="A122" s="23" t="s">
        <v>186</v>
      </c>
      <c r="B122" s="17" t="s">
        <v>272</v>
      </c>
      <c r="D122" s="77">
        <v>1</v>
      </c>
      <c r="E122" s="78">
        <v>2</v>
      </c>
      <c r="G122" s="78">
        <v>2</v>
      </c>
      <c r="H122" s="78">
        <v>2</v>
      </c>
      <c r="J122" s="78">
        <v>2</v>
      </c>
      <c r="N122" s="24"/>
      <c r="P122" s="24"/>
      <c r="W122" s="69" t="s">
        <v>321</v>
      </c>
    </row>
    <row r="123" spans="1:23">
      <c r="A123" s="23" t="s">
        <v>187</v>
      </c>
      <c r="B123" s="17" t="s">
        <v>272</v>
      </c>
      <c r="D123" s="80">
        <v>0</v>
      </c>
      <c r="E123" s="80">
        <v>0</v>
      </c>
      <c r="G123" s="77">
        <v>1</v>
      </c>
      <c r="H123" s="77">
        <v>1</v>
      </c>
      <c r="J123" s="78">
        <v>2</v>
      </c>
      <c r="N123" s="24"/>
      <c r="P123" s="24"/>
      <c r="W123" s="70" t="s">
        <v>322</v>
      </c>
    </row>
    <row r="124" spans="1:23" s="18" customFormat="1">
      <c r="A124" s="23"/>
      <c r="C124" s="66"/>
      <c r="D124" s="24"/>
      <c r="E124" s="24"/>
      <c r="F124" s="66"/>
      <c r="G124" s="24"/>
      <c r="H124" s="24"/>
      <c r="I124" s="66"/>
      <c r="J124" s="24"/>
      <c r="K124" s="24"/>
      <c r="L124" s="66"/>
      <c r="M124" s="24"/>
      <c r="N124" s="24"/>
      <c r="O124" s="66"/>
      <c r="P124" s="24"/>
      <c r="Q124" s="24"/>
      <c r="R124" s="66"/>
      <c r="S124" s="24"/>
      <c r="T124" s="24"/>
      <c r="U124" s="66"/>
      <c r="V124" s="24"/>
      <c r="W124" s="72" t="s">
        <v>323</v>
      </c>
    </row>
    <row r="125" spans="1:23" s="81" customFormat="1">
      <c r="A125" s="85" t="s">
        <v>331</v>
      </c>
      <c r="C125" s="64"/>
      <c r="D125" s="83">
        <f>SUM(D119:D123)</f>
        <v>4</v>
      </c>
      <c r="E125" s="83">
        <f>SUM(E119:E123)</f>
        <v>8</v>
      </c>
      <c r="F125" s="64"/>
      <c r="G125" s="83">
        <f>SUM(G119:G123)</f>
        <v>9</v>
      </c>
      <c r="H125" s="83">
        <f>SUM(H119:H123)</f>
        <v>9</v>
      </c>
      <c r="I125" s="64"/>
      <c r="J125" s="83">
        <f>SUM(J119:J123)</f>
        <v>10</v>
      </c>
      <c r="K125" s="83">
        <f>SUM(K119:K123)</f>
        <v>0</v>
      </c>
      <c r="L125" s="64"/>
      <c r="M125" s="83">
        <f>SUM(M119:M123)</f>
        <v>0</v>
      </c>
      <c r="N125" s="83">
        <f>SUM(N119:N123)</f>
        <v>0</v>
      </c>
      <c r="O125" s="64"/>
      <c r="P125" s="83">
        <f>SUM(P119:P123)</f>
        <v>0</v>
      </c>
      <c r="Q125" s="83">
        <f>SUM(Q119:Q123)</f>
        <v>0</v>
      </c>
      <c r="R125" s="64"/>
      <c r="S125" s="83">
        <f>SUM(S119:S123)</f>
        <v>0</v>
      </c>
      <c r="T125" s="83">
        <f>SUM(T119:T123)</f>
        <v>0</v>
      </c>
      <c r="U125" s="64"/>
      <c r="V125" s="83"/>
      <c r="W125" s="83"/>
    </row>
    <row r="126" spans="1:23" s="18" customFormat="1">
      <c r="A126" s="23"/>
      <c r="C126" s="66"/>
      <c r="D126" s="24"/>
      <c r="E126" s="24"/>
      <c r="F126" s="66"/>
      <c r="G126" s="24"/>
      <c r="H126" s="24"/>
      <c r="I126" s="66"/>
      <c r="J126" s="24"/>
      <c r="K126" s="24"/>
      <c r="L126" s="66"/>
      <c r="M126" s="24"/>
      <c r="N126" s="24"/>
      <c r="O126" s="66"/>
      <c r="P126" s="24"/>
      <c r="Q126" s="24"/>
      <c r="R126" s="66"/>
      <c r="S126" s="24"/>
      <c r="T126" s="24"/>
      <c r="U126" s="66"/>
      <c r="V126" s="24"/>
      <c r="W126" s="24"/>
    </row>
    <row r="127" spans="1:23" s="64" customFormat="1" ht="30">
      <c r="A127" s="64" t="s">
        <v>253</v>
      </c>
      <c r="B127" s="64" t="s">
        <v>96</v>
      </c>
      <c r="D127" s="65" t="s">
        <v>255</v>
      </c>
      <c r="E127" s="65" t="s">
        <v>254</v>
      </c>
      <c r="G127" s="65" t="s">
        <v>256</v>
      </c>
      <c r="H127" s="65" t="s">
        <v>257</v>
      </c>
      <c r="J127" s="65" t="s">
        <v>258</v>
      </c>
      <c r="K127" s="65" t="s">
        <v>259</v>
      </c>
      <c r="M127" s="65" t="s">
        <v>260</v>
      </c>
      <c r="N127" s="65" t="s">
        <v>261</v>
      </c>
      <c r="P127" s="65" t="s">
        <v>262</v>
      </c>
      <c r="Q127" s="65" t="s">
        <v>263</v>
      </c>
      <c r="S127" s="65" t="s">
        <v>264</v>
      </c>
      <c r="T127" s="65" t="s">
        <v>265</v>
      </c>
      <c r="V127" s="65"/>
      <c r="W127" s="65"/>
    </row>
    <row r="128" spans="1:23">
      <c r="A128" s="6" t="s">
        <v>145</v>
      </c>
      <c r="B128" s="17" t="s">
        <v>273</v>
      </c>
      <c r="D128" s="77">
        <v>1</v>
      </c>
      <c r="E128" s="77">
        <v>1</v>
      </c>
      <c r="G128" s="78">
        <v>2</v>
      </c>
      <c r="H128" s="78">
        <v>2</v>
      </c>
      <c r="J128" s="78">
        <v>2</v>
      </c>
    </row>
    <row r="129" spans="1:23">
      <c r="A129" s="6" t="s">
        <v>235</v>
      </c>
      <c r="B129" s="17" t="s">
        <v>273</v>
      </c>
      <c r="D129" s="77">
        <v>1</v>
      </c>
      <c r="E129" s="77">
        <v>1</v>
      </c>
      <c r="G129" s="78">
        <v>2</v>
      </c>
      <c r="H129" s="78">
        <v>2</v>
      </c>
      <c r="J129" s="78">
        <v>2</v>
      </c>
      <c r="N129" s="24"/>
      <c r="P129" s="24"/>
      <c r="W129" s="67" t="s">
        <v>319</v>
      </c>
    </row>
    <row r="130" spans="1:23">
      <c r="A130" s="6" t="s">
        <v>234</v>
      </c>
      <c r="B130" s="17" t="s">
        <v>273</v>
      </c>
      <c r="D130" s="77">
        <v>1</v>
      </c>
      <c r="E130" s="77">
        <v>1</v>
      </c>
      <c r="G130" s="78">
        <v>2</v>
      </c>
      <c r="H130" s="78">
        <v>2</v>
      </c>
      <c r="J130" s="78">
        <v>2</v>
      </c>
      <c r="N130" s="24"/>
      <c r="P130" s="24"/>
      <c r="W130" s="68" t="s">
        <v>320</v>
      </c>
    </row>
    <row r="131" spans="1:23">
      <c r="A131" s="6" t="s">
        <v>188</v>
      </c>
      <c r="B131" s="17" t="s">
        <v>273</v>
      </c>
      <c r="D131" s="80">
        <v>0</v>
      </c>
      <c r="E131" s="80">
        <v>0</v>
      </c>
      <c r="G131" s="80">
        <v>0</v>
      </c>
      <c r="H131" s="80">
        <v>0</v>
      </c>
      <c r="J131" s="77">
        <v>1</v>
      </c>
      <c r="N131" s="24"/>
      <c r="P131" s="24"/>
      <c r="W131" s="69" t="s">
        <v>321</v>
      </c>
    </row>
    <row r="132" spans="1:23">
      <c r="A132" s="6" t="s">
        <v>189</v>
      </c>
      <c r="B132" s="17" t="s">
        <v>273</v>
      </c>
      <c r="D132" s="80">
        <v>0</v>
      </c>
      <c r="E132" s="80">
        <v>0</v>
      </c>
      <c r="G132" s="80"/>
      <c r="H132" s="80"/>
      <c r="J132" s="77">
        <v>1</v>
      </c>
      <c r="N132" s="24"/>
      <c r="P132" s="24"/>
      <c r="W132" s="70" t="s">
        <v>322</v>
      </c>
    </row>
    <row r="133" spans="1:23">
      <c r="A133" s="10" t="s">
        <v>197</v>
      </c>
      <c r="B133" s="17" t="s">
        <v>273</v>
      </c>
      <c r="D133" s="77">
        <v>1</v>
      </c>
      <c r="E133" s="77">
        <v>1</v>
      </c>
      <c r="G133" s="80">
        <v>0</v>
      </c>
      <c r="H133" s="80">
        <v>0</v>
      </c>
      <c r="J133" s="78">
        <v>2</v>
      </c>
      <c r="P133" s="24"/>
      <c r="W133" s="72" t="s">
        <v>323</v>
      </c>
    </row>
    <row r="134" spans="1:23" s="18" customFormat="1">
      <c r="A134" s="10"/>
      <c r="C134" s="66"/>
      <c r="D134" s="24"/>
      <c r="E134" s="24"/>
      <c r="F134" s="66"/>
      <c r="G134" s="24"/>
      <c r="H134" s="24"/>
      <c r="I134" s="66"/>
      <c r="J134" s="24"/>
      <c r="K134" s="24"/>
      <c r="L134" s="66"/>
      <c r="M134" s="24"/>
      <c r="N134" s="24"/>
      <c r="O134" s="66"/>
      <c r="P134" s="24"/>
      <c r="Q134" s="24"/>
      <c r="R134" s="66"/>
      <c r="S134" s="24"/>
      <c r="T134" s="24"/>
      <c r="U134" s="66"/>
      <c r="V134" s="24"/>
      <c r="W134" s="24"/>
    </row>
    <row r="135" spans="1:23" s="81" customFormat="1">
      <c r="A135" s="86" t="s">
        <v>332</v>
      </c>
      <c r="C135" s="64"/>
      <c r="D135" s="83">
        <f>SUM(D128:D133)</f>
        <v>4</v>
      </c>
      <c r="E135" s="83">
        <f>SUM(E128:E133)</f>
        <v>4</v>
      </c>
      <c r="F135" s="64"/>
      <c r="G135" s="83">
        <f>SUM(G128:G133)</f>
        <v>6</v>
      </c>
      <c r="H135" s="83">
        <f>SUM(H128:H133)</f>
        <v>6</v>
      </c>
      <c r="I135" s="64"/>
      <c r="J135" s="83">
        <f>SUM(J128:J133)</f>
        <v>10</v>
      </c>
      <c r="K135" s="83">
        <f>SUM(K128:K133)</f>
        <v>0</v>
      </c>
      <c r="L135" s="64"/>
      <c r="M135" s="83">
        <f>SUM(M128:M133)</f>
        <v>0</v>
      </c>
      <c r="N135" s="83">
        <f>SUM(N128:N133)</f>
        <v>0</v>
      </c>
      <c r="O135" s="64"/>
      <c r="P135" s="83">
        <f>SUM(P128:P133)</f>
        <v>0</v>
      </c>
      <c r="Q135" s="83">
        <f>SUM(Q128:Q133)</f>
        <v>0</v>
      </c>
      <c r="R135" s="64"/>
      <c r="S135" s="83">
        <f>SUM(S128:S133)</f>
        <v>0</v>
      </c>
      <c r="T135" s="83">
        <f>SUM(T128:T133)</f>
        <v>0</v>
      </c>
      <c r="U135" s="64"/>
      <c r="V135" s="83"/>
      <c r="W135" s="83"/>
    </row>
    <row r="136" spans="1:23" s="18" customFormat="1">
      <c r="A136" s="10"/>
      <c r="C136" s="66"/>
      <c r="D136" s="24"/>
      <c r="E136" s="24"/>
      <c r="F136" s="66"/>
      <c r="G136" s="24"/>
      <c r="H136" s="24"/>
      <c r="I136" s="66"/>
      <c r="J136" s="24"/>
      <c r="K136" s="24"/>
      <c r="L136" s="66"/>
      <c r="M136" s="24"/>
      <c r="N136" s="24"/>
      <c r="O136" s="66"/>
      <c r="P136" s="24"/>
      <c r="Q136" s="24"/>
      <c r="R136" s="66"/>
      <c r="S136" s="24"/>
      <c r="T136" s="24"/>
      <c r="U136" s="66"/>
      <c r="V136" s="24"/>
      <c r="W136" s="24"/>
    </row>
    <row r="137" spans="1:23" s="64" customFormat="1" ht="30">
      <c r="A137" s="64" t="s">
        <v>253</v>
      </c>
      <c r="B137" s="64" t="s">
        <v>96</v>
      </c>
      <c r="D137" s="65" t="s">
        <v>255</v>
      </c>
      <c r="E137" s="65" t="s">
        <v>254</v>
      </c>
      <c r="G137" s="65" t="s">
        <v>256</v>
      </c>
      <c r="H137" s="65" t="s">
        <v>257</v>
      </c>
      <c r="J137" s="65" t="s">
        <v>258</v>
      </c>
      <c r="K137" s="65" t="s">
        <v>259</v>
      </c>
      <c r="M137" s="65" t="s">
        <v>260</v>
      </c>
      <c r="N137" s="65" t="s">
        <v>261</v>
      </c>
      <c r="P137" s="65" t="s">
        <v>262</v>
      </c>
      <c r="Q137" s="65" t="s">
        <v>263</v>
      </c>
      <c r="S137" s="65" t="s">
        <v>264</v>
      </c>
      <c r="T137" s="65" t="s">
        <v>265</v>
      </c>
      <c r="V137" s="65"/>
      <c r="W137" s="65"/>
    </row>
    <row r="138" spans="1:23">
      <c r="A138" s="23" t="s">
        <v>26</v>
      </c>
      <c r="B138" s="17" t="s">
        <v>141</v>
      </c>
      <c r="D138" s="80">
        <v>0</v>
      </c>
      <c r="E138" s="80">
        <v>0</v>
      </c>
      <c r="G138" s="80">
        <v>0</v>
      </c>
      <c r="H138" s="80">
        <v>0</v>
      </c>
      <c r="J138" s="77">
        <v>1</v>
      </c>
    </row>
    <row r="139" spans="1:23">
      <c r="A139" s="26" t="s">
        <v>248</v>
      </c>
      <c r="B139" s="17" t="s">
        <v>141</v>
      </c>
      <c r="D139" s="80">
        <v>0</v>
      </c>
      <c r="E139" s="80">
        <v>0</v>
      </c>
      <c r="G139" s="80">
        <v>0</v>
      </c>
      <c r="H139" s="80">
        <v>0</v>
      </c>
      <c r="J139" s="77">
        <v>1</v>
      </c>
      <c r="M139" s="24"/>
      <c r="P139" s="24"/>
      <c r="W139" s="67" t="s">
        <v>319</v>
      </c>
    </row>
    <row r="140" spans="1:23">
      <c r="A140" s="26" t="s">
        <v>249</v>
      </c>
      <c r="B140" s="17" t="s">
        <v>141</v>
      </c>
      <c r="D140" s="80">
        <v>0</v>
      </c>
      <c r="E140" s="80">
        <v>0</v>
      </c>
      <c r="G140" s="80">
        <v>0</v>
      </c>
      <c r="H140" s="80">
        <v>0</v>
      </c>
      <c r="J140" s="77">
        <v>1</v>
      </c>
      <c r="M140" s="24"/>
      <c r="P140" s="24"/>
      <c r="W140" s="68" t="s">
        <v>320</v>
      </c>
    </row>
    <row r="141" spans="1:23">
      <c r="A141" s="26" t="s">
        <v>190</v>
      </c>
      <c r="B141" s="17" t="s">
        <v>141</v>
      </c>
      <c r="D141" s="80">
        <v>0</v>
      </c>
      <c r="E141" s="80">
        <v>0</v>
      </c>
      <c r="G141" s="80">
        <v>0</v>
      </c>
      <c r="H141" s="80">
        <v>0</v>
      </c>
      <c r="J141" s="78">
        <v>2</v>
      </c>
      <c r="M141" s="24"/>
      <c r="P141" s="24"/>
      <c r="W141" s="69" t="s">
        <v>321</v>
      </c>
    </row>
    <row r="142" spans="1:23">
      <c r="A142" s="26" t="s">
        <v>191</v>
      </c>
      <c r="B142" s="17" t="s">
        <v>141</v>
      </c>
      <c r="D142" s="80">
        <v>0</v>
      </c>
      <c r="E142" s="80">
        <v>0</v>
      </c>
      <c r="G142" s="77">
        <v>1</v>
      </c>
      <c r="H142" s="77">
        <v>1</v>
      </c>
      <c r="J142" s="77">
        <v>1</v>
      </c>
      <c r="M142" s="24"/>
      <c r="P142" s="24"/>
      <c r="W142" s="70" t="s">
        <v>322</v>
      </c>
    </row>
    <row r="143" spans="1:23">
      <c r="A143" s="26" t="s">
        <v>192</v>
      </c>
      <c r="B143" s="17" t="s">
        <v>141</v>
      </c>
      <c r="D143" s="80">
        <v>0</v>
      </c>
      <c r="E143" s="80">
        <v>0</v>
      </c>
      <c r="G143" s="80">
        <v>0</v>
      </c>
      <c r="H143" s="80">
        <v>0</v>
      </c>
      <c r="J143" s="77">
        <v>1</v>
      </c>
      <c r="M143" s="24"/>
      <c r="P143" s="24"/>
      <c r="W143" s="72" t="s">
        <v>323</v>
      </c>
    </row>
    <row r="144" spans="1:23">
      <c r="G144" s="24"/>
      <c r="H144" s="24"/>
    </row>
    <row r="145" spans="1:23" s="75" customFormat="1">
      <c r="A145" s="75" t="s">
        <v>330</v>
      </c>
      <c r="C145" s="64"/>
      <c r="D145" s="76">
        <f>SUM(D138:D143)</f>
        <v>0</v>
      </c>
      <c r="E145" s="76">
        <f>SUM(E138:E143)</f>
        <v>0</v>
      </c>
      <c r="F145" s="64"/>
      <c r="G145" s="76">
        <f>SUM(G138:G143)</f>
        <v>1</v>
      </c>
      <c r="H145" s="76">
        <f>SUM(H138:H143)</f>
        <v>1</v>
      </c>
      <c r="I145" s="64"/>
      <c r="J145" s="76">
        <f>SUM(J138:J143)</f>
        <v>7</v>
      </c>
      <c r="K145" s="76">
        <f>SUM(K138:K143)</f>
        <v>0</v>
      </c>
      <c r="L145" s="64"/>
      <c r="M145" s="76">
        <f>SUM(M138:M143)</f>
        <v>0</v>
      </c>
      <c r="N145" s="76">
        <f>SUM(N138:N143)</f>
        <v>0</v>
      </c>
      <c r="O145" s="64"/>
      <c r="P145" s="76">
        <f>SUM(P138:P143)</f>
        <v>0</v>
      </c>
      <c r="Q145" s="76">
        <f>SUM(Q138:Q143)</f>
        <v>0</v>
      </c>
      <c r="R145" s="64"/>
      <c r="S145" s="76">
        <f>SUM(S138:S143)</f>
        <v>0</v>
      </c>
      <c r="T145" s="76">
        <f>SUM(T138:T143)</f>
        <v>0</v>
      </c>
      <c r="U145" s="64"/>
      <c r="V145" s="76"/>
      <c r="W145" s="76"/>
    </row>
    <row r="150" spans="1:23" ht="18">
      <c r="A150" s="88" t="s">
        <v>334</v>
      </c>
      <c r="B150" s="88"/>
    </row>
    <row r="152" spans="1:23" s="64" customFormat="1" ht="30">
      <c r="D152" s="65" t="s">
        <v>255</v>
      </c>
      <c r="E152" s="65" t="s">
        <v>254</v>
      </c>
      <c r="G152" s="65" t="s">
        <v>256</v>
      </c>
      <c r="H152" s="65" t="s">
        <v>257</v>
      </c>
      <c r="J152" s="65" t="s">
        <v>258</v>
      </c>
      <c r="K152" s="65" t="s">
        <v>259</v>
      </c>
      <c r="M152" s="65" t="s">
        <v>260</v>
      </c>
      <c r="N152" s="65" t="s">
        <v>261</v>
      </c>
      <c r="P152" s="65" t="s">
        <v>262</v>
      </c>
      <c r="Q152" s="65" t="s">
        <v>263</v>
      </c>
      <c r="S152" s="65" t="s">
        <v>264</v>
      </c>
      <c r="T152" s="65" t="s">
        <v>265</v>
      </c>
      <c r="V152" s="65"/>
      <c r="W152" s="65"/>
    </row>
    <row r="153" spans="1:23" s="75" customFormat="1">
      <c r="A153" s="75" t="s">
        <v>333</v>
      </c>
      <c r="C153" s="64"/>
      <c r="D153" s="76">
        <f>SUM(D39,D76,D91,D103,D110,D115,D125,D135,D145)</f>
        <v>76</v>
      </c>
      <c r="E153" s="76">
        <f>SUM(E39,E76,E91,E103,E110,E115,E125,E135,E145)</f>
        <v>76</v>
      </c>
      <c r="F153" s="64"/>
      <c r="G153" s="76">
        <f>SUM(G39,G76,G91,G103,G110,G115,G125,G135,G145)</f>
        <v>154</v>
      </c>
      <c r="H153" s="76">
        <f>SUM(H39,H76,H91,H103,H110,H115,H125,H135,H145)</f>
        <v>157</v>
      </c>
      <c r="I153" s="64"/>
      <c r="J153" s="76">
        <f>SUM(J39,J76,J91,J103,J110,J115,J125,J135,J145)</f>
        <v>141</v>
      </c>
      <c r="K153" s="76">
        <f>SUM(K39,K76,K91,K103,K110,K115,K125,K135,K145)</f>
        <v>41</v>
      </c>
      <c r="L153" s="64"/>
      <c r="M153" s="76">
        <f>SUM(M39,M76,M91,M103,M110,M115,M125,M135,M145)</f>
        <v>58</v>
      </c>
      <c r="N153" s="76">
        <f>SUM(N39,N76,N91,N103,N110,N115,N125,N135,N145)</f>
        <v>40</v>
      </c>
      <c r="O153" s="64"/>
      <c r="P153" s="76">
        <f>SUM(P39,P76,P91,P103,P110,P115,P125,P135,P145)</f>
        <v>21</v>
      </c>
      <c r="Q153" s="76">
        <f>SUM(Q39,Q76,Q91,Q103,Q110,Q115,Q125,Q135,Q145)</f>
        <v>18</v>
      </c>
      <c r="R153" s="64"/>
      <c r="S153" s="76">
        <f>SUM(S39,S76,S91,S103,S110,S115,S125,S135,S145)</f>
        <v>36</v>
      </c>
      <c r="T153" s="76">
        <f>SUM(T39,T76,T91,T103,T110,T115,T125,T135,T145)</f>
        <v>0</v>
      </c>
      <c r="U153" s="64"/>
      <c r="V153" s="76"/>
      <c r="W153" s="76"/>
    </row>
    <row r="154" spans="1:23">
      <c r="G154" s="24"/>
    </row>
    <row r="155" spans="1:23">
      <c r="G155" s="24"/>
    </row>
    <row r="156" spans="1:23" ht="30">
      <c r="A156" s="64"/>
      <c r="B156" s="64"/>
      <c r="C156" s="64"/>
      <c r="D156" s="65" t="s">
        <v>335</v>
      </c>
      <c r="E156" s="65" t="s">
        <v>336</v>
      </c>
      <c r="F156" s="64"/>
      <c r="G156" s="65" t="s">
        <v>337</v>
      </c>
      <c r="H156" s="65" t="s">
        <v>338</v>
      </c>
      <c r="I156" s="64"/>
      <c r="J156" s="65" t="s">
        <v>339</v>
      </c>
      <c r="K156" s="65" t="s">
        <v>340</v>
      </c>
      <c r="L156" s="64"/>
      <c r="M156" s="65" t="s">
        <v>341</v>
      </c>
      <c r="N156" s="65" t="s">
        <v>342</v>
      </c>
      <c r="O156" s="64"/>
      <c r="P156" s="65" t="s">
        <v>343</v>
      </c>
      <c r="Q156" s="65" t="s">
        <v>344</v>
      </c>
      <c r="R156" s="64"/>
      <c r="S156" s="65" t="s">
        <v>345</v>
      </c>
      <c r="T156" s="65" t="s">
        <v>346</v>
      </c>
    </row>
    <row r="157" spans="1:23">
      <c r="A157" s="75" t="s">
        <v>325</v>
      </c>
      <c r="B157" s="75"/>
      <c r="C157" s="64"/>
      <c r="D157" s="76">
        <f>SUM(D39)</f>
        <v>28</v>
      </c>
      <c r="E157" s="76">
        <f>SUM(E39)</f>
        <v>28</v>
      </c>
      <c r="F157" s="64"/>
      <c r="G157" s="76">
        <f>SUM(G39)</f>
        <v>53</v>
      </c>
      <c r="H157" s="76">
        <f>SUM(H39)</f>
        <v>52</v>
      </c>
      <c r="I157" s="64"/>
      <c r="J157" s="76">
        <f>SUM(J39)</f>
        <v>42</v>
      </c>
      <c r="K157" s="76">
        <f>SUM(K39)</f>
        <v>41</v>
      </c>
      <c r="L157" s="64"/>
      <c r="M157" s="76">
        <f>SUM(M39)</f>
        <v>52</v>
      </c>
      <c r="N157" s="76">
        <f>SUM(N39)</f>
        <v>40</v>
      </c>
      <c r="O157" s="64"/>
      <c r="P157" s="76">
        <f>SUM(P39)</f>
        <v>21</v>
      </c>
      <c r="Q157" s="76">
        <f>SUM(Q39)</f>
        <v>18</v>
      </c>
      <c r="R157" s="64"/>
      <c r="S157" s="76">
        <f>SUM(S39)</f>
        <v>36</v>
      </c>
      <c r="T157" s="76">
        <f>SUM(T39)</f>
        <v>0</v>
      </c>
    </row>
    <row r="160" spans="1:23" ht="30">
      <c r="A160" s="64"/>
      <c r="B160" s="64"/>
      <c r="C160" s="64"/>
      <c r="D160" s="65" t="s">
        <v>347</v>
      </c>
      <c r="E160" s="65" t="s">
        <v>348</v>
      </c>
      <c r="F160" s="64"/>
      <c r="G160" s="65" t="s">
        <v>349</v>
      </c>
      <c r="H160" s="65" t="s">
        <v>350</v>
      </c>
      <c r="I160" s="64"/>
      <c r="J160" s="65" t="s">
        <v>351</v>
      </c>
      <c r="K160" s="65" t="s">
        <v>352</v>
      </c>
      <c r="L160" s="64"/>
      <c r="M160" s="65" t="s">
        <v>353</v>
      </c>
      <c r="N160" s="65" t="s">
        <v>354</v>
      </c>
      <c r="O160" s="64"/>
      <c r="P160" s="65" t="s">
        <v>355</v>
      </c>
      <c r="Q160" s="65" t="s">
        <v>356</v>
      </c>
      <c r="R160" s="64"/>
      <c r="S160" s="65" t="s">
        <v>357</v>
      </c>
      <c r="T160" s="65" t="s">
        <v>358</v>
      </c>
    </row>
    <row r="161" spans="1:20">
      <c r="A161" s="75" t="s">
        <v>326</v>
      </c>
      <c r="B161" s="75"/>
      <c r="C161" s="64"/>
      <c r="D161" s="76">
        <f>SUM(D76)</f>
        <v>28</v>
      </c>
      <c r="E161" s="76">
        <f>SUM(E76)</f>
        <v>24</v>
      </c>
      <c r="F161" s="64"/>
      <c r="G161" s="76">
        <f>SUM(G76)</f>
        <v>56</v>
      </c>
      <c r="H161" s="76">
        <f>SUM(H76)</f>
        <v>60</v>
      </c>
      <c r="I161" s="64"/>
      <c r="J161" s="76">
        <f>SUM(J76)</f>
        <v>35</v>
      </c>
      <c r="K161" s="76">
        <f>SUM(K76)</f>
        <v>0</v>
      </c>
      <c r="L161" s="64"/>
      <c r="M161" s="76">
        <f>SUM(M76)</f>
        <v>3</v>
      </c>
      <c r="N161" s="76">
        <f>SUM(N76)</f>
        <v>0</v>
      </c>
      <c r="O161" s="64"/>
      <c r="P161" s="76">
        <f>SUM(P76)</f>
        <v>0</v>
      </c>
      <c r="Q161" s="76">
        <f>SUM(Q76)</f>
        <v>0</v>
      </c>
      <c r="R161" s="64"/>
      <c r="S161" s="76">
        <f>SUM(S76)</f>
        <v>0</v>
      </c>
      <c r="T161" s="76">
        <f>SUM(T76)</f>
        <v>0</v>
      </c>
    </row>
    <row r="164" spans="1:20" ht="30">
      <c r="A164" s="64"/>
      <c r="B164" s="64"/>
      <c r="C164" s="64"/>
      <c r="D164" s="65" t="s">
        <v>359</v>
      </c>
      <c r="E164" s="65" t="s">
        <v>360</v>
      </c>
      <c r="F164" s="64"/>
      <c r="G164" s="65" t="s">
        <v>361</v>
      </c>
      <c r="H164" s="65" t="s">
        <v>362</v>
      </c>
      <c r="I164" s="64"/>
      <c r="J164" s="65" t="s">
        <v>363</v>
      </c>
      <c r="K164" s="65" t="s">
        <v>364</v>
      </c>
      <c r="L164" s="64"/>
      <c r="M164" s="65" t="s">
        <v>365</v>
      </c>
      <c r="N164" s="65" t="s">
        <v>366</v>
      </c>
      <c r="O164" s="64"/>
      <c r="P164" s="65" t="s">
        <v>367</v>
      </c>
      <c r="Q164" s="65" t="s">
        <v>368</v>
      </c>
      <c r="R164" s="64"/>
      <c r="S164" s="65" t="s">
        <v>369</v>
      </c>
      <c r="T164" s="65" t="s">
        <v>370</v>
      </c>
    </row>
    <row r="165" spans="1:20">
      <c r="A165" s="75" t="s">
        <v>371</v>
      </c>
      <c r="B165" s="75"/>
      <c r="C165" s="64"/>
      <c r="D165" s="76">
        <f>SUM(D91,D103,D110,D115,D125,D135,D145)</f>
        <v>20</v>
      </c>
      <c r="E165" s="76">
        <f>SUM(E91,E103,E110,E115,E125,E135,E145)</f>
        <v>24</v>
      </c>
      <c r="F165" s="64"/>
      <c r="G165" s="76">
        <f>SUM(G91,G103,G110,G115,G125,G135,G145)</f>
        <v>45</v>
      </c>
      <c r="H165" s="76">
        <f>SUM(H91,H103,H110,H115,H125,H135,H145)</f>
        <v>45</v>
      </c>
      <c r="I165" s="64"/>
      <c r="J165" s="76">
        <f>SUM(J91,J103,J110,J115,J125,J135,J145)</f>
        <v>64</v>
      </c>
      <c r="K165" s="76">
        <f>SUM(K91,K103,K110,K115,K125,K135,K145)</f>
        <v>0</v>
      </c>
      <c r="L165" s="64"/>
      <c r="M165" s="76">
        <f>SUM(M91,M103,M110,M115,M125,M135,M145)</f>
        <v>3</v>
      </c>
      <c r="N165" s="76">
        <f>SUM(N91,N103,N110,N115,N125,N135,N145)</f>
        <v>0</v>
      </c>
      <c r="O165" s="64"/>
      <c r="P165" s="76">
        <f>SUM(P91,P103,P110,P115,P125,P135,P145)</f>
        <v>0</v>
      </c>
      <c r="Q165" s="76">
        <f>SUM(Q91,Q103,Q110,Q115,Q125,Q135,Q145)</f>
        <v>0</v>
      </c>
      <c r="R165" s="64"/>
      <c r="S165" s="76">
        <f>SUM(S91,S103,S110,S115,S125,S135,S145)</f>
        <v>0</v>
      </c>
      <c r="T165" s="76">
        <f>SUM(T91,T103,T110,T115,T125,T135,T145)</f>
        <v>0</v>
      </c>
    </row>
    <row r="169" spans="1:20" ht="30">
      <c r="A169" s="64"/>
      <c r="B169" s="64"/>
      <c r="C169" s="64"/>
      <c r="D169" s="65" t="s">
        <v>373</v>
      </c>
      <c r="E169" s="65" t="s">
        <v>374</v>
      </c>
      <c r="F169" s="64"/>
      <c r="G169" s="83"/>
      <c r="H169" s="83"/>
      <c r="I169" s="64"/>
      <c r="J169" s="83"/>
      <c r="K169" s="83"/>
      <c r="L169" s="64"/>
      <c r="M169" s="83"/>
      <c r="N169" s="83"/>
      <c r="O169" s="64"/>
      <c r="P169" s="83"/>
      <c r="Q169" s="83"/>
      <c r="R169" s="64"/>
      <c r="S169" s="83"/>
      <c r="T169" s="83"/>
    </row>
    <row r="170" spans="1:20">
      <c r="A170" s="75" t="s">
        <v>372</v>
      </c>
      <c r="B170" s="75"/>
      <c r="C170" s="64"/>
      <c r="D170" s="76">
        <f>SUM(D39,G39,D76,G76,D91,G91,D103,G103,D110,G110,D115,G115,D125,G125,D135,G135,D145,G145)</f>
        <v>230</v>
      </c>
      <c r="E170" s="76">
        <f>SUM(E39,H39,E76,H76,E91,H91,E103,H103,E110,H110,E115,H115,E125,H125,E135,H135,E145,H145)</f>
        <v>233</v>
      </c>
      <c r="F170" s="64"/>
      <c r="G170" s="76"/>
      <c r="H170" s="76"/>
      <c r="I170" s="64"/>
      <c r="J170" s="76"/>
      <c r="K170" s="76"/>
      <c r="L170" s="64"/>
      <c r="M170" s="76"/>
      <c r="N170" s="76"/>
      <c r="O170" s="64"/>
      <c r="P170" s="76"/>
      <c r="Q170" s="76"/>
      <c r="R170" s="64"/>
      <c r="S170" s="76"/>
      <c r="T170" s="7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85" zoomScaleNormal="85" zoomScalePageLayoutView="85" workbookViewId="0">
      <selection activeCell="F29" sqref="F29"/>
    </sheetView>
  </sheetViews>
  <sheetFormatPr baseColWidth="10" defaultColWidth="8.83203125" defaultRowHeight="15"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16384" width="8.83203125" style="17"/>
  </cols>
  <sheetData>
    <row r="1" spans="1:7" s="5" customFormat="1" ht="31" thickBot="1">
      <c r="A1" s="2" t="s">
        <v>282</v>
      </c>
      <c r="B1" s="2" t="s">
        <v>285</v>
      </c>
      <c r="C1" s="2" t="s">
        <v>130</v>
      </c>
      <c r="D1" s="2" t="s">
        <v>96</v>
      </c>
      <c r="E1" s="2" t="s">
        <v>109</v>
      </c>
      <c r="F1" s="3" t="s">
        <v>102</v>
      </c>
      <c r="G1" s="57" t="s">
        <v>297</v>
      </c>
    </row>
    <row r="2" spans="1:7" s="15" customFormat="1">
      <c r="A2" s="14" t="s">
        <v>40</v>
      </c>
      <c r="B2" s="14" t="s">
        <v>222</v>
      </c>
      <c r="C2" s="14" t="s">
        <v>116</v>
      </c>
      <c r="D2" s="14" t="s">
        <v>91</v>
      </c>
      <c r="E2" s="14" t="s">
        <v>6</v>
      </c>
      <c r="F2" s="20" t="s">
        <v>274</v>
      </c>
      <c r="G2" s="20"/>
    </row>
    <row r="3" spans="1:7">
      <c r="A3" s="16" t="s">
        <v>39</v>
      </c>
      <c r="B3" s="16" t="s">
        <v>4</v>
      </c>
      <c r="C3" s="16" t="s">
        <v>116</v>
      </c>
      <c r="D3" s="16" t="s">
        <v>91</v>
      </c>
      <c r="E3" s="16" t="s">
        <v>6</v>
      </c>
      <c r="G3" s="20"/>
    </row>
    <row r="4" spans="1:7" s="18" customFormat="1">
      <c r="A4" s="16" t="s">
        <v>139</v>
      </c>
      <c r="B4" s="16" t="s">
        <v>221</v>
      </c>
      <c r="C4" s="16" t="s">
        <v>116</v>
      </c>
      <c r="D4" s="16" t="s">
        <v>91</v>
      </c>
      <c r="E4" s="16" t="s">
        <v>6</v>
      </c>
      <c r="F4" s="16" t="s">
        <v>274</v>
      </c>
      <c r="G4" s="20"/>
    </row>
    <row r="5" spans="1:7" ht="30">
      <c r="A5" s="16" t="s">
        <v>36</v>
      </c>
      <c r="B5" s="16" t="s">
        <v>1</v>
      </c>
      <c r="C5" s="16" t="s">
        <v>116</v>
      </c>
      <c r="D5" s="16" t="s">
        <v>91</v>
      </c>
      <c r="E5" s="16" t="s">
        <v>43</v>
      </c>
      <c r="G5" s="20"/>
    </row>
    <row r="6" spans="1:7" ht="30">
      <c r="A6" s="16" t="s">
        <v>35</v>
      </c>
      <c r="B6" s="16" t="s">
        <v>7</v>
      </c>
      <c r="C6" s="16" t="s">
        <v>116</v>
      </c>
      <c r="D6" s="16" t="s">
        <v>91</v>
      </c>
      <c r="E6" s="16" t="s">
        <v>43</v>
      </c>
      <c r="G6" s="20"/>
    </row>
    <row r="7" spans="1:7" ht="30">
      <c r="A7" s="16" t="s">
        <v>34</v>
      </c>
      <c r="B7" s="16" t="s">
        <v>61</v>
      </c>
      <c r="C7" s="16" t="s">
        <v>116</v>
      </c>
      <c r="D7" s="16" t="s">
        <v>91</v>
      </c>
      <c r="E7" s="16" t="s">
        <v>6</v>
      </c>
      <c r="G7" s="20"/>
    </row>
    <row r="8" spans="1:7">
      <c r="A8" s="16" t="s">
        <v>33</v>
      </c>
      <c r="B8" s="16" t="s">
        <v>291</v>
      </c>
      <c r="C8" s="16" t="s">
        <v>116</v>
      </c>
      <c r="D8" s="16" t="s">
        <v>91</v>
      </c>
      <c r="E8" s="16" t="s">
        <v>6</v>
      </c>
      <c r="F8" s="17"/>
      <c r="G8" s="20"/>
    </row>
    <row r="9" spans="1:7">
      <c r="A9" s="16" t="s">
        <v>32</v>
      </c>
      <c r="B9" s="16" t="s">
        <v>223</v>
      </c>
      <c r="C9" s="16" t="s">
        <v>116</v>
      </c>
      <c r="D9" s="16" t="s">
        <v>91</v>
      </c>
      <c r="E9" s="16" t="s">
        <v>6</v>
      </c>
      <c r="F9" s="25" t="s">
        <v>274</v>
      </c>
      <c r="G9" s="20"/>
    </row>
    <row r="10" spans="1:7">
      <c r="A10" s="16" t="s">
        <v>31</v>
      </c>
      <c r="B10" s="16" t="s">
        <v>292</v>
      </c>
      <c r="C10" s="16" t="s">
        <v>116</v>
      </c>
      <c r="D10" s="16" t="s">
        <v>91</v>
      </c>
      <c r="E10" s="16" t="s">
        <v>6</v>
      </c>
      <c r="F10" s="17"/>
      <c r="G10" s="20"/>
    </row>
    <row r="11" spans="1:7">
      <c r="A11" s="16" t="s">
        <v>22</v>
      </c>
      <c r="B11" s="16" t="s">
        <v>95</v>
      </c>
      <c r="C11" s="16" t="s">
        <v>116</v>
      </c>
      <c r="D11" s="16" t="s">
        <v>91</v>
      </c>
      <c r="E11" s="16" t="s">
        <v>6</v>
      </c>
      <c r="G11" s="20"/>
    </row>
    <row r="12" spans="1:7" ht="30">
      <c r="A12" s="16" t="s">
        <v>18</v>
      </c>
      <c r="B12" s="16" t="s">
        <v>112</v>
      </c>
      <c r="C12" s="16" t="s">
        <v>116</v>
      </c>
      <c r="D12" s="16" t="s">
        <v>91</v>
      </c>
      <c r="E12" s="16" t="s">
        <v>6</v>
      </c>
      <c r="G12" s="20"/>
    </row>
    <row r="13" spans="1:7">
      <c r="A13" s="16" t="s">
        <v>17</v>
      </c>
      <c r="B13" s="16" t="s">
        <v>50</v>
      </c>
      <c r="C13" s="16" t="s">
        <v>116</v>
      </c>
      <c r="D13" s="16" t="s">
        <v>91</v>
      </c>
      <c r="E13" s="16" t="s">
        <v>6</v>
      </c>
    </row>
    <row r="14" spans="1:7">
      <c r="A14" s="16" t="s">
        <v>21</v>
      </c>
      <c r="B14" s="16" t="s">
        <v>0</v>
      </c>
      <c r="C14" s="16" t="s">
        <v>116</v>
      </c>
      <c r="D14" s="16" t="s">
        <v>91</v>
      </c>
      <c r="E14" s="16" t="s">
        <v>6</v>
      </c>
    </row>
    <row r="15" spans="1:7">
      <c r="A15" s="16" t="s">
        <v>20</v>
      </c>
      <c r="B15" s="16" t="s">
        <v>122</v>
      </c>
      <c r="C15" s="16" t="s">
        <v>116</v>
      </c>
      <c r="D15" s="16" t="s">
        <v>91</v>
      </c>
      <c r="E15" s="16" t="s">
        <v>6</v>
      </c>
    </row>
    <row r="16" spans="1:7" ht="30">
      <c r="A16" s="16" t="s">
        <v>11</v>
      </c>
      <c r="B16" s="16" t="s">
        <v>38</v>
      </c>
      <c r="C16" s="16" t="s">
        <v>116</v>
      </c>
      <c r="D16" s="16" t="s">
        <v>91</v>
      </c>
      <c r="E16" s="16" t="s">
        <v>6</v>
      </c>
    </row>
    <row r="17" spans="1:6" ht="30">
      <c r="A17" s="16" t="s">
        <v>9</v>
      </c>
      <c r="B17" s="16" t="s">
        <v>65</v>
      </c>
      <c r="C17" s="16" t="s">
        <v>116</v>
      </c>
      <c r="D17" s="16" t="s">
        <v>91</v>
      </c>
      <c r="E17" s="16" t="s">
        <v>6</v>
      </c>
    </row>
    <row r="18" spans="1:6" ht="30">
      <c r="A18" s="16" t="s">
        <v>70</v>
      </c>
      <c r="B18" s="16" t="s">
        <v>63</v>
      </c>
      <c r="C18" s="16" t="s">
        <v>116</v>
      </c>
      <c r="D18" s="16" t="s">
        <v>91</v>
      </c>
      <c r="E18" s="16" t="s">
        <v>6</v>
      </c>
    </row>
    <row r="19" spans="1:6" ht="30">
      <c r="A19" s="16" t="s">
        <v>78</v>
      </c>
      <c r="B19" s="16" t="s">
        <v>127</v>
      </c>
      <c r="C19" s="16" t="s">
        <v>116</v>
      </c>
      <c r="D19" s="16" t="s">
        <v>91</v>
      </c>
      <c r="E19" s="16" t="s">
        <v>6</v>
      </c>
    </row>
    <row r="20" spans="1:6" ht="30">
      <c r="A20" s="16" t="s">
        <v>77</v>
      </c>
      <c r="B20" s="16" t="s">
        <v>69</v>
      </c>
      <c r="C20" s="16" t="s">
        <v>116</v>
      </c>
      <c r="D20" s="16" t="s">
        <v>91</v>
      </c>
      <c r="E20" s="16" t="s">
        <v>6</v>
      </c>
    </row>
    <row r="21" spans="1:6">
      <c r="A21" s="16" t="s">
        <v>76</v>
      </c>
      <c r="B21" s="16" t="s">
        <v>98</v>
      </c>
      <c r="C21" s="16" t="s">
        <v>116</v>
      </c>
      <c r="D21" s="16" t="s">
        <v>91</v>
      </c>
      <c r="E21" s="16" t="s">
        <v>6</v>
      </c>
    </row>
    <row r="22" spans="1:6" ht="30">
      <c r="A22" s="16" t="s">
        <v>75</v>
      </c>
      <c r="B22" s="16" t="s">
        <v>119</v>
      </c>
      <c r="C22" s="16" t="s">
        <v>116</v>
      </c>
      <c r="D22" s="16" t="s">
        <v>91</v>
      </c>
      <c r="E22" s="16" t="s">
        <v>6</v>
      </c>
    </row>
    <row r="23" spans="1:6">
      <c r="A23" s="16" t="s">
        <v>68</v>
      </c>
      <c r="B23" s="16" t="s">
        <v>92</v>
      </c>
      <c r="C23" s="16" t="s">
        <v>116</v>
      </c>
      <c r="D23" s="16" t="s">
        <v>91</v>
      </c>
      <c r="E23" s="16" t="s">
        <v>6</v>
      </c>
    </row>
    <row r="24" spans="1:6">
      <c r="A24" s="16" t="s">
        <v>67</v>
      </c>
      <c r="B24" s="16" t="s">
        <v>74</v>
      </c>
      <c r="C24" s="16" t="s">
        <v>116</v>
      </c>
      <c r="D24" s="16" t="s">
        <v>91</v>
      </c>
      <c r="E24" s="16" t="s">
        <v>6</v>
      </c>
    </row>
    <row r="25" spans="1:6">
      <c r="A25" s="16" t="s">
        <v>45</v>
      </c>
      <c r="B25" s="16" t="s">
        <v>108</v>
      </c>
      <c r="C25" s="16" t="s">
        <v>116</v>
      </c>
      <c r="D25" s="16" t="s">
        <v>91</v>
      </c>
      <c r="E25" s="16" t="s">
        <v>43</v>
      </c>
    </row>
    <row r="26" spans="1:6">
      <c r="A26" s="16" t="s">
        <v>52</v>
      </c>
      <c r="B26" s="16" t="s">
        <v>224</v>
      </c>
      <c r="C26" s="16" t="s">
        <v>116</v>
      </c>
      <c r="D26" s="16" t="s">
        <v>91</v>
      </c>
      <c r="E26" s="16" t="s">
        <v>6</v>
      </c>
      <c r="F26" s="16" t="s">
        <v>274</v>
      </c>
    </row>
    <row r="27" spans="1:6" ht="30">
      <c r="A27" s="16" t="s">
        <v>51</v>
      </c>
      <c r="B27" s="16" t="s">
        <v>97</v>
      </c>
      <c r="C27" s="16" t="s">
        <v>116</v>
      </c>
      <c r="D27" s="16" t="s">
        <v>91</v>
      </c>
      <c r="E27" s="16" t="s">
        <v>6</v>
      </c>
    </row>
    <row r="28" spans="1:6">
      <c r="A28" s="16" t="s">
        <v>55</v>
      </c>
      <c r="B28" s="16" t="s">
        <v>131</v>
      </c>
      <c r="C28" s="16" t="s">
        <v>116</v>
      </c>
      <c r="D28" s="16" t="s">
        <v>91</v>
      </c>
      <c r="E28" s="16" t="s">
        <v>6</v>
      </c>
    </row>
    <row r="29" spans="1:6">
      <c r="A29" s="16" t="s">
        <v>54</v>
      </c>
      <c r="B29" s="16" t="s">
        <v>23</v>
      </c>
      <c r="C29" s="16" t="s">
        <v>116</v>
      </c>
      <c r="D29" s="16" t="s">
        <v>91</v>
      </c>
      <c r="E29" s="16" t="s">
        <v>6</v>
      </c>
    </row>
    <row r="30" spans="1:6">
      <c r="A30" s="16" t="s">
        <v>14</v>
      </c>
      <c r="B30" s="16" t="s">
        <v>118</v>
      </c>
      <c r="C30" s="16" t="s">
        <v>116</v>
      </c>
      <c r="D30" s="16" t="s">
        <v>91</v>
      </c>
      <c r="E30" s="16" t="s">
        <v>43</v>
      </c>
    </row>
    <row r="31" spans="1:6">
      <c r="A31" s="16" t="s">
        <v>73</v>
      </c>
      <c r="B31" s="16" t="s">
        <v>120</v>
      </c>
      <c r="C31" s="16" t="s">
        <v>116</v>
      </c>
      <c r="D31" s="16" t="s">
        <v>91</v>
      </c>
      <c r="E31" s="16" t="s">
        <v>43</v>
      </c>
    </row>
    <row r="32" spans="1:6" ht="30">
      <c r="A32" s="16" t="s">
        <v>72</v>
      </c>
      <c r="B32" s="16" t="s">
        <v>41</v>
      </c>
      <c r="C32" s="16" t="s">
        <v>116</v>
      </c>
      <c r="D32" s="16" t="s">
        <v>91</v>
      </c>
      <c r="E32" s="16" t="s">
        <v>43</v>
      </c>
    </row>
    <row r="33" spans="1:6">
      <c r="A33" s="16" t="s">
        <v>71</v>
      </c>
      <c r="B33" s="16" t="s">
        <v>123</v>
      </c>
      <c r="C33" s="16" t="s">
        <v>116</v>
      </c>
      <c r="D33" s="16" t="s">
        <v>91</v>
      </c>
      <c r="E33" s="16" t="s">
        <v>43</v>
      </c>
    </row>
    <row r="34" spans="1:6" s="10" customFormat="1">
      <c r="A34" s="9" t="s">
        <v>194</v>
      </c>
      <c r="B34" s="19" t="s">
        <v>244</v>
      </c>
      <c r="C34" s="16" t="s">
        <v>116</v>
      </c>
      <c r="D34" s="16" t="s">
        <v>91</v>
      </c>
      <c r="E34" s="16" t="s">
        <v>6</v>
      </c>
      <c r="F34" s="9"/>
    </row>
    <row r="35" spans="1:6" s="15" customFormat="1">
      <c r="A35" s="20"/>
      <c r="B35" s="55"/>
      <c r="F35" s="20"/>
    </row>
  </sheetData>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G1" sqref="G1:G65536"/>
    </sheetView>
  </sheetViews>
  <sheetFormatPr baseColWidth="10" defaultColWidth="8.83203125" defaultRowHeight="14.25" customHeight="1" x14ac:dyDescent="0"/>
  <cols>
    <col min="1" max="1" width="19.6640625" style="21" customWidth="1"/>
    <col min="2" max="2" width="125.6640625" style="21" customWidth="1"/>
    <col min="3" max="3" width="16.6640625" style="21" customWidth="1"/>
    <col min="4" max="4" width="21.6640625" style="21" customWidth="1"/>
    <col min="5" max="5" width="16.6640625" style="21" customWidth="1"/>
    <col min="6" max="6" width="45.6640625" style="21" customWidth="1"/>
    <col min="7" max="16384" width="8.83203125" style="21"/>
  </cols>
  <sheetData>
    <row r="1" spans="1:7" s="4" customFormat="1" ht="31" thickBot="1">
      <c r="A1" s="2" t="s">
        <v>282</v>
      </c>
      <c r="B1" s="2" t="s">
        <v>285</v>
      </c>
      <c r="C1" s="2" t="s">
        <v>130</v>
      </c>
      <c r="D1" s="2" t="s">
        <v>96</v>
      </c>
      <c r="E1" s="2" t="s">
        <v>109</v>
      </c>
      <c r="F1" s="3" t="s">
        <v>102</v>
      </c>
      <c r="G1" s="4" t="s">
        <v>297</v>
      </c>
    </row>
    <row r="2" spans="1:7" s="20" customFormat="1" ht="30">
      <c r="A2" s="14" t="s">
        <v>13</v>
      </c>
      <c r="B2" s="14" t="s">
        <v>46</v>
      </c>
      <c r="C2" s="14" t="s">
        <v>116</v>
      </c>
      <c r="D2" s="14" t="s">
        <v>111</v>
      </c>
      <c r="E2" s="14" t="s">
        <v>6</v>
      </c>
    </row>
    <row r="3" spans="1:7" ht="15">
      <c r="A3" s="16" t="s">
        <v>15</v>
      </c>
      <c r="B3" s="16" t="s">
        <v>115</v>
      </c>
      <c r="C3" s="16" t="s">
        <v>116</v>
      </c>
      <c r="D3" s="16" t="s">
        <v>111</v>
      </c>
      <c r="E3" s="16" t="s">
        <v>6</v>
      </c>
    </row>
    <row r="4" spans="1:7" s="24" customFormat="1" ht="15">
      <c r="A4" s="16" t="s">
        <v>180</v>
      </c>
      <c r="B4" s="16" t="s">
        <v>37</v>
      </c>
      <c r="C4" s="16"/>
      <c r="D4" s="16" t="s">
        <v>111</v>
      </c>
      <c r="E4" s="16" t="s">
        <v>6</v>
      </c>
    </row>
    <row r="5" spans="1:7" ht="15">
      <c r="A5" s="16" t="s">
        <v>8</v>
      </c>
      <c r="B5" s="16" t="s">
        <v>24</v>
      </c>
      <c r="C5" s="16" t="s">
        <v>116</v>
      </c>
      <c r="D5" s="16" t="s">
        <v>111</v>
      </c>
      <c r="E5" s="16" t="s">
        <v>6</v>
      </c>
    </row>
    <row r="6" spans="1:7" ht="15">
      <c r="A6" s="16" t="s">
        <v>10</v>
      </c>
      <c r="B6" s="16" t="s">
        <v>5</v>
      </c>
      <c r="C6" s="16" t="s">
        <v>116</v>
      </c>
      <c r="D6" s="16" t="s">
        <v>111</v>
      </c>
      <c r="E6" s="16" t="s">
        <v>6</v>
      </c>
    </row>
    <row r="7" spans="1:7" ht="15">
      <c r="A7" s="16" t="s">
        <v>12</v>
      </c>
      <c r="B7" s="16" t="s">
        <v>128</v>
      </c>
      <c r="C7" s="16" t="s">
        <v>116</v>
      </c>
      <c r="D7" s="16" t="s">
        <v>111</v>
      </c>
      <c r="E7" s="16" t="s">
        <v>6</v>
      </c>
    </row>
    <row r="8" spans="1:7" ht="15">
      <c r="A8" s="23" t="s">
        <v>16</v>
      </c>
      <c r="B8" s="16" t="s">
        <v>293</v>
      </c>
      <c r="C8" s="16" t="s">
        <v>116</v>
      </c>
      <c r="D8" s="16" t="s">
        <v>111</v>
      </c>
      <c r="E8" s="16" t="s">
        <v>6</v>
      </c>
    </row>
    <row r="9" spans="1:7" s="24" customFormat="1" ht="15">
      <c r="A9" s="16" t="s">
        <v>138</v>
      </c>
      <c r="B9" s="16" t="s">
        <v>228</v>
      </c>
      <c r="C9" s="16" t="s">
        <v>116</v>
      </c>
      <c r="D9" s="16" t="s">
        <v>111</v>
      </c>
      <c r="E9" s="16" t="s">
        <v>6</v>
      </c>
      <c r="F9" s="24" t="s">
        <v>295</v>
      </c>
    </row>
    <row r="10" spans="1:7" ht="30">
      <c r="A10" s="23" t="s">
        <v>3</v>
      </c>
      <c r="B10" s="16" t="s">
        <v>294</v>
      </c>
      <c r="C10" s="16" t="s">
        <v>116</v>
      </c>
      <c r="D10" s="16" t="s">
        <v>111</v>
      </c>
      <c r="E10" s="16" t="s">
        <v>6</v>
      </c>
    </row>
    <row r="11" spans="1:7" ht="135">
      <c r="A11" s="25" t="s">
        <v>226</v>
      </c>
      <c r="B11" s="25" t="s">
        <v>225</v>
      </c>
      <c r="C11" s="25" t="s">
        <v>116</v>
      </c>
      <c r="D11" s="25" t="s">
        <v>111</v>
      </c>
      <c r="E11" s="25" t="s">
        <v>6</v>
      </c>
      <c r="F11" s="21" t="s">
        <v>227</v>
      </c>
    </row>
    <row r="12" spans="1:7" ht="90">
      <c r="A12" s="16" t="s">
        <v>30</v>
      </c>
      <c r="B12" s="16" t="s">
        <v>28</v>
      </c>
      <c r="C12" s="16" t="s">
        <v>121</v>
      </c>
      <c r="D12" s="16" t="s">
        <v>111</v>
      </c>
      <c r="E12" s="16" t="s">
        <v>106</v>
      </c>
      <c r="F12" s="21" t="s">
        <v>236</v>
      </c>
    </row>
  </sheetData>
  <phoneticPr fontId="5"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3" workbookViewId="0">
      <selection activeCell="G1" sqref="G1:G12"/>
    </sheetView>
  </sheetViews>
  <sheetFormatPr baseColWidth="10" defaultColWidth="8.83203125" defaultRowHeight="15"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16384" width="8.83203125" style="17"/>
  </cols>
  <sheetData>
    <row r="1" spans="1:7" s="5" customFormat="1" ht="31" thickBot="1">
      <c r="A1" s="2" t="s">
        <v>282</v>
      </c>
      <c r="B1" s="2" t="s">
        <v>285</v>
      </c>
      <c r="C1" s="2" t="s">
        <v>130</v>
      </c>
      <c r="D1" s="2" t="s">
        <v>96</v>
      </c>
      <c r="E1" s="2" t="s">
        <v>109</v>
      </c>
      <c r="F1" s="3" t="s">
        <v>102</v>
      </c>
      <c r="G1" s="57" t="s">
        <v>297</v>
      </c>
    </row>
    <row r="2" spans="1:7" s="28" customFormat="1">
      <c r="A2" s="14" t="s">
        <v>181</v>
      </c>
      <c r="B2" s="14" t="s">
        <v>53</v>
      </c>
      <c r="C2" s="14" t="s">
        <v>116</v>
      </c>
      <c r="D2" s="14" t="s">
        <v>29</v>
      </c>
      <c r="E2" s="14" t="s">
        <v>106</v>
      </c>
      <c r="F2" s="27"/>
      <c r="G2" s="20"/>
    </row>
    <row r="3" spans="1:7" s="18" customFormat="1" ht="30">
      <c r="A3" s="16" t="s">
        <v>182</v>
      </c>
      <c r="B3" s="16" t="s">
        <v>48</v>
      </c>
      <c r="C3" s="16" t="s">
        <v>116</v>
      </c>
      <c r="D3" s="16" t="s">
        <v>126</v>
      </c>
      <c r="E3" s="16" t="s">
        <v>6</v>
      </c>
      <c r="F3" s="24"/>
      <c r="G3" s="20"/>
    </row>
    <row r="4" spans="1:7" s="10" customFormat="1">
      <c r="A4" s="9" t="s">
        <v>195</v>
      </c>
      <c r="B4" s="19" t="s">
        <v>196</v>
      </c>
      <c r="C4" s="10" t="s">
        <v>116</v>
      </c>
      <c r="D4" s="10" t="s">
        <v>29</v>
      </c>
      <c r="E4" s="10" t="s">
        <v>6</v>
      </c>
      <c r="F4" s="9"/>
      <c r="G4" s="20"/>
    </row>
    <row r="5" spans="1:7">
      <c r="A5" s="21" t="s">
        <v>179</v>
      </c>
      <c r="B5" s="29" t="s">
        <v>206</v>
      </c>
      <c r="C5" s="17" t="s">
        <v>116</v>
      </c>
      <c r="D5" s="17" t="s">
        <v>126</v>
      </c>
      <c r="E5" s="17" t="s">
        <v>6</v>
      </c>
      <c r="G5" s="20"/>
    </row>
    <row r="6" spans="1:7">
      <c r="A6" s="21" t="s">
        <v>245</v>
      </c>
      <c r="B6" s="21" t="s">
        <v>242</v>
      </c>
      <c r="C6" s="17" t="s">
        <v>116</v>
      </c>
      <c r="D6" s="17" t="s">
        <v>126</v>
      </c>
      <c r="E6" s="17" t="s">
        <v>6</v>
      </c>
      <c r="F6" s="21" t="s">
        <v>278</v>
      </c>
      <c r="G6" s="20"/>
    </row>
    <row r="7" spans="1:7">
      <c r="A7" s="21" t="s">
        <v>246</v>
      </c>
      <c r="B7" s="21" t="s">
        <v>237</v>
      </c>
      <c r="C7" s="17" t="s">
        <v>116</v>
      </c>
      <c r="D7" s="17" t="s">
        <v>126</v>
      </c>
      <c r="E7" s="17" t="s">
        <v>6</v>
      </c>
      <c r="F7" s="21" t="s">
        <v>278</v>
      </c>
      <c r="G7" s="20"/>
    </row>
    <row r="8" spans="1:7" s="21" customFormat="1" ht="30">
      <c r="A8" s="21" t="s">
        <v>247</v>
      </c>
      <c r="B8" s="21" t="s">
        <v>296</v>
      </c>
      <c r="C8" s="21" t="s">
        <v>116</v>
      </c>
      <c r="D8" s="21" t="s">
        <v>126</v>
      </c>
      <c r="E8" s="21" t="s">
        <v>6</v>
      </c>
      <c r="F8" s="21" t="s">
        <v>278</v>
      </c>
      <c r="G8" s="20"/>
    </row>
    <row r="9" spans="1:7" ht="45">
      <c r="A9" s="7" t="s">
        <v>193</v>
      </c>
      <c r="B9" s="30" t="s">
        <v>243</v>
      </c>
      <c r="C9" s="30" t="s">
        <v>116</v>
      </c>
      <c r="D9" s="30" t="s">
        <v>126</v>
      </c>
      <c r="E9" s="30" t="s">
        <v>6</v>
      </c>
      <c r="F9" s="56"/>
      <c r="G9" s="20"/>
    </row>
    <row r="10" spans="1:7">
      <c r="G10" s="20"/>
    </row>
    <row r="11" spans="1:7">
      <c r="G11" s="20"/>
    </row>
    <row r="12" spans="1:7">
      <c r="G12" s="20"/>
    </row>
    <row r="15" spans="1:7">
      <c r="C15"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110" zoomScaleNormal="110" zoomScalePageLayoutView="110" workbookViewId="0">
      <selection activeCell="H7" sqref="H7"/>
    </sheetView>
  </sheetViews>
  <sheetFormatPr baseColWidth="10" defaultColWidth="8.83203125" defaultRowHeight="14.25" customHeight="1"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7" width="8.83203125" style="21"/>
    <col min="8" max="16384" width="8.83203125" style="17"/>
  </cols>
  <sheetData>
    <row r="1" spans="1:7" s="5" customFormat="1" ht="31" thickBot="1">
      <c r="A1" s="2" t="s">
        <v>282</v>
      </c>
      <c r="B1" s="2" t="s">
        <v>285</v>
      </c>
      <c r="C1" s="2" t="s">
        <v>130</v>
      </c>
      <c r="D1" s="2" t="s">
        <v>96</v>
      </c>
      <c r="E1" s="2" t="s">
        <v>109</v>
      </c>
      <c r="F1" s="3" t="s">
        <v>102</v>
      </c>
      <c r="G1" s="4" t="s">
        <v>297</v>
      </c>
    </row>
    <row r="2" spans="1:7" s="28" customFormat="1" ht="30">
      <c r="A2" s="14" t="s">
        <v>183</v>
      </c>
      <c r="B2" s="14" t="s">
        <v>160</v>
      </c>
      <c r="C2" s="14" t="s">
        <v>116</v>
      </c>
      <c r="D2" s="14" t="s">
        <v>124</v>
      </c>
      <c r="E2" s="14" t="s">
        <v>6</v>
      </c>
      <c r="F2" s="31" t="s">
        <v>161</v>
      </c>
      <c r="G2" s="20"/>
    </row>
    <row r="3" spans="1:7" s="28" customFormat="1" ht="15">
      <c r="A3" s="14" t="s">
        <v>199</v>
      </c>
      <c r="B3" s="14" t="s">
        <v>200</v>
      </c>
      <c r="C3" s="14" t="s">
        <v>116</v>
      </c>
      <c r="D3" s="14" t="s">
        <v>124</v>
      </c>
      <c r="E3" s="14" t="s">
        <v>6</v>
      </c>
      <c r="F3" s="31"/>
      <c r="G3" s="21"/>
    </row>
    <row r="4" spans="1:7" ht="30">
      <c r="A4" s="21" t="s">
        <v>231</v>
      </c>
      <c r="B4" s="21" t="s">
        <v>232</v>
      </c>
      <c r="C4" s="17" t="s">
        <v>116</v>
      </c>
      <c r="D4" s="17" t="s">
        <v>124</v>
      </c>
      <c r="E4" s="17" t="s">
        <v>6</v>
      </c>
      <c r="G4" s="24"/>
    </row>
    <row r="9" spans="1:7" ht="14.25" customHeight="1">
      <c r="G9"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L16" sqref="L16"/>
    </sheetView>
  </sheetViews>
  <sheetFormatPr baseColWidth="10" defaultColWidth="8.83203125" defaultRowHeight="14.25" customHeight="1"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16384" width="8.83203125" style="17"/>
  </cols>
  <sheetData>
    <row r="1" spans="1:7" s="5" customFormat="1" ht="31" thickBot="1">
      <c r="A1" s="2" t="s">
        <v>282</v>
      </c>
      <c r="B1" s="2" t="s">
        <v>285</v>
      </c>
      <c r="C1" s="2" t="s">
        <v>130</v>
      </c>
      <c r="D1" s="2" t="s">
        <v>96</v>
      </c>
      <c r="E1" s="2" t="s">
        <v>109</v>
      </c>
      <c r="F1" s="3" t="s">
        <v>102</v>
      </c>
      <c r="G1" s="57" t="s">
        <v>297</v>
      </c>
    </row>
    <row r="2" spans="1:7" ht="225">
      <c r="A2" s="25" t="s">
        <v>184</v>
      </c>
      <c r="B2" s="25" t="s">
        <v>90</v>
      </c>
      <c r="C2" s="25" t="s">
        <v>64</v>
      </c>
      <c r="D2" s="25" t="s">
        <v>66</v>
      </c>
      <c r="E2" s="25" t="s">
        <v>6</v>
      </c>
      <c r="F2" s="25" t="s">
        <v>287</v>
      </c>
      <c r="G2" s="20"/>
    </row>
    <row r="3" spans="1:7" ht="14.25" customHeight="1">
      <c r="G3" s="20"/>
    </row>
    <row r="4" spans="1:7" ht="14.25" customHeight="1">
      <c r="G4" s="20"/>
    </row>
    <row r="5" spans="1:7" ht="14.25" customHeight="1">
      <c r="G5" s="20"/>
    </row>
    <row r="6" spans="1:7" ht="14.25" customHeight="1">
      <c r="G6" s="20"/>
    </row>
    <row r="7" spans="1:7" ht="14.25" customHeight="1">
      <c r="G7" s="20"/>
    </row>
    <row r="8" spans="1:7" ht="14.25" customHeight="1">
      <c r="G8" s="20"/>
    </row>
    <row r="9" spans="1:7" ht="14.25" customHeight="1">
      <c r="G9" s="20"/>
    </row>
    <row r="10" spans="1:7" ht="14.25" customHeight="1">
      <c r="G10" s="20"/>
    </row>
    <row r="11" spans="1:7" ht="14.25" customHeight="1">
      <c r="G11" s="20"/>
    </row>
    <row r="12" spans="1:7" ht="14.25" customHeight="1">
      <c r="G12" s="20"/>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28" sqref="B28"/>
    </sheetView>
  </sheetViews>
  <sheetFormatPr baseColWidth="10" defaultColWidth="8.83203125" defaultRowHeight="14.25" customHeight="1"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16384" width="8.83203125" style="17"/>
  </cols>
  <sheetData>
    <row r="1" spans="1:6" s="5" customFormat="1" ht="31" thickBot="1">
      <c r="A1" s="2" t="s">
        <v>282</v>
      </c>
      <c r="B1" s="2" t="s">
        <v>285</v>
      </c>
      <c r="C1" s="2" t="s">
        <v>130</v>
      </c>
      <c r="D1" s="2" t="s">
        <v>96</v>
      </c>
      <c r="E1" s="2" t="s">
        <v>109</v>
      </c>
      <c r="F1" s="3" t="s">
        <v>102</v>
      </c>
    </row>
    <row r="2" spans="1:6" ht="15">
      <c r="A2" s="16" t="s">
        <v>88</v>
      </c>
      <c r="B2" s="16" t="s">
        <v>83</v>
      </c>
      <c r="C2" s="16" t="s">
        <v>116</v>
      </c>
      <c r="D2" s="16" t="s">
        <v>56</v>
      </c>
      <c r="E2" s="16" t="s">
        <v>6</v>
      </c>
    </row>
    <row r="3" spans="1:6" s="18" customFormat="1" ht="30">
      <c r="A3" s="16" t="s">
        <v>185</v>
      </c>
      <c r="B3" s="16" t="s">
        <v>89</v>
      </c>
      <c r="C3" s="16" t="s">
        <v>116</v>
      </c>
      <c r="D3" s="16" t="s">
        <v>56</v>
      </c>
      <c r="E3" s="16" t="s">
        <v>6</v>
      </c>
      <c r="F3" s="54" t="s">
        <v>203</v>
      </c>
    </row>
    <row r="4" spans="1:6" s="18" customFormat="1" ht="30">
      <c r="A4" s="16" t="s">
        <v>186</v>
      </c>
      <c r="B4" s="16" t="s">
        <v>93</v>
      </c>
      <c r="C4" s="16" t="s">
        <v>116</v>
      </c>
      <c r="D4" s="16" t="s">
        <v>56</v>
      </c>
      <c r="E4" s="16" t="s">
        <v>6</v>
      </c>
      <c r="F4" s="24" t="s">
        <v>203</v>
      </c>
    </row>
    <row r="5" spans="1:6" s="18" customFormat="1" ht="30">
      <c r="A5" s="16" t="s">
        <v>187</v>
      </c>
      <c r="B5" s="16" t="s">
        <v>107</v>
      </c>
      <c r="C5" s="16" t="s">
        <v>116</v>
      </c>
      <c r="D5" s="16" t="s">
        <v>56</v>
      </c>
      <c r="E5" s="16" t="s">
        <v>6</v>
      </c>
      <c r="F5" s="24" t="s">
        <v>203</v>
      </c>
    </row>
    <row r="6" spans="1:6" ht="15">
      <c r="A6" s="16" t="s">
        <v>105</v>
      </c>
      <c r="B6" s="16" t="s">
        <v>110</v>
      </c>
      <c r="C6" s="16" t="s">
        <v>116</v>
      </c>
      <c r="D6" s="16" t="s">
        <v>56</v>
      </c>
      <c r="E6" s="16" t="s">
        <v>6</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D21" sqref="D21"/>
    </sheetView>
  </sheetViews>
  <sheetFormatPr baseColWidth="10" defaultColWidth="8.83203125" defaultRowHeight="15" x14ac:dyDescent="0"/>
  <cols>
    <col min="1" max="1" width="19.6640625" style="7" customWidth="1"/>
    <col min="2" max="2" width="125.6640625" style="6" customWidth="1"/>
    <col min="3" max="3" width="16.6640625" style="6" customWidth="1"/>
    <col min="4" max="4" width="21.6640625" style="6" customWidth="1"/>
    <col min="5" max="5" width="16.6640625" style="6" customWidth="1"/>
    <col min="6" max="6" width="45.6640625" style="7" customWidth="1"/>
    <col min="7" max="16384" width="8.83203125" style="6"/>
  </cols>
  <sheetData>
    <row r="1" spans="1:7" ht="31" thickBot="1">
      <c r="A1" s="32" t="s">
        <v>282</v>
      </c>
      <c r="B1" s="32" t="s">
        <v>285</v>
      </c>
      <c r="C1" s="32" t="s">
        <v>130</v>
      </c>
      <c r="D1" s="32" t="s">
        <v>96</v>
      </c>
      <c r="E1" s="32" t="s">
        <v>109</v>
      </c>
      <c r="F1" s="33" t="s">
        <v>102</v>
      </c>
      <c r="G1" s="57" t="s">
        <v>297</v>
      </c>
    </row>
    <row r="2" spans="1:7" ht="45">
      <c r="A2" s="7" t="s">
        <v>145</v>
      </c>
      <c r="B2" s="7" t="s">
        <v>150</v>
      </c>
      <c r="C2" s="7" t="s">
        <v>116</v>
      </c>
      <c r="D2" s="7" t="s">
        <v>144</v>
      </c>
      <c r="E2" s="7" t="s">
        <v>6</v>
      </c>
      <c r="F2" s="7" t="s">
        <v>149</v>
      </c>
      <c r="G2" s="20"/>
    </row>
    <row r="3" spans="1:7" ht="30">
      <c r="A3" s="7" t="s">
        <v>235</v>
      </c>
      <c r="B3" s="17" t="s">
        <v>233</v>
      </c>
      <c r="C3" s="7" t="s">
        <v>116</v>
      </c>
      <c r="D3" s="7" t="s">
        <v>144</v>
      </c>
      <c r="E3" s="7" t="s">
        <v>6</v>
      </c>
      <c r="F3" s="7" t="s">
        <v>275</v>
      </c>
      <c r="G3" s="20"/>
    </row>
    <row r="4" spans="1:7" ht="105">
      <c r="A4" s="7" t="s">
        <v>234</v>
      </c>
      <c r="B4" s="17" t="s">
        <v>151</v>
      </c>
      <c r="C4" s="7" t="s">
        <v>116</v>
      </c>
      <c r="D4" s="7" t="s">
        <v>144</v>
      </c>
      <c r="E4" s="7" t="s">
        <v>6</v>
      </c>
      <c r="F4" s="7" t="s">
        <v>276</v>
      </c>
      <c r="G4" s="20"/>
    </row>
    <row r="5" spans="1:7" ht="75">
      <c r="A5" s="7" t="s">
        <v>188</v>
      </c>
      <c r="B5" s="7" t="s">
        <v>146</v>
      </c>
      <c r="C5" s="6" t="s">
        <v>116</v>
      </c>
      <c r="D5" s="6" t="s">
        <v>147</v>
      </c>
      <c r="E5" s="6" t="s">
        <v>129</v>
      </c>
      <c r="F5" s="7" t="s">
        <v>205</v>
      </c>
      <c r="G5" s="20"/>
    </row>
    <row r="6" spans="1:7" ht="30">
      <c r="A6" s="7" t="s">
        <v>189</v>
      </c>
      <c r="B6" s="7" t="s">
        <v>148</v>
      </c>
      <c r="C6" s="6" t="s">
        <v>116</v>
      </c>
      <c r="D6" s="6" t="s">
        <v>144</v>
      </c>
      <c r="E6" s="6" t="s">
        <v>6</v>
      </c>
      <c r="G6" s="20"/>
    </row>
    <row r="7" spans="1:7" s="10" customFormat="1">
      <c r="A7" s="9" t="s">
        <v>197</v>
      </c>
      <c r="B7" s="19" t="s">
        <v>198</v>
      </c>
      <c r="C7" s="10" t="s">
        <v>116</v>
      </c>
      <c r="D7" s="10" t="s">
        <v>29</v>
      </c>
      <c r="E7" s="10" t="s">
        <v>6</v>
      </c>
      <c r="F7" s="9"/>
      <c r="G7" s="20"/>
    </row>
    <row r="8" spans="1:7">
      <c r="G8" s="20"/>
    </row>
    <row r="9" spans="1:7">
      <c r="G9" s="20"/>
    </row>
    <row r="10" spans="1:7">
      <c r="G10" s="20"/>
    </row>
    <row r="11" spans="1:7">
      <c r="G11" s="20"/>
    </row>
    <row r="12" spans="1:7">
      <c r="G12" s="20"/>
    </row>
  </sheetData>
  <pageMargins left="0.75" right="0.75" top="1" bottom="1" header="0.5" footer="0.5"/>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5</vt:i4>
      </vt:variant>
    </vt:vector>
  </HeadingPairs>
  <TitlesOfParts>
    <vt:vector size="17" baseType="lpstr">
      <vt:lpstr>CRDS_Reqs</vt:lpstr>
      <vt:lpstr>Metrics</vt:lpstr>
      <vt:lpstr>WFM_Reqs</vt:lpstr>
      <vt:lpstr>BAR_Reqs</vt:lpstr>
      <vt:lpstr>Processing_Reqs</vt:lpstr>
      <vt:lpstr>Archive_Reqs</vt:lpstr>
      <vt:lpstr>Ingest_Reqs</vt:lpstr>
      <vt:lpstr>StorageBroker_Reqs</vt:lpstr>
      <vt:lpstr>Distribution_Reqs</vt:lpstr>
      <vt:lpstr>AUI_Reqs</vt:lpstr>
      <vt:lpstr>Reqs_Summary</vt:lpstr>
      <vt:lpstr>HST_JWST build mapping</vt:lpstr>
      <vt:lpstr>Combined_Builds_Graph</vt:lpstr>
      <vt:lpstr>CRDS_Builds_Graph</vt:lpstr>
      <vt:lpstr>WFM_Builds_Graph</vt:lpstr>
      <vt:lpstr>BAR_Builds_Graph</vt:lpstr>
      <vt:lpstr>FY12_Graph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Todd Miller</cp:lastModifiedBy>
  <cp:lastPrinted>2013-03-20T14:01:01Z</cp:lastPrinted>
  <dcterms:created xsi:type="dcterms:W3CDTF">2011-10-03T12:15:25Z</dcterms:created>
  <dcterms:modified xsi:type="dcterms:W3CDTF">2013-03-27T17:55:27Z</dcterms:modified>
</cp:coreProperties>
</file>