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apee/Documents/University/ØIS/Første Opgave/"/>
    </mc:Choice>
  </mc:AlternateContent>
  <xr:revisionPtr revIDLastSave="0" documentId="13_ncr:1_{4B6FDAE6-DCE8-8B44-B4EC-9D6B3CBB3467}" xr6:coauthVersionLast="45" xr6:coauthVersionMax="45" xr10:uidLastSave="{00000000-0000-0000-0000-000000000000}"/>
  <bookViews>
    <workbookView xWindow="0" yWindow="460" windowWidth="25600" windowHeight="14140" tabRatio="673" firstSheet="1" activeTab="7" xr2:uid="{00000000-000D-0000-FFFF-FFFF00000000}"/>
  </bookViews>
  <sheets>
    <sheet name="loenmv_13" sheetId="1" r:id="rId1"/>
    <sheet name="formueindk_brutto" sheetId="6" r:id="rId2"/>
    <sheet name="netovskud_13" sheetId="2" r:id="rId3"/>
    <sheet name="privat_pension_13" sheetId="3" r:id="rId4"/>
    <sheet name="off_overforsel_13" sheetId="4" r:id="rId5"/>
    <sheet name="skatmvialt_13" sheetId="5" r:id="rId6"/>
    <sheet name="perindkialt_13" sheetId="8" r:id="rId7"/>
    <sheet name="Sheet1" sheetId="9" r:id="rId8"/>
    <sheet name="Sheet3" sheetId="11" r:id="rId9"/>
    <sheet name="Sheet4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8" l="1"/>
  <c r="C24" i="8"/>
  <c r="G24" i="8"/>
  <c r="B4" i="11" l="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B11" i="11"/>
  <c r="B12" i="11"/>
  <c r="B21" i="9"/>
  <c r="C21" i="8"/>
  <c r="D59" i="9" l="1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B59" i="9"/>
  <c r="C59" i="9"/>
  <c r="A59" i="9"/>
  <c r="A3" i="12"/>
  <c r="B3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Z3" i="12"/>
  <c r="AA3" i="12"/>
  <c r="AB3" i="12"/>
  <c r="AC3" i="12"/>
  <c r="AD3" i="12"/>
  <c r="AE3" i="12"/>
  <c r="AF3" i="12"/>
  <c r="B18" i="11"/>
  <c r="B20" i="11" s="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B26" i="11"/>
  <c r="C27" i="11" l="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B23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B22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B44" i="9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B19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B15" i="11"/>
  <c r="B16" i="11"/>
  <c r="B14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B7" i="11"/>
  <c r="B8" i="11"/>
  <c r="B6" i="11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B2" i="11"/>
  <c r="B3" i="11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B43" i="9" a="1"/>
  <c r="B43" i="9" s="1"/>
  <c r="B42" i="9" a="1"/>
  <c r="B42" i="9" s="1"/>
  <c r="C25" i="8"/>
  <c r="B27" i="11" l="1"/>
  <c r="B24" i="11"/>
  <c r="B17" i="9"/>
  <c r="B11" i="9"/>
  <c r="C21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B20" i="9"/>
  <c r="C19" i="9"/>
  <c r="AE19" i="9"/>
  <c r="AE21" i="9" s="1"/>
  <c r="AF19" i="9"/>
  <c r="AF21" i="9" s="1"/>
  <c r="B19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B15" i="9"/>
  <c r="B14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B6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B16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R18" i="5"/>
  <c r="R21" i="5" s="1"/>
  <c r="R23" i="5" s="1"/>
  <c r="C16" i="8"/>
  <c r="C18" i="5" s="1"/>
  <c r="C21" i="5" s="1"/>
  <c r="C23" i="5" s="1"/>
  <c r="D16" i="8"/>
  <c r="D18" i="5" s="1"/>
  <c r="D21" i="5" s="1"/>
  <c r="D23" i="5" s="1"/>
  <c r="E16" i="8"/>
  <c r="E18" i="5" s="1"/>
  <c r="E21" i="5" s="1"/>
  <c r="E23" i="5" s="1"/>
  <c r="F16" i="8"/>
  <c r="F18" i="5" s="1"/>
  <c r="F21" i="5" s="1"/>
  <c r="F23" i="5" s="1"/>
  <c r="G16" i="8"/>
  <c r="G18" i="5" s="1"/>
  <c r="G21" i="5" s="1"/>
  <c r="G23" i="5" s="1"/>
  <c r="H16" i="8"/>
  <c r="H18" i="5" s="1"/>
  <c r="H21" i="5" s="1"/>
  <c r="H23" i="5" s="1"/>
  <c r="I16" i="8"/>
  <c r="I18" i="5" s="1"/>
  <c r="I21" i="5" s="1"/>
  <c r="I23" i="5" s="1"/>
  <c r="J16" i="8"/>
  <c r="J18" i="5" s="1"/>
  <c r="J21" i="5" s="1"/>
  <c r="J23" i="5" s="1"/>
  <c r="K16" i="8"/>
  <c r="K18" i="5" s="1"/>
  <c r="K21" i="5" s="1"/>
  <c r="K23" i="5" s="1"/>
  <c r="L16" i="8"/>
  <c r="L18" i="5" s="1"/>
  <c r="L21" i="5" s="1"/>
  <c r="L23" i="5" s="1"/>
  <c r="M16" i="8"/>
  <c r="M18" i="5" s="1"/>
  <c r="M21" i="5" s="1"/>
  <c r="M23" i="5" s="1"/>
  <c r="N16" i="8"/>
  <c r="N18" i="5" s="1"/>
  <c r="N21" i="5" s="1"/>
  <c r="N23" i="5" s="1"/>
  <c r="O16" i="8"/>
  <c r="O18" i="5" s="1"/>
  <c r="O21" i="5" s="1"/>
  <c r="O23" i="5" s="1"/>
  <c r="P16" i="8"/>
  <c r="P18" i="5" s="1"/>
  <c r="P21" i="5" s="1"/>
  <c r="P23" i="5" s="1"/>
  <c r="Q16" i="8"/>
  <c r="Q18" i="5" s="1"/>
  <c r="Q21" i="5" s="1"/>
  <c r="Q23" i="5" s="1"/>
  <c r="R16" i="8"/>
  <c r="S16" i="8"/>
  <c r="S18" i="5" s="1"/>
  <c r="S21" i="5" s="1"/>
  <c r="S23" i="5" s="1"/>
  <c r="T16" i="8"/>
  <c r="T18" i="5" s="1"/>
  <c r="T21" i="5" s="1"/>
  <c r="T23" i="5" s="1"/>
  <c r="U16" i="8"/>
  <c r="U18" i="5" s="1"/>
  <c r="U21" i="5" s="1"/>
  <c r="U23" i="5" s="1"/>
  <c r="V16" i="8"/>
  <c r="V18" i="5" s="1"/>
  <c r="V21" i="5" s="1"/>
  <c r="V23" i="5" s="1"/>
  <c r="W16" i="8"/>
  <c r="W18" i="5" s="1"/>
  <c r="W21" i="5" s="1"/>
  <c r="W23" i="5" s="1"/>
  <c r="X16" i="8"/>
  <c r="X18" i="5" s="1"/>
  <c r="X21" i="5" s="1"/>
  <c r="X23" i="5" s="1"/>
  <c r="Y16" i="8"/>
  <c r="Y18" i="5" s="1"/>
  <c r="Y21" i="5" s="1"/>
  <c r="Y23" i="5" s="1"/>
  <c r="Z16" i="8"/>
  <c r="Z18" i="5" s="1"/>
  <c r="Z21" i="5" s="1"/>
  <c r="Z23" i="5" s="1"/>
  <c r="AA16" i="8"/>
  <c r="AA18" i="5" s="1"/>
  <c r="AA21" i="5" s="1"/>
  <c r="AA23" i="5" s="1"/>
  <c r="AB16" i="8"/>
  <c r="AB18" i="5" s="1"/>
  <c r="AB21" i="5" s="1"/>
  <c r="AB23" i="5" s="1"/>
  <c r="AC16" i="8"/>
  <c r="AC18" i="5" s="1"/>
  <c r="AC21" i="5" s="1"/>
  <c r="AC23" i="5" s="1"/>
  <c r="AD16" i="8"/>
  <c r="AD18" i="5" s="1"/>
  <c r="AD21" i="5" s="1"/>
  <c r="AD23" i="5" s="1"/>
  <c r="AE16" i="8"/>
  <c r="AE18" i="5" s="1"/>
  <c r="AE21" i="5" s="1"/>
  <c r="AE23" i="5" s="1"/>
  <c r="AF16" i="8"/>
  <c r="AF18" i="5" s="1"/>
  <c r="AF21" i="5" s="1"/>
  <c r="AF23" i="5" s="1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C17" i="5" l="1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17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B16" i="5"/>
  <c r="B16" i="8" l="1"/>
  <c r="B18" i="5" s="1"/>
  <c r="B21" i="5" s="1"/>
  <c r="B23" i="5" s="1"/>
  <c r="B17" i="8"/>
  <c r="C17" i="8"/>
  <c r="D17" i="8"/>
  <c r="E17" i="8"/>
  <c r="F17" i="8"/>
  <c r="G17" i="8"/>
  <c r="G20" i="8" s="1"/>
  <c r="H17" i="8"/>
  <c r="I17" i="8"/>
  <c r="J17" i="8"/>
  <c r="K17" i="8"/>
  <c r="K20" i="8" s="1"/>
  <c r="L17" i="8"/>
  <c r="M17" i="8"/>
  <c r="N17" i="8"/>
  <c r="O17" i="8"/>
  <c r="O20" i="8" s="1"/>
  <c r="P17" i="8"/>
  <c r="Q17" i="8"/>
  <c r="R17" i="8"/>
  <c r="S17" i="8"/>
  <c r="S20" i="8" s="1"/>
  <c r="T17" i="8"/>
  <c r="U17" i="8"/>
  <c r="V17" i="8"/>
  <c r="W17" i="8"/>
  <c r="W20" i="8" s="1"/>
  <c r="X17" i="8"/>
  <c r="Y17" i="8"/>
  <c r="Z17" i="8"/>
  <c r="AA17" i="8"/>
  <c r="AA20" i="8" s="1"/>
  <c r="AB17" i="8"/>
  <c r="AC17" i="8"/>
  <c r="AD17" i="8"/>
  <c r="AE17" i="8"/>
  <c r="AE20" i="8" s="1"/>
  <c r="AF17" i="8"/>
  <c r="B18" i="8"/>
  <c r="B21" i="8" s="1"/>
  <c r="C18" i="8"/>
  <c r="D18" i="8"/>
  <c r="E18" i="8"/>
  <c r="E19" i="9" s="1"/>
  <c r="E21" i="9" s="1"/>
  <c r="F18" i="8"/>
  <c r="G18" i="8"/>
  <c r="G19" i="9" s="1"/>
  <c r="G21" i="9" s="1"/>
  <c r="H18" i="8"/>
  <c r="I18" i="8"/>
  <c r="I19" i="9" s="1"/>
  <c r="I21" i="9" s="1"/>
  <c r="J18" i="8"/>
  <c r="K18" i="8"/>
  <c r="K19" i="9" s="1"/>
  <c r="K21" i="9" s="1"/>
  <c r="L18" i="8"/>
  <c r="M18" i="8"/>
  <c r="M19" i="9" s="1"/>
  <c r="M21" i="9" s="1"/>
  <c r="N18" i="8"/>
  <c r="O18" i="8"/>
  <c r="O19" i="9" s="1"/>
  <c r="O21" i="9" s="1"/>
  <c r="P18" i="8"/>
  <c r="Q18" i="8"/>
  <c r="Q19" i="9" s="1"/>
  <c r="Q21" i="9" s="1"/>
  <c r="R18" i="8"/>
  <c r="S18" i="8"/>
  <c r="S19" i="9" s="1"/>
  <c r="S21" i="9" s="1"/>
  <c r="T18" i="8"/>
  <c r="U18" i="8"/>
  <c r="U19" i="9" s="1"/>
  <c r="U21" i="9" s="1"/>
  <c r="V18" i="8"/>
  <c r="W18" i="8"/>
  <c r="W19" i="9" s="1"/>
  <c r="W21" i="9" s="1"/>
  <c r="X18" i="8"/>
  <c r="Y18" i="8"/>
  <c r="Y19" i="9" s="1"/>
  <c r="Y21" i="9" s="1"/>
  <c r="Z18" i="8"/>
  <c r="AA18" i="8"/>
  <c r="AA19" i="9" s="1"/>
  <c r="AA21" i="9" s="1"/>
  <c r="AB18" i="8"/>
  <c r="AC18" i="8"/>
  <c r="AC19" i="9" s="1"/>
  <c r="AC21" i="9" s="1"/>
  <c r="AD18" i="8"/>
  <c r="AE18" i="8"/>
  <c r="AF18" i="8"/>
  <c r="AF21" i="8" s="1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B20" i="8"/>
  <c r="D20" i="8"/>
  <c r="E20" i="8"/>
  <c r="F20" i="8"/>
  <c r="H20" i="8"/>
  <c r="I20" i="8"/>
  <c r="J20" i="8"/>
  <c r="L20" i="8"/>
  <c r="M20" i="8"/>
  <c r="N20" i="8"/>
  <c r="P20" i="8"/>
  <c r="Q20" i="8"/>
  <c r="R20" i="8"/>
  <c r="T20" i="8"/>
  <c r="U20" i="8"/>
  <c r="V20" i="8"/>
  <c r="X20" i="8"/>
  <c r="Y20" i="8"/>
  <c r="Z20" i="8"/>
  <c r="AB20" i="8"/>
  <c r="AC20" i="8"/>
  <c r="AD20" i="8"/>
  <c r="AF20" i="8"/>
  <c r="G21" i="8"/>
  <c r="K21" i="8"/>
  <c r="S21" i="8"/>
  <c r="W21" i="8"/>
  <c r="AA21" i="8"/>
  <c r="AE21" i="8"/>
  <c r="O21" i="8" l="1"/>
  <c r="AD21" i="8"/>
  <c r="AD19" i="9"/>
  <c r="AD21" i="9" s="1"/>
  <c r="V21" i="8"/>
  <c r="V24" i="8" s="1"/>
  <c r="V19" i="9"/>
  <c r="V21" i="9" s="1"/>
  <c r="R21" i="8"/>
  <c r="R19" i="9"/>
  <c r="R21" i="9" s="1"/>
  <c r="L21" i="8"/>
  <c r="L19" i="9"/>
  <c r="L21" i="9" s="1"/>
  <c r="H21" i="8"/>
  <c r="H19" i="9"/>
  <c r="H21" i="9" s="1"/>
  <c r="D21" i="8"/>
  <c r="D24" i="8" s="1"/>
  <c r="D19" i="9"/>
  <c r="D21" i="9" s="1"/>
  <c r="AB21" i="8"/>
  <c r="AB19" i="9"/>
  <c r="AB21" i="9" s="1"/>
  <c r="X21" i="8"/>
  <c r="X24" i="8" s="1"/>
  <c r="X19" i="9"/>
  <c r="X21" i="9" s="1"/>
  <c r="T21" i="8"/>
  <c r="T19" i="9"/>
  <c r="T21" i="9" s="1"/>
  <c r="P21" i="8"/>
  <c r="P24" i="8" s="1"/>
  <c r="P19" i="9"/>
  <c r="P21" i="9" s="1"/>
  <c r="Z21" i="8"/>
  <c r="Z19" i="9"/>
  <c r="Z21" i="9" s="1"/>
  <c r="N21" i="8"/>
  <c r="N24" i="8" s="1"/>
  <c r="N19" i="9"/>
  <c r="N21" i="9" s="1"/>
  <c r="J21" i="8"/>
  <c r="J19" i="9"/>
  <c r="J21" i="9" s="1"/>
  <c r="F21" i="8"/>
  <c r="F24" i="8" s="1"/>
  <c r="F19" i="9"/>
  <c r="F21" i="9" s="1"/>
  <c r="AC21" i="8"/>
  <c r="U21" i="8"/>
  <c r="U24" i="8" s="1"/>
  <c r="M21" i="8"/>
  <c r="M24" i="8" s="1"/>
  <c r="E21" i="8"/>
  <c r="Y21" i="8"/>
  <c r="Q21" i="8"/>
  <c r="Q24" i="8" s="1"/>
  <c r="I21" i="8"/>
  <c r="I24" i="8" s="1"/>
  <c r="AD24" i="8"/>
  <c r="R24" i="8"/>
  <c r="Z24" i="8"/>
  <c r="B24" i="8"/>
  <c r="J24" i="8"/>
  <c r="AC24" i="8"/>
  <c r="Y24" i="8"/>
  <c r="E24" i="8"/>
  <c r="AF24" i="8"/>
  <c r="AB24" i="8"/>
  <c r="T24" i="8"/>
  <c r="L24" i="8"/>
  <c r="H24" i="8"/>
  <c r="AE24" i="8"/>
  <c r="AA24" i="8"/>
  <c r="W24" i="8"/>
  <c r="S24" i="8"/>
  <c r="O24" i="8"/>
  <c r="K2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<sst xmlns="http://schemas.openxmlformats.org/spreadsheetml/2006/main" count="213" uniqueCount="81">
  <si>
    <t>p0-10</t>
  </si>
  <si>
    <t>p10-20</t>
  </si>
  <si>
    <t>p20-30</t>
  </si>
  <si>
    <t>p30-40</t>
  </si>
  <si>
    <t>p40-50</t>
  </si>
  <si>
    <t>p50-60</t>
  </si>
  <si>
    <t>p60-70</t>
  </si>
  <si>
    <t>p70-80</t>
  </si>
  <si>
    <t>p80-90</t>
  </si>
  <si>
    <t>p90-95</t>
  </si>
  <si>
    <t>p95-99</t>
  </si>
  <si>
    <t>p99-99.5</t>
  </si>
  <si>
    <t>p99.5-99.9</t>
  </si>
  <si>
    <t>p99.9-100</t>
  </si>
  <si>
    <t>indkomstgruppe</t>
  </si>
  <si>
    <t>Top 1%</t>
  </si>
  <si>
    <t>Top 1procent</t>
  </si>
  <si>
    <t>Samlet</t>
  </si>
  <si>
    <t>Samlet overførsel</t>
  </si>
  <si>
    <t xml:space="preserve">Overførsel top 1 </t>
  </si>
  <si>
    <t>Overførsel samlet</t>
  </si>
  <si>
    <t>Top 1 netto</t>
  </si>
  <si>
    <t>Samlet netto</t>
  </si>
  <si>
    <t>Årstal</t>
  </si>
  <si>
    <t>Procentvis andel</t>
  </si>
  <si>
    <t xml:space="preserve">Samlet skattebetaling </t>
  </si>
  <si>
    <t>Top 1% skattebetaling</t>
  </si>
  <si>
    <t>Samlet bruttoindkomst</t>
  </si>
  <si>
    <t>Top1% bruttoindkomst</t>
  </si>
  <si>
    <t>Top 1 Netto</t>
  </si>
  <si>
    <t>Betalt skat</t>
  </si>
  <si>
    <t>Skattebetaling</t>
  </si>
  <si>
    <t>Bruttoindkomst</t>
  </si>
  <si>
    <t>P-10 - Brutto</t>
  </si>
  <si>
    <t>P-20 - Brutto</t>
  </si>
  <si>
    <t>P-30 - Brutto</t>
  </si>
  <si>
    <t>P-10 - Over</t>
  </si>
  <si>
    <t>P-20 - Over</t>
  </si>
  <si>
    <t>P-30 - Over</t>
  </si>
  <si>
    <t>P-10 - Samlet</t>
  </si>
  <si>
    <t>P-20 - Samlet</t>
  </si>
  <si>
    <t>P-30 - Samlet</t>
  </si>
  <si>
    <t>P-10 - Skat</t>
  </si>
  <si>
    <t>P-20 - Skat</t>
  </si>
  <si>
    <t>P-30 - Skat</t>
  </si>
  <si>
    <t>P-10-30 - Disponibel</t>
  </si>
  <si>
    <t>P-10-30 - Samlet skat</t>
  </si>
  <si>
    <t>P-10-30 - Brutto</t>
  </si>
  <si>
    <t>Samlet Dis.ind. DK</t>
  </si>
  <si>
    <t>P-10-30 %Andel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</si>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</sst>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0" fillId="2" borderId="0" xfId="0" applyNumberFormat="1" applyFill="1"/>
    <xf numFmtId="1" fontId="0" fillId="2" borderId="3" xfId="0" applyNumberFormat="1" applyFill="1" applyBorder="1"/>
    <xf numFmtId="1" fontId="0" fillId="3" borderId="0" xfId="0" applyNumberFormat="1" applyFill="1"/>
    <xf numFmtId="1" fontId="0" fillId="3" borderId="3" xfId="0" applyNumberFormat="1" applyFill="1" applyBorder="1"/>
    <xf numFmtId="1" fontId="0" fillId="4" borderId="0" xfId="0" applyNumberFormat="1" applyFill="1"/>
    <xf numFmtId="0" fontId="2" fillId="0" borderId="0" xfId="0" applyFont="1"/>
    <xf numFmtId="10" fontId="0" fillId="0" borderId="0" xfId="1" applyNumberFormat="1" applyFont="1"/>
    <xf numFmtId="1" fontId="0" fillId="5" borderId="0" xfId="0" applyNumberFormat="1" applyFill="1"/>
    <xf numFmtId="1" fontId="0" fillId="0" borderId="0" xfId="0" applyNumberFormat="1" applyFill="1"/>
    <xf numFmtId="9" fontId="0" fillId="0" borderId="3" xfId="1" applyFont="1" applyBorder="1"/>
    <xf numFmtId="9" fontId="0" fillId="0" borderId="0" xfId="1" applyFont="1"/>
    <xf numFmtId="1" fontId="2" fillId="0" borderId="0" xfId="0" applyNumberFormat="1" applyFont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10" fontId="0" fillId="0" borderId="0" xfId="0" applyNumberFormat="1"/>
    <xf numFmtId="9" fontId="0" fillId="0" borderId="0" xfId="0" applyNumberFormat="1"/>
    <xf numFmtId="0" fontId="2" fillId="0" borderId="0" xfId="0" applyFont="1" applyAlignment="1">
      <alignment horizontal="righ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 1. Disponibel</a:t>
            </a:r>
            <a:r>
              <a:rPr lang="en-US" baseline="0"/>
              <a:t> indkomst for top 1% kontra den danske befolkning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6A9-1D46-92EA-80AC3FD0387E}"/>
                </c:ext>
              </c:extLst>
            </c:dLbl>
            <c:dLbl>
              <c:idx val="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6A9-1D46-92EA-80AC3FD0387E}"/>
                </c:ext>
              </c:extLst>
            </c:dLbl>
            <c:dLbl>
              <c:idx val="1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6A9-1D46-92EA-80AC3FD0387E}"/>
                </c:ext>
              </c:extLst>
            </c:dLbl>
            <c:dLbl>
              <c:idx val="1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6A9-1D46-92EA-80AC3FD0387E}"/>
                </c:ext>
              </c:extLst>
            </c:dLbl>
            <c:dLbl>
              <c:idx val="2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6A9-1D46-92EA-80AC3FD0387E}"/>
                </c:ext>
              </c:extLst>
            </c:dLbl>
            <c:dLbl>
              <c:idx val="2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6A9-1D46-92EA-80AC3FD038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skatmvialt_13!$B$1:$AF$1</c:f>
              <c:numCache>
                <c:formatCode>General</c:formatCode>
                <c:ptCount val="31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  <c:pt idx="29">
                  <c:v>2016</c:v>
                </c:pt>
                <c:pt idx="30">
                  <c:v>2017</c:v>
                </c:pt>
              </c:numCache>
            </c:numRef>
          </c:cat>
          <c:val>
            <c:numRef>
              <c:f>skatmvialt_13!$B$23:$AF$23</c:f>
              <c:numCache>
                <c:formatCode>0%</c:formatCode>
                <c:ptCount val="31"/>
                <c:pt idx="0">
                  <c:v>4.4449314936291173E-2</c:v>
                </c:pt>
                <c:pt idx="1">
                  <c:v>4.3724549922695338E-2</c:v>
                </c:pt>
                <c:pt idx="2">
                  <c:v>4.3918030365158491E-2</c:v>
                </c:pt>
                <c:pt idx="3">
                  <c:v>4.6400279721540753E-2</c:v>
                </c:pt>
                <c:pt idx="4">
                  <c:v>4.5776673453260613E-2</c:v>
                </c:pt>
                <c:pt idx="5">
                  <c:v>4.7270727849789078E-2</c:v>
                </c:pt>
                <c:pt idx="6">
                  <c:v>4.5754309753037507E-2</c:v>
                </c:pt>
                <c:pt idx="7">
                  <c:v>4.3769834923842378E-2</c:v>
                </c:pt>
                <c:pt idx="8">
                  <c:v>4.5266084525727356E-2</c:v>
                </c:pt>
                <c:pt idx="9">
                  <c:v>4.6152733364729463E-2</c:v>
                </c:pt>
                <c:pt idx="10">
                  <c:v>5.0866347200668627E-2</c:v>
                </c:pt>
                <c:pt idx="11">
                  <c:v>5.092983481332395E-2</c:v>
                </c:pt>
                <c:pt idx="12">
                  <c:v>5.1130635721780469E-2</c:v>
                </c:pt>
                <c:pt idx="13">
                  <c:v>5.6104631286064431E-2</c:v>
                </c:pt>
                <c:pt idx="14">
                  <c:v>5.3739514452264034E-2</c:v>
                </c:pt>
                <c:pt idx="15">
                  <c:v>5.1925896443091216E-2</c:v>
                </c:pt>
                <c:pt idx="16">
                  <c:v>5.0721020197670892E-2</c:v>
                </c:pt>
                <c:pt idx="17">
                  <c:v>5.3558164451182631E-2</c:v>
                </c:pt>
                <c:pt idx="18">
                  <c:v>6.164440604962193E-2</c:v>
                </c:pt>
                <c:pt idx="19">
                  <c:v>6.8711852554442648E-2</c:v>
                </c:pt>
                <c:pt idx="20">
                  <c:v>7.0155795386481284E-2</c:v>
                </c:pt>
                <c:pt idx="21">
                  <c:v>6.2667890047157282E-2</c:v>
                </c:pt>
                <c:pt idx="22">
                  <c:v>5.35847837552796E-2</c:v>
                </c:pt>
                <c:pt idx="23">
                  <c:v>6.263856877019422E-2</c:v>
                </c:pt>
                <c:pt idx="24">
                  <c:v>6.2649846424050054E-2</c:v>
                </c:pt>
                <c:pt idx="25">
                  <c:v>6.361316816586296E-2</c:v>
                </c:pt>
                <c:pt idx="26">
                  <c:v>6.7198335962491862E-2</c:v>
                </c:pt>
                <c:pt idx="27">
                  <c:v>6.6602547690921804E-2</c:v>
                </c:pt>
                <c:pt idx="28">
                  <c:v>7.3741195854648611E-2</c:v>
                </c:pt>
                <c:pt idx="29">
                  <c:v>7.2876369005705322E-2</c:v>
                </c:pt>
                <c:pt idx="30">
                  <c:v>7.4514571693146514E-2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6A9-1D46-92EA-80AC3FD03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117983"/>
        <c:axId val="1896379759"/>
      </c:lineChart>
      <c:catAx>
        <c:axId val="195111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379759"/>
        <c:crosses val="autoZero"/>
        <c:auto val="1"/>
        <c:lblAlgn val="ctr"/>
        <c:lblOffset val="100"/>
        <c:noMultiLvlLbl val="0"/>
      </c:catAx>
      <c:valAx>
        <c:axId val="1896379759"/>
        <c:scaling>
          <c:orientation val="minMax"/>
          <c:min val="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17983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Summen</a:t>
            </a:r>
            <a:r>
              <a:rPr lang="en-GB" baseline="0"/>
              <a:t> af top 1%'s indkomst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perindkialt_13!$B$20:$AF$20</c:f>
              <c:numCache>
                <c:formatCode>0</c:formatCode>
                <c:ptCount val="30"/>
                <c:pt idx="0">
                  <c:v>31889.691093000001</c:v>
                </c:pt>
                <c:pt idx="1">
                  <c:v>33270.530187000004</c:v>
                </c:pt>
                <c:pt idx="2">
                  <c:v>34982.957226000006</c:v>
                </c:pt>
                <c:pt idx="3">
                  <c:v>34607.582196999996</c:v>
                </c:pt>
                <c:pt idx="4">
                  <c:v>36279.830127000001</c:v>
                </c:pt>
                <c:pt idx="5">
                  <c:v>37539.939076000002</c:v>
                </c:pt>
                <c:pt idx="6">
                  <c:v>38132.941910000001</c:v>
                </c:pt>
                <c:pt idx="7">
                  <c:v>41210.748022000007</c:v>
                </c:pt>
                <c:pt idx="8">
                  <c:v>43241.45635</c:v>
                </c:pt>
                <c:pt idx="9">
                  <c:v>47904.882154999992</c:v>
                </c:pt>
                <c:pt idx="10">
                  <c:v>50631.828331000004</c:v>
                </c:pt>
                <c:pt idx="11">
                  <c:v>53244.503235999997</c:v>
                </c:pt>
                <c:pt idx="12">
                  <c:v>60833.664058000002</c:v>
                </c:pt>
                <c:pt idx="13">
                  <c:v>60693.406986999995</c:v>
                </c:pt>
                <c:pt idx="14">
                  <c:v>60698.914949999991</c:v>
                </c:pt>
                <c:pt idx="15">
                  <c:v>60549.416578999997</c:v>
                </c:pt>
                <c:pt idx="16">
                  <c:v>65279.755372</c:v>
                </c:pt>
                <c:pt idx="17">
                  <c:v>75869.020310999986</c:v>
                </c:pt>
                <c:pt idx="18">
                  <c:v>87515.663509999998</c:v>
                </c:pt>
                <c:pt idx="19">
                  <c:v>99188.433580000012</c:v>
                </c:pt>
                <c:pt idx="20">
                  <c:v>87274.713322717551</c:v>
                </c:pt>
                <c:pt idx="21">
                  <c:v>74340.572747594182</c:v>
                </c:pt>
                <c:pt idx="22">
                  <c:v>92118.862429536443</c:v>
                </c:pt>
                <c:pt idx="23">
                  <c:v>92699.650722456921</c:v>
                </c:pt>
                <c:pt idx="24">
                  <c:v>95745.197766612793</c:v>
                </c:pt>
                <c:pt idx="25">
                  <c:v>103014.82568899999</c:v>
                </c:pt>
                <c:pt idx="26">
                  <c:v>106278.37752283245</c:v>
                </c:pt>
                <c:pt idx="27">
                  <c:v>123374.6892218117</c:v>
                </c:pt>
                <c:pt idx="28">
                  <c:v>123688.10184733961</c:v>
                </c:pt>
                <c:pt idx="29">
                  <c:v>128371.15556922508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8B-E54D-A633-939DBEBA1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4352159"/>
        <c:axId val="1"/>
      </c:lineChart>
      <c:catAx>
        <c:axId val="185435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352159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perindkialt_13!$A$24</c:f>
              <c:strCache>
                <c:ptCount val="1"/>
                <c:pt idx="0">
                  <c:v>Procentvis andel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7"/>
              <c:layout>
                <c:manualLayout>
                  <c:x val="-2.3131672597864767E-2"/>
                  <c:y val="-0.111111111111111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DA9-7345-B599-4F4203BC1D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perindkialt_13!$B$23:$AF$23</c:f>
              <c:numCache>
                <c:formatCode>General</c:formatCode>
                <c:ptCount val="30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</c:numCache>
            </c:numRef>
          </c:cat>
          <c:val>
            <c:numRef>
              <c:f>perindkialt_13!$B$24:$AF$24</c:f>
              <c:numCache>
                <c:formatCode>0.00%</c:formatCode>
                <c:ptCount val="30"/>
                <c:pt idx="0">
                  <c:v>7.0210580404940617E-2</c:v>
                </c:pt>
                <c:pt idx="1">
                  <c:v>7.0807300713437507E-2</c:v>
                </c:pt>
                <c:pt idx="2">
                  <c:v>7.1902909126952241E-2</c:v>
                </c:pt>
                <c:pt idx="3">
                  <c:v>6.9036146321281008E-2</c:v>
                </c:pt>
                <c:pt idx="4">
                  <c:v>7.061906241496986E-2</c:v>
                </c:pt>
                <c:pt idx="5">
                  <c:v>7.2497800672182491E-2</c:v>
                </c:pt>
                <c:pt idx="6">
                  <c:v>7.0757660160226152E-2</c:v>
                </c:pt>
                <c:pt idx="7">
                  <c:v>7.2919835598653157E-2</c:v>
                </c:pt>
                <c:pt idx="8">
                  <c:v>7.3138167259998818E-2</c:v>
                </c:pt>
                <c:pt idx="9">
                  <c:v>7.6548749666352278E-2</c:v>
                </c:pt>
                <c:pt idx="10">
                  <c:v>7.6402845810670722E-2</c:v>
                </c:pt>
                <c:pt idx="11">
                  <c:v>7.7082852072915944E-2</c:v>
                </c:pt>
                <c:pt idx="12">
                  <c:v>8.3404273057308589E-2</c:v>
                </c:pt>
                <c:pt idx="13">
                  <c:v>7.9535782772229585E-2</c:v>
                </c:pt>
                <c:pt idx="14">
                  <c:v>7.7669544814921207E-2</c:v>
                </c:pt>
                <c:pt idx="15">
                  <c:v>7.6610830554501144E-2</c:v>
                </c:pt>
                <c:pt idx="16">
                  <c:v>7.9856678727470751E-2</c:v>
                </c:pt>
                <c:pt idx="17">
                  <c:v>8.8310656499246812E-2</c:v>
                </c:pt>
                <c:pt idx="18">
                  <c:v>9.5586572489028673E-2</c:v>
                </c:pt>
                <c:pt idx="19">
                  <c:v>0.10192346651157354</c:v>
                </c:pt>
                <c:pt idx="20">
                  <c:v>8.8337821486952989E-2</c:v>
                </c:pt>
                <c:pt idx="21">
                  <c:v>7.7184135909616036E-2</c:v>
                </c:pt>
                <c:pt idx="22">
                  <c:v>9.178468305216346E-2</c:v>
                </c:pt>
                <c:pt idx="23">
                  <c:v>9.1098128170586004E-2</c:v>
                </c:pt>
                <c:pt idx="24">
                  <c:v>9.1823085045334596E-2</c:v>
                </c:pt>
                <c:pt idx="25">
                  <c:v>9.6379307100659214E-2</c:v>
                </c:pt>
                <c:pt idx="26">
                  <c:v>9.6882977608682253E-2</c:v>
                </c:pt>
                <c:pt idx="27">
                  <c:v>0.10717989568070836</c:v>
                </c:pt>
                <c:pt idx="28">
                  <c:v>0.1046624552360597</c:v>
                </c:pt>
                <c:pt idx="29">
                  <c:v>0.10479513691338892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CB-9947-A3E6-3D997796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4098879"/>
        <c:axId val="1854629103"/>
      </c:lineChart>
      <c:catAx>
        <c:axId val="1914098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629103"/>
        <c:crosses val="autoZero"/>
        <c:auto val="1"/>
        <c:lblAlgn val="ctr"/>
        <c:lblOffset val="100"/>
        <c:noMultiLvlLbl val="0"/>
      </c:catAx>
      <c:valAx>
        <c:axId val="1854629103"/>
        <c:scaling>
          <c:orientation val="minMax"/>
          <c:min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098879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493-5D43-A30D-91C4778529DE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493-5D43-A30D-91C4778529DE}"/>
                </c:ext>
              </c:extLst>
            </c:dLbl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493-5D43-A30D-91C4778529DE}"/>
                </c:ext>
              </c:extLst>
            </c:dLbl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493-5D43-A30D-91C4778529DE}"/>
                </c:ext>
              </c:extLst>
            </c:dLbl>
            <c:dLbl>
              <c:idx val="1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493-5D43-A30D-91C4778529DE}"/>
                </c:ext>
              </c:extLst>
            </c:dLbl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493-5D43-A30D-91C4778529DE}"/>
                </c:ext>
              </c:extLst>
            </c:dLbl>
            <c:dLbl>
              <c:idx val="2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493-5D43-A30D-91C4778529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Sheet1!$B$1:$AF$1</c:f>
              <c:numCache>
                <c:formatCode>General</c:formatCode>
                <c:ptCount val="31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  <c:pt idx="29">
                  <c:v>2016</c:v>
                </c:pt>
                <c:pt idx="30">
                  <c:v>2017</c:v>
                </c:pt>
              </c:numCache>
            </c:numRef>
          </c:cat>
          <c:val>
            <c:numRef>
              <c:f>Sheet1!$B$17:$AF$17</c:f>
              <c:numCache>
                <c:formatCode>0%</c:formatCode>
                <c:ptCount val="31"/>
                <c:pt idx="0">
                  <c:v>0.48163758495749676</c:v>
                </c:pt>
                <c:pt idx="1">
                  <c:v>0.49414340087978031</c:v>
                </c:pt>
                <c:pt idx="2">
                  <c:v>0.48749883592287346</c:v>
                </c:pt>
                <c:pt idx="3">
                  <c:v>0.46356860384787507</c:v>
                </c:pt>
                <c:pt idx="4">
                  <c:v>0.44391356650340197</c:v>
                </c:pt>
                <c:pt idx="5">
                  <c:v>0.43708880100977465</c:v>
                </c:pt>
                <c:pt idx="6">
                  <c:v>0.46208882203766605</c:v>
                </c:pt>
                <c:pt idx="7">
                  <c:v>0.47007627192025464</c:v>
                </c:pt>
                <c:pt idx="8">
                  <c:v>0.47056134905479075</c:v>
                </c:pt>
                <c:pt idx="9">
                  <c:v>0.46453198784997823</c:v>
                </c:pt>
                <c:pt idx="10">
                  <c:v>0.44408006227162222</c:v>
                </c:pt>
                <c:pt idx="11">
                  <c:v>0.44835796297497366</c:v>
                </c:pt>
                <c:pt idx="12">
                  <c:v>0.45923580796678642</c:v>
                </c:pt>
                <c:pt idx="13">
                  <c:v>0.45676520199855242</c:v>
                </c:pt>
                <c:pt idx="14">
                  <c:v>0.45793169822473873</c:v>
                </c:pt>
                <c:pt idx="15">
                  <c:v>0.45803431782149479</c:v>
                </c:pt>
                <c:pt idx="16">
                  <c:v>0.45708666224457889</c:v>
                </c:pt>
                <c:pt idx="17">
                  <c:v>0.4395158147588113</c:v>
                </c:pt>
                <c:pt idx="18">
                  <c:v>0.42112769893324714</c:v>
                </c:pt>
                <c:pt idx="19">
                  <c:v>0.41247917695451752</c:v>
                </c:pt>
                <c:pt idx="20">
                  <c:v>0.41372236160764481</c:v>
                </c:pt>
                <c:pt idx="21">
                  <c:v>0.42600345033438691</c:v>
                </c:pt>
                <c:pt idx="22">
                  <c:v>0.41706540458771646</c:v>
                </c:pt>
                <c:pt idx="23">
                  <c:v>0.41375354967794725</c:v>
                </c:pt>
                <c:pt idx="24">
                  <c:v>0.40914889083435996</c:v>
                </c:pt>
                <c:pt idx="25">
                  <c:v>0.40416566281801958</c:v>
                </c:pt>
                <c:pt idx="26">
                  <c:v>0.40153880993405133</c:v>
                </c:pt>
                <c:pt idx="27">
                  <c:v>0.41167311140186774</c:v>
                </c:pt>
                <c:pt idx="28">
                  <c:v>0.41991319401961297</c:v>
                </c:pt>
                <c:pt idx="29">
                  <c:v>0.41632361716637556</c:v>
                </c:pt>
                <c:pt idx="30">
                  <c:v>0.40687883012773834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93-5D43-A30D-91C477852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0821375"/>
        <c:axId val="1879043519"/>
      </c:lineChart>
      <c:catAx>
        <c:axId val="190082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043519"/>
        <c:crosses val="autoZero"/>
        <c:auto val="1"/>
        <c:lblAlgn val="ctr"/>
        <c:lblOffset val="100"/>
        <c:noMultiLvlLbl val="0"/>
      </c:catAx>
      <c:valAx>
        <c:axId val="1879043519"/>
        <c:scaling>
          <c:orientation val="minMax"/>
          <c:min val="0.39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821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6"/>
              <c:layout>
                <c:manualLayout>
                  <c:x val="-3.8917089678510999E-2"/>
                  <c:y val="-0.106481481481481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4CA-3C40-B025-FE449865F4EF}"/>
                </c:ext>
              </c:extLst>
            </c:dLbl>
            <c:dLbl>
              <c:idx val="17"/>
              <c:layout>
                <c:manualLayout>
                  <c:x val="-6.7681895093063844E-3"/>
                  <c:y val="-9.72222222222222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4CA-3C40-B025-FE449865F4EF}"/>
                </c:ext>
              </c:extLst>
            </c:dLbl>
            <c:dLbl>
              <c:idx val="2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4CA-3C40-B025-FE449865F4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Sheet1!$B$1:$AF$1</c:f>
              <c:numCache>
                <c:formatCode>General</c:formatCode>
                <c:ptCount val="31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  <c:pt idx="29">
                  <c:v>2016</c:v>
                </c:pt>
                <c:pt idx="30">
                  <c:v>2017</c:v>
                </c:pt>
              </c:numCache>
            </c:numRef>
          </c:cat>
          <c:val>
            <c:numRef>
              <c:f>Sheet1!$B$17:$AF$17</c:f>
              <c:numCache>
                <c:formatCode>0%</c:formatCode>
                <c:ptCount val="31"/>
                <c:pt idx="0">
                  <c:v>0.48163758495749676</c:v>
                </c:pt>
                <c:pt idx="1">
                  <c:v>0.49414340087978031</c:v>
                </c:pt>
                <c:pt idx="2">
                  <c:v>0.48749883592287346</c:v>
                </c:pt>
                <c:pt idx="3">
                  <c:v>0.46356860384787507</c:v>
                </c:pt>
                <c:pt idx="4">
                  <c:v>0.44391356650340197</c:v>
                </c:pt>
                <c:pt idx="5">
                  <c:v>0.43708880100977465</c:v>
                </c:pt>
                <c:pt idx="6">
                  <c:v>0.46208882203766605</c:v>
                </c:pt>
                <c:pt idx="7">
                  <c:v>0.47007627192025464</c:v>
                </c:pt>
                <c:pt idx="8">
                  <c:v>0.47056134905479075</c:v>
                </c:pt>
                <c:pt idx="9">
                  <c:v>0.46453198784997823</c:v>
                </c:pt>
                <c:pt idx="10">
                  <c:v>0.44408006227162222</c:v>
                </c:pt>
                <c:pt idx="11">
                  <c:v>0.44835796297497366</c:v>
                </c:pt>
                <c:pt idx="12">
                  <c:v>0.45923580796678642</c:v>
                </c:pt>
                <c:pt idx="13">
                  <c:v>0.45676520199855242</c:v>
                </c:pt>
                <c:pt idx="14">
                  <c:v>0.45793169822473873</c:v>
                </c:pt>
                <c:pt idx="15">
                  <c:v>0.45803431782149479</c:v>
                </c:pt>
                <c:pt idx="16">
                  <c:v>0.45708666224457889</c:v>
                </c:pt>
                <c:pt idx="17">
                  <c:v>0.4395158147588113</c:v>
                </c:pt>
                <c:pt idx="18">
                  <c:v>0.42112769893324714</c:v>
                </c:pt>
                <c:pt idx="19">
                  <c:v>0.41247917695451752</c:v>
                </c:pt>
                <c:pt idx="20">
                  <c:v>0.41372236160764481</c:v>
                </c:pt>
                <c:pt idx="21">
                  <c:v>0.42600345033438691</c:v>
                </c:pt>
                <c:pt idx="22">
                  <c:v>0.41706540458771646</c:v>
                </c:pt>
                <c:pt idx="23">
                  <c:v>0.41375354967794725</c:v>
                </c:pt>
                <c:pt idx="24">
                  <c:v>0.40914889083435996</c:v>
                </c:pt>
                <c:pt idx="25">
                  <c:v>0.40416566281801958</c:v>
                </c:pt>
                <c:pt idx="26">
                  <c:v>0.40153880993405133</c:v>
                </c:pt>
                <c:pt idx="27">
                  <c:v>0.41167311140186774</c:v>
                </c:pt>
                <c:pt idx="28">
                  <c:v>0.41991319401961297</c:v>
                </c:pt>
                <c:pt idx="29">
                  <c:v>0.41632361716637556</c:v>
                </c:pt>
                <c:pt idx="30">
                  <c:v>0.40687883012773834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CA-3C40-B025-FE449865F4E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layout>
                <c:manualLayout>
                  <c:x val="-5.5555555555555558E-3"/>
                  <c:y val="6.9444444444444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4CA-3C40-B025-FE449865F4EF}"/>
                </c:ext>
              </c:extLst>
            </c:dLbl>
            <c:dLbl>
              <c:idx val="16"/>
              <c:layout>
                <c:manualLayout>
                  <c:x val="-5.5837563451776588E-2"/>
                  <c:y val="-9.25925925925925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4CA-3C40-B025-FE449865F4EF}"/>
                </c:ext>
              </c:extLst>
            </c:dLbl>
            <c:dLbl>
              <c:idx val="17"/>
              <c:layout>
                <c:manualLayout>
                  <c:x val="-8.611111111111111E-2"/>
                  <c:y val="0.1018518518518517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4CA-3C40-B025-FE449865F4EF}"/>
                </c:ext>
              </c:extLst>
            </c:dLbl>
            <c:dLbl>
              <c:idx val="25"/>
              <c:layout>
                <c:manualLayout>
                  <c:x val="-5.5555555555556572E-3"/>
                  <c:y val="8.79629629629629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4CA-3C40-B025-FE449865F4EF}"/>
                </c:ext>
              </c:extLst>
            </c:dLbl>
            <c:dLbl>
              <c:idx val="2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4CA-3C40-B025-FE449865F4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Sheet1!$B$1:$AF$1</c:f>
              <c:numCache>
                <c:formatCode>General</c:formatCode>
                <c:ptCount val="31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  <c:pt idx="29">
                  <c:v>2016</c:v>
                </c:pt>
                <c:pt idx="30">
                  <c:v>2017</c:v>
                </c:pt>
              </c:numCache>
            </c:numRef>
          </c:cat>
          <c:val>
            <c:numRef>
              <c:f>Sheet1!$B$21:$AF$21</c:f>
              <c:numCache>
                <c:formatCode>0%</c:formatCode>
                <c:ptCount val="31"/>
                <c:pt idx="0">
                  <c:v>0.32494974881925637</c:v>
                </c:pt>
                <c:pt idx="1">
                  <c:v>0.33280892760309655</c:v>
                </c:pt>
                <c:pt idx="2">
                  <c:v>0.33043061104694998</c:v>
                </c:pt>
                <c:pt idx="3">
                  <c:v>0.32858514553515089</c:v>
                </c:pt>
                <c:pt idx="4">
                  <c:v>0.32861034115753024</c:v>
                </c:pt>
                <c:pt idx="5">
                  <c:v>0.33193943571830886</c:v>
                </c:pt>
                <c:pt idx="6">
                  <c:v>0.33111228755693567</c:v>
                </c:pt>
                <c:pt idx="7">
                  <c:v>0.34421697974103349</c:v>
                </c:pt>
                <c:pt idx="8">
                  <c:v>0.34402632285249402</c:v>
                </c:pt>
                <c:pt idx="9">
                  <c:v>0.3430705718403671</c:v>
                </c:pt>
                <c:pt idx="10">
                  <c:v>0.34208550433610846</c:v>
                </c:pt>
                <c:pt idx="11">
                  <c:v>0.34048083729943923</c:v>
                </c:pt>
                <c:pt idx="12">
                  <c:v>0.34668055941574477</c:v>
                </c:pt>
                <c:pt idx="13">
                  <c:v>0.3484136223568029</c:v>
                </c:pt>
                <c:pt idx="14">
                  <c:v>0.35036702808226039</c:v>
                </c:pt>
                <c:pt idx="15">
                  <c:v>0.34618402513404262</c:v>
                </c:pt>
                <c:pt idx="16">
                  <c:v>0.34496081153677938</c:v>
                </c:pt>
                <c:pt idx="17">
                  <c:v>0.33257481930184107</c:v>
                </c:pt>
                <c:pt idx="18">
                  <c:v>0.33273297992984835</c:v>
                </c:pt>
                <c:pt idx="19">
                  <c:v>0.33348653155697128</c:v>
                </c:pt>
                <c:pt idx="20">
                  <c:v>0.2981659443677242</c:v>
                </c:pt>
                <c:pt idx="21">
                  <c:v>0.33361117220168085</c:v>
                </c:pt>
                <c:pt idx="22">
                  <c:v>0.32192431261947974</c:v>
                </c:pt>
                <c:pt idx="23">
                  <c:v>0.31363039062654391</c:v>
                </c:pt>
                <c:pt idx="24">
                  <c:v>0.31526321720341827</c:v>
                </c:pt>
                <c:pt idx="25">
                  <c:v>0.31692801597528986</c:v>
                </c:pt>
                <c:pt idx="26">
                  <c:v>0.31819072820637306</c:v>
                </c:pt>
                <c:pt idx="27">
                  <c:v>0.31863573458193739</c:v>
                </c:pt>
                <c:pt idx="28">
                  <c:v>0.32345635127262312</c:v>
                </c:pt>
                <c:pt idx="29">
                  <c:v>0.32562628574739183</c:v>
                </c:pt>
                <c:pt idx="30">
                  <c:v>0.32594426212464273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CA-3C40-B025-FE449865F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0597215"/>
        <c:axId val="1836784367"/>
      </c:lineChart>
      <c:catAx>
        <c:axId val="191059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784367"/>
        <c:crosses val="autoZero"/>
        <c:auto val="1"/>
        <c:lblAlgn val="ctr"/>
        <c:lblOffset val="100"/>
        <c:noMultiLvlLbl val="0"/>
      </c:catAx>
      <c:valAx>
        <c:axId val="1836784367"/>
        <c:scaling>
          <c:orientation val="minMax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59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804123711340206E-2"/>
          <c:y val="0.17602996254681649"/>
          <c:w val="0.8759621993127148"/>
          <c:h val="0.48675597368510753"/>
        </c:manualLayout>
      </c:layout>
      <c:lineChart>
        <c:grouping val="standard"/>
        <c:varyColors val="0"/>
        <c:ser>
          <c:idx val="1"/>
          <c:order val="0"/>
          <c:tx>
            <c:v>Andel af den samlede disponible indkomst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5"/>
              <c:layout>
                <c:manualLayout>
                  <c:x val="0"/>
                  <c:y val="5.333333333333333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8771410017046837E-2"/>
                      <c:h val="5.993333333333333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5-21B7-0C40-A1E4-26DA350E397C}"/>
                </c:ext>
              </c:extLst>
            </c:dLbl>
            <c:dLbl>
              <c:idx val="1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1B7-0C40-A1E4-26DA350E397C}"/>
                </c:ext>
              </c:extLst>
            </c:dLbl>
            <c:dLbl>
              <c:idx val="22"/>
              <c:layout>
                <c:manualLayout>
                  <c:x val="0"/>
                  <c:y val="0.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1B7-0C40-A1E4-26DA350E397C}"/>
                </c:ext>
              </c:extLst>
            </c:dLbl>
            <c:dLbl>
              <c:idx val="27"/>
              <c:layout>
                <c:manualLayout>
                  <c:x val="2.0446096654274958E-2"/>
                  <c:y val="-8.65800865800866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1B7-0C40-A1E4-26DA350E39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perindkialt_13!$B$23:$AF$23</c:f>
              <c:numCache>
                <c:formatCode>General</c:formatCode>
                <c:ptCount val="30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</c:numCache>
            </c:numRef>
          </c:cat>
          <c:val>
            <c:numRef>
              <c:f>perindkialt_13!$B$24:$AF$24</c:f>
              <c:numCache>
                <c:formatCode>0.00%</c:formatCode>
                <c:ptCount val="30"/>
                <c:pt idx="0">
                  <c:v>7.0210580404940617E-2</c:v>
                </c:pt>
                <c:pt idx="1">
                  <c:v>7.0807300713437507E-2</c:v>
                </c:pt>
                <c:pt idx="2">
                  <c:v>7.1902909126952241E-2</c:v>
                </c:pt>
                <c:pt idx="3">
                  <c:v>6.9036146321281008E-2</c:v>
                </c:pt>
                <c:pt idx="4">
                  <c:v>7.061906241496986E-2</c:v>
                </c:pt>
                <c:pt idx="5">
                  <c:v>7.2497800672182491E-2</c:v>
                </c:pt>
                <c:pt idx="6">
                  <c:v>7.0757660160226152E-2</c:v>
                </c:pt>
                <c:pt idx="7">
                  <c:v>7.2919835598653157E-2</c:v>
                </c:pt>
                <c:pt idx="8">
                  <c:v>7.3138167259998818E-2</c:v>
                </c:pt>
                <c:pt idx="9">
                  <c:v>7.6548749666352278E-2</c:v>
                </c:pt>
                <c:pt idx="10">
                  <c:v>7.6402845810670722E-2</c:v>
                </c:pt>
                <c:pt idx="11">
                  <c:v>7.7082852072915944E-2</c:v>
                </c:pt>
                <c:pt idx="12">
                  <c:v>8.3404273057308589E-2</c:v>
                </c:pt>
                <c:pt idx="13">
                  <c:v>7.9535782772229585E-2</c:v>
                </c:pt>
                <c:pt idx="14">
                  <c:v>7.7669544814921207E-2</c:v>
                </c:pt>
                <c:pt idx="15">
                  <c:v>7.6610830554501144E-2</c:v>
                </c:pt>
                <c:pt idx="16">
                  <c:v>7.9856678727470751E-2</c:v>
                </c:pt>
                <c:pt idx="17">
                  <c:v>8.8310656499246812E-2</c:v>
                </c:pt>
                <c:pt idx="18">
                  <c:v>9.5586572489028673E-2</c:v>
                </c:pt>
                <c:pt idx="19">
                  <c:v>0.10192346651157354</c:v>
                </c:pt>
                <c:pt idx="20">
                  <c:v>8.8337821486952989E-2</c:v>
                </c:pt>
                <c:pt idx="21">
                  <c:v>7.7184135909616036E-2</c:v>
                </c:pt>
                <c:pt idx="22">
                  <c:v>9.178468305216346E-2</c:v>
                </c:pt>
                <c:pt idx="23">
                  <c:v>9.1098128170586004E-2</c:v>
                </c:pt>
                <c:pt idx="24">
                  <c:v>9.1823085045334596E-2</c:v>
                </c:pt>
                <c:pt idx="25">
                  <c:v>9.6379307100659214E-2</c:v>
                </c:pt>
                <c:pt idx="26">
                  <c:v>9.6882977608682253E-2</c:v>
                </c:pt>
                <c:pt idx="27">
                  <c:v>0.10717989568070836</c:v>
                </c:pt>
                <c:pt idx="28">
                  <c:v>0.1046624552360597</c:v>
                </c:pt>
                <c:pt idx="29">
                  <c:v>0.10479513691338892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B7-0C40-A1E4-26DA350E3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4098879"/>
        <c:axId val="1854629103"/>
      </c:lineChart>
      <c:lineChart>
        <c:grouping val="standard"/>
        <c:varyColors val="0"/>
        <c:ser>
          <c:idx val="0"/>
          <c:order val="1"/>
          <c:tx>
            <c:v>Andel skat betalt af bruttoindkomsten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1B7-0C40-A1E4-26DA350E397C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1B7-0C40-A1E4-26DA350E397C}"/>
                </c:ext>
              </c:extLst>
            </c:dLbl>
            <c:dLbl>
              <c:idx val="7"/>
              <c:layout>
                <c:manualLayout>
                  <c:x val="-3.4364261168384883E-2"/>
                  <c:y val="-8.33333333333333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1B7-0C40-A1E4-26DA350E397C}"/>
                </c:ext>
              </c:extLst>
            </c:dLbl>
            <c:dLbl>
              <c:idx val="16"/>
              <c:layout>
                <c:manualLayout>
                  <c:x val="-1.5463917525773259E-2"/>
                  <c:y val="-8.79629629629629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1B7-0C40-A1E4-26DA350E397C}"/>
                </c:ext>
              </c:extLst>
            </c:dLbl>
            <c:dLbl>
              <c:idx val="21"/>
              <c:layout>
                <c:manualLayout>
                  <c:x val="-5.8419243986254296E-2"/>
                  <c:y val="-1.66666666666667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1B7-0C40-A1E4-26DA350E397C}"/>
                </c:ext>
              </c:extLst>
            </c:dLbl>
            <c:dLbl>
              <c:idx val="26"/>
              <c:layout>
                <c:manualLayout>
                  <c:x val="-2.9209621993127148E-2"/>
                  <c:y val="-6.32911392405063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1B7-0C40-A1E4-26DA350E397C}"/>
                </c:ext>
              </c:extLst>
            </c:dLbl>
            <c:dLbl>
              <c:idx val="28"/>
              <c:layout>
                <c:manualLayout>
                  <c:x val="2.0618556701030927E-2"/>
                  <c:y val="-2.62172284644195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1B7-0C40-A1E4-26DA350E39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Sheet1!$B$17:$AF$17</c:f>
              <c:numCache>
                <c:formatCode>0%</c:formatCode>
                <c:ptCount val="31"/>
                <c:pt idx="0">
                  <c:v>0.48163758495749676</c:v>
                </c:pt>
                <c:pt idx="1">
                  <c:v>0.49414340087978031</c:v>
                </c:pt>
                <c:pt idx="2">
                  <c:v>0.48749883592287346</c:v>
                </c:pt>
                <c:pt idx="3">
                  <c:v>0.46356860384787507</c:v>
                </c:pt>
                <c:pt idx="4">
                  <c:v>0.44391356650340197</c:v>
                </c:pt>
                <c:pt idx="5">
                  <c:v>0.43708880100977465</c:v>
                </c:pt>
                <c:pt idx="6">
                  <c:v>0.46208882203766605</c:v>
                </c:pt>
                <c:pt idx="7">
                  <c:v>0.47007627192025464</c:v>
                </c:pt>
                <c:pt idx="8">
                  <c:v>0.47056134905479075</c:v>
                </c:pt>
                <c:pt idx="9">
                  <c:v>0.46453198784997823</c:v>
                </c:pt>
                <c:pt idx="10">
                  <c:v>0.44408006227162222</c:v>
                </c:pt>
                <c:pt idx="11">
                  <c:v>0.44835796297497366</c:v>
                </c:pt>
                <c:pt idx="12">
                  <c:v>0.45923580796678642</c:v>
                </c:pt>
                <c:pt idx="13">
                  <c:v>0.45676520199855242</c:v>
                </c:pt>
                <c:pt idx="14">
                  <c:v>0.45793169822473873</c:v>
                </c:pt>
                <c:pt idx="15">
                  <c:v>0.45803431782149479</c:v>
                </c:pt>
                <c:pt idx="16">
                  <c:v>0.45708666224457889</c:v>
                </c:pt>
                <c:pt idx="17">
                  <c:v>0.4395158147588113</c:v>
                </c:pt>
                <c:pt idx="18">
                  <c:v>0.42112769893324714</c:v>
                </c:pt>
                <c:pt idx="19">
                  <c:v>0.41247917695451752</c:v>
                </c:pt>
                <c:pt idx="20">
                  <c:v>0.41372236160764481</c:v>
                </c:pt>
                <c:pt idx="21">
                  <c:v>0.42600345033438691</c:v>
                </c:pt>
                <c:pt idx="22">
                  <c:v>0.41706540458771646</c:v>
                </c:pt>
                <c:pt idx="23">
                  <c:v>0.41375354967794725</c:v>
                </c:pt>
                <c:pt idx="24">
                  <c:v>0.40914889083435996</c:v>
                </c:pt>
                <c:pt idx="25">
                  <c:v>0.40416566281801958</c:v>
                </c:pt>
                <c:pt idx="26">
                  <c:v>0.40153880993405133</c:v>
                </c:pt>
                <c:pt idx="27">
                  <c:v>0.41167311140186774</c:v>
                </c:pt>
                <c:pt idx="28">
                  <c:v>0.41991319401961297</c:v>
                </c:pt>
                <c:pt idx="29">
                  <c:v>0.41632361716637556</c:v>
                </c:pt>
                <c:pt idx="30">
                  <c:v>0.40687883012773834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B7-0C40-A1E4-26DA350E3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5292847"/>
        <c:axId val="1833618895"/>
      </c:lineChart>
      <c:catAx>
        <c:axId val="1914098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629103"/>
        <c:crosses val="autoZero"/>
        <c:auto val="1"/>
        <c:lblAlgn val="ctr"/>
        <c:lblOffset val="100"/>
        <c:noMultiLvlLbl val="0"/>
      </c:catAx>
      <c:valAx>
        <c:axId val="1854629103"/>
        <c:scaling>
          <c:orientation val="minMax"/>
          <c:min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098879"/>
        <c:crosses val="autoZero"/>
        <c:crossBetween val="between"/>
        <c:majorUnit val="1.0000000000000002E-2"/>
      </c:valAx>
      <c:valAx>
        <c:axId val="1833618895"/>
        <c:scaling>
          <c:orientation val="minMax"/>
          <c:min val="0.39000000000000007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292847"/>
        <c:crosses val="max"/>
        <c:crossBetween val="between"/>
      </c:valAx>
      <c:catAx>
        <c:axId val="1995292847"/>
        <c:scaling>
          <c:orientation val="minMax"/>
        </c:scaling>
        <c:delete val="1"/>
        <c:axPos val="b"/>
        <c:majorTickMark val="out"/>
        <c:minorTickMark val="none"/>
        <c:tickLblPos val="nextTo"/>
        <c:crossAx val="18336188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 1. Disponibel</a:t>
            </a:r>
            <a:r>
              <a:rPr lang="en-US" baseline="0"/>
              <a:t> indkomst for top 1% kontra den danske befolkning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C99-A446-BAAF-18E7E1691FA9}"/>
                </c:ext>
              </c:extLst>
            </c:dLbl>
            <c:dLbl>
              <c:idx val="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C99-A446-BAAF-18E7E1691FA9}"/>
                </c:ext>
              </c:extLst>
            </c:dLbl>
            <c:dLbl>
              <c:idx val="1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C99-A446-BAAF-18E7E1691FA9}"/>
                </c:ext>
              </c:extLst>
            </c:dLbl>
            <c:dLbl>
              <c:idx val="1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C99-A446-BAAF-18E7E1691FA9}"/>
                </c:ext>
              </c:extLst>
            </c:dLbl>
            <c:dLbl>
              <c:idx val="2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C99-A446-BAAF-18E7E1691FA9}"/>
                </c:ext>
              </c:extLst>
            </c:dLbl>
            <c:dLbl>
              <c:idx val="2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C99-A446-BAAF-18E7E1691F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skatmvialt_13!$B$1:$AF$1</c:f>
              <c:numCache>
                <c:formatCode>General</c:formatCode>
                <c:ptCount val="31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  <c:pt idx="29">
                  <c:v>2016</c:v>
                </c:pt>
                <c:pt idx="30">
                  <c:v>2017</c:v>
                </c:pt>
              </c:numCache>
            </c:numRef>
          </c:cat>
          <c:val>
            <c:numRef>
              <c:f>skatmvialt_13!$B$23:$AF$23</c:f>
              <c:numCache>
                <c:formatCode>0%</c:formatCode>
                <c:ptCount val="31"/>
                <c:pt idx="0">
                  <c:v>4.4449314936291173E-2</c:v>
                </c:pt>
                <c:pt idx="1">
                  <c:v>4.3724549922695338E-2</c:v>
                </c:pt>
                <c:pt idx="2">
                  <c:v>4.3918030365158491E-2</c:v>
                </c:pt>
                <c:pt idx="3">
                  <c:v>4.6400279721540753E-2</c:v>
                </c:pt>
                <c:pt idx="4">
                  <c:v>4.5776673453260613E-2</c:v>
                </c:pt>
                <c:pt idx="5">
                  <c:v>4.7270727849789078E-2</c:v>
                </c:pt>
                <c:pt idx="6">
                  <c:v>4.5754309753037507E-2</c:v>
                </c:pt>
                <c:pt idx="7">
                  <c:v>4.3769834923842378E-2</c:v>
                </c:pt>
                <c:pt idx="8">
                  <c:v>4.5266084525727356E-2</c:v>
                </c:pt>
                <c:pt idx="9">
                  <c:v>4.6152733364729463E-2</c:v>
                </c:pt>
                <c:pt idx="10">
                  <c:v>5.0866347200668627E-2</c:v>
                </c:pt>
                <c:pt idx="11">
                  <c:v>5.092983481332395E-2</c:v>
                </c:pt>
                <c:pt idx="12">
                  <c:v>5.1130635721780469E-2</c:v>
                </c:pt>
                <c:pt idx="13">
                  <c:v>5.6104631286064431E-2</c:v>
                </c:pt>
                <c:pt idx="14">
                  <c:v>5.3739514452264034E-2</c:v>
                </c:pt>
                <c:pt idx="15">
                  <c:v>5.1925896443091216E-2</c:v>
                </c:pt>
                <c:pt idx="16">
                  <c:v>5.0721020197670892E-2</c:v>
                </c:pt>
                <c:pt idx="17">
                  <c:v>5.3558164451182631E-2</c:v>
                </c:pt>
                <c:pt idx="18">
                  <c:v>6.164440604962193E-2</c:v>
                </c:pt>
                <c:pt idx="19">
                  <c:v>6.8711852554442648E-2</c:v>
                </c:pt>
                <c:pt idx="20">
                  <c:v>7.0155795386481284E-2</c:v>
                </c:pt>
                <c:pt idx="21">
                  <c:v>6.2667890047157282E-2</c:v>
                </c:pt>
                <c:pt idx="22">
                  <c:v>5.35847837552796E-2</c:v>
                </c:pt>
                <c:pt idx="23">
                  <c:v>6.263856877019422E-2</c:v>
                </c:pt>
                <c:pt idx="24">
                  <c:v>6.2649846424050054E-2</c:v>
                </c:pt>
                <c:pt idx="25">
                  <c:v>6.361316816586296E-2</c:v>
                </c:pt>
                <c:pt idx="26">
                  <c:v>6.7198335962491862E-2</c:v>
                </c:pt>
                <c:pt idx="27">
                  <c:v>6.6602547690921804E-2</c:v>
                </c:pt>
                <c:pt idx="28">
                  <c:v>7.3741195854648611E-2</c:v>
                </c:pt>
                <c:pt idx="29">
                  <c:v>7.2876369005705322E-2</c:v>
                </c:pt>
                <c:pt idx="30">
                  <c:v>7.4514571693146514E-2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2C99-A446-BAAF-18E7E1691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117983"/>
        <c:axId val="1896379759"/>
      </c:lineChart>
      <c:catAx>
        <c:axId val="195111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379759"/>
        <c:crosses val="autoZero"/>
        <c:auto val="1"/>
        <c:lblAlgn val="ctr"/>
        <c:lblOffset val="100"/>
        <c:noMultiLvlLbl val="0"/>
      </c:catAx>
      <c:valAx>
        <c:axId val="1896379759"/>
        <c:scaling>
          <c:orientation val="minMax"/>
          <c:min val="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17983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 3.</a:t>
            </a:r>
            <a:r>
              <a:rPr lang="en-GB" baseline="0"/>
              <a:t> Gini-koefficient og top 1%'s skat</a:t>
            </a:r>
            <a:endParaRPr lang="en-GB"/>
          </a:p>
        </c:rich>
      </c:tx>
      <c:layout>
        <c:manualLayout>
          <c:xMode val="edge"/>
          <c:yMode val="edge"/>
          <c:x val="0.25906103207056197"/>
          <c:y val="2.59740259740259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95109999662049E-2"/>
          <c:y val="0.17168999708369787"/>
          <c:w val="0.85306883849819204"/>
          <c:h val="0.53693044862898631"/>
        </c:manualLayout>
      </c:layout>
      <c:lineChart>
        <c:grouping val="standard"/>
        <c:varyColors val="0"/>
        <c:ser>
          <c:idx val="0"/>
          <c:order val="0"/>
          <c:tx>
            <c:v>Gini-koefficient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6"/>
              <c:layout>
                <c:manualLayout>
                  <c:x val="-8.5836909871245416E-3"/>
                  <c:y val="8.5343228200371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8BF-F145-BB90-E40F1C9BC199}"/>
                </c:ext>
              </c:extLst>
            </c:dLbl>
            <c:dLbl>
              <c:idx val="18"/>
              <c:layout>
                <c:manualLayout>
                  <c:x val="-2.3605150214592353E-2"/>
                  <c:y val="-0.185528756957328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8BF-F145-BB90-E40F1C9BC199}"/>
                </c:ext>
              </c:extLst>
            </c:dLbl>
            <c:dLbl>
              <c:idx val="19"/>
              <c:layout>
                <c:manualLayout>
                  <c:x val="6.4377682403434265E-3"/>
                  <c:y val="4.08163265306121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8BF-F145-BB90-E40F1C9BC199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5.6888412017167385E-2"/>
                      <c:h val="5.929499072356214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68BF-F145-BB90-E40F1C9BC199}"/>
                </c:ext>
              </c:extLst>
            </c:dLbl>
            <c:dLbl>
              <c:idx val="30"/>
              <c:layout>
                <c:manualLayout>
                  <c:x val="-8.7982832618025905E-2"/>
                  <c:y val="-3.71057513914656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8BF-F145-BB90-E40F1C9BC1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Sheet1!$A$57:$AE$57</c:f>
              <c:strCache>
                <c:ptCount val="31"/>
                <c:pt idx="0">
                  <c:v>1987</c:v>
                </c:pt>
                <c:pt idx="1">
                  <c:v>1988</c:v>
                </c:pt>
                <c:pt idx="2">
                  <c:v>1989</c:v>
                </c:pt>
                <c:pt idx="3">
                  <c:v>1990</c:v>
                </c:pt>
                <c:pt idx="4">
                  <c:v>1991</c:v>
                </c:pt>
                <c:pt idx="5">
                  <c:v>1992</c:v>
                </c:pt>
                <c:pt idx="6">
                  <c:v>1993</c:v>
                </c:pt>
                <c:pt idx="7">
                  <c:v>1994</c:v>
                </c:pt>
                <c:pt idx="8">
                  <c:v>1995</c:v>
                </c:pt>
                <c:pt idx="9">
                  <c:v>1996</c:v>
                </c:pt>
                <c:pt idx="10">
                  <c:v>1997</c:v>
                </c:pt>
                <c:pt idx="11">
                  <c:v>1998</c:v>
                </c:pt>
                <c:pt idx="12">
                  <c:v>1999</c:v>
                </c:pt>
                <c:pt idx="13">
                  <c:v>2000</c:v>
                </c:pt>
                <c:pt idx="14">
                  <c:v>2001</c:v>
                </c:pt>
                <c:pt idx="15">
                  <c:v>2002</c:v>
                </c:pt>
                <c:pt idx="16">
                  <c:v>2003</c:v>
                </c:pt>
                <c:pt idx="17">
                  <c:v>2004</c:v>
                </c:pt>
                <c:pt idx="18">
                  <c:v>2005</c:v>
                </c:pt>
                <c:pt idx="19">
                  <c:v>2006</c:v>
                </c:pt>
                <c:pt idx="20">
                  <c:v>2007</c:v>
                </c:pt>
                <c:pt idx="21">
                  <c:v>2008</c:v>
                </c:pt>
                <c:pt idx="22">
                  <c:v>2009</c:v>
                </c:pt>
                <c:pt idx="23">
                  <c:v>2010</c:v>
                </c:pt>
                <c:pt idx="24">
                  <c:v>2011</c:v>
                </c:pt>
                <c:pt idx="25">
                  <c:v>2012</c:v>
                </c:pt>
                <c:pt idx="26">
                  <c:v>2013</c:v>
                </c:pt>
                <c:pt idx="27">
                  <c:v>2014</c:v>
                </c:pt>
                <c:pt idx="28">
                  <c:v>2015</c:v>
                </c:pt>
                <c:pt idx="29">
                  <c:v>2016</c:v>
                </c:pt>
                <c:pt idx="30">
                  <c:v>2017</c:v>
                </c:pt>
              </c:strCache>
            </c:strRef>
          </c:cat>
          <c:val>
            <c:numRef>
              <c:f>Sheet1!$A$58:$AE$58</c:f>
              <c:numCache>
                <c:formatCode>General</c:formatCode>
                <c:ptCount val="31"/>
                <c:pt idx="0">
                  <c:v>22.07</c:v>
                </c:pt>
                <c:pt idx="1">
                  <c:v>22.06</c:v>
                </c:pt>
                <c:pt idx="2">
                  <c:v>21.93</c:v>
                </c:pt>
                <c:pt idx="3">
                  <c:v>22.16</c:v>
                </c:pt>
                <c:pt idx="4">
                  <c:v>21.99</c:v>
                </c:pt>
                <c:pt idx="5">
                  <c:v>22.34</c:v>
                </c:pt>
                <c:pt idx="6">
                  <c:v>22.79</c:v>
                </c:pt>
                <c:pt idx="7">
                  <c:v>22.5</c:v>
                </c:pt>
                <c:pt idx="8">
                  <c:v>22.41</c:v>
                </c:pt>
                <c:pt idx="9">
                  <c:v>22.83</c:v>
                </c:pt>
                <c:pt idx="10">
                  <c:v>23.47</c:v>
                </c:pt>
                <c:pt idx="11">
                  <c:v>23.81</c:v>
                </c:pt>
                <c:pt idx="12">
                  <c:v>23.83</c:v>
                </c:pt>
                <c:pt idx="13">
                  <c:v>24.38</c:v>
                </c:pt>
                <c:pt idx="14">
                  <c:v>24.4</c:v>
                </c:pt>
                <c:pt idx="15">
                  <c:v>24.03</c:v>
                </c:pt>
                <c:pt idx="16">
                  <c:v>24.14</c:v>
                </c:pt>
                <c:pt idx="17">
                  <c:v>24.68</c:v>
                </c:pt>
                <c:pt idx="18">
                  <c:v>25.66</c:v>
                </c:pt>
                <c:pt idx="19">
                  <c:v>26.28</c:v>
                </c:pt>
                <c:pt idx="20">
                  <c:v>27.02</c:v>
                </c:pt>
                <c:pt idx="21">
                  <c:v>27.94</c:v>
                </c:pt>
                <c:pt idx="22">
                  <c:v>26.74</c:v>
                </c:pt>
                <c:pt idx="23">
                  <c:v>27.47</c:v>
                </c:pt>
                <c:pt idx="24">
                  <c:v>27.68</c:v>
                </c:pt>
                <c:pt idx="25">
                  <c:v>27.37</c:v>
                </c:pt>
                <c:pt idx="26">
                  <c:v>27.88</c:v>
                </c:pt>
                <c:pt idx="27">
                  <c:v>28.33</c:v>
                </c:pt>
                <c:pt idx="28">
                  <c:v>28.77</c:v>
                </c:pt>
                <c:pt idx="29">
                  <c:v>28.97</c:v>
                </c:pt>
                <c:pt idx="30">
                  <c:v>29.32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BF-F145-BB90-E40F1C9BC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6942223"/>
        <c:axId val="1549639599"/>
      </c:lineChart>
      <c:lineChart>
        <c:grouping val="standard"/>
        <c:varyColors val="0"/>
        <c:ser>
          <c:idx val="1"/>
          <c:order val="1"/>
          <c:tx>
            <c:v>Andel skat betalt af bruttoindkomst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6"/>
              <c:layout>
                <c:manualLayout>
                  <c:x val="-6.4377682403434265E-3"/>
                  <c:y val="-8.16326530612245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8BF-F145-BB90-E40F1C9BC199}"/>
                </c:ext>
              </c:extLst>
            </c:dLbl>
            <c:dLbl>
              <c:idx val="18"/>
              <c:layout>
                <c:manualLayout>
                  <c:x val="-6.4377682403434265E-3"/>
                  <c:y val="-5.19480519480519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8BF-F145-BB90-E40F1C9BC199}"/>
                </c:ext>
              </c:extLst>
            </c:dLbl>
            <c:dLbl>
              <c:idx val="19"/>
              <c:layout>
                <c:manualLayout>
                  <c:x val="0"/>
                  <c:y val="7.0500927643784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8BF-F145-BB90-E40F1C9BC199}"/>
                </c:ext>
              </c:extLst>
            </c:dLbl>
            <c:dLbl>
              <c:idx val="30"/>
              <c:layout>
                <c:manualLayout>
                  <c:x val="-5.7939914163090127E-2"/>
                  <c:y val="5.56586270871985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8BF-F145-BB90-E40F1C9BC1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Sheet1!$A$59:$AE$59</c:f>
              <c:numCache>
                <c:formatCode>0%</c:formatCode>
                <c:ptCount val="31"/>
                <c:pt idx="0">
                  <c:v>0.48163758495749676</c:v>
                </c:pt>
                <c:pt idx="1">
                  <c:v>0.49414340087978031</c:v>
                </c:pt>
                <c:pt idx="2">
                  <c:v>0.48749883592287346</c:v>
                </c:pt>
                <c:pt idx="3">
                  <c:v>0.46356860384787507</c:v>
                </c:pt>
                <c:pt idx="4">
                  <c:v>0.44391356650340197</c:v>
                </c:pt>
                <c:pt idx="5">
                  <c:v>0.43708880100977465</c:v>
                </c:pt>
                <c:pt idx="6">
                  <c:v>0.46208882203766605</c:v>
                </c:pt>
                <c:pt idx="7">
                  <c:v>0.47007627192025464</c:v>
                </c:pt>
                <c:pt idx="8">
                  <c:v>0.47056134905479075</c:v>
                </c:pt>
                <c:pt idx="9">
                  <c:v>0.46453198784997823</c:v>
                </c:pt>
                <c:pt idx="10">
                  <c:v>0.44408006227162222</c:v>
                </c:pt>
                <c:pt idx="11">
                  <c:v>0.44835796297497366</c:v>
                </c:pt>
                <c:pt idx="12">
                  <c:v>0.45923580796678642</c:v>
                </c:pt>
                <c:pt idx="13">
                  <c:v>0.45676520199855242</c:v>
                </c:pt>
                <c:pt idx="14">
                  <c:v>0.45793169822473873</c:v>
                </c:pt>
                <c:pt idx="15">
                  <c:v>0.45803431782149479</c:v>
                </c:pt>
                <c:pt idx="16">
                  <c:v>0.45708666224457889</c:v>
                </c:pt>
                <c:pt idx="17">
                  <c:v>0.4395158147588113</c:v>
                </c:pt>
                <c:pt idx="18">
                  <c:v>0.42112769893324714</c:v>
                </c:pt>
                <c:pt idx="19">
                  <c:v>0.41247917695451752</c:v>
                </c:pt>
                <c:pt idx="20">
                  <c:v>0.41372236160764481</c:v>
                </c:pt>
                <c:pt idx="21">
                  <c:v>0.42600345033438691</c:v>
                </c:pt>
                <c:pt idx="22">
                  <c:v>0.41706540458771646</c:v>
                </c:pt>
                <c:pt idx="23">
                  <c:v>0.41375354967794725</c:v>
                </c:pt>
                <c:pt idx="24">
                  <c:v>0.40914889083435996</c:v>
                </c:pt>
                <c:pt idx="25">
                  <c:v>0.40416566281801958</c:v>
                </c:pt>
                <c:pt idx="26">
                  <c:v>0.40153880993405133</c:v>
                </c:pt>
                <c:pt idx="27">
                  <c:v>0.41167311140186774</c:v>
                </c:pt>
                <c:pt idx="28">
                  <c:v>0.41991319401961297</c:v>
                </c:pt>
                <c:pt idx="29">
                  <c:v>0.41632361716637556</c:v>
                </c:pt>
                <c:pt idx="30">
                  <c:v>0.40687883012773834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BF-F145-BB90-E40F1C9BC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3494175"/>
        <c:axId val="1582975599"/>
      </c:lineChart>
      <c:catAx>
        <c:axId val="154694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639599"/>
        <c:crosses val="autoZero"/>
        <c:auto val="1"/>
        <c:lblAlgn val="ctr"/>
        <c:lblOffset val="100"/>
        <c:noMultiLvlLbl val="0"/>
      </c:catAx>
      <c:valAx>
        <c:axId val="1549639599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942223"/>
        <c:crosses val="autoZero"/>
        <c:crossBetween val="between"/>
      </c:valAx>
      <c:valAx>
        <c:axId val="1582975599"/>
        <c:scaling>
          <c:orientation val="minMax"/>
          <c:min val="0.38000000000000006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494175"/>
        <c:crosses val="max"/>
        <c:crossBetween val="between"/>
      </c:valAx>
      <c:catAx>
        <c:axId val="1583494175"/>
        <c:scaling>
          <c:orientation val="minMax"/>
        </c:scaling>
        <c:delete val="1"/>
        <c:axPos val="b"/>
        <c:majorTickMark val="out"/>
        <c:minorTickMark val="none"/>
        <c:tickLblPos val="nextTo"/>
        <c:crossAx val="15829755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</a:t>
            </a:r>
            <a:r>
              <a:rPr lang="en-GB" baseline="0"/>
              <a:t> 2. Indkomst gruppen 0-30 skat og andel af disponibel indkomst</a:t>
            </a:r>
          </a:p>
        </c:rich>
      </c:tx>
      <c:layout>
        <c:manualLayout>
          <c:xMode val="edge"/>
          <c:yMode val="edge"/>
          <c:x val="0.14739240256258293"/>
          <c:y val="3.42857142857142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88172043010753E-2"/>
          <c:y val="0.18699062617172854"/>
          <c:w val="0.89103942652329748"/>
          <c:h val="0.50542152230971127"/>
        </c:manualLayout>
      </c:layout>
      <c:lineChart>
        <c:grouping val="standard"/>
        <c:varyColors val="0"/>
        <c:ser>
          <c:idx val="1"/>
          <c:order val="1"/>
          <c:tx>
            <c:v>Andel af den samlede disponible indkomst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layout>
                <c:manualLayout>
                  <c:x val="2.1505376344086023E-2"/>
                  <c:y val="-5.0925925925925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536-6B44-9B71-98F31BBEE417}"/>
                </c:ext>
              </c:extLst>
            </c:dLbl>
            <c:dLbl>
              <c:idx val="15"/>
              <c:layout>
                <c:manualLayout>
                  <c:x val="-2.8673835125448029E-2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536-6B44-9B71-98F31BBEE417}"/>
                </c:ext>
              </c:extLst>
            </c:dLbl>
            <c:dLbl>
              <c:idx val="20"/>
              <c:layout>
                <c:manualLayout>
                  <c:x val="-5.3763440860215058E-3"/>
                  <c:y val="6.9444444444444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536-6B44-9B71-98F31BBEE4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Sheet3!$B$1:$AE$1</c:f>
              <c:numCache>
                <c:formatCode>General</c:formatCode>
                <c:ptCount val="30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</c:numCache>
            </c:numRef>
          </c:cat>
          <c:val>
            <c:numRef>
              <c:f>Sheet3!$B$27:$AE$27</c:f>
              <c:numCache>
                <c:formatCode>0%</c:formatCode>
                <c:ptCount val="30"/>
                <c:pt idx="0">
                  <c:v>0.13745383741894648</c:v>
                </c:pt>
                <c:pt idx="1">
                  <c:v>0.14682157545655752</c:v>
                </c:pt>
                <c:pt idx="2">
                  <c:v>0.14904597811311995</c:v>
                </c:pt>
                <c:pt idx="3">
                  <c:v>0.15743627987338302</c:v>
                </c:pt>
                <c:pt idx="4">
                  <c:v>0.15893364795945186</c:v>
                </c:pt>
                <c:pt idx="5">
                  <c:v>0.16462766262609538</c:v>
                </c:pt>
                <c:pt idx="6">
                  <c:v>0.19041559341196151</c:v>
                </c:pt>
                <c:pt idx="7">
                  <c:v>0.19172358204116915</c:v>
                </c:pt>
                <c:pt idx="8">
                  <c:v>0.18862524206054393</c:v>
                </c:pt>
                <c:pt idx="9">
                  <c:v>0.1811839948800143</c:v>
                </c:pt>
                <c:pt idx="10">
                  <c:v>0.17459562231292125</c:v>
                </c:pt>
                <c:pt idx="11">
                  <c:v>0.17098487084161601</c:v>
                </c:pt>
                <c:pt idx="12">
                  <c:v>0.16798053768345672</c:v>
                </c:pt>
                <c:pt idx="13">
                  <c:v>0.16704851699402581</c:v>
                </c:pt>
                <c:pt idx="14">
                  <c:v>0.17256813200756221</c:v>
                </c:pt>
                <c:pt idx="15">
                  <c:v>0.1764416394913578</c:v>
                </c:pt>
                <c:pt idx="16">
                  <c:v>0.17678381842413773</c:v>
                </c:pt>
                <c:pt idx="17">
                  <c:v>0.17203490016191786</c:v>
                </c:pt>
                <c:pt idx="18">
                  <c:v>0.16573708420681951</c:v>
                </c:pt>
                <c:pt idx="19">
                  <c:v>0.15873919163255726</c:v>
                </c:pt>
                <c:pt idx="20">
                  <c:v>0.1497493351223376</c:v>
                </c:pt>
                <c:pt idx="21">
                  <c:v>0.15829927952299472</c:v>
                </c:pt>
                <c:pt idx="22">
                  <c:v>0.1639366311636645</c:v>
                </c:pt>
                <c:pt idx="23">
                  <c:v>0.16574322294102781</c:v>
                </c:pt>
                <c:pt idx="24">
                  <c:v>0.17050023461820099</c:v>
                </c:pt>
                <c:pt idx="25">
                  <c:v>0.17052599141191305</c:v>
                </c:pt>
                <c:pt idx="26">
                  <c:v>0.16642328555035371</c:v>
                </c:pt>
                <c:pt idx="27">
                  <c:v>0.16433292672315297</c:v>
                </c:pt>
                <c:pt idx="28">
                  <c:v>0.161872153935959</c:v>
                </c:pt>
                <c:pt idx="29">
                  <c:v>0.16072544666193467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6-6B44-9B71-98F31BBEE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2979647"/>
        <c:axId val="1545103391"/>
      </c:lineChart>
      <c:lineChart>
        <c:grouping val="standard"/>
        <c:varyColors val="0"/>
        <c:ser>
          <c:idx val="0"/>
          <c:order val="0"/>
          <c:tx>
            <c:v>Andel skat betalt af bruttoindkomst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0"/>
              <c:layout>
                <c:manualLayout>
                  <c:x val="-2.8673835125448029E-2"/>
                  <c:y val="-7.4074074074074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536-6B44-9B71-98F31BBEE417}"/>
                </c:ext>
              </c:extLst>
            </c:dLbl>
            <c:dLbl>
              <c:idx val="28"/>
              <c:layout>
                <c:manualLayout>
                  <c:x val="-2.3297491039426525E-2"/>
                  <c:y val="-6.0185185185185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536-6B44-9B71-98F31BBEE4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Sheet3!$B$1:$AE$1</c:f>
              <c:numCache>
                <c:formatCode>General</c:formatCode>
                <c:ptCount val="30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</c:numCache>
            </c:numRef>
          </c:cat>
          <c:val>
            <c:numRef>
              <c:f>Sheet3!$B$24:$AE$24</c:f>
              <c:numCache>
                <c:formatCode>0%</c:formatCode>
                <c:ptCount val="30"/>
                <c:pt idx="0">
                  <c:v>0.15674262727203939</c:v>
                </c:pt>
                <c:pt idx="1">
                  <c:v>0.1595577867855949</c:v>
                </c:pt>
                <c:pt idx="2">
                  <c:v>0.1579900874941686</c:v>
                </c:pt>
                <c:pt idx="3">
                  <c:v>0.16487036209418937</c:v>
                </c:pt>
                <c:pt idx="4">
                  <c:v>0.16843134162365614</c:v>
                </c:pt>
                <c:pt idx="5">
                  <c:v>0.16845106813909341</c:v>
                </c:pt>
                <c:pt idx="6">
                  <c:v>0.25274250299406847</c:v>
                </c:pt>
                <c:pt idx="7">
                  <c:v>0.24830578542602599</c:v>
                </c:pt>
                <c:pt idx="8">
                  <c:v>0.2438068206770227</c:v>
                </c:pt>
                <c:pt idx="9">
                  <c:v>0.23383552992020645</c:v>
                </c:pt>
                <c:pt idx="10">
                  <c:v>0.22720589693938709</c:v>
                </c:pt>
                <c:pt idx="11">
                  <c:v>0.22663180568461708</c:v>
                </c:pt>
                <c:pt idx="12">
                  <c:v>0.22808188413270597</c:v>
                </c:pt>
                <c:pt idx="13">
                  <c:v>0.23348455956793099</c:v>
                </c:pt>
                <c:pt idx="14">
                  <c:v>0.22153624624101945</c:v>
                </c:pt>
                <c:pt idx="15">
                  <c:v>0.2224891657753755</c:v>
                </c:pt>
                <c:pt idx="16">
                  <c:v>0.22310741891785421</c:v>
                </c:pt>
                <c:pt idx="17">
                  <c:v>0.2229367491561384</c:v>
                </c:pt>
                <c:pt idx="18">
                  <c:v>0.22279930769776396</c:v>
                </c:pt>
                <c:pt idx="19">
                  <c:v>0.22341958904974807</c:v>
                </c:pt>
                <c:pt idx="20">
                  <c:v>0.2394611574722246</c:v>
                </c:pt>
                <c:pt idx="21">
                  <c:v>0.23068595290489505</c:v>
                </c:pt>
                <c:pt idx="22">
                  <c:v>0.22129436225616475</c:v>
                </c:pt>
                <c:pt idx="23">
                  <c:v>0.22373104015349932</c:v>
                </c:pt>
                <c:pt idx="24">
                  <c:v>0.22254106180860123</c:v>
                </c:pt>
                <c:pt idx="25">
                  <c:v>0.2270655628559467</c:v>
                </c:pt>
                <c:pt idx="26">
                  <c:v>0.22981697460757464</c:v>
                </c:pt>
                <c:pt idx="27">
                  <c:v>0.22987116026441337</c:v>
                </c:pt>
                <c:pt idx="28">
                  <c:v>0.23224667486509176</c:v>
                </c:pt>
                <c:pt idx="29">
                  <c:v>0.23169664258735156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6-6B44-9B71-98F31BBEE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7037919"/>
        <c:axId val="1981106943"/>
      </c:lineChart>
      <c:catAx>
        <c:axId val="1912979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103391"/>
        <c:crosses val="autoZero"/>
        <c:auto val="1"/>
        <c:lblAlgn val="ctr"/>
        <c:lblOffset val="100"/>
        <c:noMultiLvlLbl val="0"/>
      </c:catAx>
      <c:valAx>
        <c:axId val="1545103391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979647"/>
        <c:crosses val="autoZero"/>
        <c:crossBetween val="between"/>
      </c:valAx>
      <c:valAx>
        <c:axId val="1981106943"/>
        <c:scaling>
          <c:orientation val="minMax"/>
          <c:min val="0.15000000000000002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037919"/>
        <c:crosses val="max"/>
        <c:crossBetween val="between"/>
      </c:valAx>
      <c:catAx>
        <c:axId val="15270379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811069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Sheet4!$A$2:$AF$2</c:f>
              <c:numCache>
                <c:formatCode>General</c:formatCode>
                <c:ptCount val="32"/>
                <c:pt idx="0">
                  <c:v>22.07</c:v>
                </c:pt>
                <c:pt idx="1">
                  <c:v>22.06</c:v>
                </c:pt>
                <c:pt idx="2">
                  <c:v>21.93</c:v>
                </c:pt>
                <c:pt idx="3">
                  <c:v>22.16</c:v>
                </c:pt>
                <c:pt idx="4">
                  <c:v>21.99</c:v>
                </c:pt>
                <c:pt idx="5">
                  <c:v>22.34</c:v>
                </c:pt>
                <c:pt idx="6">
                  <c:v>22.79</c:v>
                </c:pt>
                <c:pt idx="7">
                  <c:v>22.5</c:v>
                </c:pt>
                <c:pt idx="8">
                  <c:v>22.41</c:v>
                </c:pt>
                <c:pt idx="9">
                  <c:v>22.83</c:v>
                </c:pt>
                <c:pt idx="10">
                  <c:v>23.47</c:v>
                </c:pt>
                <c:pt idx="11">
                  <c:v>23.81</c:v>
                </c:pt>
                <c:pt idx="12">
                  <c:v>23.83</c:v>
                </c:pt>
                <c:pt idx="13">
                  <c:v>24.38</c:v>
                </c:pt>
                <c:pt idx="14">
                  <c:v>24.4</c:v>
                </c:pt>
                <c:pt idx="15">
                  <c:v>24.03</c:v>
                </c:pt>
                <c:pt idx="16">
                  <c:v>24.14</c:v>
                </c:pt>
                <c:pt idx="17">
                  <c:v>24.68</c:v>
                </c:pt>
                <c:pt idx="18">
                  <c:v>25.66</c:v>
                </c:pt>
                <c:pt idx="19">
                  <c:v>26.28</c:v>
                </c:pt>
                <c:pt idx="20">
                  <c:v>27.02</c:v>
                </c:pt>
                <c:pt idx="21">
                  <c:v>27.94</c:v>
                </c:pt>
                <c:pt idx="22">
                  <c:v>26.74</c:v>
                </c:pt>
                <c:pt idx="23">
                  <c:v>27.47</c:v>
                </c:pt>
                <c:pt idx="24">
                  <c:v>27.68</c:v>
                </c:pt>
                <c:pt idx="25">
                  <c:v>27.37</c:v>
                </c:pt>
                <c:pt idx="26">
                  <c:v>27.88</c:v>
                </c:pt>
                <c:pt idx="27">
                  <c:v>28.33</c:v>
                </c:pt>
                <c:pt idx="28">
                  <c:v>28.77</c:v>
                </c:pt>
                <c:pt idx="29">
                  <c:v>28.97</c:v>
                </c:pt>
                <c:pt idx="30">
                  <c:v>29.32</c:v>
                </c:pt>
                <c:pt idx="31">
                  <c:v>29.1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7B-7C4B-AE18-04819B717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0597231"/>
        <c:axId val="1546243551"/>
      </c:lineChart>
      <c:catAx>
        <c:axId val="1540597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243551"/>
        <c:crosses val="autoZero"/>
        <c:auto val="1"/>
        <c:lblAlgn val="ctr"/>
        <c:lblOffset val="100"/>
        <c:noMultiLvlLbl val="0"/>
      </c:catAx>
      <c:valAx>
        <c:axId val="154624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59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24</xdr:row>
      <xdr:rowOff>152400</xdr:rowOff>
    </xdr:from>
    <xdr:to>
      <xdr:col>16</xdr:col>
      <xdr:colOff>546100</xdr:colOff>
      <xdr:row>41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FC84F0-3191-D046-9BFB-B47A24FCA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63500</xdr:colOff>
      <xdr:row>29</xdr:row>
      <xdr:rowOff>114300</xdr:rowOff>
    </xdr:from>
    <xdr:to>
      <xdr:col>26</xdr:col>
      <xdr:colOff>50800</xdr:colOff>
      <xdr:row>46</xdr:row>
      <xdr:rowOff>50800</xdr:rowOff>
    </xdr:to>
    <xdr:graphicFrame macro="">
      <xdr:nvGraphicFramePr>
        <xdr:cNvPr id="3121" name="Chart 1">
          <a:extLst>
            <a:ext uri="{FF2B5EF4-FFF2-40B4-BE49-F238E27FC236}">
              <a16:creationId xmlns:a16="http://schemas.microsoft.com/office/drawing/2014/main" id="{6A17FB6F-1909-2D46-AF33-CE195FEF2F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419100</xdr:colOff>
      <xdr:row>29</xdr:row>
      <xdr:rowOff>63500</xdr:rowOff>
    </xdr:from>
    <xdr:to>
      <xdr:col>12</xdr:col>
      <xdr:colOff>406400</xdr:colOff>
      <xdr:row>46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0C79182-DB7D-3F4A-ADAD-C80EE160D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241300</xdr:colOff>
      <xdr:row>21</xdr:row>
      <xdr:rowOff>50800</xdr:rowOff>
    </xdr:from>
    <xdr:to>
      <xdr:col>18</xdr:col>
      <xdr:colOff>381000</xdr:colOff>
      <xdr:row>37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F50917-24BC-0842-9B97-B1A231D1D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88900</xdr:colOff>
      <xdr:row>22</xdr:row>
      <xdr:rowOff>25400</xdr:rowOff>
    </xdr:from>
    <xdr:to>
      <xdr:col>10</xdr:col>
      <xdr:colOff>165100</xdr:colOff>
      <xdr:row>38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9F349A-F677-944F-ACDC-041DCDD12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812800</xdr:colOff>
      <xdr:row>22</xdr:row>
      <xdr:rowOff>25400</xdr:rowOff>
    </xdr:from>
    <xdr:to>
      <xdr:col>27</xdr:col>
      <xdr:colOff>215900</xdr:colOff>
      <xdr:row>39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B9594C-9439-A74C-BC34-6AFABD9DAF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406400</xdr:colOff>
      <xdr:row>21</xdr:row>
      <xdr:rowOff>76200</xdr:rowOff>
    </xdr:from>
    <xdr:to>
      <xdr:col>36</xdr:col>
      <xdr:colOff>349250</xdr:colOff>
      <xdr:row>38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83E711-C961-1F49-9F36-8242266815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749300</xdr:colOff>
      <xdr:row>60</xdr:row>
      <xdr:rowOff>19050</xdr:rowOff>
    </xdr:from>
    <xdr:to>
      <xdr:col>12</xdr:col>
      <xdr:colOff>63500</xdr:colOff>
      <xdr:row>80</xdr:row>
      <xdr:rowOff>139700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F668454-2A3B-454D-9938-24A518750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0.30069</cdr:x>
      <cdr:y>0.04869</cdr:y>
    </cdr:from>
    <cdr:to>
      <cdr:x>0.82646</cdr:x>
      <cdr:y>0.17228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5B7400C-C55A-434B-9838-152565B0FD74}"/>
            </a:ext>
          </a:extLst>
        </cdr:cNvPr>
        <cdr:cNvSpPr txBox="1"/>
      </cdr:nvSpPr>
      <cdr:spPr>
        <a:xfrm xmlns:a="http://schemas.openxmlformats.org/drawingml/2006/main">
          <a:off x="2222500" y="165100"/>
          <a:ext cx="3886200" cy="419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0.40722</cdr:x>
      <cdr:y>0.04494</cdr:y>
    </cdr:from>
    <cdr:to>
      <cdr:x>0.85739</cdr:x>
      <cdr:y>0.19101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6DB2454-7140-1B42-A9CA-CD07C7EB8E7E}"/>
            </a:ext>
          </a:extLst>
        </cdr:cNvPr>
        <cdr:cNvSpPr txBox="1"/>
      </cdr:nvSpPr>
      <cdr:spPr>
        <a:xfrm xmlns:a="http://schemas.openxmlformats.org/drawingml/2006/main">
          <a:off x="3009900" y="152400"/>
          <a:ext cx="3327400" cy="495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0.35395</cdr:x>
      <cdr:y>0.05243</cdr:y>
    </cdr:from>
    <cdr:to>
      <cdr:x>0.57045</cdr:x>
      <cdr:y>0.13858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94D0F03-DAE5-F54B-84D1-62B067EAC42D}"/>
            </a:ext>
          </a:extLst>
        </cdr:cNvPr>
        <cdr:cNvSpPr txBox="1"/>
      </cdr:nvSpPr>
      <cdr:spPr>
        <a:xfrm xmlns:a="http://schemas.openxmlformats.org/drawingml/2006/main">
          <a:off x="2616200" y="177800"/>
          <a:ext cx="1600200" cy="292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0.28522</cdr:x>
      <cdr:y>0.06367</cdr:y>
    </cdr:from>
    <cdr:to>
      <cdr:x>0.5567</cdr:x>
      <cdr:y>0.15356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96516F9-58A6-F347-B52D-B0413D641260}"/>
            </a:ext>
          </a:extLst>
        </cdr:cNvPr>
        <cdr:cNvSpPr txBox="1"/>
      </cdr:nvSpPr>
      <cdr:spPr>
        <a:xfrm xmlns:a="http://schemas.openxmlformats.org/drawingml/2006/main">
          <a:off x="2108200" y="215900"/>
          <a:ext cx="200660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0.22852</cdr:x>
      <cdr:y>0.03745</cdr:y>
    </cdr:from>
    <cdr:to>
      <cdr:x>0.85223</cdr:x>
      <cdr:y>0.13858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566349C9-3C82-4844-B59F-5F7368A48572}"/>
            </a:ext>
          </a:extLst>
        </cdr:cNvPr>
        <cdr:cNvSpPr txBox="1"/>
      </cdr:nvSpPr>
      <cdr:spPr>
        <a:xfrm xmlns:a="http://schemas.openxmlformats.org/drawingml/2006/main">
          <a:off x="1689100" y="127000"/>
          <a:ext cx="46101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400"/>
            <a:t>Figur 1</a:t>
          </a:r>
          <a:r>
            <a:rPr lang="en-GB" sz="1400" baseline="0"/>
            <a:t>. Skattesatsen og markedsindkomst for top 1%  </a:t>
          </a:r>
          <a:endParaRPr lang="en-GB" sz="1400"/>
        </a:p>
      </cdr:txBody>
    </cdr:sp>
  </cdr:relSizeAnchor>
  <cdr:relSizeAnchor xmlns:cdr="http://schemas.openxmlformats.org/drawingml/2006/chartDrawing">
    <cdr:from>
      <cdr:x>0.04983</cdr:x>
      <cdr:y>0.76947</cdr:y>
    </cdr:from>
    <cdr:to>
      <cdr:x>0.2921</cdr:x>
      <cdr:y>0.95327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93A6416F-2CBA-594F-AB05-66E80687A9B0}"/>
            </a:ext>
          </a:extLst>
        </cdr:cNvPr>
        <cdr:cNvSpPr txBox="1"/>
      </cdr:nvSpPr>
      <cdr:spPr>
        <a:xfrm xmlns:a="http://schemas.openxmlformats.org/drawingml/2006/main">
          <a:off x="368300" y="3136900"/>
          <a:ext cx="1790700" cy="749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0.04267</cdr:x>
      <cdr:y>0.75947</cdr:y>
    </cdr:from>
    <cdr:to>
      <cdr:x>0.48941</cdr:x>
      <cdr:y>0.88312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00331E17-8F24-9244-8717-EF6F8BF9CF88}"/>
            </a:ext>
          </a:extLst>
        </cdr:cNvPr>
        <cdr:cNvSpPr txBox="1"/>
      </cdr:nvSpPr>
      <cdr:spPr>
        <a:xfrm xmlns:a="http://schemas.openxmlformats.org/drawingml/2006/main">
          <a:off x="291576" y="2228053"/>
          <a:ext cx="3052365" cy="3627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800" i="1"/>
            <a:t>Anm: Indkomst</a:t>
          </a:r>
          <a:r>
            <a:rPr lang="en-GB" sz="800" i="1" baseline="0"/>
            <a:t> målt første akse og skattesatsen målt på anden akse </a:t>
          </a:r>
          <a:endParaRPr lang="en-GB" sz="800" i="1"/>
        </a:p>
        <a:p xmlns:a="http://schemas.openxmlformats.org/drawingml/2006/main">
          <a:r>
            <a:rPr lang="en-GB" sz="800" i="1"/>
            <a:t>Kilde: www.dst.dk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0.06438</cdr:x>
      <cdr:y>0.79592</cdr:y>
    </cdr:from>
    <cdr:to>
      <cdr:x>0.71674</cdr:x>
      <cdr:y>0.89981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8B3E30E-6C77-E847-B6F7-1DEC3A417CA1}"/>
            </a:ext>
          </a:extLst>
        </cdr:cNvPr>
        <cdr:cNvSpPr txBox="1"/>
      </cdr:nvSpPr>
      <cdr:spPr>
        <a:xfrm xmlns:a="http://schemas.openxmlformats.org/drawingml/2006/main">
          <a:off x="381000" y="2724150"/>
          <a:ext cx="3860800" cy="355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800" i="1"/>
            <a:t>Anm: Gini-koefficient</a:t>
          </a:r>
          <a:r>
            <a:rPr lang="en-GB" sz="800" i="1" baseline="0"/>
            <a:t> vist på venstre akse og andel skat betalt af bruttoindkomst </a:t>
          </a:r>
          <a:r>
            <a:rPr lang="en-GB" sz="800" i="1"/>
            <a:t> </a:t>
          </a:r>
        </a:p>
        <a:p xmlns:a="http://schemas.openxmlformats.org/drawingml/2006/main">
          <a:r>
            <a:rPr lang="en-GB" sz="800" i="1"/>
            <a:t>Kilde:www.dst.dk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28</xdr:row>
      <xdr:rowOff>107950</xdr:rowOff>
    </xdr:from>
    <xdr:to>
      <xdr:col>11</xdr:col>
      <xdr:colOff>571500</xdr:colOff>
      <xdr:row>48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50C1C2-47FA-C14D-B248-41156236C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0.03405</cdr:x>
      <cdr:y>0.7219</cdr:y>
    </cdr:from>
    <cdr:to>
      <cdr:x>0.21864</cdr:x>
      <cdr:y>0.8819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157C8E1-3FE1-D148-B95E-94429C96E7DE}"/>
            </a:ext>
          </a:extLst>
        </cdr:cNvPr>
        <cdr:cNvSpPr txBox="1"/>
      </cdr:nvSpPr>
      <cdr:spPr>
        <a:xfrm xmlns:a="http://schemas.openxmlformats.org/drawingml/2006/main">
          <a:off x="241300" y="2406650"/>
          <a:ext cx="1308100" cy="533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0.03584</cdr:x>
      <cdr:y>0.73333</cdr:y>
    </cdr:from>
    <cdr:to>
      <cdr:x>0.23297</cdr:x>
      <cdr:y>0.89333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0D23CC4-B696-0246-9CBD-283255916576}"/>
            </a:ext>
          </a:extLst>
        </cdr:cNvPr>
        <cdr:cNvSpPr txBox="1"/>
      </cdr:nvSpPr>
      <cdr:spPr>
        <a:xfrm xmlns:a="http://schemas.openxmlformats.org/drawingml/2006/main">
          <a:off x="254000" y="2444750"/>
          <a:ext cx="1397000" cy="533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0.01971</cdr:x>
      <cdr:y>0.78667</cdr:y>
    </cdr:from>
    <cdr:to>
      <cdr:x>0.46057</cdr:x>
      <cdr:y>0.94286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B8306094-D733-3D42-9F46-F44A40CFE3DC}"/>
            </a:ext>
          </a:extLst>
        </cdr:cNvPr>
        <cdr:cNvSpPr txBox="1"/>
      </cdr:nvSpPr>
      <cdr:spPr>
        <a:xfrm xmlns:a="http://schemas.openxmlformats.org/drawingml/2006/main">
          <a:off x="139700" y="2622550"/>
          <a:ext cx="3124200" cy="520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800" i="1"/>
            <a:t>Anm:Andel</a:t>
          </a:r>
          <a:r>
            <a:rPr lang="en-GB" sz="800" i="1" baseline="0"/>
            <a:t> af disp. på venstre akse og andel af betalt skat på højre</a:t>
          </a:r>
          <a:r>
            <a:rPr lang="en-GB" sz="800" i="1"/>
            <a:t> </a:t>
          </a:r>
        </a:p>
        <a:p xmlns:a="http://schemas.openxmlformats.org/drawingml/2006/main">
          <a:r>
            <a:rPr lang="en-GB" sz="800" i="1"/>
            <a:t>Kilde:www.dst.dk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12</xdr:row>
      <xdr:rowOff>158750</xdr:rowOff>
    </xdr:from>
    <xdr:to>
      <xdr:col>12</xdr:col>
      <xdr:colOff>361950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EE95D6-8CDC-744F-96C7-2E4B7A1CB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workbookViewId="0">
      <selection activeCell="B16" sqref="B16"/>
    </sheetView>
  </sheetViews>
  <sheetFormatPr baseColWidth="10" defaultColWidth="8.83203125" defaultRowHeight="13" x14ac:dyDescent="0.15"/>
  <cols>
    <col min="1" max="1" width="16.1640625" customWidth="1"/>
    <col min="2" max="2" width="9" style="5" bestFit="1" customWidth="1"/>
    <col min="3" max="10" width="9" bestFit="1" customWidth="1"/>
    <col min="11" max="32" width="9.5" bestFit="1" customWidth="1"/>
  </cols>
  <sheetData>
    <row r="1" spans="1:32" x14ac:dyDescent="0.15">
      <c r="A1" s="2" t="s">
        <v>14</v>
      </c>
      <c r="B1" s="3">
        <v>1987</v>
      </c>
      <c r="C1" s="2">
        <v>1988</v>
      </c>
      <c r="D1" s="2">
        <v>1989</v>
      </c>
      <c r="E1" s="2">
        <v>1990</v>
      </c>
      <c r="F1" s="2">
        <v>1991</v>
      </c>
      <c r="G1" s="2">
        <v>1992</v>
      </c>
      <c r="H1" s="2">
        <v>1993</v>
      </c>
      <c r="I1" s="2">
        <v>1994</v>
      </c>
      <c r="J1" s="2">
        <v>1995</v>
      </c>
      <c r="K1" s="2">
        <v>1996</v>
      </c>
      <c r="L1" s="2">
        <v>1997</v>
      </c>
      <c r="M1" s="2">
        <v>1998</v>
      </c>
      <c r="N1" s="2">
        <v>1999</v>
      </c>
      <c r="O1" s="2">
        <v>2000</v>
      </c>
      <c r="P1" s="2">
        <v>2001</v>
      </c>
      <c r="Q1" s="2">
        <v>2002</v>
      </c>
      <c r="R1" s="2">
        <v>2003</v>
      </c>
      <c r="S1" s="2">
        <v>2004</v>
      </c>
      <c r="T1" s="2">
        <v>2005</v>
      </c>
      <c r="U1" s="2">
        <v>2006</v>
      </c>
      <c r="V1" s="2">
        <v>2007</v>
      </c>
      <c r="W1" s="2">
        <v>2008</v>
      </c>
      <c r="X1" s="2">
        <v>2009</v>
      </c>
      <c r="Y1" s="2">
        <v>2010</v>
      </c>
      <c r="Z1" s="2">
        <v>2011</v>
      </c>
      <c r="AA1" s="2">
        <v>2012</v>
      </c>
      <c r="AB1" s="2">
        <v>2013</v>
      </c>
      <c r="AC1" s="2">
        <v>2014</v>
      </c>
      <c r="AD1" s="2">
        <v>2015</v>
      </c>
      <c r="AE1" s="2">
        <v>2016</v>
      </c>
      <c r="AF1" s="2">
        <v>2017</v>
      </c>
    </row>
    <row r="2" spans="1:32" x14ac:dyDescent="0.15">
      <c r="A2" t="s">
        <v>0</v>
      </c>
      <c r="B2" s="4">
        <v>1432.2231690000001</v>
      </c>
      <c r="C2" s="1">
        <v>2116.4880360000002</v>
      </c>
      <c r="D2" s="1">
        <v>2362.8451319999999</v>
      </c>
      <c r="E2" s="1">
        <v>2068.2270440000002</v>
      </c>
      <c r="F2" s="1">
        <v>1431.4095440000001</v>
      </c>
      <c r="G2" s="1">
        <v>1722.639394</v>
      </c>
      <c r="H2" s="1">
        <v>1464.74935</v>
      </c>
      <c r="I2" s="1">
        <v>682.90302315789404</v>
      </c>
      <c r="J2" s="1">
        <v>570.99345700000003</v>
      </c>
      <c r="K2" s="1">
        <v>492.80037600000003</v>
      </c>
      <c r="L2" s="1">
        <v>467.206479</v>
      </c>
      <c r="M2" s="1">
        <v>470.84141899999997</v>
      </c>
      <c r="N2" s="1">
        <v>525.78362900000002</v>
      </c>
      <c r="O2" s="1">
        <v>538.19179899999995</v>
      </c>
      <c r="P2" s="1">
        <v>447.99707000000001</v>
      </c>
      <c r="Q2" s="1">
        <v>485.89270699999997</v>
      </c>
      <c r="R2" s="1">
        <v>493.79476599999998</v>
      </c>
      <c r="S2" s="1">
        <v>451.45224999999999</v>
      </c>
      <c r="T2" s="1">
        <v>482.87883799999997</v>
      </c>
      <c r="U2" s="1">
        <v>563.69316100000003</v>
      </c>
      <c r="V2" s="1">
        <v>755.92510600000003</v>
      </c>
      <c r="W2" s="1">
        <v>1586.8644543481187</v>
      </c>
      <c r="X2" s="1">
        <v>1382.2594282647128</v>
      </c>
      <c r="Y2" s="1">
        <v>1070.0920615347359</v>
      </c>
      <c r="Z2" s="1">
        <v>1075.3647185914554</v>
      </c>
      <c r="AA2" s="1">
        <v>736.58988212687041</v>
      </c>
      <c r="AB2" s="1">
        <v>631.66207099999997</v>
      </c>
      <c r="AC2" s="1">
        <v>542.53043176615927</v>
      </c>
      <c r="AD2" s="1">
        <v>503.96898339145588</v>
      </c>
      <c r="AE2" s="1">
        <v>483.99885899999998</v>
      </c>
      <c r="AF2" s="1">
        <v>372.23226515940428</v>
      </c>
    </row>
    <row r="3" spans="1:32" x14ac:dyDescent="0.15">
      <c r="A3" t="s">
        <v>1</v>
      </c>
      <c r="B3" s="4">
        <v>143.00095200000001</v>
      </c>
      <c r="C3" s="1">
        <v>147.901025</v>
      </c>
      <c r="D3" s="1">
        <v>139.38507200000001</v>
      </c>
      <c r="E3" s="1">
        <v>148.020261</v>
      </c>
      <c r="F3" s="1">
        <v>175.36080999999999</v>
      </c>
      <c r="G3" s="1">
        <v>142.77939499999999</v>
      </c>
      <c r="H3" s="1">
        <v>158.83475100000001</v>
      </c>
      <c r="I3" s="1">
        <v>83.564698842106012</v>
      </c>
      <c r="J3" s="1">
        <v>104.94949699999999</v>
      </c>
      <c r="K3" s="1">
        <v>61.384408000000001</v>
      </c>
      <c r="L3" s="1">
        <v>78.856155000000001</v>
      </c>
      <c r="M3" s="1">
        <v>104.12788500000001</v>
      </c>
      <c r="N3" s="1">
        <v>114.293479</v>
      </c>
      <c r="O3" s="1">
        <v>147.84474599999999</v>
      </c>
      <c r="P3" s="1">
        <v>173.584654</v>
      </c>
      <c r="Q3" s="1">
        <v>191.087884</v>
      </c>
      <c r="R3" s="1">
        <v>179.21358900000001</v>
      </c>
      <c r="S3" s="1">
        <v>181.415425</v>
      </c>
      <c r="T3" s="1">
        <v>221.02260999999999</v>
      </c>
      <c r="U3" s="1">
        <v>312.807075</v>
      </c>
      <c r="V3" s="1">
        <v>397.10701499999999</v>
      </c>
      <c r="W3" s="1">
        <v>453.33112120826985</v>
      </c>
      <c r="X3" s="1">
        <v>386.07662335510935</v>
      </c>
      <c r="Y3" s="1">
        <v>342.44099927789341</v>
      </c>
      <c r="Z3" s="1">
        <v>344.23299743512337</v>
      </c>
      <c r="AA3" s="1">
        <v>367.15880437629096</v>
      </c>
      <c r="AB3" s="1">
        <v>430.352553</v>
      </c>
      <c r="AC3" s="1">
        <v>451.12544010537403</v>
      </c>
      <c r="AD3" s="1">
        <v>515.2035044809486</v>
      </c>
      <c r="AE3" s="1">
        <v>577.12322581028252</v>
      </c>
      <c r="AF3" s="1">
        <v>650.00909296362966</v>
      </c>
    </row>
    <row r="4" spans="1:32" x14ac:dyDescent="0.15">
      <c r="A4" t="s">
        <v>2</v>
      </c>
      <c r="B4" s="4">
        <v>1887.9658979999999</v>
      </c>
      <c r="C4" s="1">
        <v>1682.138551</v>
      </c>
      <c r="D4" s="1">
        <v>1617.474019</v>
      </c>
      <c r="E4" s="1">
        <v>1655.3130860000001</v>
      </c>
      <c r="F4" s="1">
        <v>1734.8693880000001</v>
      </c>
      <c r="G4" s="1">
        <v>1578.5613579999999</v>
      </c>
      <c r="H4" s="1">
        <v>1417.434039</v>
      </c>
      <c r="I4" s="1">
        <v>1152.0768595789673</v>
      </c>
      <c r="J4" s="1">
        <v>1234.7117579999999</v>
      </c>
      <c r="K4" s="1">
        <v>1354.9819130000001</v>
      </c>
      <c r="L4" s="1">
        <v>1688.550074</v>
      </c>
      <c r="M4" s="1">
        <v>2302.0988149999998</v>
      </c>
      <c r="N4" s="1">
        <v>2513.3744959999999</v>
      </c>
      <c r="O4" s="1">
        <v>2854.9375709999999</v>
      </c>
      <c r="P4" s="1">
        <v>3244.8608199999999</v>
      </c>
      <c r="Q4" s="1">
        <v>3352.244909</v>
      </c>
      <c r="R4" s="1">
        <v>3034.15607</v>
      </c>
      <c r="S4" s="1">
        <v>3015.8307610000002</v>
      </c>
      <c r="T4" s="1">
        <v>3302.724968</v>
      </c>
      <c r="U4" s="1">
        <v>4113.7440379999998</v>
      </c>
      <c r="V4" s="1">
        <v>4856.2487819999997</v>
      </c>
      <c r="W4" s="1">
        <v>5045.9634366840091</v>
      </c>
      <c r="X4" s="1">
        <v>3827.2638534099269</v>
      </c>
      <c r="Y4" s="1">
        <v>3171.6572266494532</v>
      </c>
      <c r="Z4" s="1">
        <v>3034.0268683939157</v>
      </c>
      <c r="AA4" s="1">
        <v>3099.7854355333843</v>
      </c>
      <c r="AB4" s="1">
        <v>3128.144362</v>
      </c>
      <c r="AC4" s="1">
        <v>3432.0383404605222</v>
      </c>
      <c r="AD4" s="1">
        <v>3849.7585671564157</v>
      </c>
      <c r="AE4" s="1">
        <v>4119.2321294427411</v>
      </c>
      <c r="AF4" s="1">
        <v>4647.8154957317265</v>
      </c>
    </row>
    <row r="5" spans="1:32" x14ac:dyDescent="0.15">
      <c r="A5" t="s">
        <v>3</v>
      </c>
      <c r="B5" s="4">
        <v>11143.291348999999</v>
      </c>
      <c r="C5" s="1">
        <v>10772.942083</v>
      </c>
      <c r="D5" s="1">
        <v>10478.109766</v>
      </c>
      <c r="E5" s="1">
        <v>10604.722443000001</v>
      </c>
      <c r="F5" s="1">
        <v>10630.986336</v>
      </c>
      <c r="G5" s="1">
        <v>10458.726449</v>
      </c>
      <c r="H5" s="1">
        <v>10037.686645</v>
      </c>
      <c r="I5" s="1">
        <v>9547.6375511582137</v>
      </c>
      <c r="J5" s="1">
        <v>10176.333929</v>
      </c>
      <c r="K5" s="1">
        <v>11002.329018</v>
      </c>
      <c r="L5" s="1">
        <v>12350.133188</v>
      </c>
      <c r="M5" s="1">
        <v>14323.847706</v>
      </c>
      <c r="N5" s="1">
        <v>15450.240865</v>
      </c>
      <c r="O5" s="1">
        <v>16732.662530000001</v>
      </c>
      <c r="P5" s="1">
        <v>17852.661494</v>
      </c>
      <c r="Q5" s="1">
        <v>17759.857757999998</v>
      </c>
      <c r="R5" s="1">
        <v>16835.073687</v>
      </c>
      <c r="S5" s="1">
        <v>17525.665079999999</v>
      </c>
      <c r="T5" s="1">
        <v>18651.629164999998</v>
      </c>
      <c r="U5" s="1">
        <v>21222.063327</v>
      </c>
      <c r="V5" s="1">
        <v>23195.522410000001</v>
      </c>
      <c r="W5" s="1">
        <v>23997.876075573913</v>
      </c>
      <c r="X5" s="1">
        <v>20050.03475625765</v>
      </c>
      <c r="Y5" s="1">
        <v>17599.200179333067</v>
      </c>
      <c r="Z5" s="1">
        <v>16857.029219358159</v>
      </c>
      <c r="AA5" s="1">
        <v>16389.112934258264</v>
      </c>
      <c r="AB5" s="1">
        <v>15930.744591999999</v>
      </c>
      <c r="AC5" s="1">
        <v>16259.0486171466</v>
      </c>
      <c r="AD5" s="1">
        <v>17407.821249093591</v>
      </c>
      <c r="AE5" s="1">
        <v>17945.824108732373</v>
      </c>
      <c r="AF5" s="1">
        <v>19266.800714835437</v>
      </c>
    </row>
    <row r="6" spans="1:32" x14ac:dyDescent="0.15">
      <c r="A6" t="s">
        <v>4</v>
      </c>
      <c r="B6" s="4">
        <v>25165.251506000001</v>
      </c>
      <c r="C6" s="1">
        <v>25920.910027999998</v>
      </c>
      <c r="D6" s="1">
        <v>26229.539202</v>
      </c>
      <c r="E6" s="1">
        <v>26878.540299</v>
      </c>
      <c r="F6" s="1">
        <v>26995.017076</v>
      </c>
      <c r="G6" s="1">
        <v>26960.638395000002</v>
      </c>
      <c r="H6" s="1">
        <v>26285.027322000002</v>
      </c>
      <c r="I6" s="1">
        <v>26445.497313473217</v>
      </c>
      <c r="J6" s="1">
        <v>28136.773209999999</v>
      </c>
      <c r="K6" s="1">
        <v>29836.136712</v>
      </c>
      <c r="L6" s="1">
        <v>32335.411153000001</v>
      </c>
      <c r="M6" s="1">
        <v>35228.370958</v>
      </c>
      <c r="N6" s="1">
        <v>37352.313849999999</v>
      </c>
      <c r="O6" s="1">
        <v>39176.121991</v>
      </c>
      <c r="P6" s="1">
        <v>41330.526677000002</v>
      </c>
      <c r="Q6" s="1">
        <v>41838.894011999997</v>
      </c>
      <c r="R6" s="1">
        <v>41178.45145</v>
      </c>
      <c r="S6" s="1">
        <v>42002.106417000003</v>
      </c>
      <c r="T6" s="1">
        <v>44458.516537000003</v>
      </c>
      <c r="U6" s="1">
        <v>48356.474334999999</v>
      </c>
      <c r="V6" s="1">
        <v>52633.288552999999</v>
      </c>
      <c r="W6" s="1">
        <v>55475.305365386826</v>
      </c>
      <c r="X6" s="1">
        <v>48877.575957074354</v>
      </c>
      <c r="Y6" s="1">
        <v>44428.535186087509</v>
      </c>
      <c r="Z6" s="1">
        <v>42896.271362031759</v>
      </c>
      <c r="AA6" s="1">
        <v>41769.308098245645</v>
      </c>
      <c r="AB6" s="1">
        <v>41172.871951000001</v>
      </c>
      <c r="AC6" s="1">
        <v>41159.127399236619</v>
      </c>
      <c r="AD6" s="1">
        <v>42211.672361570527</v>
      </c>
      <c r="AE6" s="1">
        <v>43642.058021873883</v>
      </c>
      <c r="AF6" s="1">
        <v>45540.092389169506</v>
      </c>
    </row>
    <row r="7" spans="1:32" x14ac:dyDescent="0.15">
      <c r="A7" t="s">
        <v>5</v>
      </c>
      <c r="B7" s="4">
        <v>35876.952716</v>
      </c>
      <c r="C7" s="1">
        <v>38079.826798000002</v>
      </c>
      <c r="D7" s="1">
        <v>39329.765813999998</v>
      </c>
      <c r="E7" s="1">
        <v>41323.285026999998</v>
      </c>
      <c r="F7" s="1">
        <v>42046.182396999997</v>
      </c>
      <c r="G7" s="1">
        <v>42687.014003999997</v>
      </c>
      <c r="H7" s="1">
        <v>42091.987891999997</v>
      </c>
      <c r="I7" s="1">
        <v>44890.656286735291</v>
      </c>
      <c r="J7" s="1">
        <v>48139.762955999999</v>
      </c>
      <c r="K7" s="1">
        <v>51223.094865999999</v>
      </c>
      <c r="L7" s="1">
        <v>55616.562792999997</v>
      </c>
      <c r="M7" s="1">
        <v>60148.221891000001</v>
      </c>
      <c r="N7" s="1">
        <v>63620.345949000002</v>
      </c>
      <c r="O7" s="1">
        <v>67771.146924000001</v>
      </c>
      <c r="P7" s="1">
        <v>71463.288652999996</v>
      </c>
      <c r="Q7" s="1">
        <v>72691.881236000001</v>
      </c>
      <c r="R7" s="1">
        <v>72369.868673000004</v>
      </c>
      <c r="S7" s="1">
        <v>74261.704589000001</v>
      </c>
      <c r="T7" s="1">
        <v>77432.753953000007</v>
      </c>
      <c r="U7" s="1">
        <v>82991.740132000006</v>
      </c>
      <c r="V7" s="1">
        <v>88268.439008999994</v>
      </c>
      <c r="W7" s="1">
        <v>92240.426530736906</v>
      </c>
      <c r="X7" s="1">
        <v>88255.930244489457</v>
      </c>
      <c r="Y7" s="1">
        <v>85599.282743074931</v>
      </c>
      <c r="Z7" s="1">
        <v>85295.683424821051</v>
      </c>
      <c r="AA7" s="1">
        <v>84731.18548017244</v>
      </c>
      <c r="AB7" s="1">
        <v>84498.060819999999</v>
      </c>
      <c r="AC7" s="1">
        <v>85814.016994993988</v>
      </c>
      <c r="AD7" s="1">
        <v>87876.933036839968</v>
      </c>
      <c r="AE7" s="1">
        <v>90154.805856607622</v>
      </c>
      <c r="AF7" s="1">
        <v>93757.172357900054</v>
      </c>
    </row>
    <row r="8" spans="1:32" x14ac:dyDescent="0.15">
      <c r="A8" t="s">
        <v>6</v>
      </c>
      <c r="B8" s="4">
        <v>51426.970099999999</v>
      </c>
      <c r="C8" s="1">
        <v>54592.790137999997</v>
      </c>
      <c r="D8" s="1">
        <v>56642.431871000001</v>
      </c>
      <c r="E8" s="1">
        <v>58846.115248000002</v>
      </c>
      <c r="F8" s="1">
        <v>60716.229941999998</v>
      </c>
      <c r="G8" s="1">
        <v>62672.583455</v>
      </c>
      <c r="H8" s="1">
        <v>62770.187943999998</v>
      </c>
      <c r="I8" s="1">
        <v>66245.709271943168</v>
      </c>
      <c r="J8" s="1">
        <v>69348.498162000004</v>
      </c>
      <c r="K8" s="1">
        <v>72379.885897</v>
      </c>
      <c r="L8" s="1">
        <v>75914.657403000005</v>
      </c>
      <c r="M8" s="1">
        <v>79418.556509999995</v>
      </c>
      <c r="N8" s="1">
        <v>83330.104783000002</v>
      </c>
      <c r="O8" s="1">
        <v>87053.136780999994</v>
      </c>
      <c r="P8" s="1">
        <v>90468.691185000003</v>
      </c>
      <c r="Q8" s="1">
        <v>92719.055961999999</v>
      </c>
      <c r="R8" s="1">
        <v>94416.374477000005</v>
      </c>
      <c r="S8" s="1">
        <v>97332.724413000004</v>
      </c>
      <c r="T8" s="1">
        <v>100681.468047</v>
      </c>
      <c r="U8" s="1">
        <v>105379.32363699999</v>
      </c>
      <c r="V8" s="1">
        <v>110439.48723300001</v>
      </c>
      <c r="W8" s="1">
        <v>115212.88598794704</v>
      </c>
      <c r="X8" s="1">
        <v>115886.73131679346</v>
      </c>
      <c r="Y8" s="1">
        <v>117445.67892307912</v>
      </c>
      <c r="Z8" s="1">
        <v>119048.57083500728</v>
      </c>
      <c r="AA8" s="1">
        <v>120905.95446197763</v>
      </c>
      <c r="AB8" s="1">
        <v>122309.53440600001</v>
      </c>
      <c r="AC8" s="1">
        <v>125098.76884215459</v>
      </c>
      <c r="AD8" s="1">
        <v>128055.7037461755</v>
      </c>
      <c r="AE8" s="1">
        <v>131855.62432168436</v>
      </c>
      <c r="AF8" s="1">
        <v>135971.15298967421</v>
      </c>
    </row>
    <row r="9" spans="1:32" x14ac:dyDescent="0.15">
      <c r="A9" t="s">
        <v>7</v>
      </c>
      <c r="B9" s="4">
        <v>61779.635399999999</v>
      </c>
      <c r="C9" s="1">
        <v>65639.257931999993</v>
      </c>
      <c r="D9" s="1">
        <v>67633.286896000005</v>
      </c>
      <c r="E9" s="1">
        <v>70017.839156999995</v>
      </c>
      <c r="F9" s="1">
        <v>72115.781743</v>
      </c>
      <c r="G9" s="1">
        <v>74666.002919999999</v>
      </c>
      <c r="H9" s="1">
        <v>75417.813716000004</v>
      </c>
      <c r="I9" s="1">
        <v>79566.198776048434</v>
      </c>
      <c r="J9" s="1">
        <v>82700.412840999998</v>
      </c>
      <c r="K9" s="1">
        <v>85946.521326999995</v>
      </c>
      <c r="L9" s="1">
        <v>89666.101496000003</v>
      </c>
      <c r="M9" s="1">
        <v>93346.606050999995</v>
      </c>
      <c r="N9" s="1">
        <v>97531.716581999994</v>
      </c>
      <c r="O9" s="1">
        <v>101534.480647</v>
      </c>
      <c r="P9" s="1">
        <v>105652.376647</v>
      </c>
      <c r="Q9" s="1">
        <v>108597.61534999999</v>
      </c>
      <c r="R9" s="1">
        <v>110761.88469000001</v>
      </c>
      <c r="S9" s="1">
        <v>114392.676905</v>
      </c>
      <c r="T9" s="1">
        <v>118100.21651499999</v>
      </c>
      <c r="U9" s="1">
        <v>123072.14877099999</v>
      </c>
      <c r="V9" s="1">
        <v>128694.929814</v>
      </c>
      <c r="W9" s="1">
        <v>134174.87125642976</v>
      </c>
      <c r="X9" s="1">
        <v>136557.83245167343</v>
      </c>
      <c r="Y9" s="1">
        <v>139772.32829832996</v>
      </c>
      <c r="Z9" s="1">
        <v>142094.41894842772</v>
      </c>
      <c r="AA9" s="1">
        <v>144953.43685279042</v>
      </c>
      <c r="AB9" s="1">
        <v>147134.285087</v>
      </c>
      <c r="AC9" s="1">
        <v>150442.52445534244</v>
      </c>
      <c r="AD9" s="1">
        <v>154338.69769135991</v>
      </c>
      <c r="AE9" s="1">
        <v>158986.44060805868</v>
      </c>
      <c r="AF9" s="1">
        <v>163780.82737260315</v>
      </c>
    </row>
    <row r="10" spans="1:32" x14ac:dyDescent="0.15">
      <c r="A10" t="s">
        <v>8</v>
      </c>
      <c r="B10" s="4">
        <v>72365.526314000002</v>
      </c>
      <c r="C10" s="1">
        <v>76944.105649999998</v>
      </c>
      <c r="D10" s="1">
        <v>79508.961685999995</v>
      </c>
      <c r="E10" s="1">
        <v>82252.813074999998</v>
      </c>
      <c r="F10" s="1">
        <v>84667.800883999997</v>
      </c>
      <c r="G10" s="1">
        <v>87665.028567000001</v>
      </c>
      <c r="H10" s="1">
        <v>88781.834342000002</v>
      </c>
      <c r="I10" s="1">
        <v>93734.209660947221</v>
      </c>
      <c r="J10" s="1">
        <v>97168.524957000001</v>
      </c>
      <c r="K10" s="1">
        <v>100852.188302</v>
      </c>
      <c r="L10" s="1">
        <v>105098.465948</v>
      </c>
      <c r="M10" s="1">
        <v>109447.684387</v>
      </c>
      <c r="N10" s="1">
        <v>114289.616046</v>
      </c>
      <c r="O10" s="1">
        <v>119005.852726</v>
      </c>
      <c r="P10" s="1">
        <v>124204.957859</v>
      </c>
      <c r="Q10" s="1">
        <v>127582.58566899999</v>
      </c>
      <c r="R10" s="1">
        <v>130551.93358300001</v>
      </c>
      <c r="S10" s="1">
        <v>134614.81105799999</v>
      </c>
      <c r="T10" s="1">
        <v>138806.20981599999</v>
      </c>
      <c r="U10" s="1">
        <v>144358.71958400001</v>
      </c>
      <c r="V10" s="1">
        <v>150917.25130800001</v>
      </c>
      <c r="W10" s="1">
        <v>157445.58732400215</v>
      </c>
      <c r="X10" s="1">
        <v>161067.49951510158</v>
      </c>
      <c r="Y10" s="1">
        <v>166446.13568037757</v>
      </c>
      <c r="Z10" s="1">
        <v>169302.72752588987</v>
      </c>
      <c r="AA10" s="1">
        <v>173402.52813491839</v>
      </c>
      <c r="AB10" s="1">
        <v>176544.91415999999</v>
      </c>
      <c r="AC10" s="1">
        <v>181514.95936418822</v>
      </c>
      <c r="AD10" s="1">
        <v>186546.83167140745</v>
      </c>
      <c r="AE10" s="1">
        <v>192151.63056851228</v>
      </c>
      <c r="AF10" s="1">
        <v>198201.66579394837</v>
      </c>
    </row>
    <row r="11" spans="1:32" x14ac:dyDescent="0.15">
      <c r="A11" t="s">
        <v>9</v>
      </c>
      <c r="B11" s="4">
        <v>43127.814992</v>
      </c>
      <c r="C11" s="1">
        <v>45833.923919000001</v>
      </c>
      <c r="D11" s="1">
        <v>47350.948718</v>
      </c>
      <c r="E11" s="1">
        <v>49015.983206999997</v>
      </c>
      <c r="F11" s="1">
        <v>50251.528004</v>
      </c>
      <c r="G11" s="1">
        <v>52005.558197999999</v>
      </c>
      <c r="H11" s="1">
        <v>52568.500402999998</v>
      </c>
      <c r="I11" s="1">
        <v>55548.186560893213</v>
      </c>
      <c r="J11" s="1">
        <v>57699.519367000001</v>
      </c>
      <c r="K11" s="1">
        <v>59867.973421000002</v>
      </c>
      <c r="L11" s="1">
        <v>62436.786155000002</v>
      </c>
      <c r="M11" s="1">
        <v>65068.488967999998</v>
      </c>
      <c r="N11" s="1">
        <v>68249.003379999995</v>
      </c>
      <c r="O11" s="1">
        <v>71372.418011999995</v>
      </c>
      <c r="P11" s="1">
        <v>74321.987273999999</v>
      </c>
      <c r="Q11" s="1">
        <v>76431.131372000003</v>
      </c>
      <c r="R11" s="1">
        <v>78207.386033999996</v>
      </c>
      <c r="S11" s="1">
        <v>80374.158356999993</v>
      </c>
      <c r="T11" s="1">
        <v>82798.509411000006</v>
      </c>
      <c r="U11" s="1">
        <v>86157.143777999998</v>
      </c>
      <c r="V11" s="1">
        <v>90015.826069999996</v>
      </c>
      <c r="W11" s="1">
        <v>94061.006471762172</v>
      </c>
      <c r="X11" s="1">
        <v>96013.093363048538</v>
      </c>
      <c r="Y11" s="1">
        <v>100782.8198329943</v>
      </c>
      <c r="Z11" s="1">
        <v>102848.06597012829</v>
      </c>
      <c r="AA11" s="1">
        <v>105882.52962792288</v>
      </c>
      <c r="AB11" s="1">
        <v>108693.480454</v>
      </c>
      <c r="AC11" s="1">
        <v>111393.07864495031</v>
      </c>
      <c r="AD11" s="1">
        <v>114535.90781521257</v>
      </c>
      <c r="AE11" s="1">
        <v>118265.18617213766</v>
      </c>
      <c r="AF11" s="1">
        <v>122002.53740165049</v>
      </c>
    </row>
    <row r="12" spans="1:32" x14ac:dyDescent="0.15">
      <c r="A12" t="s">
        <v>10</v>
      </c>
      <c r="B12" s="4">
        <v>42460.490597999997</v>
      </c>
      <c r="C12" s="1">
        <v>45461.136356000003</v>
      </c>
      <c r="D12" s="1">
        <v>47283.183259999998</v>
      </c>
      <c r="E12" s="1">
        <v>48711.727313000003</v>
      </c>
      <c r="F12" s="1">
        <v>50059.247108000003</v>
      </c>
      <c r="G12" s="1">
        <v>51805.276118000002</v>
      </c>
      <c r="H12" s="1">
        <v>52228.996001</v>
      </c>
      <c r="I12" s="1">
        <v>55242.233137472249</v>
      </c>
      <c r="J12" s="1">
        <v>57305.94412</v>
      </c>
      <c r="K12" s="1">
        <v>59191.905578999998</v>
      </c>
      <c r="L12" s="1">
        <v>61186.343466999999</v>
      </c>
      <c r="M12" s="1">
        <v>64041.753956</v>
      </c>
      <c r="N12" s="1">
        <v>67726.384881000005</v>
      </c>
      <c r="O12" s="1">
        <v>70780.688899000001</v>
      </c>
      <c r="P12" s="1">
        <v>74083.222215000002</v>
      </c>
      <c r="Q12" s="1">
        <v>76684.124263000005</v>
      </c>
      <c r="R12" s="1">
        <v>78528.690919999994</v>
      </c>
      <c r="S12" s="1">
        <v>80665.170272999996</v>
      </c>
      <c r="T12" s="1">
        <v>82817.598473000005</v>
      </c>
      <c r="U12" s="1">
        <v>86065.242484000002</v>
      </c>
      <c r="V12" s="1">
        <v>90201.976013000007</v>
      </c>
      <c r="W12" s="1">
        <v>95633.21273762465</v>
      </c>
      <c r="X12" s="1">
        <v>97789.88480462943</v>
      </c>
      <c r="Y12" s="1">
        <v>105229.50121171726</v>
      </c>
      <c r="Z12" s="1">
        <v>107260.31603106542</v>
      </c>
      <c r="AA12" s="1">
        <v>111574.88824887342</v>
      </c>
      <c r="AB12" s="1">
        <v>114507.081932</v>
      </c>
      <c r="AC12" s="1">
        <v>117071.13824143047</v>
      </c>
      <c r="AD12" s="1">
        <v>120847.40862431443</v>
      </c>
      <c r="AE12" s="1">
        <v>125022.7858856423</v>
      </c>
      <c r="AF12" s="1">
        <v>128944.98584824592</v>
      </c>
    </row>
    <row r="13" spans="1:32" x14ac:dyDescent="0.15">
      <c r="A13" t="s">
        <v>11</v>
      </c>
      <c r="B13" s="4">
        <v>6359.6005660000001</v>
      </c>
      <c r="C13" s="1">
        <v>6787.2490580000003</v>
      </c>
      <c r="D13" s="1">
        <v>7059.575812</v>
      </c>
      <c r="E13" s="1">
        <v>7322.1303289999996</v>
      </c>
      <c r="F13" s="1">
        <v>7378.3589730000003</v>
      </c>
      <c r="G13" s="1">
        <v>7523.5100199999997</v>
      </c>
      <c r="H13" s="1">
        <v>7598.3846590000003</v>
      </c>
      <c r="I13" s="1">
        <v>8042.4957256316284</v>
      </c>
      <c r="J13" s="1">
        <v>8403.4264349999994</v>
      </c>
      <c r="K13" s="1">
        <v>8582.3183210000007</v>
      </c>
      <c r="L13" s="1">
        <v>8914.1026060000004</v>
      </c>
      <c r="M13" s="1">
        <v>9330.4003319999993</v>
      </c>
      <c r="N13" s="1">
        <v>10036.185772000001</v>
      </c>
      <c r="O13" s="1">
        <v>10590.287623</v>
      </c>
      <c r="P13" s="1">
        <v>11221.889751000001</v>
      </c>
      <c r="Q13" s="1">
        <v>11848.134607</v>
      </c>
      <c r="R13" s="1">
        <v>12238.304885</v>
      </c>
      <c r="S13" s="1">
        <v>12573.407375000001</v>
      </c>
      <c r="T13" s="1">
        <v>12698.887663</v>
      </c>
      <c r="U13" s="1">
        <v>13085.24876</v>
      </c>
      <c r="V13" s="1">
        <v>14023.016044</v>
      </c>
      <c r="W13" s="1">
        <v>15438.791727</v>
      </c>
      <c r="X13" s="1">
        <v>15724.147070485384</v>
      </c>
      <c r="Y13" s="1">
        <v>17625.535264250459</v>
      </c>
      <c r="Z13" s="1">
        <v>17741.903239227482</v>
      </c>
      <c r="AA13" s="1">
        <v>18699.977922969876</v>
      </c>
      <c r="AB13" s="1">
        <v>19331.011675000002</v>
      </c>
      <c r="AC13" s="1">
        <v>19747.563482576843</v>
      </c>
      <c r="AD13" s="1">
        <v>20247.281947883388</v>
      </c>
      <c r="AE13" s="1">
        <v>21028.506807850383</v>
      </c>
      <c r="AF13" s="1">
        <v>21817.598443232131</v>
      </c>
    </row>
    <row r="14" spans="1:32" x14ac:dyDescent="0.15">
      <c r="A14" t="s">
        <v>12</v>
      </c>
      <c r="B14" s="4">
        <v>5820.5092260000001</v>
      </c>
      <c r="C14" s="1">
        <v>6062.0047860000004</v>
      </c>
      <c r="D14" s="1">
        <v>6417.03532</v>
      </c>
      <c r="E14" s="1">
        <v>6587.4423809999998</v>
      </c>
      <c r="F14" s="1">
        <v>6428.580962</v>
      </c>
      <c r="G14" s="1">
        <v>6337.7120279999999</v>
      </c>
      <c r="H14" s="1">
        <v>6508.8831410000003</v>
      </c>
      <c r="I14" s="1">
        <v>7108.4925298947546</v>
      </c>
      <c r="J14" s="1">
        <v>7612.3141690000002</v>
      </c>
      <c r="K14" s="1">
        <v>7797.5884029999997</v>
      </c>
      <c r="L14" s="1">
        <v>7934.7868909999997</v>
      </c>
      <c r="M14" s="1">
        <v>8532.9724330000008</v>
      </c>
      <c r="N14" s="1">
        <v>9492.3195790000009</v>
      </c>
      <c r="O14" s="1">
        <v>9912.7011700000003</v>
      </c>
      <c r="P14" s="1">
        <v>10468.052768</v>
      </c>
      <c r="Q14" s="1">
        <v>11384.330588999999</v>
      </c>
      <c r="R14" s="1">
        <v>11535.268185999999</v>
      </c>
      <c r="S14" s="1">
        <v>11783.429738000001</v>
      </c>
      <c r="T14" s="1">
        <v>11920.460723</v>
      </c>
      <c r="U14" s="1">
        <v>12237.899733</v>
      </c>
      <c r="V14" s="1">
        <v>13410.632642</v>
      </c>
      <c r="W14" s="1">
        <v>15151.745899056274</v>
      </c>
      <c r="X14" s="1">
        <v>14897.812786097034</v>
      </c>
      <c r="Y14" s="1">
        <v>18443.461537532548</v>
      </c>
      <c r="Z14" s="1">
        <v>18717.267917775986</v>
      </c>
      <c r="AA14" s="1">
        <v>19434.248447581809</v>
      </c>
      <c r="AB14" s="1">
        <v>19893.189643000002</v>
      </c>
      <c r="AC14" s="1">
        <v>20764.242849318307</v>
      </c>
      <c r="AD14" s="1">
        <v>21679.668650314459</v>
      </c>
      <c r="AE14" s="1">
        <v>22822.03839764911</v>
      </c>
      <c r="AF14" s="1">
        <v>22819.027680279647</v>
      </c>
    </row>
    <row r="15" spans="1:32" x14ac:dyDescent="0.15">
      <c r="A15" t="s">
        <v>13</v>
      </c>
      <c r="B15" s="4">
        <v>1857.5928449999999</v>
      </c>
      <c r="C15" s="1">
        <v>1933.764408</v>
      </c>
      <c r="D15" s="1">
        <v>1938.8794359999999</v>
      </c>
      <c r="E15" s="1">
        <v>1944.8821700000001</v>
      </c>
      <c r="F15" s="1">
        <v>1986.7259469999999</v>
      </c>
      <c r="G15" s="1">
        <v>2035.9748870000001</v>
      </c>
      <c r="H15" s="1">
        <v>1929.6803150000001</v>
      </c>
      <c r="I15" s="1">
        <v>2416.3907375789518</v>
      </c>
      <c r="J15" s="1">
        <v>2637.0527339999999</v>
      </c>
      <c r="K15" s="1">
        <v>2673.6325000000002</v>
      </c>
      <c r="L15" s="1">
        <v>2641.667015</v>
      </c>
      <c r="M15" s="1">
        <v>2975.5574799999999</v>
      </c>
      <c r="N15" s="1">
        <v>3434.654618</v>
      </c>
      <c r="O15" s="1">
        <v>3740.779751</v>
      </c>
      <c r="P15" s="1">
        <v>3849.9197450000001</v>
      </c>
      <c r="Q15" s="1">
        <v>4193.4079300000003</v>
      </c>
      <c r="R15" s="1">
        <v>4111.1380859999999</v>
      </c>
      <c r="S15" s="1">
        <v>4170.5143369999996</v>
      </c>
      <c r="T15" s="1">
        <v>4317.6019619999997</v>
      </c>
      <c r="U15" s="1">
        <v>4478.4584809999997</v>
      </c>
      <c r="V15" s="1">
        <v>4833.19272</v>
      </c>
      <c r="W15" s="1">
        <v>5506.9052176614377</v>
      </c>
      <c r="X15" s="1">
        <v>5555.2327309568709</v>
      </c>
      <c r="Y15" s="1">
        <v>9270.5984944496158</v>
      </c>
      <c r="Z15" s="1">
        <v>8926.1099899486962</v>
      </c>
      <c r="AA15" s="1">
        <v>8755.6930009999996</v>
      </c>
      <c r="AB15" s="1">
        <v>9750.3742810000003</v>
      </c>
      <c r="AC15" s="1">
        <v>10746.774806052377</v>
      </c>
      <c r="AD15" s="1">
        <v>11262.434847</v>
      </c>
      <c r="AE15" s="1">
        <v>12456.098089879231</v>
      </c>
      <c r="AF15" s="1">
        <v>12778.434162</v>
      </c>
    </row>
    <row r="16" spans="1:32" x14ac:dyDescent="0.15">
      <c r="A16" t="s">
        <v>15</v>
      </c>
    </row>
  </sheetData>
  <phoneticPr fontId="0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5"/>
  <sheetViews>
    <sheetView workbookViewId="0">
      <selection activeCell="C22" sqref="C22"/>
    </sheetView>
  </sheetViews>
  <sheetFormatPr baseColWidth="10" defaultColWidth="8.83203125" defaultRowHeight="13" x14ac:dyDescent="0.15"/>
  <cols>
    <col min="1" max="1" width="15" customWidth="1"/>
    <col min="2" max="2" width="9" style="5" bestFit="1" customWidth="1"/>
    <col min="3" max="8" width="9" bestFit="1" customWidth="1"/>
    <col min="9" max="9" width="9.1640625" bestFit="1" customWidth="1"/>
    <col min="10" max="14" width="9" bestFit="1" customWidth="1"/>
    <col min="15" max="15" width="9.5" bestFit="1" customWidth="1"/>
    <col min="16" max="19" width="9" bestFit="1" customWidth="1"/>
    <col min="20" max="23" width="9.5" bestFit="1" customWidth="1"/>
    <col min="24" max="24" width="9.1640625" bestFit="1" customWidth="1"/>
    <col min="25" max="32" width="9.5" bestFit="1" customWidth="1"/>
  </cols>
  <sheetData>
    <row r="1" spans="1:32" s="2" customFormat="1" x14ac:dyDescent="0.15">
      <c r="A1" s="2" t="s">
        <v>14</v>
      </c>
      <c r="B1" s="3">
        <v>1987</v>
      </c>
      <c r="C1" s="2">
        <v>1988</v>
      </c>
      <c r="D1" s="2">
        <v>1989</v>
      </c>
      <c r="E1" s="2">
        <v>1990</v>
      </c>
      <c r="F1" s="2">
        <v>1991</v>
      </c>
      <c r="G1" s="2">
        <v>1992</v>
      </c>
      <c r="H1" s="2">
        <v>1993</v>
      </c>
      <c r="I1" s="2">
        <v>1994</v>
      </c>
      <c r="J1" s="2">
        <v>1995</v>
      </c>
      <c r="K1" s="2">
        <v>1996</v>
      </c>
      <c r="L1" s="2">
        <v>1997</v>
      </c>
      <c r="M1" s="2">
        <v>1998</v>
      </c>
      <c r="N1" s="2">
        <v>1999</v>
      </c>
      <c r="O1" s="2">
        <v>2000</v>
      </c>
      <c r="P1" s="2">
        <v>2001</v>
      </c>
      <c r="Q1" s="2">
        <v>2002</v>
      </c>
      <c r="R1" s="2">
        <v>2003</v>
      </c>
      <c r="S1" s="2">
        <v>2004</v>
      </c>
      <c r="T1" s="2">
        <v>2005</v>
      </c>
      <c r="U1" s="2">
        <v>2006</v>
      </c>
      <c r="V1" s="2">
        <v>2007</v>
      </c>
      <c r="W1" s="2">
        <v>2008</v>
      </c>
      <c r="X1" s="2">
        <v>2009</v>
      </c>
      <c r="Y1" s="2">
        <v>2010</v>
      </c>
      <c r="Z1" s="2">
        <v>2011</v>
      </c>
      <c r="AA1" s="2">
        <v>2012</v>
      </c>
      <c r="AB1" s="2">
        <v>2013</v>
      </c>
      <c r="AC1" s="2">
        <v>2014</v>
      </c>
      <c r="AD1" s="2">
        <v>2015</v>
      </c>
      <c r="AE1" s="2">
        <v>2016</v>
      </c>
      <c r="AF1" s="2">
        <v>2017</v>
      </c>
    </row>
    <row r="2" spans="1:32" x14ac:dyDescent="0.15">
      <c r="A2" t="s">
        <v>0</v>
      </c>
      <c r="B2" s="4">
        <v>240.320176</v>
      </c>
      <c r="C2" s="1">
        <v>283.771275</v>
      </c>
      <c r="D2" s="1">
        <v>254.15480700000001</v>
      </c>
      <c r="E2" s="1">
        <v>245.877163</v>
      </c>
      <c r="F2" s="1">
        <v>152.016222</v>
      </c>
      <c r="G2" s="1">
        <v>112.53389799999999</v>
      </c>
      <c r="H2" s="1">
        <v>-154.38213999999999</v>
      </c>
      <c r="I2" s="1">
        <v>-1113.5347059999999</v>
      </c>
      <c r="J2" s="1">
        <v>-730.92379300000005</v>
      </c>
      <c r="K2" s="1">
        <v>-428.986221</v>
      </c>
      <c r="L2" s="1">
        <v>-138.326797</v>
      </c>
      <c r="M2" s="1">
        <v>-16.636983999999995</v>
      </c>
      <c r="N2" s="1">
        <v>-46.239532999999952</v>
      </c>
      <c r="O2" s="1">
        <v>-96.852980000000002</v>
      </c>
      <c r="P2" s="1">
        <v>-141.446235</v>
      </c>
      <c r="Q2" s="1">
        <v>-202.77988299999993</v>
      </c>
      <c r="R2" s="1">
        <v>-469.05040600000001</v>
      </c>
      <c r="S2" s="1">
        <v>-277.69551300000001</v>
      </c>
      <c r="T2" s="1">
        <v>-488.15792299999998</v>
      </c>
      <c r="U2" s="1">
        <v>-154.95240200000001</v>
      </c>
      <c r="V2" s="1">
        <v>-122.94995900000001</v>
      </c>
      <c r="W2" s="1">
        <v>-3101.693319</v>
      </c>
      <c r="X2" s="1">
        <v>-3733.5532800000001</v>
      </c>
      <c r="Y2" s="1">
        <v>-1534.2689539999999</v>
      </c>
      <c r="Z2" s="1">
        <v>-2253.3817490000001</v>
      </c>
      <c r="AA2" s="1">
        <v>-1288.7032300000001</v>
      </c>
      <c r="AB2" s="1">
        <v>-1361.2482399999999</v>
      </c>
      <c r="AC2" s="1">
        <v>-2252.2147</v>
      </c>
      <c r="AD2" s="1">
        <v>-801.88304100000005</v>
      </c>
      <c r="AE2" s="1">
        <v>-837.23050999999998</v>
      </c>
      <c r="AF2" s="1">
        <v>-849.01739399999997</v>
      </c>
    </row>
    <row r="3" spans="1:32" x14ac:dyDescent="0.15">
      <c r="A3" t="s">
        <v>1</v>
      </c>
      <c r="B3" s="4">
        <v>257.64177000000001</v>
      </c>
      <c r="C3" s="1">
        <v>228.04415900000001</v>
      </c>
      <c r="D3" s="1">
        <v>220.77737099999999</v>
      </c>
      <c r="E3" s="1">
        <v>228.62972500000001</v>
      </c>
      <c r="F3" s="1">
        <v>241.97612100000001</v>
      </c>
      <c r="G3" s="1">
        <v>228.599256</v>
      </c>
      <c r="H3" s="1">
        <v>197.680736</v>
      </c>
      <c r="I3" s="1">
        <v>134.13886199999999</v>
      </c>
      <c r="J3" s="1">
        <v>146.87895499999999</v>
      </c>
      <c r="K3" s="1">
        <v>135.619439</v>
      </c>
      <c r="L3" s="1">
        <v>164.50288699999999</v>
      </c>
      <c r="M3" s="1">
        <v>252.05397199999999</v>
      </c>
      <c r="N3" s="1">
        <v>255.66273699999999</v>
      </c>
      <c r="O3" s="1">
        <v>306.88866899999999</v>
      </c>
      <c r="P3" s="1">
        <v>413.18809299999998</v>
      </c>
      <c r="Q3" s="1">
        <v>411.80070499999999</v>
      </c>
      <c r="R3" s="1">
        <v>355.54189300000002</v>
      </c>
      <c r="S3" s="1">
        <v>361.83947499999999</v>
      </c>
      <c r="T3" s="1">
        <v>439.36627399999998</v>
      </c>
      <c r="U3" s="1">
        <v>600.68361300000004</v>
      </c>
      <c r="V3" s="1">
        <v>838.93545200000005</v>
      </c>
      <c r="W3" s="1">
        <v>894.39890400000002</v>
      </c>
      <c r="X3" s="1">
        <v>552.67454599999996</v>
      </c>
      <c r="Y3" s="1">
        <v>436.22697499999998</v>
      </c>
      <c r="Z3" s="1">
        <v>425.82033300000001</v>
      </c>
      <c r="AA3" s="1">
        <v>410.99660599999999</v>
      </c>
      <c r="AB3" s="1">
        <v>388.77081099999998</v>
      </c>
      <c r="AC3" s="1">
        <v>393.22758499999998</v>
      </c>
      <c r="AD3" s="1">
        <v>360.71644400000002</v>
      </c>
      <c r="AE3" s="1">
        <v>323.38354299999997</v>
      </c>
      <c r="AF3" s="1">
        <v>328.19633599999997</v>
      </c>
    </row>
    <row r="4" spans="1:32" x14ac:dyDescent="0.15">
      <c r="A4" t="s">
        <v>2</v>
      </c>
      <c r="B4" s="4">
        <v>2001.8051740000001</v>
      </c>
      <c r="C4" s="1">
        <v>1858.634233</v>
      </c>
      <c r="D4" s="1">
        <v>1769.325421</v>
      </c>
      <c r="E4" s="1">
        <v>1755.5765019999999</v>
      </c>
      <c r="F4" s="1">
        <v>1746.452941</v>
      </c>
      <c r="G4" s="1">
        <v>1596.8848149999999</v>
      </c>
      <c r="H4" s="1">
        <v>1418.42092</v>
      </c>
      <c r="I4" s="1">
        <v>1090.693761</v>
      </c>
      <c r="J4" s="1">
        <v>1157.520763</v>
      </c>
      <c r="K4" s="1">
        <v>1172.422538</v>
      </c>
      <c r="L4" s="1">
        <v>1289.4024489999999</v>
      </c>
      <c r="M4" s="1">
        <v>1633.6719029999999</v>
      </c>
      <c r="N4" s="1">
        <v>1609.368774</v>
      </c>
      <c r="O4" s="1">
        <v>1787.505124</v>
      </c>
      <c r="P4" s="1">
        <v>2174.0589770000001</v>
      </c>
      <c r="Q4" s="1">
        <v>1933.703483</v>
      </c>
      <c r="R4" s="1">
        <v>1665.7793340000001</v>
      </c>
      <c r="S4" s="1">
        <v>1578.7710939999999</v>
      </c>
      <c r="T4" s="1">
        <v>1646.9749850000001</v>
      </c>
      <c r="U4" s="1">
        <v>1955.885538</v>
      </c>
      <c r="V4" s="1">
        <v>2645.3306510000002</v>
      </c>
      <c r="W4" s="1">
        <v>2876.1197790000001</v>
      </c>
      <c r="X4" s="1">
        <v>1995.579624</v>
      </c>
      <c r="Y4" s="1">
        <v>1588.7084090000001</v>
      </c>
      <c r="Z4" s="1">
        <v>1390.6630889999999</v>
      </c>
      <c r="AA4" s="1">
        <v>1418.726001</v>
      </c>
      <c r="AB4" s="1">
        <v>1358.1320109999999</v>
      </c>
      <c r="AC4" s="1">
        <v>1322.6821660000001</v>
      </c>
      <c r="AD4" s="1">
        <v>1273.3966479999999</v>
      </c>
      <c r="AE4" s="1">
        <v>1219.536611</v>
      </c>
      <c r="AF4" s="1">
        <v>1230.2274749999999</v>
      </c>
    </row>
    <row r="5" spans="1:32" x14ac:dyDescent="0.15">
      <c r="A5" t="s">
        <v>3</v>
      </c>
      <c r="B5" s="4">
        <v>2626.6936519999999</v>
      </c>
      <c r="C5" s="1">
        <v>2861.3016859999998</v>
      </c>
      <c r="D5" s="1">
        <v>2885.2668669999998</v>
      </c>
      <c r="E5" s="1">
        <v>2958.8070790000002</v>
      </c>
      <c r="F5" s="1">
        <v>2917.0485159999998</v>
      </c>
      <c r="G5" s="1">
        <v>2816.6224080000002</v>
      </c>
      <c r="H5" s="1">
        <v>2711.0386290000001</v>
      </c>
      <c r="I5" s="1">
        <v>2341.4052670000001</v>
      </c>
      <c r="J5" s="1">
        <v>2435.7031820000002</v>
      </c>
      <c r="K5" s="1">
        <v>2396.7867900000001</v>
      </c>
      <c r="L5" s="1">
        <v>2273.9251089999998</v>
      </c>
      <c r="M5" s="1">
        <v>2409.6828479999999</v>
      </c>
      <c r="N5" s="1">
        <v>2257.8072139999999</v>
      </c>
      <c r="O5" s="1">
        <v>2350.731941</v>
      </c>
      <c r="P5" s="1">
        <v>2724.9248870000001</v>
      </c>
      <c r="Q5" s="1">
        <v>2360.9051319999999</v>
      </c>
      <c r="R5" s="1">
        <v>2111.5337890000001</v>
      </c>
      <c r="S5" s="1">
        <v>2012.3326259999999</v>
      </c>
      <c r="T5" s="1">
        <v>2083.367827</v>
      </c>
      <c r="U5" s="1">
        <v>2269.0566319999998</v>
      </c>
      <c r="V5" s="1">
        <v>3008.8686659999998</v>
      </c>
      <c r="W5" s="1">
        <v>3119.457324</v>
      </c>
      <c r="X5" s="1">
        <v>2390.0315580000001</v>
      </c>
      <c r="Y5" s="1">
        <v>2245.5980100000002</v>
      </c>
      <c r="Z5" s="1">
        <v>1883.922352</v>
      </c>
      <c r="AA5" s="1">
        <v>2105.6126730000001</v>
      </c>
      <c r="AB5" s="1">
        <v>2174.4885420000001</v>
      </c>
      <c r="AC5" s="1">
        <v>2131.932386</v>
      </c>
      <c r="AD5" s="1">
        <v>2292.7282409999998</v>
      </c>
      <c r="AE5" s="1">
        <v>2280.270235</v>
      </c>
      <c r="AF5" s="1">
        <v>2227.8397190000001</v>
      </c>
    </row>
    <row r="6" spans="1:32" x14ac:dyDescent="0.15">
      <c r="A6" t="s">
        <v>4</v>
      </c>
      <c r="B6" s="4">
        <v>1614.5201179999999</v>
      </c>
      <c r="C6" s="1">
        <v>1855.140249</v>
      </c>
      <c r="D6" s="1">
        <v>1947.7120359999999</v>
      </c>
      <c r="E6" s="1">
        <v>1998.2653319999999</v>
      </c>
      <c r="F6" s="1">
        <v>1991.9098980000001</v>
      </c>
      <c r="G6" s="1">
        <v>2027.2694449999999</v>
      </c>
      <c r="H6" s="1">
        <v>2052.6143849999999</v>
      </c>
      <c r="I6" s="1">
        <v>1817.2511549999999</v>
      </c>
      <c r="J6" s="1">
        <v>1808.4741750000001</v>
      </c>
      <c r="K6" s="1">
        <v>1808.3590429999999</v>
      </c>
      <c r="L6" s="1">
        <v>1696.392515</v>
      </c>
      <c r="M6" s="1">
        <v>1809.9271940000001</v>
      </c>
      <c r="N6" s="1">
        <v>1704.2940579999999</v>
      </c>
      <c r="O6" s="1">
        <v>1814.8405150000001</v>
      </c>
      <c r="P6" s="1">
        <v>2137.1468009999999</v>
      </c>
      <c r="Q6" s="1">
        <v>1879.905794</v>
      </c>
      <c r="R6" s="1">
        <v>1783.415835</v>
      </c>
      <c r="S6" s="1">
        <v>1701.9680639999999</v>
      </c>
      <c r="T6" s="1">
        <v>1830.5916569999999</v>
      </c>
      <c r="U6" s="1">
        <v>1940.2351719999999</v>
      </c>
      <c r="V6" s="1">
        <v>2499.6078929999999</v>
      </c>
      <c r="W6" s="1">
        <v>2424.7507430000001</v>
      </c>
      <c r="X6" s="1">
        <v>1975.901793</v>
      </c>
      <c r="Y6" s="1">
        <v>2102.5159549999998</v>
      </c>
      <c r="Z6" s="1">
        <v>1823.171004</v>
      </c>
      <c r="AA6" s="1">
        <v>2137.0569639999999</v>
      </c>
      <c r="AB6" s="1">
        <v>2302.5172750000002</v>
      </c>
      <c r="AC6" s="1">
        <v>2421.6202640000001</v>
      </c>
      <c r="AD6" s="1">
        <v>2689.4193030000001</v>
      </c>
      <c r="AE6" s="1">
        <v>2732.6650009999998</v>
      </c>
      <c r="AF6" s="1">
        <v>2622.3790829999998</v>
      </c>
    </row>
    <row r="7" spans="1:32" x14ac:dyDescent="0.15">
      <c r="A7" t="s">
        <v>5</v>
      </c>
      <c r="B7" s="4">
        <v>1308.6943020000001</v>
      </c>
      <c r="C7" s="1">
        <v>1461.1184029999999</v>
      </c>
      <c r="D7" s="1">
        <v>1494.8459170000001</v>
      </c>
      <c r="E7" s="1">
        <v>1461.9484789999999</v>
      </c>
      <c r="F7" s="1">
        <v>1427.6623520000001</v>
      </c>
      <c r="G7" s="1">
        <v>1485.795462</v>
      </c>
      <c r="H7" s="1">
        <v>1517.438046</v>
      </c>
      <c r="I7" s="1">
        <v>1297.692622</v>
      </c>
      <c r="J7" s="1">
        <v>1325.4965090000001</v>
      </c>
      <c r="K7" s="1">
        <v>1326.532451</v>
      </c>
      <c r="L7" s="1">
        <v>1214.277022</v>
      </c>
      <c r="M7" s="1">
        <v>1270.497484</v>
      </c>
      <c r="N7" s="1">
        <v>1181.3997790000001</v>
      </c>
      <c r="O7" s="1">
        <v>1239.86455</v>
      </c>
      <c r="P7" s="1">
        <v>1426.0394570000001</v>
      </c>
      <c r="Q7" s="1">
        <v>1288.8574550000001</v>
      </c>
      <c r="R7" s="1">
        <v>1225.7512919999999</v>
      </c>
      <c r="S7" s="1">
        <v>1200.2728950000001</v>
      </c>
      <c r="T7" s="1">
        <v>1323.999838</v>
      </c>
      <c r="U7" s="1">
        <v>1451.8509959999999</v>
      </c>
      <c r="V7" s="1">
        <v>1841.6938399999999</v>
      </c>
      <c r="W7" s="1">
        <v>1788.2045169999999</v>
      </c>
      <c r="X7" s="1">
        <v>1448.106683</v>
      </c>
      <c r="Y7" s="1">
        <v>1550.970493</v>
      </c>
      <c r="Z7" s="1">
        <v>1370.026981</v>
      </c>
      <c r="AA7" s="1">
        <v>1637.308552</v>
      </c>
      <c r="AB7" s="1">
        <v>1775.207056</v>
      </c>
      <c r="AC7" s="1">
        <v>1863.4584110000001</v>
      </c>
      <c r="AD7" s="1">
        <v>2157.2774869999998</v>
      </c>
      <c r="AE7" s="1">
        <v>2212.0601860000002</v>
      </c>
      <c r="AF7" s="1">
        <v>2062.7688619999999</v>
      </c>
    </row>
    <row r="8" spans="1:32" x14ac:dyDescent="0.15">
      <c r="A8" t="s">
        <v>6</v>
      </c>
      <c r="B8" s="4">
        <v>1083.6627940000001</v>
      </c>
      <c r="C8" s="1">
        <v>1175.3990739999999</v>
      </c>
      <c r="D8" s="1">
        <v>1158.37084</v>
      </c>
      <c r="E8" s="1">
        <v>1140.931004</v>
      </c>
      <c r="F8" s="1">
        <v>1103.904828</v>
      </c>
      <c r="G8" s="1">
        <v>1099.183385</v>
      </c>
      <c r="H8" s="1">
        <v>1112.791886</v>
      </c>
      <c r="I8" s="1">
        <v>921.70522100000005</v>
      </c>
      <c r="J8" s="1">
        <v>941.82674199999997</v>
      </c>
      <c r="K8" s="1">
        <v>983.75703599999997</v>
      </c>
      <c r="L8" s="1">
        <v>971.70090900000002</v>
      </c>
      <c r="M8" s="1">
        <v>1058.7381820000001</v>
      </c>
      <c r="N8" s="1">
        <v>980.58683699999995</v>
      </c>
      <c r="O8" s="1">
        <v>1070.9149560000001</v>
      </c>
      <c r="P8" s="1">
        <v>1285.6053850000001</v>
      </c>
      <c r="Q8" s="1">
        <v>1167.816855</v>
      </c>
      <c r="R8" s="1">
        <v>1089.050221</v>
      </c>
      <c r="S8" s="1">
        <v>1063.6556599999999</v>
      </c>
      <c r="T8" s="1">
        <v>1241.8643629999999</v>
      </c>
      <c r="U8" s="1">
        <v>1418.889441</v>
      </c>
      <c r="V8" s="1">
        <v>1831.456958</v>
      </c>
      <c r="W8" s="1">
        <v>1803.5901349999999</v>
      </c>
      <c r="X8" s="1">
        <v>1371.6525059999999</v>
      </c>
      <c r="Y8" s="1">
        <v>1295.057194</v>
      </c>
      <c r="Z8" s="1">
        <v>1180.342885</v>
      </c>
      <c r="AA8" s="1">
        <v>1341.1802379999999</v>
      </c>
      <c r="AB8" s="1">
        <v>1426.5105160000001</v>
      </c>
      <c r="AC8" s="1">
        <v>1492.704123</v>
      </c>
      <c r="AD8" s="1">
        <v>1755.4175969999999</v>
      </c>
      <c r="AE8" s="1">
        <v>1724.971628</v>
      </c>
      <c r="AF8" s="1">
        <v>1633.729272</v>
      </c>
    </row>
    <row r="9" spans="1:32" x14ac:dyDescent="0.15">
      <c r="A9" t="s">
        <v>7</v>
      </c>
      <c r="B9" s="4">
        <v>1125.439985</v>
      </c>
      <c r="C9" s="1">
        <v>1172.201877</v>
      </c>
      <c r="D9" s="1">
        <v>1217.3298259999999</v>
      </c>
      <c r="E9" s="1">
        <v>1246.3161700000001</v>
      </c>
      <c r="F9" s="1">
        <v>1219.9845889999999</v>
      </c>
      <c r="G9" s="1">
        <v>1194.436019</v>
      </c>
      <c r="H9" s="1">
        <v>1218.3230570000001</v>
      </c>
      <c r="I9" s="1">
        <v>1007.9811979999999</v>
      </c>
      <c r="J9" s="1">
        <v>1051.568876</v>
      </c>
      <c r="K9" s="1">
        <v>1139.949826</v>
      </c>
      <c r="L9" s="1">
        <v>1114.5029380000001</v>
      </c>
      <c r="M9" s="1">
        <v>1236.934346</v>
      </c>
      <c r="N9" s="1">
        <v>1166.256406</v>
      </c>
      <c r="O9" s="1">
        <v>1293.5086530000001</v>
      </c>
      <c r="P9" s="1">
        <v>1595.5649470000001</v>
      </c>
      <c r="Q9" s="1">
        <v>1390.017805</v>
      </c>
      <c r="R9" s="1">
        <v>1327.1923139999999</v>
      </c>
      <c r="S9" s="1">
        <v>1261.7744990000001</v>
      </c>
      <c r="T9" s="1">
        <v>1536.4584219999999</v>
      </c>
      <c r="U9" s="1">
        <v>1792.8452179999999</v>
      </c>
      <c r="V9" s="1">
        <v>2283.5946520000002</v>
      </c>
      <c r="W9" s="1">
        <v>2239.7462829999999</v>
      </c>
      <c r="X9" s="1">
        <v>1659.168899</v>
      </c>
      <c r="Y9" s="1">
        <v>1583.68947</v>
      </c>
      <c r="Z9" s="1">
        <v>1433.277818</v>
      </c>
      <c r="AA9" s="1">
        <v>1620.8534669999999</v>
      </c>
      <c r="AB9" s="1">
        <v>1683.26295</v>
      </c>
      <c r="AC9" s="1">
        <v>1880.899987</v>
      </c>
      <c r="AD9" s="1">
        <v>2153.9868670000001</v>
      </c>
      <c r="AE9" s="1">
        <v>2097.9024850000001</v>
      </c>
      <c r="AF9" s="1">
        <v>2028.6266969999999</v>
      </c>
    </row>
    <row r="10" spans="1:32" x14ac:dyDescent="0.15">
      <c r="A10" t="s">
        <v>8</v>
      </c>
      <c r="B10" s="4">
        <v>1544.089815</v>
      </c>
      <c r="C10" s="1">
        <v>1627.159766</v>
      </c>
      <c r="D10" s="1">
        <v>1701.9072200000001</v>
      </c>
      <c r="E10" s="1">
        <v>1788.525703</v>
      </c>
      <c r="F10" s="1">
        <v>1788.029818</v>
      </c>
      <c r="G10" s="1">
        <v>1758.1264329999999</v>
      </c>
      <c r="H10" s="1">
        <v>1815.032559</v>
      </c>
      <c r="I10" s="1">
        <v>1515.5585020000001</v>
      </c>
      <c r="J10" s="1">
        <v>1608.1380039999999</v>
      </c>
      <c r="K10" s="1">
        <v>1752.023081</v>
      </c>
      <c r="L10" s="1">
        <v>1759.195635</v>
      </c>
      <c r="M10" s="1">
        <v>1886.8070279999999</v>
      </c>
      <c r="N10" s="1">
        <v>1833.728744</v>
      </c>
      <c r="O10" s="1">
        <v>2002.588788</v>
      </c>
      <c r="P10" s="1">
        <v>2423.115382</v>
      </c>
      <c r="Q10" s="1">
        <v>2142.1895760000002</v>
      </c>
      <c r="R10" s="1">
        <v>2085.216915</v>
      </c>
      <c r="S10" s="1">
        <v>2065.0200610000002</v>
      </c>
      <c r="T10" s="1">
        <v>2571.340565</v>
      </c>
      <c r="U10" s="1">
        <v>3018.7264009999999</v>
      </c>
      <c r="V10" s="1">
        <v>3807.4772840000001</v>
      </c>
      <c r="W10" s="1">
        <v>3637.1260710000001</v>
      </c>
      <c r="X10" s="1">
        <v>2756.8301259999998</v>
      </c>
      <c r="Y10" s="1">
        <v>2581.2514150000002</v>
      </c>
      <c r="Z10" s="1">
        <v>2411.8964249999999</v>
      </c>
      <c r="AA10" s="1">
        <v>2695.2102140000002</v>
      </c>
      <c r="AB10" s="1">
        <v>2959.9393110000001</v>
      </c>
      <c r="AC10" s="1">
        <v>3188.7232210000002</v>
      </c>
      <c r="AD10" s="1">
        <v>3650.7934329999998</v>
      </c>
      <c r="AE10" s="1">
        <v>3691.7354289999998</v>
      </c>
      <c r="AF10" s="1">
        <v>3571.4005459999998</v>
      </c>
    </row>
    <row r="11" spans="1:32" x14ac:dyDescent="0.15">
      <c r="A11" t="s">
        <v>9</v>
      </c>
      <c r="B11" s="4">
        <v>1119.0692300000001</v>
      </c>
      <c r="C11" s="1">
        <v>1276.05098</v>
      </c>
      <c r="D11" s="1">
        <v>1296.1193029999999</v>
      </c>
      <c r="E11" s="1">
        <v>1423.3046670000001</v>
      </c>
      <c r="F11" s="1">
        <v>1455.1469689999999</v>
      </c>
      <c r="G11" s="1">
        <v>1459.0576129999999</v>
      </c>
      <c r="H11" s="1">
        <v>1577.688582</v>
      </c>
      <c r="I11" s="1">
        <v>1378.084339</v>
      </c>
      <c r="J11" s="1">
        <v>1443.8580079999999</v>
      </c>
      <c r="K11" s="1">
        <v>1641.1933650000001</v>
      </c>
      <c r="L11" s="1">
        <v>1680.2064170000001</v>
      </c>
      <c r="M11" s="1">
        <v>1770.2386059999999</v>
      </c>
      <c r="N11" s="1">
        <v>1737.2362969999999</v>
      </c>
      <c r="O11" s="1">
        <v>1961.5025169999999</v>
      </c>
      <c r="P11" s="1">
        <v>2291.5515129999999</v>
      </c>
      <c r="Q11" s="1">
        <v>1984.0536340000001</v>
      </c>
      <c r="R11" s="1">
        <v>2014.8047670000001</v>
      </c>
      <c r="S11" s="1">
        <v>2090.4734319999998</v>
      </c>
      <c r="T11" s="1">
        <v>2624.6843170000002</v>
      </c>
      <c r="U11" s="1">
        <v>3057.1890199999998</v>
      </c>
      <c r="V11" s="1">
        <v>3648.5416399999999</v>
      </c>
      <c r="W11" s="1">
        <v>3297.8251700000001</v>
      </c>
      <c r="X11" s="1">
        <v>2659.4758339999998</v>
      </c>
      <c r="Y11" s="1">
        <v>2623.0595720000001</v>
      </c>
      <c r="Z11" s="1">
        <v>2510.0218650000002</v>
      </c>
      <c r="AA11" s="1">
        <v>2750.2999500000001</v>
      </c>
      <c r="AB11" s="1">
        <v>3126.454463</v>
      </c>
      <c r="AC11" s="1">
        <v>3431.468179</v>
      </c>
      <c r="AD11" s="1">
        <v>4159.7236629999998</v>
      </c>
      <c r="AE11" s="1">
        <v>4105.1662800000004</v>
      </c>
      <c r="AF11" s="1">
        <v>4104.6794609999997</v>
      </c>
    </row>
    <row r="12" spans="1:32" x14ac:dyDescent="0.15">
      <c r="A12" t="s">
        <v>10</v>
      </c>
      <c r="B12" s="4">
        <v>1701.9641549999999</v>
      </c>
      <c r="C12" s="1">
        <v>1869.8648149999999</v>
      </c>
      <c r="D12" s="1">
        <v>1931.179126</v>
      </c>
      <c r="E12" s="1">
        <v>2220.8941279999999</v>
      </c>
      <c r="F12" s="1">
        <v>2261.0925459999999</v>
      </c>
      <c r="G12" s="1">
        <v>2435.1934430000001</v>
      </c>
      <c r="H12" s="1">
        <v>2660.0269159999998</v>
      </c>
      <c r="I12" s="1">
        <v>2451.0378679999999</v>
      </c>
      <c r="J12" s="1">
        <v>2722.0098539999999</v>
      </c>
      <c r="K12" s="1">
        <v>3026.63139</v>
      </c>
      <c r="L12" s="1">
        <v>3572.9302229999998</v>
      </c>
      <c r="M12" s="1">
        <v>3576.294339</v>
      </c>
      <c r="N12" s="1">
        <v>3484.0284889999998</v>
      </c>
      <c r="O12" s="1">
        <v>4200.9456799999998</v>
      </c>
      <c r="P12" s="1">
        <v>4467.7127730000002</v>
      </c>
      <c r="Q12" s="1">
        <v>3958.0258640000002</v>
      </c>
      <c r="R12" s="1">
        <v>4054.7861290000001</v>
      </c>
      <c r="S12" s="1">
        <v>4181.980767</v>
      </c>
      <c r="T12" s="1">
        <v>5541.4564309999996</v>
      </c>
      <c r="U12" s="1">
        <v>6592.1968399999996</v>
      </c>
      <c r="V12" s="1">
        <v>7734.3520440000002</v>
      </c>
      <c r="W12" s="1">
        <v>6223.3179250000003</v>
      </c>
      <c r="X12" s="1">
        <v>4790.7816679999996</v>
      </c>
      <c r="Y12" s="1">
        <v>5215.4534890000004</v>
      </c>
      <c r="Z12" s="1">
        <v>5196.9928099999997</v>
      </c>
      <c r="AA12" s="1">
        <v>5587.9191419999997</v>
      </c>
      <c r="AB12" s="1">
        <v>6616.4316159999998</v>
      </c>
      <c r="AC12" s="1">
        <v>7250.6050359999999</v>
      </c>
      <c r="AD12" s="1">
        <v>8955.1173749999998</v>
      </c>
      <c r="AE12" s="1">
        <v>8815.8207970000003</v>
      </c>
      <c r="AF12" s="1">
        <v>9185.3196349999998</v>
      </c>
    </row>
    <row r="13" spans="1:32" x14ac:dyDescent="0.15">
      <c r="A13" t="s">
        <v>11</v>
      </c>
      <c r="B13" s="4">
        <v>559.30133999999998</v>
      </c>
      <c r="C13" s="1">
        <v>563.28293299999996</v>
      </c>
      <c r="D13" s="1">
        <v>587.71007999999995</v>
      </c>
      <c r="E13" s="1">
        <v>721.60112400000003</v>
      </c>
      <c r="F13" s="1">
        <v>702.27575100000001</v>
      </c>
      <c r="G13" s="1">
        <v>825.37156200000004</v>
      </c>
      <c r="H13" s="1">
        <v>869.44365100000005</v>
      </c>
      <c r="I13" s="1">
        <v>871.03329199999996</v>
      </c>
      <c r="J13" s="1">
        <v>962.854106</v>
      </c>
      <c r="K13" s="1">
        <v>1071.6673290000001</v>
      </c>
      <c r="L13" s="1">
        <v>1339.829377</v>
      </c>
      <c r="M13" s="1">
        <v>1323.492242</v>
      </c>
      <c r="N13" s="1">
        <v>1343.039387</v>
      </c>
      <c r="O13" s="1">
        <v>1710.0914660000001</v>
      </c>
      <c r="P13" s="1">
        <v>1685.974164</v>
      </c>
      <c r="Q13" s="1">
        <v>1496.035926</v>
      </c>
      <c r="R13" s="1">
        <v>1529.756273</v>
      </c>
      <c r="S13" s="1">
        <v>1656.42064</v>
      </c>
      <c r="T13" s="1">
        <v>2222.6827469999998</v>
      </c>
      <c r="U13" s="1">
        <v>2986.847045</v>
      </c>
      <c r="V13" s="1">
        <v>3465.0687800000001</v>
      </c>
      <c r="W13" s="1">
        <v>2468.4067180000002</v>
      </c>
      <c r="X13" s="1">
        <v>1803.967165</v>
      </c>
      <c r="Y13" s="1">
        <v>2178.6778770000001</v>
      </c>
      <c r="Z13" s="1">
        <v>2320.1792220000002</v>
      </c>
      <c r="AA13" s="1">
        <v>2436.0360559999999</v>
      </c>
      <c r="AB13" s="1">
        <v>2945.472417</v>
      </c>
      <c r="AC13" s="1">
        <v>3124.351052</v>
      </c>
      <c r="AD13" s="1">
        <v>3951.13915</v>
      </c>
      <c r="AE13" s="1">
        <v>3864.7658270000002</v>
      </c>
      <c r="AF13" s="1">
        <v>4027.9538400000001</v>
      </c>
    </row>
    <row r="14" spans="1:32" x14ac:dyDescent="0.15">
      <c r="A14" t="s">
        <v>12</v>
      </c>
      <c r="B14" s="4">
        <v>1134.673892</v>
      </c>
      <c r="C14" s="1">
        <v>1147.140948</v>
      </c>
      <c r="D14" s="1">
        <v>1136.1560019999999</v>
      </c>
      <c r="E14" s="1">
        <v>1493.6552650000001</v>
      </c>
      <c r="F14" s="1">
        <v>1581.253944</v>
      </c>
      <c r="G14" s="1">
        <v>1803.4230439999999</v>
      </c>
      <c r="H14" s="1">
        <v>1651.8752380000001</v>
      </c>
      <c r="I14" s="1">
        <v>1698.7646709999999</v>
      </c>
      <c r="J14" s="1">
        <v>1919.3241579999999</v>
      </c>
      <c r="K14" s="1">
        <v>2119.5158959999999</v>
      </c>
      <c r="L14" s="1">
        <v>2631.5196820000001</v>
      </c>
      <c r="M14" s="1">
        <v>2705.4556769999999</v>
      </c>
      <c r="N14" s="1">
        <v>2988.0459999999998</v>
      </c>
      <c r="O14" s="1">
        <v>4085.173487</v>
      </c>
      <c r="P14" s="1">
        <v>3611.0511179999999</v>
      </c>
      <c r="Q14" s="1">
        <v>3196.0240050000002</v>
      </c>
      <c r="R14" s="1">
        <v>3312.1914350000002</v>
      </c>
      <c r="S14" s="1">
        <v>3763.9914669999998</v>
      </c>
      <c r="T14" s="1">
        <v>5241.1176560000004</v>
      </c>
      <c r="U14" s="1">
        <v>7425.4339490000002</v>
      </c>
      <c r="V14" s="1">
        <v>9240.1688180000001</v>
      </c>
      <c r="W14" s="1">
        <v>6208.3154780000004</v>
      </c>
      <c r="X14" s="1">
        <v>4157.9331780000002</v>
      </c>
      <c r="Y14" s="1">
        <v>5452.0759710000002</v>
      </c>
      <c r="Z14" s="1">
        <v>5812.4252720000004</v>
      </c>
      <c r="AA14" s="1">
        <v>5936.3732479999999</v>
      </c>
      <c r="AB14" s="1">
        <v>7145.2336859999996</v>
      </c>
      <c r="AC14" s="1">
        <v>7307.9600270000001</v>
      </c>
      <c r="AD14" s="1">
        <v>9396.5779629999997</v>
      </c>
      <c r="AE14" s="1">
        <v>9094.0491550000006</v>
      </c>
      <c r="AF14" s="1">
        <v>9916.4530579999991</v>
      </c>
    </row>
    <row r="15" spans="1:32" x14ac:dyDescent="0.15">
      <c r="A15" t="s">
        <v>13</v>
      </c>
      <c r="B15" s="4">
        <v>1798.258906</v>
      </c>
      <c r="C15" s="1">
        <v>2065.925694</v>
      </c>
      <c r="D15" s="1">
        <v>1964.7288920000001</v>
      </c>
      <c r="E15" s="1">
        <v>2707.6196279999999</v>
      </c>
      <c r="F15" s="1">
        <v>2986.0891179999999</v>
      </c>
      <c r="G15" s="1">
        <v>3500.6422739999998</v>
      </c>
      <c r="H15" s="1">
        <v>2897.960517</v>
      </c>
      <c r="I15" s="1">
        <v>3820.917872</v>
      </c>
      <c r="J15" s="1">
        <v>4620.2391159999997</v>
      </c>
      <c r="K15" s="1">
        <v>5065.5867609999996</v>
      </c>
      <c r="L15" s="1">
        <v>7097.640281</v>
      </c>
      <c r="M15" s="1">
        <v>6840.5871139999999</v>
      </c>
      <c r="N15" s="1">
        <v>7687.3561419999996</v>
      </c>
      <c r="O15" s="1">
        <v>11505.631856</v>
      </c>
      <c r="P15" s="1">
        <v>9020.0832310000005</v>
      </c>
      <c r="Q15" s="1">
        <v>8527.8188100000007</v>
      </c>
      <c r="R15" s="1">
        <v>7087.0427280000004</v>
      </c>
      <c r="S15" s="1">
        <v>7782.9954260000004</v>
      </c>
      <c r="T15" s="1">
        <v>10875.175695</v>
      </c>
      <c r="U15" s="1">
        <v>13431.272704999999</v>
      </c>
      <c r="V15" s="1">
        <v>20690.379901</v>
      </c>
      <c r="W15" s="1">
        <v>12853.678634</v>
      </c>
      <c r="X15" s="1">
        <v>7726.7718709999999</v>
      </c>
      <c r="Y15" s="1">
        <v>16095.459196</v>
      </c>
      <c r="Z15" s="1">
        <v>15161.072208</v>
      </c>
      <c r="AA15" s="1">
        <v>14054.499693</v>
      </c>
      <c r="AB15" s="1">
        <v>14587.921768</v>
      </c>
      <c r="AC15" s="1">
        <v>16704.482168999999</v>
      </c>
      <c r="AD15" s="1">
        <v>23181.325198999999</v>
      </c>
      <c r="AE15" s="1">
        <v>19705.239905999999</v>
      </c>
      <c r="AF15" s="1">
        <v>20589.175568999999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5"/>
  <sheetViews>
    <sheetView workbookViewId="0">
      <selection activeCell="C14" sqref="C14"/>
    </sheetView>
  </sheetViews>
  <sheetFormatPr baseColWidth="10" defaultColWidth="8.83203125" defaultRowHeight="13" x14ac:dyDescent="0.15"/>
  <cols>
    <col min="1" max="1" width="16" customWidth="1"/>
    <col min="2" max="2" width="8.83203125" style="5" customWidth="1"/>
  </cols>
  <sheetData>
    <row r="1" spans="1:32" s="2" customFormat="1" x14ac:dyDescent="0.15">
      <c r="A1" s="2" t="s">
        <v>14</v>
      </c>
      <c r="B1" s="3">
        <v>1987</v>
      </c>
      <c r="C1" s="2">
        <v>1988</v>
      </c>
      <c r="D1" s="2">
        <v>1989</v>
      </c>
      <c r="E1" s="2">
        <v>1990</v>
      </c>
      <c r="F1" s="2">
        <v>1991</v>
      </c>
      <c r="G1" s="2">
        <v>1992</v>
      </c>
      <c r="H1" s="2">
        <v>1993</v>
      </c>
      <c r="I1" s="2">
        <v>1994</v>
      </c>
      <c r="J1" s="2">
        <v>1995</v>
      </c>
      <c r="K1" s="2">
        <v>1996</v>
      </c>
      <c r="L1" s="2">
        <v>1997</v>
      </c>
      <c r="M1" s="2">
        <v>1998</v>
      </c>
      <c r="N1" s="2">
        <v>1999</v>
      </c>
      <c r="O1" s="2">
        <v>2000</v>
      </c>
      <c r="P1" s="2">
        <v>2001</v>
      </c>
      <c r="Q1" s="2">
        <v>2002</v>
      </c>
      <c r="R1" s="2">
        <v>2003</v>
      </c>
      <c r="S1" s="2">
        <v>2004</v>
      </c>
      <c r="T1" s="2">
        <v>2005</v>
      </c>
      <c r="U1" s="2">
        <v>2006</v>
      </c>
      <c r="V1" s="2">
        <v>2007</v>
      </c>
      <c r="W1" s="2">
        <v>2008</v>
      </c>
      <c r="X1" s="2">
        <v>2009</v>
      </c>
      <c r="Y1" s="2">
        <v>2010</v>
      </c>
      <c r="Z1" s="2">
        <v>2011</v>
      </c>
      <c r="AA1" s="2">
        <v>2012</v>
      </c>
      <c r="AB1" s="2">
        <v>2013</v>
      </c>
      <c r="AC1" s="2">
        <v>2014</v>
      </c>
      <c r="AD1" s="2">
        <v>2015</v>
      </c>
      <c r="AE1" s="2">
        <v>2016</v>
      </c>
      <c r="AF1" s="2">
        <v>2017</v>
      </c>
    </row>
    <row r="2" spans="1:32" x14ac:dyDescent="0.15">
      <c r="A2" t="s">
        <v>0</v>
      </c>
      <c r="B2" s="4">
        <v>-3841.9075229999999</v>
      </c>
      <c r="C2" s="1">
        <v>-4179.7614320000002</v>
      </c>
      <c r="D2" s="1">
        <v>-4402.8187209999996</v>
      </c>
      <c r="E2" s="1">
        <v>-4697.1294699999999</v>
      </c>
      <c r="F2" s="1">
        <v>-4244.5665769999996</v>
      </c>
      <c r="G2" s="1">
        <v>-5112.0137050000003</v>
      </c>
      <c r="H2" s="1">
        <v>-4785.3555880000004</v>
      </c>
      <c r="I2" s="1">
        <v>-2964.422646</v>
      </c>
      <c r="J2" s="1">
        <v>-2330.2991910000001</v>
      </c>
      <c r="K2" s="1">
        <v>-2219.778135</v>
      </c>
      <c r="L2" s="1">
        <v>-2181.7880420000001</v>
      </c>
      <c r="M2" s="1">
        <v>-2935.9027310000001</v>
      </c>
      <c r="N2" s="1">
        <v>-3240.3054659999998</v>
      </c>
      <c r="O2" s="1">
        <v>-2686.048695</v>
      </c>
      <c r="P2" s="1">
        <v>-2725.5214019999999</v>
      </c>
      <c r="Q2" s="1">
        <v>-3428.035394</v>
      </c>
      <c r="R2" s="1">
        <v>-3924.4964020000002</v>
      </c>
      <c r="S2" s="1">
        <v>-3550.2993529999999</v>
      </c>
      <c r="T2" s="1">
        <v>-3428.1821570000002</v>
      </c>
      <c r="U2" s="1">
        <v>-3757.6287819999998</v>
      </c>
      <c r="V2" s="1">
        <v>-6038.7240739999997</v>
      </c>
      <c r="W2" s="1">
        <v>-13934.482607</v>
      </c>
      <c r="X2" s="1">
        <v>-11077.774549</v>
      </c>
      <c r="Y2" s="1">
        <v>-8904.602234</v>
      </c>
      <c r="Z2" s="1">
        <v>-7508.0543530000004</v>
      </c>
      <c r="AA2" s="1">
        <v>-5233.9128810000002</v>
      </c>
      <c r="AB2" s="1">
        <v>-3784.5209479999999</v>
      </c>
      <c r="AC2" s="1">
        <v>-5189.5643920000002</v>
      </c>
      <c r="AD2" s="1">
        <v>-3904.778362</v>
      </c>
      <c r="AE2" s="1">
        <v>-4391.2009120000002</v>
      </c>
      <c r="AF2" s="1">
        <v>-2846.4448750000001</v>
      </c>
    </row>
    <row r="3" spans="1:32" x14ac:dyDescent="0.15">
      <c r="A3" t="s">
        <v>1</v>
      </c>
      <c r="B3" s="4">
        <v>-63.534599</v>
      </c>
      <c r="C3" s="1">
        <v>-62.082611</v>
      </c>
      <c r="D3" s="1">
        <v>-62.23733</v>
      </c>
      <c r="E3" s="1">
        <v>-64.847509000000002</v>
      </c>
      <c r="F3" s="1">
        <v>-65.254992999999999</v>
      </c>
      <c r="G3" s="1">
        <v>-62.019734999999997</v>
      </c>
      <c r="H3" s="1">
        <v>-62.150036999999998</v>
      </c>
      <c r="I3" s="1">
        <v>-31.922360000000001</v>
      </c>
      <c r="J3" s="1">
        <v>-36.298547999999997</v>
      </c>
      <c r="K3" s="1">
        <v>-28.707936</v>
      </c>
      <c r="L3" s="1">
        <v>-31.179183999999999</v>
      </c>
      <c r="M3" s="1">
        <v>-38.229168999999999</v>
      </c>
      <c r="N3" s="1">
        <v>-36.644868000000002</v>
      </c>
      <c r="O3" s="1">
        <v>-45.597664000000002</v>
      </c>
      <c r="P3" s="1">
        <v>-48.610548999999999</v>
      </c>
      <c r="Q3" s="1">
        <v>-58.487723000000003</v>
      </c>
      <c r="R3" s="1">
        <v>-61.884329999999999</v>
      </c>
      <c r="S3" s="1">
        <v>-62.900522000000002</v>
      </c>
      <c r="T3" s="1">
        <v>-71.470219</v>
      </c>
      <c r="U3" s="1">
        <v>-79.307451999999998</v>
      </c>
      <c r="V3" s="1">
        <v>-96.588352999999998</v>
      </c>
      <c r="W3" s="1">
        <v>-78.586931000000007</v>
      </c>
      <c r="X3" s="1">
        <v>-80.244219999999999</v>
      </c>
      <c r="Y3" s="1">
        <v>-63.308332</v>
      </c>
      <c r="Z3" s="1">
        <v>-54.680522000000003</v>
      </c>
      <c r="AA3" s="1">
        <v>-57.302819999999997</v>
      </c>
      <c r="AB3" s="1">
        <v>-52.832591999999998</v>
      </c>
      <c r="AC3" s="1">
        <v>-43.924334000000002</v>
      </c>
      <c r="AD3" s="1">
        <v>-38.775511999999999</v>
      </c>
      <c r="AE3" s="1">
        <v>-41.854047999999999</v>
      </c>
      <c r="AF3" s="1">
        <v>-21.180637000000001</v>
      </c>
    </row>
    <row r="4" spans="1:32" x14ac:dyDescent="0.15">
      <c r="A4" t="s">
        <v>2</v>
      </c>
      <c r="B4" s="4">
        <v>-51.722234999999998</v>
      </c>
      <c r="C4" s="1">
        <v>-93.448057000000006</v>
      </c>
      <c r="D4" s="1">
        <v>-100.44214700000001</v>
      </c>
      <c r="E4" s="1">
        <v>-111.836213</v>
      </c>
      <c r="F4" s="1">
        <v>-108.44069399999999</v>
      </c>
      <c r="G4" s="1">
        <v>-152.51133300000001</v>
      </c>
      <c r="H4" s="1">
        <v>-113.036721</v>
      </c>
      <c r="I4" s="1">
        <v>7.4755989999999999</v>
      </c>
      <c r="J4" s="1">
        <v>28.498806999999999</v>
      </c>
      <c r="K4" s="1">
        <v>79.820353999999995</v>
      </c>
      <c r="L4" s="1">
        <v>132.927559</v>
      </c>
      <c r="M4" s="1">
        <v>157.91974200000001</v>
      </c>
      <c r="N4" s="1">
        <v>142.03967299999999</v>
      </c>
      <c r="O4" s="1">
        <v>154.72411</v>
      </c>
      <c r="P4" s="1">
        <v>187.29679999999999</v>
      </c>
      <c r="Q4" s="1">
        <v>172.24539799999999</v>
      </c>
      <c r="R4" s="1">
        <v>109.479843</v>
      </c>
      <c r="S4" s="1">
        <v>128.680916</v>
      </c>
      <c r="T4" s="1">
        <v>132.59867499999999</v>
      </c>
      <c r="U4" s="1">
        <v>196.082683</v>
      </c>
      <c r="V4" s="1">
        <v>193.623053</v>
      </c>
      <c r="W4" s="1">
        <v>228.742357</v>
      </c>
      <c r="X4" s="1">
        <v>123.301132</v>
      </c>
      <c r="Y4" s="1">
        <v>142.38382200000001</v>
      </c>
      <c r="Z4" s="1">
        <v>133.21954099999999</v>
      </c>
      <c r="AA4" s="1">
        <v>133.56907699999999</v>
      </c>
      <c r="AB4" s="1">
        <v>161.07787400000001</v>
      </c>
      <c r="AC4" s="1">
        <v>161.13541699999999</v>
      </c>
      <c r="AD4" s="1">
        <v>219.305105</v>
      </c>
      <c r="AE4" s="1">
        <v>231.36978099999999</v>
      </c>
      <c r="AF4" s="1">
        <v>280.48557299999999</v>
      </c>
    </row>
    <row r="5" spans="1:32" x14ac:dyDescent="0.15">
      <c r="A5" t="s">
        <v>3</v>
      </c>
      <c r="B5" s="4">
        <v>1178.6358929999999</v>
      </c>
      <c r="C5" s="1">
        <v>1073.395912</v>
      </c>
      <c r="D5" s="1">
        <v>938.838303</v>
      </c>
      <c r="E5" s="1">
        <v>821.18595900000003</v>
      </c>
      <c r="F5" s="1">
        <v>734.15819299999998</v>
      </c>
      <c r="G5" s="1">
        <v>539.70220099999995</v>
      </c>
      <c r="H5" s="1">
        <v>507.84541400000001</v>
      </c>
      <c r="I5" s="1">
        <v>850.00131499999998</v>
      </c>
      <c r="J5" s="1">
        <v>971.50393799999995</v>
      </c>
      <c r="K5" s="1">
        <v>1148.2514619999999</v>
      </c>
      <c r="L5" s="1">
        <v>1284.9798410000001</v>
      </c>
      <c r="M5" s="1">
        <v>1344.6363100000001</v>
      </c>
      <c r="N5" s="1">
        <v>1417.5372729999999</v>
      </c>
      <c r="O5" s="1">
        <v>1563.676414</v>
      </c>
      <c r="P5" s="1">
        <v>1607.496142</v>
      </c>
      <c r="Q5" s="1">
        <v>1553.6177110000001</v>
      </c>
      <c r="R5" s="1">
        <v>1436.605861</v>
      </c>
      <c r="S5" s="1">
        <v>1472.795881</v>
      </c>
      <c r="T5" s="1">
        <v>1443.787691</v>
      </c>
      <c r="U5" s="1">
        <v>1608.5204610000001</v>
      </c>
      <c r="V5" s="1">
        <v>1719.652795</v>
      </c>
      <c r="W5" s="1">
        <v>1851.7329130000001</v>
      </c>
      <c r="X5" s="1">
        <v>1562.5035780000001</v>
      </c>
      <c r="Y5" s="1">
        <v>1400.552737</v>
      </c>
      <c r="Z5" s="1">
        <v>1365.9459420000001</v>
      </c>
      <c r="AA5" s="1">
        <v>1293.9002780000001</v>
      </c>
      <c r="AB5" s="1">
        <v>1271.1963699999999</v>
      </c>
      <c r="AC5" s="1">
        <v>1255.108162</v>
      </c>
      <c r="AD5" s="1">
        <v>1330.363237</v>
      </c>
      <c r="AE5" s="1">
        <v>1292.272637</v>
      </c>
      <c r="AF5" s="1">
        <v>1415.315795</v>
      </c>
    </row>
    <row r="6" spans="1:32" x14ac:dyDescent="0.15">
      <c r="A6" t="s">
        <v>4</v>
      </c>
      <c r="B6" s="4">
        <v>2372.3600889999998</v>
      </c>
      <c r="C6" s="1">
        <v>2389.502336</v>
      </c>
      <c r="D6" s="1">
        <v>2382.4258949999999</v>
      </c>
      <c r="E6" s="1">
        <v>2399.65238</v>
      </c>
      <c r="F6" s="1">
        <v>2237.5717119999999</v>
      </c>
      <c r="G6" s="1">
        <v>1966.617356</v>
      </c>
      <c r="H6" s="1">
        <v>1826.6058330000001</v>
      </c>
      <c r="I6" s="1">
        <v>2285.6019970000002</v>
      </c>
      <c r="J6" s="1">
        <v>2485.4394179999999</v>
      </c>
      <c r="K6" s="1">
        <v>2656.6179670000001</v>
      </c>
      <c r="L6" s="1">
        <v>2709.5233910000002</v>
      </c>
      <c r="M6" s="1">
        <v>2905.246173</v>
      </c>
      <c r="N6" s="1">
        <v>3046.9624399999998</v>
      </c>
      <c r="O6" s="1">
        <v>3796.8820930000002</v>
      </c>
      <c r="P6" s="1">
        <v>3952.1883640000001</v>
      </c>
      <c r="Q6" s="1">
        <v>3825.1408700000002</v>
      </c>
      <c r="R6" s="1">
        <v>3228.8844789999998</v>
      </c>
      <c r="S6" s="1">
        <v>3267.7806690000002</v>
      </c>
      <c r="T6" s="1">
        <v>3161.7943169999999</v>
      </c>
      <c r="U6" s="1">
        <v>3878.0420570000001</v>
      </c>
      <c r="V6" s="1">
        <v>3848.0582460000001</v>
      </c>
      <c r="W6" s="1">
        <v>3895.574071</v>
      </c>
      <c r="X6" s="1">
        <v>3634.542841</v>
      </c>
      <c r="Y6" s="1">
        <v>3519.3803109999999</v>
      </c>
      <c r="Z6" s="1">
        <v>3488.079084</v>
      </c>
      <c r="AA6" s="1">
        <v>3523.391842</v>
      </c>
      <c r="AB6" s="1">
        <v>3383.9252150000002</v>
      </c>
      <c r="AC6" s="1">
        <v>3468.9947860000002</v>
      </c>
      <c r="AD6" s="1">
        <v>3467.3238219999998</v>
      </c>
      <c r="AE6" s="1">
        <v>3386.6703050000001</v>
      </c>
      <c r="AF6" s="1">
        <v>3578.2326819999998</v>
      </c>
    </row>
    <row r="7" spans="1:32" x14ac:dyDescent="0.15">
      <c r="A7" t="s">
        <v>5</v>
      </c>
      <c r="B7" s="4">
        <v>4903.1264709999996</v>
      </c>
      <c r="C7" s="1">
        <v>4791.4715980000001</v>
      </c>
      <c r="D7" s="1">
        <v>4877.5413609999996</v>
      </c>
      <c r="E7" s="1">
        <v>4630.8075639999997</v>
      </c>
      <c r="F7" s="1">
        <v>4654.0333890000002</v>
      </c>
      <c r="G7" s="1">
        <v>4378.8541219999997</v>
      </c>
      <c r="H7" s="1">
        <v>4219.090091</v>
      </c>
      <c r="I7" s="1">
        <v>4449.1273270000002</v>
      </c>
      <c r="J7" s="1">
        <v>4345.2241830000003</v>
      </c>
      <c r="K7" s="1">
        <v>4375.4968429999999</v>
      </c>
      <c r="L7" s="1">
        <v>4143.5738650000003</v>
      </c>
      <c r="M7" s="1">
        <v>3753.2272859999998</v>
      </c>
      <c r="N7" s="1">
        <v>3657.3966249999999</v>
      </c>
      <c r="O7" s="1">
        <v>3170.786701</v>
      </c>
      <c r="P7" s="1">
        <v>2909.0541779999999</v>
      </c>
      <c r="Q7" s="1">
        <v>2966.7563289999998</v>
      </c>
      <c r="R7" s="1">
        <v>3684.662198</v>
      </c>
      <c r="S7" s="1">
        <v>3733.5651899999998</v>
      </c>
      <c r="T7" s="1">
        <v>3575.7733939999998</v>
      </c>
      <c r="U7" s="1">
        <v>2966.499362</v>
      </c>
      <c r="V7" s="1">
        <v>2924.9818</v>
      </c>
      <c r="W7" s="1">
        <v>2946.2280420000002</v>
      </c>
      <c r="X7" s="1">
        <v>3463.7784339999998</v>
      </c>
      <c r="Y7" s="1">
        <v>3935.557006</v>
      </c>
      <c r="Z7" s="1">
        <v>4113.6288279999999</v>
      </c>
      <c r="AA7" s="1">
        <v>4300.4944420000002</v>
      </c>
      <c r="AB7" s="1">
        <v>4273.3182649999999</v>
      </c>
      <c r="AC7" s="1">
        <v>4372.9234690000003</v>
      </c>
      <c r="AD7" s="1">
        <v>4455.3836650000003</v>
      </c>
      <c r="AE7" s="1">
        <v>4312.1264819999997</v>
      </c>
      <c r="AF7" s="1">
        <v>4449.4190440000002</v>
      </c>
    </row>
    <row r="8" spans="1:32" x14ac:dyDescent="0.15">
      <c r="A8" t="s">
        <v>6</v>
      </c>
      <c r="B8" s="4">
        <v>1932.9706980000001</v>
      </c>
      <c r="C8" s="1">
        <v>1924.0415410000001</v>
      </c>
      <c r="D8" s="1">
        <v>1975.6189449999999</v>
      </c>
      <c r="E8" s="1">
        <v>2042.4561639999999</v>
      </c>
      <c r="F8" s="1">
        <v>1914.8074280000001</v>
      </c>
      <c r="G8" s="1">
        <v>1786.8511289999999</v>
      </c>
      <c r="H8" s="1">
        <v>1864.3431419999999</v>
      </c>
      <c r="I8" s="1">
        <v>2153.0004199999998</v>
      </c>
      <c r="J8" s="1">
        <v>2238.822651</v>
      </c>
      <c r="K8" s="1">
        <v>2272.6413480000001</v>
      </c>
      <c r="L8" s="1">
        <v>2261.2020649999999</v>
      </c>
      <c r="M8" s="1">
        <v>2241.4093419999999</v>
      </c>
      <c r="N8" s="1">
        <v>2249.8783880000001</v>
      </c>
      <c r="O8" s="1">
        <v>2368.6210120000001</v>
      </c>
      <c r="P8" s="1">
        <v>2542.0136769999999</v>
      </c>
      <c r="Q8" s="1">
        <v>2545.0235550000002</v>
      </c>
      <c r="R8" s="1">
        <v>2622.004293</v>
      </c>
      <c r="S8" s="1">
        <v>2733.8752909999998</v>
      </c>
      <c r="T8" s="1">
        <v>2699.6135709999999</v>
      </c>
      <c r="U8" s="1">
        <v>2691.179846</v>
      </c>
      <c r="V8" s="1">
        <v>2815.2184750000001</v>
      </c>
      <c r="W8" s="1">
        <v>2806.0629789999998</v>
      </c>
      <c r="X8" s="1">
        <v>2730.1579069999998</v>
      </c>
      <c r="Y8" s="1">
        <v>2872.5605989999999</v>
      </c>
      <c r="Z8" s="1">
        <v>3060.2058980000002</v>
      </c>
      <c r="AA8" s="1">
        <v>3204.0791690000001</v>
      </c>
      <c r="AB8" s="1">
        <v>3207.4095069999998</v>
      </c>
      <c r="AC8" s="1">
        <v>3339.1943150000002</v>
      </c>
      <c r="AD8" s="1">
        <v>3454.332887</v>
      </c>
      <c r="AE8" s="1">
        <v>3472.5386100000001</v>
      </c>
      <c r="AF8" s="1">
        <v>3563.121975</v>
      </c>
    </row>
    <row r="9" spans="1:32" x14ac:dyDescent="0.15">
      <c r="A9" t="s">
        <v>7</v>
      </c>
      <c r="B9" s="4">
        <v>1731.869062</v>
      </c>
      <c r="C9" s="1">
        <v>1685.985625</v>
      </c>
      <c r="D9" s="1">
        <v>1944.9900600000001</v>
      </c>
      <c r="E9" s="1">
        <v>2033.7746810000001</v>
      </c>
      <c r="F9" s="1">
        <v>2115.3181730000001</v>
      </c>
      <c r="G9" s="1">
        <v>2037.33023</v>
      </c>
      <c r="H9" s="1">
        <v>2061.8505909999999</v>
      </c>
      <c r="I9" s="1">
        <v>2327.2648530000001</v>
      </c>
      <c r="J9" s="1">
        <v>2331.3681190000002</v>
      </c>
      <c r="K9" s="1">
        <v>2528.9449979999999</v>
      </c>
      <c r="L9" s="1">
        <v>2613.3784839999998</v>
      </c>
      <c r="M9" s="1">
        <v>2742.9929379999999</v>
      </c>
      <c r="N9" s="1">
        <v>2866.1384779999998</v>
      </c>
      <c r="O9" s="1">
        <v>2995.7730620000002</v>
      </c>
      <c r="P9" s="1">
        <v>3057.737498</v>
      </c>
      <c r="Q9" s="1">
        <v>3123.0380420000001</v>
      </c>
      <c r="R9" s="1">
        <v>3155.3292820000001</v>
      </c>
      <c r="S9" s="1">
        <v>3254.4874850000001</v>
      </c>
      <c r="T9" s="1">
        <v>3307.4623350000002</v>
      </c>
      <c r="U9" s="1">
        <v>3445.1162680000002</v>
      </c>
      <c r="V9" s="1">
        <v>3502.1734860000001</v>
      </c>
      <c r="W9" s="1">
        <v>3432.6013160000002</v>
      </c>
      <c r="X9" s="1">
        <v>3298.565998</v>
      </c>
      <c r="Y9" s="1">
        <v>3351.504179</v>
      </c>
      <c r="Z9" s="1">
        <v>3531.1603949999999</v>
      </c>
      <c r="AA9" s="1">
        <v>3652.5051130000002</v>
      </c>
      <c r="AB9" s="1">
        <v>3616.4874020000002</v>
      </c>
      <c r="AC9" s="1">
        <v>3958.93676</v>
      </c>
      <c r="AD9" s="1">
        <v>4157.4544740000001</v>
      </c>
      <c r="AE9" s="1">
        <v>4088.8258959999998</v>
      </c>
      <c r="AF9" s="1">
        <v>4414.4840530000001</v>
      </c>
    </row>
    <row r="10" spans="1:32" x14ac:dyDescent="0.15">
      <c r="A10" t="s">
        <v>8</v>
      </c>
      <c r="B10" s="4">
        <v>2817.003968</v>
      </c>
      <c r="C10" s="1">
        <v>2702.342572</v>
      </c>
      <c r="D10" s="1">
        <v>2857.241892</v>
      </c>
      <c r="E10" s="1">
        <v>2966.7373360000001</v>
      </c>
      <c r="F10" s="1">
        <v>3092.5692170000002</v>
      </c>
      <c r="G10" s="1">
        <v>3001.3911480000002</v>
      </c>
      <c r="H10" s="1">
        <v>3019.8533769999999</v>
      </c>
      <c r="I10" s="1">
        <v>3614.7041880000002</v>
      </c>
      <c r="J10" s="1">
        <v>3843.1008809999998</v>
      </c>
      <c r="K10" s="1">
        <v>4211.901742</v>
      </c>
      <c r="L10" s="1">
        <v>4283.8565449999996</v>
      </c>
      <c r="M10" s="1">
        <v>4609.9446840000001</v>
      </c>
      <c r="N10" s="1">
        <v>4616.0011979999999</v>
      </c>
      <c r="O10" s="1">
        <v>5031.0618569999997</v>
      </c>
      <c r="P10" s="1">
        <v>5007.4011719999999</v>
      </c>
      <c r="Q10" s="1">
        <v>4941.1051100000004</v>
      </c>
      <c r="R10" s="1">
        <v>4840.5207099999998</v>
      </c>
      <c r="S10" s="1">
        <v>5036.0670730000002</v>
      </c>
      <c r="T10" s="1">
        <v>5235.2662360000004</v>
      </c>
      <c r="U10" s="1">
        <v>5601.6503300000004</v>
      </c>
      <c r="V10" s="1">
        <v>5509.376542</v>
      </c>
      <c r="W10" s="1">
        <v>5247.0481909999999</v>
      </c>
      <c r="X10" s="1">
        <v>4599.5135060000002</v>
      </c>
      <c r="Y10" s="1">
        <v>5081.5131780000002</v>
      </c>
      <c r="Z10" s="1">
        <v>5411.1334699999998</v>
      </c>
      <c r="AA10" s="1">
        <v>5576.4045759999999</v>
      </c>
      <c r="AB10" s="1">
        <v>5949.1969630000003</v>
      </c>
      <c r="AC10" s="1">
        <v>6266.5482979999997</v>
      </c>
      <c r="AD10" s="1">
        <v>6621.8879859999997</v>
      </c>
      <c r="AE10" s="1">
        <v>6748.7241599999998</v>
      </c>
      <c r="AF10" s="1">
        <v>7085.5478149999999</v>
      </c>
    </row>
    <row r="11" spans="1:32" x14ac:dyDescent="0.15">
      <c r="A11" t="s">
        <v>9</v>
      </c>
      <c r="B11" s="4">
        <v>2440.1107940000002</v>
      </c>
      <c r="C11" s="1">
        <v>2282.2099840000001</v>
      </c>
      <c r="D11" s="1">
        <v>2616.0892939999999</v>
      </c>
      <c r="E11" s="1">
        <v>2622.0419820000002</v>
      </c>
      <c r="F11" s="1">
        <v>2803.3523329999998</v>
      </c>
      <c r="G11" s="1">
        <v>2772.1650180000001</v>
      </c>
      <c r="H11" s="1">
        <v>2848.1473390000001</v>
      </c>
      <c r="I11" s="1">
        <v>3535.7898770000002</v>
      </c>
      <c r="J11" s="1">
        <v>3821.6640520000001</v>
      </c>
      <c r="K11" s="1">
        <v>4128.8729290000001</v>
      </c>
      <c r="L11" s="1">
        <v>4325.7967989999997</v>
      </c>
      <c r="M11" s="1">
        <v>4776.6032359999999</v>
      </c>
      <c r="N11" s="1">
        <v>4558.3452669999997</v>
      </c>
      <c r="O11" s="1">
        <v>4728.652333</v>
      </c>
      <c r="P11" s="1">
        <v>4945.5920059999999</v>
      </c>
      <c r="Q11" s="1">
        <v>4809.7600240000002</v>
      </c>
      <c r="R11" s="1">
        <v>4643.4819399999997</v>
      </c>
      <c r="S11" s="1">
        <v>4924.0046940000002</v>
      </c>
      <c r="T11" s="1">
        <v>5202.2269679999999</v>
      </c>
      <c r="U11" s="1">
        <v>5460.8122030000004</v>
      </c>
      <c r="V11" s="1">
        <v>5494.8307500000001</v>
      </c>
      <c r="W11" s="1">
        <v>5129.0892299999996</v>
      </c>
      <c r="X11" s="1">
        <v>4278.7235549999996</v>
      </c>
      <c r="Y11" s="1">
        <v>4714.9989089999999</v>
      </c>
      <c r="Z11" s="1">
        <v>4919.0341660000004</v>
      </c>
      <c r="AA11" s="1">
        <v>5196.6129929999997</v>
      </c>
      <c r="AB11" s="1">
        <v>5399.1055820000001</v>
      </c>
      <c r="AC11" s="1">
        <v>5747.9583279999997</v>
      </c>
      <c r="AD11" s="1">
        <v>5962.8996289999995</v>
      </c>
      <c r="AE11" s="1">
        <v>6069.7336939999996</v>
      </c>
      <c r="AF11" s="1">
        <v>6505.3501399999996</v>
      </c>
    </row>
    <row r="12" spans="1:32" x14ac:dyDescent="0.15">
      <c r="A12" t="s">
        <v>10</v>
      </c>
      <c r="B12" s="4">
        <v>4993.3278360000004</v>
      </c>
      <c r="C12" s="1">
        <v>4637.2861579999999</v>
      </c>
      <c r="D12" s="1">
        <v>4807.6525849999998</v>
      </c>
      <c r="E12" s="1">
        <v>5085.309225</v>
      </c>
      <c r="F12" s="1">
        <v>5283.9765470000002</v>
      </c>
      <c r="G12" s="1">
        <v>5353.5627860000004</v>
      </c>
      <c r="H12" s="1">
        <v>5473.3629080000001</v>
      </c>
      <c r="I12" s="1">
        <v>6905.9262589999998</v>
      </c>
      <c r="J12" s="1">
        <v>7720.3344580000003</v>
      </c>
      <c r="K12" s="1">
        <v>8783.4812120000006</v>
      </c>
      <c r="L12" s="1">
        <v>9942.4850239999996</v>
      </c>
      <c r="M12" s="1">
        <v>10868.068148</v>
      </c>
      <c r="N12" s="1">
        <v>10363.299945000001</v>
      </c>
      <c r="O12" s="1">
        <v>11044.626958999999</v>
      </c>
      <c r="P12" s="1">
        <v>11233.366690000001</v>
      </c>
      <c r="Q12" s="1">
        <v>10605.598239999999</v>
      </c>
      <c r="R12" s="1">
        <v>10292.035947</v>
      </c>
      <c r="S12" s="1">
        <v>11102.729855</v>
      </c>
      <c r="T12" s="1">
        <v>12258.541411</v>
      </c>
      <c r="U12" s="1">
        <v>13588.802323</v>
      </c>
      <c r="V12" s="1">
        <v>13570.735403000001</v>
      </c>
      <c r="W12" s="1">
        <v>12008.719529</v>
      </c>
      <c r="X12" s="1">
        <v>9597.9770570000001</v>
      </c>
      <c r="Y12" s="1">
        <v>10656.750198</v>
      </c>
      <c r="Z12" s="1">
        <v>11425.687046999999</v>
      </c>
      <c r="AA12" s="1">
        <v>12002.522156999999</v>
      </c>
      <c r="AB12" s="1">
        <v>12851.466630000001</v>
      </c>
      <c r="AC12" s="1">
        <v>13174.126629</v>
      </c>
      <c r="AD12" s="1">
        <v>13650.290971</v>
      </c>
      <c r="AE12" s="1">
        <v>13655.128331</v>
      </c>
      <c r="AF12" s="1">
        <v>15006.653806</v>
      </c>
    </row>
    <row r="13" spans="1:32" x14ac:dyDescent="0.15">
      <c r="A13" t="s">
        <v>11</v>
      </c>
      <c r="B13" s="4">
        <v>1969.424653</v>
      </c>
      <c r="C13" s="1">
        <v>1976.6693769999999</v>
      </c>
      <c r="D13" s="1">
        <v>2033.582339</v>
      </c>
      <c r="E13" s="1">
        <v>2008.234211</v>
      </c>
      <c r="F13" s="1">
        <v>2232.5528279999999</v>
      </c>
      <c r="G13" s="1">
        <v>2422.3866320000002</v>
      </c>
      <c r="H13" s="1">
        <v>2392.3693920000001</v>
      </c>
      <c r="I13" s="1">
        <v>2930.8247179999998</v>
      </c>
      <c r="J13" s="1">
        <v>3235.7802860000002</v>
      </c>
      <c r="K13" s="1">
        <v>3744.0427249999998</v>
      </c>
      <c r="L13" s="1">
        <v>4128.0253409999996</v>
      </c>
      <c r="M13" s="1">
        <v>4525.1336099999999</v>
      </c>
      <c r="N13" s="1">
        <v>4411.062516</v>
      </c>
      <c r="O13" s="1">
        <v>4656.8797789999999</v>
      </c>
      <c r="P13" s="1">
        <v>4698.9619400000001</v>
      </c>
      <c r="Q13" s="1">
        <v>4372.14714</v>
      </c>
      <c r="R13" s="1">
        <v>4361.9348900000005</v>
      </c>
      <c r="S13" s="1">
        <v>4701.1783830000004</v>
      </c>
      <c r="T13" s="1">
        <v>5420.3443100000004</v>
      </c>
      <c r="U13" s="1">
        <v>6188.4784490000002</v>
      </c>
      <c r="V13" s="1">
        <v>6013.7799789999999</v>
      </c>
      <c r="W13" s="1">
        <v>5242.1839920000002</v>
      </c>
      <c r="X13" s="1">
        <v>4288.3448639999997</v>
      </c>
      <c r="Y13" s="1">
        <v>4624.1237060000003</v>
      </c>
      <c r="Z13" s="1">
        <v>5058.1439350000001</v>
      </c>
      <c r="AA13" s="1">
        <v>5478.618751</v>
      </c>
      <c r="AB13" s="1">
        <v>5740.8692799999999</v>
      </c>
      <c r="AC13" s="1">
        <v>5590.5206230000003</v>
      </c>
      <c r="AD13" s="1">
        <v>6065.116532</v>
      </c>
      <c r="AE13" s="1">
        <v>6231.0953799999997</v>
      </c>
      <c r="AF13" s="1">
        <v>6879.8386289999999</v>
      </c>
    </row>
    <row r="14" spans="1:32" x14ac:dyDescent="0.15">
      <c r="A14" t="s">
        <v>12</v>
      </c>
      <c r="B14" s="4">
        <v>2906.0705079999998</v>
      </c>
      <c r="C14" s="1">
        <v>3039.4350530000002</v>
      </c>
      <c r="D14" s="1">
        <v>3043.9635069999999</v>
      </c>
      <c r="E14" s="1">
        <v>3008.9299839999999</v>
      </c>
      <c r="F14" s="1">
        <v>3347.614881</v>
      </c>
      <c r="G14" s="1">
        <v>3881.3567800000001</v>
      </c>
      <c r="H14" s="1">
        <v>3812.4180249999999</v>
      </c>
      <c r="I14" s="1">
        <v>4439.3158759999997</v>
      </c>
      <c r="J14" s="1">
        <v>4769.8893179999995</v>
      </c>
      <c r="K14" s="1">
        <v>5524.6214410000002</v>
      </c>
      <c r="L14" s="1">
        <v>6216.5280990000001</v>
      </c>
      <c r="M14" s="1">
        <v>6769.9624469999999</v>
      </c>
      <c r="N14" s="1">
        <v>6201.8001080000004</v>
      </c>
      <c r="O14" s="1">
        <v>6711.2178910000002</v>
      </c>
      <c r="P14" s="1">
        <v>7193.8795749999999</v>
      </c>
      <c r="Q14" s="1">
        <v>6584.0270529999998</v>
      </c>
      <c r="R14" s="1">
        <v>6624.6356450000003</v>
      </c>
      <c r="S14" s="1">
        <v>7385.6934440000005</v>
      </c>
      <c r="T14" s="1">
        <v>8804.6606549999997</v>
      </c>
      <c r="U14" s="1">
        <v>10547.400931</v>
      </c>
      <c r="V14" s="1">
        <v>10217.611491</v>
      </c>
      <c r="W14" s="1">
        <v>8557.7701870000001</v>
      </c>
      <c r="X14" s="1">
        <v>7129.870825</v>
      </c>
      <c r="Y14" s="1">
        <v>7367.5549499999997</v>
      </c>
      <c r="Z14" s="1">
        <v>7902.3296469999996</v>
      </c>
      <c r="AA14" s="1">
        <v>9065.0839140000007</v>
      </c>
      <c r="AB14" s="1">
        <v>10030.199215000001</v>
      </c>
      <c r="AC14" s="1">
        <v>9337.0856629999998</v>
      </c>
      <c r="AD14" s="1">
        <v>9985.299062</v>
      </c>
      <c r="AE14" s="1">
        <v>10103.497973</v>
      </c>
      <c r="AF14" s="1">
        <v>11998.160503999999</v>
      </c>
    </row>
    <row r="15" spans="1:32" x14ac:dyDescent="0.15">
      <c r="A15" t="s">
        <v>13</v>
      </c>
      <c r="B15" s="4">
        <v>1831.3149069999999</v>
      </c>
      <c r="C15" s="1">
        <v>1742.9184580000001</v>
      </c>
      <c r="D15" s="1">
        <v>1970.2386240000001</v>
      </c>
      <c r="E15" s="1">
        <v>1661.2012030000001</v>
      </c>
      <c r="F15" s="1">
        <v>1900.3158390000001</v>
      </c>
      <c r="G15" s="1">
        <v>1967.3577540000001</v>
      </c>
      <c r="H15" s="1">
        <v>2538.8831150000001</v>
      </c>
      <c r="I15" s="1">
        <v>2909.703931</v>
      </c>
      <c r="J15" s="1">
        <v>3296.9853090000001</v>
      </c>
      <c r="K15" s="1">
        <v>4037.9834510000001</v>
      </c>
      <c r="L15" s="1">
        <v>4287.5978830000004</v>
      </c>
      <c r="M15" s="1">
        <v>4550.5218619999996</v>
      </c>
      <c r="N15" s="1">
        <v>4546.0508019999997</v>
      </c>
      <c r="O15" s="1">
        <v>4589.1126969999996</v>
      </c>
      <c r="P15" s="1">
        <v>5537.0535920000002</v>
      </c>
      <c r="Q15" s="1">
        <v>5757.3058419999998</v>
      </c>
      <c r="R15" s="1">
        <v>6414.4819939999998</v>
      </c>
      <c r="S15" s="1">
        <v>7907.7465430000002</v>
      </c>
      <c r="T15" s="1">
        <v>10760.078266</v>
      </c>
      <c r="U15" s="1">
        <v>13445.668249</v>
      </c>
      <c r="V15" s="1">
        <v>13019.687647000001</v>
      </c>
      <c r="W15" s="1">
        <v>11602.090591</v>
      </c>
      <c r="X15" s="1">
        <v>9131.4699199999995</v>
      </c>
      <c r="Y15" s="1">
        <v>6226.0309299999999</v>
      </c>
      <c r="Z15" s="1">
        <v>6451.9889389999998</v>
      </c>
      <c r="AA15" s="1">
        <v>8333.7783940000008</v>
      </c>
      <c r="AB15" s="1">
        <v>9807.5750509999998</v>
      </c>
      <c r="AC15" s="1">
        <v>8939.1280779999997</v>
      </c>
      <c r="AD15" s="1">
        <v>10080.827798</v>
      </c>
      <c r="AE15" s="1">
        <v>10308.96991</v>
      </c>
      <c r="AF15" s="1">
        <v>12616.576515999999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5"/>
  <sheetViews>
    <sheetView workbookViewId="0">
      <selection activeCell="D18" sqref="D18"/>
    </sheetView>
  </sheetViews>
  <sheetFormatPr baseColWidth="10" defaultColWidth="8.83203125" defaultRowHeight="13" x14ac:dyDescent="0.15"/>
  <cols>
    <col min="1" max="1" width="15.5" customWidth="1"/>
    <col min="2" max="2" width="8.83203125" style="5" customWidth="1"/>
  </cols>
  <sheetData>
    <row r="1" spans="1:32" s="2" customFormat="1" x14ac:dyDescent="0.15">
      <c r="A1" s="2" t="s">
        <v>14</v>
      </c>
      <c r="B1" s="3">
        <v>1987</v>
      </c>
      <c r="C1" s="2">
        <v>1988</v>
      </c>
      <c r="D1" s="2">
        <v>1989</v>
      </c>
      <c r="E1" s="2">
        <v>1990</v>
      </c>
      <c r="F1" s="2">
        <v>1991</v>
      </c>
      <c r="G1" s="2">
        <v>1992</v>
      </c>
      <c r="H1" s="2">
        <v>1993</v>
      </c>
      <c r="I1" s="2">
        <v>1994</v>
      </c>
      <c r="J1" s="2">
        <v>1995</v>
      </c>
      <c r="K1" s="2">
        <v>1996</v>
      </c>
      <c r="L1" s="2">
        <v>1997</v>
      </c>
      <c r="M1" s="2">
        <v>1998</v>
      </c>
      <c r="N1" s="2">
        <v>1999</v>
      </c>
      <c r="O1" s="2">
        <v>2000</v>
      </c>
      <c r="P1" s="2">
        <v>2001</v>
      </c>
      <c r="Q1" s="2">
        <v>2002</v>
      </c>
      <c r="R1" s="2">
        <v>2003</v>
      </c>
      <c r="S1" s="2">
        <v>2004</v>
      </c>
      <c r="T1" s="2">
        <v>2005</v>
      </c>
      <c r="U1" s="2">
        <v>2006</v>
      </c>
      <c r="V1" s="2">
        <v>2007</v>
      </c>
      <c r="W1" s="2">
        <v>2008</v>
      </c>
      <c r="X1" s="2">
        <v>2009</v>
      </c>
      <c r="Y1" s="2">
        <v>2010</v>
      </c>
      <c r="Z1" s="2">
        <v>2011</v>
      </c>
      <c r="AA1" s="2">
        <v>2012</v>
      </c>
      <c r="AB1" s="2">
        <v>2013</v>
      </c>
      <c r="AC1" s="2">
        <v>2014</v>
      </c>
      <c r="AD1" s="2">
        <v>2015</v>
      </c>
      <c r="AE1" s="2">
        <v>2016</v>
      </c>
      <c r="AF1" s="2">
        <v>2017</v>
      </c>
    </row>
    <row r="2" spans="1:32" x14ac:dyDescent="0.15">
      <c r="A2" t="s">
        <v>0</v>
      </c>
      <c r="B2" s="4">
        <v>0</v>
      </c>
      <c r="C2" s="1">
        <v>0</v>
      </c>
      <c r="D2" s="1">
        <v>0</v>
      </c>
      <c r="E2" s="1">
        <v>0</v>
      </c>
      <c r="F2" s="1">
        <v>403.32740000000001</v>
      </c>
      <c r="G2" s="1">
        <v>469.16786999999999</v>
      </c>
      <c r="H2" s="1">
        <v>505.356875</v>
      </c>
      <c r="I2" s="1">
        <v>503.42320699999999</v>
      </c>
      <c r="J2" s="1">
        <v>562.65433199999995</v>
      </c>
      <c r="K2" s="1">
        <v>537.59885399999996</v>
      </c>
      <c r="L2" s="1">
        <v>513.17262200000005</v>
      </c>
      <c r="M2" s="1">
        <v>567.659402</v>
      </c>
      <c r="N2" s="1">
        <v>602.79503499999998</v>
      </c>
      <c r="O2" s="1">
        <v>596.76244699999995</v>
      </c>
      <c r="P2" s="1">
        <v>660.99605799999995</v>
      </c>
      <c r="Q2" s="1">
        <v>82.845661000000007</v>
      </c>
      <c r="R2" s="1">
        <v>95.185552000000001</v>
      </c>
      <c r="S2" s="1">
        <v>104.477368</v>
      </c>
      <c r="T2" s="1">
        <v>94.341289000000003</v>
      </c>
      <c r="U2" s="1">
        <v>99.075958999999997</v>
      </c>
      <c r="V2" s="1">
        <v>123.304193</v>
      </c>
      <c r="W2" s="1">
        <v>335.28597646767525</v>
      </c>
      <c r="X2" s="1">
        <v>438.72051541013616</v>
      </c>
      <c r="Y2" s="1">
        <v>291.70939402489017</v>
      </c>
      <c r="Z2" s="1">
        <v>339.16103786065179</v>
      </c>
      <c r="AA2" s="1">
        <v>264.39625869345804</v>
      </c>
      <c r="AB2" s="1">
        <v>278.35397499999999</v>
      </c>
      <c r="AC2" s="1">
        <v>230.42353698909548</v>
      </c>
      <c r="AD2" s="1">
        <v>222.65655633412331</v>
      </c>
      <c r="AE2" s="1">
        <v>237.82423640593169</v>
      </c>
      <c r="AF2" s="1">
        <v>177.86902254199458</v>
      </c>
    </row>
    <row r="3" spans="1:32" x14ac:dyDescent="0.15">
      <c r="A3" t="s">
        <v>1</v>
      </c>
      <c r="B3" s="4">
        <v>0</v>
      </c>
      <c r="C3" s="1">
        <v>0</v>
      </c>
      <c r="D3" s="1">
        <v>0</v>
      </c>
      <c r="E3" s="1">
        <v>0</v>
      </c>
      <c r="F3" s="1">
        <v>199.696192</v>
      </c>
      <c r="G3" s="1">
        <v>180.54556700000001</v>
      </c>
      <c r="H3" s="1">
        <v>143.563579</v>
      </c>
      <c r="I3" s="1">
        <v>108.03623</v>
      </c>
      <c r="J3" s="1">
        <v>139.38196400000001</v>
      </c>
      <c r="K3" s="1">
        <v>137.81029000000001</v>
      </c>
      <c r="L3" s="1">
        <v>192.33327800000001</v>
      </c>
      <c r="M3" s="1">
        <v>317.23645299999998</v>
      </c>
      <c r="N3" s="1">
        <v>335.50713200000001</v>
      </c>
      <c r="O3" s="1">
        <v>416.50709799999998</v>
      </c>
      <c r="P3" s="1">
        <v>522.52460199999996</v>
      </c>
      <c r="Q3" s="1">
        <v>623.91144899999995</v>
      </c>
      <c r="R3" s="1">
        <v>565.11534600000005</v>
      </c>
      <c r="S3" s="1">
        <v>595.11166100000003</v>
      </c>
      <c r="T3" s="1">
        <v>794.60066600000005</v>
      </c>
      <c r="U3" s="1">
        <v>1189.4957589999999</v>
      </c>
      <c r="V3" s="1">
        <v>1540.586652</v>
      </c>
      <c r="W3" s="1">
        <v>1739.7379798068264</v>
      </c>
      <c r="X3" s="1">
        <v>1396.677441692309</v>
      </c>
      <c r="Y3" s="1">
        <v>1201.7115105720281</v>
      </c>
      <c r="Z3" s="1">
        <v>1255.3781451600944</v>
      </c>
      <c r="AA3" s="1">
        <v>1344.8474341511549</v>
      </c>
      <c r="AB3" s="1">
        <v>1405.122693</v>
      </c>
      <c r="AC3" s="1">
        <v>1573.5864171088117</v>
      </c>
      <c r="AD3" s="1">
        <v>1834.1543794626584</v>
      </c>
      <c r="AE3" s="1">
        <v>1996.8353785415025</v>
      </c>
      <c r="AF3" s="1">
        <v>2335.4535413454878</v>
      </c>
    </row>
    <row r="4" spans="1:32" x14ac:dyDescent="0.15">
      <c r="A4" t="s">
        <v>2</v>
      </c>
      <c r="B4" s="4">
        <v>0</v>
      </c>
      <c r="C4" s="1">
        <v>0</v>
      </c>
      <c r="D4" s="1">
        <v>0</v>
      </c>
      <c r="E4" s="1">
        <v>0</v>
      </c>
      <c r="F4" s="1">
        <v>773.73683700000004</v>
      </c>
      <c r="G4" s="1">
        <v>855.41970800000001</v>
      </c>
      <c r="H4" s="1">
        <v>908.45002799999997</v>
      </c>
      <c r="I4" s="1">
        <v>1053.31881</v>
      </c>
      <c r="J4" s="1">
        <v>1139.586012</v>
      </c>
      <c r="K4" s="1">
        <v>1242.253125</v>
      </c>
      <c r="L4" s="1">
        <v>1387.0734050000001</v>
      </c>
      <c r="M4" s="1">
        <v>1713.37788</v>
      </c>
      <c r="N4" s="1">
        <v>1958.8747550000001</v>
      </c>
      <c r="O4" s="1">
        <v>2188.674246</v>
      </c>
      <c r="P4" s="1">
        <v>2466.8508689999999</v>
      </c>
      <c r="Q4" s="1">
        <v>2835.7593959999999</v>
      </c>
      <c r="R4" s="1">
        <v>2976.5199670000002</v>
      </c>
      <c r="S4" s="1">
        <v>3249.123032</v>
      </c>
      <c r="T4" s="1">
        <v>3880.5534910000001</v>
      </c>
      <c r="U4" s="1">
        <v>4822.8114180000002</v>
      </c>
      <c r="V4" s="1">
        <v>5462.7738419999996</v>
      </c>
      <c r="W4" s="1">
        <v>6067.5733132488331</v>
      </c>
      <c r="X4" s="1">
        <v>5803.6750046558791</v>
      </c>
      <c r="Y4" s="1">
        <v>5700.4147000371204</v>
      </c>
      <c r="Z4" s="1">
        <v>5956.9679941100803</v>
      </c>
      <c r="AA4" s="1">
        <v>6248.4436243843611</v>
      </c>
      <c r="AB4" s="1">
        <v>6495.2540900000004</v>
      </c>
      <c r="AC4" s="1">
        <v>6927.5996973645224</v>
      </c>
      <c r="AD4" s="1">
        <v>7584.347189461394</v>
      </c>
      <c r="AE4" s="1">
        <v>8048.0645606446496</v>
      </c>
      <c r="AF4" s="1">
        <v>8699.3740677159094</v>
      </c>
    </row>
    <row r="5" spans="1:32" x14ac:dyDescent="0.15">
      <c r="A5" t="s">
        <v>3</v>
      </c>
      <c r="B5" s="4">
        <v>0</v>
      </c>
      <c r="C5" s="1">
        <v>0</v>
      </c>
      <c r="D5" s="1">
        <v>0</v>
      </c>
      <c r="E5" s="1">
        <v>0</v>
      </c>
      <c r="F5" s="1">
        <v>2200.036591</v>
      </c>
      <c r="G5" s="1">
        <v>2303.2728780000002</v>
      </c>
      <c r="H5" s="1">
        <v>2293.8674449999999</v>
      </c>
      <c r="I5" s="1">
        <v>2709.9957899999999</v>
      </c>
      <c r="J5" s="1">
        <v>2988.2890600000001</v>
      </c>
      <c r="K5" s="1">
        <v>3325.3518600000002</v>
      </c>
      <c r="L5" s="1">
        <v>3279.6824259999999</v>
      </c>
      <c r="M5" s="1">
        <v>4589.5712549999998</v>
      </c>
      <c r="N5" s="1">
        <v>5096.8173470000002</v>
      </c>
      <c r="O5" s="1">
        <v>5639.2775339999998</v>
      </c>
      <c r="P5" s="1">
        <v>6191.1343630000001</v>
      </c>
      <c r="Q5" s="1">
        <v>6792.6006129999996</v>
      </c>
      <c r="R5" s="1">
        <v>7055.19013</v>
      </c>
      <c r="S5" s="1">
        <v>7664.4849100000001</v>
      </c>
      <c r="T5" s="1">
        <v>8606.7201380000006</v>
      </c>
      <c r="U5" s="1">
        <v>9980.0792390000006</v>
      </c>
      <c r="V5" s="1">
        <v>11212.776153000001</v>
      </c>
      <c r="W5" s="1">
        <v>12394.661121832811</v>
      </c>
      <c r="X5" s="1">
        <v>11734.0549331946</v>
      </c>
      <c r="Y5" s="1">
        <v>11471.067878195534</v>
      </c>
      <c r="Z5" s="1">
        <v>11869.700162155938</v>
      </c>
      <c r="AA5" s="1">
        <v>12072.94924578652</v>
      </c>
      <c r="AB5" s="1">
        <v>12455.059885000001</v>
      </c>
      <c r="AC5" s="1">
        <v>13033.563615176807</v>
      </c>
      <c r="AD5" s="1">
        <v>13572.34849412394</v>
      </c>
      <c r="AE5" s="1">
        <v>14238.4036875974</v>
      </c>
      <c r="AF5" s="1">
        <v>15011.289291635147</v>
      </c>
    </row>
    <row r="6" spans="1:32" x14ac:dyDescent="0.15">
      <c r="A6" t="s">
        <v>4</v>
      </c>
      <c r="B6" s="4">
        <v>0</v>
      </c>
      <c r="C6" s="1">
        <v>0</v>
      </c>
      <c r="D6" s="1">
        <v>0</v>
      </c>
      <c r="E6" s="1">
        <v>0</v>
      </c>
      <c r="F6" s="1">
        <v>4100.3313539999999</v>
      </c>
      <c r="G6" s="1">
        <v>4395.4193969999997</v>
      </c>
      <c r="H6" s="1">
        <v>4396.6142970000001</v>
      </c>
      <c r="I6" s="1">
        <v>5394.7282310000001</v>
      </c>
      <c r="J6" s="1">
        <v>5934.2190229999997</v>
      </c>
      <c r="K6" s="1">
        <v>6514.3808010000002</v>
      </c>
      <c r="L6" s="1">
        <v>7052.9248109999999</v>
      </c>
      <c r="M6" s="1">
        <v>7983.2537910000001</v>
      </c>
      <c r="N6" s="1">
        <v>8618.7757330000004</v>
      </c>
      <c r="O6" s="1">
        <v>9216.3413120000005</v>
      </c>
      <c r="P6" s="1">
        <v>9743.0623009999999</v>
      </c>
      <c r="Q6" s="1">
        <v>10487.993805</v>
      </c>
      <c r="R6" s="1">
        <v>11422.612787</v>
      </c>
      <c r="S6" s="1">
        <v>12199.429313000001</v>
      </c>
      <c r="T6" s="1">
        <v>12987.548887999999</v>
      </c>
      <c r="U6" s="1">
        <v>13619.840168000001</v>
      </c>
      <c r="V6" s="1">
        <v>14296.822308999999</v>
      </c>
      <c r="W6" s="1">
        <v>15509.486121178843</v>
      </c>
      <c r="X6" s="1">
        <v>17576.15223612123</v>
      </c>
      <c r="Y6" s="1">
        <v>18705.639196092572</v>
      </c>
      <c r="Z6" s="1">
        <v>19841.702770668831</v>
      </c>
      <c r="AA6" s="1">
        <v>20522.973108794715</v>
      </c>
      <c r="AB6" s="1">
        <v>21171.717386</v>
      </c>
      <c r="AC6" s="1">
        <v>22231.232434235779</v>
      </c>
      <c r="AD6" s="1">
        <v>22777.771386311077</v>
      </c>
      <c r="AE6" s="1">
        <v>23721.424250878172</v>
      </c>
      <c r="AF6" s="1">
        <v>24877.614951816671</v>
      </c>
    </row>
    <row r="7" spans="1:32" x14ac:dyDescent="0.15">
      <c r="A7" t="s">
        <v>5</v>
      </c>
      <c r="B7" s="4">
        <v>0</v>
      </c>
      <c r="C7" s="1">
        <v>0</v>
      </c>
      <c r="D7" s="1">
        <v>0</v>
      </c>
      <c r="E7" s="1">
        <v>0</v>
      </c>
      <c r="F7" s="1">
        <v>4226.2767030000005</v>
      </c>
      <c r="G7" s="1">
        <v>4830.1407479999998</v>
      </c>
      <c r="H7" s="1">
        <v>5327.8741730000002</v>
      </c>
      <c r="I7" s="1">
        <v>5771.6702530000002</v>
      </c>
      <c r="J7" s="1">
        <v>5660.9921809999996</v>
      </c>
      <c r="K7" s="1">
        <v>5616.930061</v>
      </c>
      <c r="L7" s="1">
        <v>5143.1797310000002</v>
      </c>
      <c r="M7" s="1">
        <v>5201.1807550000003</v>
      </c>
      <c r="N7" s="1">
        <v>5314.5202790000003</v>
      </c>
      <c r="O7" s="1">
        <v>5323.4386359999999</v>
      </c>
      <c r="P7" s="1">
        <v>5384.8532880000002</v>
      </c>
      <c r="Q7" s="1">
        <v>5862.4828209999996</v>
      </c>
      <c r="R7" s="1">
        <v>6614.9094750000004</v>
      </c>
      <c r="S7" s="1">
        <v>7278.1318289999999</v>
      </c>
      <c r="T7" s="1">
        <v>7521.6038930000004</v>
      </c>
      <c r="U7" s="1">
        <v>7337.2334650000003</v>
      </c>
      <c r="V7" s="1">
        <v>7216.0642200000002</v>
      </c>
      <c r="W7" s="1">
        <v>7782.9183045988366</v>
      </c>
      <c r="X7" s="1">
        <v>10320.929440520911</v>
      </c>
      <c r="Y7" s="1">
        <v>12261.374468425649</v>
      </c>
      <c r="Z7" s="1">
        <v>13517.212793796907</v>
      </c>
      <c r="AA7" s="1">
        <v>15034.705400086377</v>
      </c>
      <c r="AB7" s="1">
        <v>16136.198995999999</v>
      </c>
      <c r="AC7" s="1">
        <v>16994.025307517561</v>
      </c>
      <c r="AD7" s="1">
        <v>17422.350092518562</v>
      </c>
      <c r="AE7" s="1">
        <v>18210.0744469241</v>
      </c>
      <c r="AF7" s="1">
        <v>18455.904728163117</v>
      </c>
    </row>
    <row r="8" spans="1:32" x14ac:dyDescent="0.15">
      <c r="A8" t="s">
        <v>6</v>
      </c>
      <c r="B8" s="4">
        <v>0</v>
      </c>
      <c r="C8" s="1">
        <v>0</v>
      </c>
      <c r="D8" s="1">
        <v>0</v>
      </c>
      <c r="E8" s="1">
        <v>0</v>
      </c>
      <c r="F8" s="1">
        <v>2220.4121100000002</v>
      </c>
      <c r="G8" s="1">
        <v>2536.8204919999998</v>
      </c>
      <c r="H8" s="1">
        <v>2883.964273</v>
      </c>
      <c r="I8" s="1">
        <v>2986.8831660000001</v>
      </c>
      <c r="J8" s="1">
        <v>2830.7276000000002</v>
      </c>
      <c r="K8" s="1">
        <v>2822.7363660000001</v>
      </c>
      <c r="L8" s="1">
        <v>2746.9226079999999</v>
      </c>
      <c r="M8" s="1">
        <v>2866.7706629999998</v>
      </c>
      <c r="N8" s="1">
        <v>2897.9735700000001</v>
      </c>
      <c r="O8" s="1">
        <v>2853.1399839999999</v>
      </c>
      <c r="P8" s="1">
        <v>3051.9417450000001</v>
      </c>
      <c r="Q8" s="1">
        <v>3361.5655579999998</v>
      </c>
      <c r="R8" s="1">
        <v>3577.5386389999999</v>
      </c>
      <c r="S8" s="1">
        <v>3879.1755579999999</v>
      </c>
      <c r="T8" s="1">
        <v>4100.1942179999996</v>
      </c>
      <c r="U8" s="1">
        <v>4214.31844</v>
      </c>
      <c r="V8" s="1">
        <v>4381.9750720000002</v>
      </c>
      <c r="W8" s="1">
        <v>4714.4253458837347</v>
      </c>
      <c r="X8" s="1">
        <v>5447.5834319369687</v>
      </c>
      <c r="Y8" s="1">
        <v>6012.4036252526976</v>
      </c>
      <c r="Z8" s="1">
        <v>6393.2213371114112</v>
      </c>
      <c r="AA8" s="1">
        <v>6867.8742021631551</v>
      </c>
      <c r="AB8" s="1">
        <v>7274.2372240000004</v>
      </c>
      <c r="AC8" s="1">
        <v>7562.291466472142</v>
      </c>
      <c r="AD8" s="1">
        <v>8037.4377561503161</v>
      </c>
      <c r="AE8" s="1">
        <v>8217.8759287383455</v>
      </c>
      <c r="AF8" s="1">
        <v>8505.8243407292066</v>
      </c>
    </row>
    <row r="9" spans="1:32" x14ac:dyDescent="0.15">
      <c r="A9" t="s">
        <v>7</v>
      </c>
      <c r="B9" s="4">
        <v>0</v>
      </c>
      <c r="C9" s="1">
        <v>0</v>
      </c>
      <c r="D9" s="1">
        <v>0</v>
      </c>
      <c r="E9" s="1">
        <v>0</v>
      </c>
      <c r="F9" s="1">
        <v>1623.623394</v>
      </c>
      <c r="G9" s="1">
        <v>1833.089772</v>
      </c>
      <c r="H9" s="1">
        <v>2056.530941</v>
      </c>
      <c r="I9" s="1">
        <v>2138.0936459999998</v>
      </c>
      <c r="J9" s="1">
        <v>2131.800221</v>
      </c>
      <c r="K9" s="1">
        <v>2187.5218920000002</v>
      </c>
      <c r="L9" s="1">
        <v>2154.518251</v>
      </c>
      <c r="M9" s="1">
        <v>2406.102617</v>
      </c>
      <c r="N9" s="1">
        <v>2543.1261760000002</v>
      </c>
      <c r="O9" s="1">
        <v>2626.1184229999999</v>
      </c>
      <c r="P9" s="1">
        <v>2837.378882</v>
      </c>
      <c r="Q9" s="1">
        <v>3070.6930889999999</v>
      </c>
      <c r="R9" s="1">
        <v>3251.2165519999999</v>
      </c>
      <c r="S9" s="1">
        <v>3405.0250030000002</v>
      </c>
      <c r="T9" s="1">
        <v>3617.9275680000001</v>
      </c>
      <c r="U9" s="1">
        <v>3777.6038429999999</v>
      </c>
      <c r="V9" s="1">
        <v>3993.1875519999999</v>
      </c>
      <c r="W9" s="1">
        <v>4343.6028564961971</v>
      </c>
      <c r="X9" s="1">
        <v>4592.3828028235503</v>
      </c>
      <c r="Y9" s="1">
        <v>4949.6992110837364</v>
      </c>
      <c r="Z9" s="1">
        <v>5206.2362041338265</v>
      </c>
      <c r="AA9" s="1">
        <v>5567.4642155446118</v>
      </c>
      <c r="AB9" s="1">
        <v>5842.2401380000001</v>
      </c>
      <c r="AC9" s="1">
        <v>6312.1300357014143</v>
      </c>
      <c r="AD9" s="1">
        <v>6634.1832836730746</v>
      </c>
      <c r="AE9" s="1">
        <v>6842.7402411583735</v>
      </c>
      <c r="AF9" s="1">
        <v>7053.3303695971354</v>
      </c>
    </row>
    <row r="10" spans="1:32" x14ac:dyDescent="0.15">
      <c r="A10" t="s">
        <v>8</v>
      </c>
      <c r="B10" s="4">
        <v>0</v>
      </c>
      <c r="C10" s="1">
        <v>0</v>
      </c>
      <c r="D10" s="1">
        <v>0</v>
      </c>
      <c r="E10" s="1">
        <v>0</v>
      </c>
      <c r="F10" s="1">
        <v>1889.5898540000001</v>
      </c>
      <c r="G10" s="1">
        <v>2173.656594</v>
      </c>
      <c r="H10" s="1">
        <v>2439.2840059999999</v>
      </c>
      <c r="I10" s="1">
        <v>2483.7811769999998</v>
      </c>
      <c r="J10" s="1">
        <v>2580.669034</v>
      </c>
      <c r="K10" s="1">
        <v>2635.348019</v>
      </c>
      <c r="L10" s="1">
        <v>2656.0291940000002</v>
      </c>
      <c r="M10" s="1">
        <v>2928.3767830000002</v>
      </c>
      <c r="N10" s="1">
        <v>3084.4011249999999</v>
      </c>
      <c r="O10" s="1">
        <v>3232.9984770000001</v>
      </c>
      <c r="P10" s="1">
        <v>3453.5419040000002</v>
      </c>
      <c r="Q10" s="1">
        <v>3680.678715</v>
      </c>
      <c r="R10" s="1">
        <v>3852.9696199999998</v>
      </c>
      <c r="S10" s="1">
        <v>4038.1693209999999</v>
      </c>
      <c r="T10" s="1">
        <v>4250.8423970000003</v>
      </c>
      <c r="U10" s="1">
        <v>4364.7706500000004</v>
      </c>
      <c r="V10" s="1">
        <v>4627.6781769999998</v>
      </c>
      <c r="W10" s="1">
        <v>5101.4946147754581</v>
      </c>
      <c r="X10" s="1">
        <v>5070.5976346876469</v>
      </c>
      <c r="Y10" s="1">
        <v>5483.6583574670731</v>
      </c>
      <c r="Z10" s="1">
        <v>5637.1482587912633</v>
      </c>
      <c r="AA10" s="1">
        <v>5905.1953022616681</v>
      </c>
      <c r="AB10" s="1">
        <v>6346.3640109999997</v>
      </c>
      <c r="AC10" s="1">
        <v>6567.3216399942512</v>
      </c>
      <c r="AD10" s="1">
        <v>6878.4210273842646</v>
      </c>
      <c r="AE10" s="1">
        <v>7193.3401692836587</v>
      </c>
      <c r="AF10" s="1">
        <v>7374.1925625292406</v>
      </c>
    </row>
    <row r="11" spans="1:32" x14ac:dyDescent="0.15">
      <c r="A11" t="s">
        <v>9</v>
      </c>
      <c r="B11" s="4">
        <v>0</v>
      </c>
      <c r="C11" s="1">
        <v>0</v>
      </c>
      <c r="D11" s="1">
        <v>0</v>
      </c>
      <c r="E11" s="1">
        <v>0</v>
      </c>
      <c r="F11" s="1">
        <v>1435.1167350000001</v>
      </c>
      <c r="G11" s="1">
        <v>1707.9723309999999</v>
      </c>
      <c r="H11" s="1">
        <v>1874.271174</v>
      </c>
      <c r="I11" s="1">
        <v>1881.4531629999999</v>
      </c>
      <c r="J11" s="1">
        <v>1925.9208160000001</v>
      </c>
      <c r="K11" s="1">
        <v>1957.380928</v>
      </c>
      <c r="L11" s="1">
        <v>1985.821774</v>
      </c>
      <c r="M11" s="1">
        <v>2201.3336599999998</v>
      </c>
      <c r="N11" s="1">
        <v>2309.235811</v>
      </c>
      <c r="O11" s="1">
        <v>2378.83943</v>
      </c>
      <c r="P11" s="1">
        <v>2590.5089210000001</v>
      </c>
      <c r="Q11" s="1">
        <v>2618.3623499999999</v>
      </c>
      <c r="R11" s="1">
        <v>2683.2889409999998</v>
      </c>
      <c r="S11" s="1">
        <v>2807.8468929999999</v>
      </c>
      <c r="T11" s="1">
        <v>2980.9628929999999</v>
      </c>
      <c r="U11" s="1">
        <v>3046.4364919999998</v>
      </c>
      <c r="V11" s="1">
        <v>3222.6623279999999</v>
      </c>
      <c r="W11" s="1">
        <v>3578.4629389516776</v>
      </c>
      <c r="X11" s="1">
        <v>3331.4853942874774</v>
      </c>
      <c r="Y11" s="1">
        <v>3521.1204149644614</v>
      </c>
      <c r="Z11" s="1">
        <v>3625.9471132345648</v>
      </c>
      <c r="AA11" s="1">
        <v>3740.6468015272285</v>
      </c>
      <c r="AB11" s="1">
        <v>3971.859672</v>
      </c>
      <c r="AC11" s="1">
        <v>4072.2360402552154</v>
      </c>
      <c r="AD11" s="1">
        <v>4331.2153794221822</v>
      </c>
      <c r="AE11" s="1">
        <v>4480.3028127312</v>
      </c>
      <c r="AF11" s="1">
        <v>4588.6361746935272</v>
      </c>
    </row>
    <row r="12" spans="1:32" x14ac:dyDescent="0.15">
      <c r="A12" t="s">
        <v>10</v>
      </c>
      <c r="B12" s="4">
        <v>0</v>
      </c>
      <c r="C12" s="1">
        <v>0</v>
      </c>
      <c r="D12" s="1">
        <v>0</v>
      </c>
      <c r="E12" s="1">
        <v>0</v>
      </c>
      <c r="F12" s="1">
        <v>1733.8611129999999</v>
      </c>
      <c r="G12" s="1">
        <v>2139.2223450000001</v>
      </c>
      <c r="H12" s="1">
        <v>2342.0670439999999</v>
      </c>
      <c r="I12" s="1">
        <v>2346.0067429999999</v>
      </c>
      <c r="J12" s="1">
        <v>2429.320365</v>
      </c>
      <c r="K12" s="1">
        <v>2489.9513229999998</v>
      </c>
      <c r="L12" s="1">
        <v>2548.0668839999998</v>
      </c>
      <c r="M12" s="1">
        <v>2756.9860560000002</v>
      </c>
      <c r="N12" s="1">
        <v>2887.6660449999999</v>
      </c>
      <c r="O12" s="1">
        <v>3073.3425809999999</v>
      </c>
      <c r="P12" s="1">
        <v>3392.7579009999999</v>
      </c>
      <c r="Q12" s="1">
        <v>3205.8272059999999</v>
      </c>
      <c r="R12" s="1">
        <v>3271.8239509999999</v>
      </c>
      <c r="S12" s="1">
        <v>3463.0094720000002</v>
      </c>
      <c r="T12" s="1">
        <v>3726.9335299999998</v>
      </c>
      <c r="U12" s="1">
        <v>3883.8183669999999</v>
      </c>
      <c r="V12" s="1">
        <v>4151.3917160000001</v>
      </c>
      <c r="W12" s="1">
        <v>4407.7115378463795</v>
      </c>
      <c r="X12" s="1">
        <v>3906.1305912707812</v>
      </c>
      <c r="Y12" s="1">
        <v>3921.7141175326542</v>
      </c>
      <c r="Z12" s="1">
        <v>3942.2300606673234</v>
      </c>
      <c r="AA12" s="1">
        <v>4136.5807754052212</v>
      </c>
      <c r="AB12" s="1">
        <v>4412.6606240000001</v>
      </c>
      <c r="AC12" s="1">
        <v>4638.5470352626107</v>
      </c>
      <c r="AD12" s="1">
        <v>4932.8830448116314</v>
      </c>
      <c r="AE12" s="1">
        <v>5204.7800402258699</v>
      </c>
      <c r="AF12" s="1">
        <v>5316.5605627588811</v>
      </c>
    </row>
    <row r="13" spans="1:32" x14ac:dyDescent="0.15">
      <c r="A13" t="s">
        <v>11</v>
      </c>
      <c r="B13" s="4">
        <v>0</v>
      </c>
      <c r="C13" s="1">
        <v>0</v>
      </c>
      <c r="D13" s="1">
        <v>0</v>
      </c>
      <c r="E13" s="1">
        <v>0</v>
      </c>
      <c r="F13" s="1">
        <v>337.55345299999999</v>
      </c>
      <c r="G13" s="1">
        <v>460.58045600000003</v>
      </c>
      <c r="H13" s="1">
        <v>506.71444400000001</v>
      </c>
      <c r="I13" s="1">
        <v>522.80375400000003</v>
      </c>
      <c r="J13" s="1">
        <v>532.52608199999997</v>
      </c>
      <c r="K13" s="1">
        <v>541.43004699999995</v>
      </c>
      <c r="L13" s="1">
        <v>540.21751800000004</v>
      </c>
      <c r="M13" s="1">
        <v>603.86371899999995</v>
      </c>
      <c r="N13" s="1">
        <v>584.02367800000002</v>
      </c>
      <c r="O13" s="1">
        <v>594.09739400000001</v>
      </c>
      <c r="P13" s="1">
        <v>667.25843499999996</v>
      </c>
      <c r="Q13" s="1">
        <v>637.58341399999995</v>
      </c>
      <c r="R13" s="1">
        <v>655.40667299999996</v>
      </c>
      <c r="S13" s="1">
        <v>674.92672900000002</v>
      </c>
      <c r="T13" s="1">
        <v>731.91111999999998</v>
      </c>
      <c r="U13" s="1">
        <v>743.55348300000003</v>
      </c>
      <c r="V13" s="1">
        <v>765.62038099999995</v>
      </c>
      <c r="W13" s="1">
        <v>802.36177757494545</v>
      </c>
      <c r="X13" s="1">
        <v>739.98823758259039</v>
      </c>
      <c r="Y13" s="1">
        <v>767.3623706965426</v>
      </c>
      <c r="Z13" s="1">
        <v>781.91469444333779</v>
      </c>
      <c r="AA13" s="1">
        <v>773.41905651853824</v>
      </c>
      <c r="AB13" s="1">
        <v>868.71235300000001</v>
      </c>
      <c r="AC13" s="1">
        <v>919.26293413410951</v>
      </c>
      <c r="AD13" s="1">
        <v>1069.8362371217045</v>
      </c>
      <c r="AE13" s="1">
        <v>1124.0086147701986</v>
      </c>
      <c r="AF13" s="1">
        <v>1145.6213645597218</v>
      </c>
    </row>
    <row r="14" spans="1:32" x14ac:dyDescent="0.15">
      <c r="A14" t="s">
        <v>12</v>
      </c>
      <c r="B14" s="4">
        <v>0</v>
      </c>
      <c r="C14" s="1">
        <v>0</v>
      </c>
      <c r="D14" s="1">
        <v>0</v>
      </c>
      <c r="E14" s="1">
        <v>0</v>
      </c>
      <c r="F14" s="1">
        <v>451.21523500000001</v>
      </c>
      <c r="G14" s="1">
        <v>582.79164400000002</v>
      </c>
      <c r="H14" s="1">
        <v>654.25482699999998</v>
      </c>
      <c r="I14" s="1">
        <v>675.76596700000005</v>
      </c>
      <c r="J14" s="1">
        <v>675.12336800000003</v>
      </c>
      <c r="K14" s="1">
        <v>690.06853999999998</v>
      </c>
      <c r="L14" s="1">
        <v>673.74895800000002</v>
      </c>
      <c r="M14" s="1">
        <v>700.52369799999997</v>
      </c>
      <c r="N14" s="1">
        <v>745.29693299999997</v>
      </c>
      <c r="O14" s="1">
        <v>794.994282</v>
      </c>
      <c r="P14" s="1">
        <v>783.333169</v>
      </c>
      <c r="Q14" s="1">
        <v>751.57343800000001</v>
      </c>
      <c r="R14" s="1">
        <v>787.46141999999998</v>
      </c>
      <c r="S14" s="1">
        <v>812.70094500000005</v>
      </c>
      <c r="T14" s="1">
        <v>832.62613299999998</v>
      </c>
      <c r="U14" s="1">
        <v>889.038095</v>
      </c>
      <c r="V14" s="1">
        <v>922.992525</v>
      </c>
      <c r="W14" s="1">
        <v>928.60749293363222</v>
      </c>
      <c r="X14" s="1">
        <v>816.12810556085265</v>
      </c>
      <c r="Y14" s="1">
        <v>909.55369708685271</v>
      </c>
      <c r="Z14" s="1">
        <v>895.22628948773297</v>
      </c>
      <c r="AA14" s="1">
        <v>927.9759763697225</v>
      </c>
      <c r="AB14" s="1">
        <v>1050.824507</v>
      </c>
      <c r="AC14" s="1">
        <v>1141.9785669064051</v>
      </c>
      <c r="AD14" s="1">
        <v>1257.2501308993606</v>
      </c>
      <c r="AE14" s="1">
        <v>1303.1809447835099</v>
      </c>
      <c r="AF14" s="1">
        <v>1299.0047925006218</v>
      </c>
    </row>
    <row r="15" spans="1:32" x14ac:dyDescent="0.15">
      <c r="A15" t="s">
        <v>13</v>
      </c>
      <c r="B15" s="4">
        <v>0</v>
      </c>
      <c r="C15" s="1">
        <v>0</v>
      </c>
      <c r="D15" s="1">
        <v>0</v>
      </c>
      <c r="E15" s="1">
        <v>0</v>
      </c>
      <c r="F15" s="1">
        <v>236.97743199999999</v>
      </c>
      <c r="G15" s="1">
        <v>303.95695999999998</v>
      </c>
      <c r="H15" s="1">
        <v>337.16770300000002</v>
      </c>
      <c r="I15" s="1">
        <v>365.87683299999998</v>
      </c>
      <c r="J15" s="1">
        <v>377.08786600000002</v>
      </c>
      <c r="K15" s="1">
        <v>363.23280199999999</v>
      </c>
      <c r="L15" s="1">
        <v>400.41802000000001</v>
      </c>
      <c r="M15" s="1">
        <v>402.49348199999997</v>
      </c>
      <c r="N15" s="1">
        <v>387.33412399999997</v>
      </c>
      <c r="O15" s="1">
        <v>357.41459200000003</v>
      </c>
      <c r="P15" s="1">
        <v>400.09166499999998</v>
      </c>
      <c r="Q15" s="1">
        <v>400.72446400000001</v>
      </c>
      <c r="R15" s="1">
        <v>399.109353</v>
      </c>
      <c r="S15" s="1">
        <v>362.58947000000001</v>
      </c>
      <c r="T15" s="1">
        <v>334.83470699999998</v>
      </c>
      <c r="U15" s="1">
        <v>339.47334599999999</v>
      </c>
      <c r="V15" s="1">
        <v>323.774227</v>
      </c>
      <c r="W15" s="1">
        <v>315.83554150309811</v>
      </c>
      <c r="X15" s="1">
        <v>375.21713890724413</v>
      </c>
      <c r="Y15" s="1">
        <v>376.24510482502063</v>
      </c>
      <c r="Z15" s="1">
        <v>381.02757276382147</v>
      </c>
      <c r="AA15" s="1">
        <v>350.09882927652399</v>
      </c>
      <c r="AB15" s="1">
        <v>367.47911399999998</v>
      </c>
      <c r="AC15" s="1">
        <v>372.69693881138346</v>
      </c>
      <c r="AD15" s="1">
        <v>435.99166968942774</v>
      </c>
      <c r="AE15" s="1">
        <v>559.13833328558815</v>
      </c>
      <c r="AF15" s="1">
        <v>638.13148417944024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0"/>
  <sheetViews>
    <sheetView workbookViewId="0">
      <selection activeCell="C2" sqref="C2"/>
    </sheetView>
  </sheetViews>
  <sheetFormatPr baseColWidth="10" defaultColWidth="8.83203125" defaultRowHeight="13" x14ac:dyDescent="0.15"/>
  <cols>
    <col min="1" max="1" width="15.1640625" customWidth="1"/>
    <col min="2" max="2" width="8.83203125" style="5" customWidth="1"/>
  </cols>
  <sheetData>
    <row r="1" spans="1:32" s="2" customFormat="1" x14ac:dyDescent="0.15">
      <c r="A1" s="2" t="s">
        <v>14</v>
      </c>
      <c r="B1" s="3">
        <v>1987</v>
      </c>
      <c r="C1" s="2">
        <v>1988</v>
      </c>
      <c r="D1" s="2">
        <v>1989</v>
      </c>
      <c r="E1" s="2">
        <v>1990</v>
      </c>
      <c r="F1" s="2">
        <v>1991</v>
      </c>
      <c r="G1" s="2">
        <v>1992</v>
      </c>
      <c r="H1" s="2">
        <v>1993</v>
      </c>
      <c r="I1" s="2">
        <v>1994</v>
      </c>
      <c r="J1" s="2">
        <v>1995</v>
      </c>
      <c r="K1" s="2">
        <v>1996</v>
      </c>
      <c r="L1" s="2">
        <v>1997</v>
      </c>
      <c r="M1" s="2">
        <v>1998</v>
      </c>
      <c r="N1" s="2">
        <v>1999</v>
      </c>
      <c r="O1" s="2">
        <v>2000</v>
      </c>
      <c r="P1" s="2">
        <v>2001</v>
      </c>
      <c r="Q1" s="2">
        <v>2002</v>
      </c>
      <c r="R1" s="2">
        <v>2003</v>
      </c>
      <c r="S1" s="2">
        <v>2004</v>
      </c>
      <c r="T1" s="2">
        <v>2005</v>
      </c>
      <c r="U1" s="2">
        <v>2006</v>
      </c>
      <c r="V1" s="2">
        <v>2007</v>
      </c>
      <c r="W1" s="2">
        <v>2008</v>
      </c>
      <c r="X1" s="2">
        <v>2009</v>
      </c>
      <c r="Y1" s="2">
        <v>2010</v>
      </c>
      <c r="Z1" s="2">
        <v>2011</v>
      </c>
      <c r="AA1" s="2">
        <v>2012</v>
      </c>
      <c r="AB1" s="2">
        <v>2013</v>
      </c>
      <c r="AC1" s="2">
        <v>2014</v>
      </c>
      <c r="AD1" s="2">
        <v>2015</v>
      </c>
      <c r="AE1" s="2">
        <v>2016</v>
      </c>
      <c r="AF1" s="2">
        <v>2017</v>
      </c>
    </row>
    <row r="2" spans="1:32" x14ac:dyDescent="0.15">
      <c r="A2" t="s">
        <v>0</v>
      </c>
      <c r="B2" s="4">
        <v>17188.550433</v>
      </c>
      <c r="C2" s="1">
        <v>18531.600147000001</v>
      </c>
      <c r="D2" s="1">
        <v>20622.904119999999</v>
      </c>
      <c r="E2" s="1">
        <v>21916.011816999999</v>
      </c>
      <c r="F2" s="1">
        <v>24510.252672999999</v>
      </c>
      <c r="G2" s="1">
        <v>25630.386106000002</v>
      </c>
      <c r="H2" s="1">
        <v>26638.798806999999</v>
      </c>
      <c r="I2" s="1">
        <v>33461.447766999998</v>
      </c>
      <c r="J2" s="1">
        <v>35327.822706999999</v>
      </c>
      <c r="K2" s="1">
        <v>36145.896500000003</v>
      </c>
      <c r="L2" s="1">
        <v>36657.329275999997</v>
      </c>
      <c r="M2" s="1">
        <v>37420.867043999999</v>
      </c>
      <c r="N2" s="1">
        <v>38217.294045000002</v>
      </c>
      <c r="O2" s="1">
        <v>39457.764979</v>
      </c>
      <c r="P2" s="1">
        <v>41044.463605999998</v>
      </c>
      <c r="Q2" s="1">
        <v>44694.083265900001</v>
      </c>
      <c r="R2" s="1">
        <v>46475.284960960002</v>
      </c>
      <c r="S2" s="1">
        <v>47603.323734620011</v>
      </c>
      <c r="T2" s="1">
        <v>48413.32709749999</v>
      </c>
      <c r="U2" s="1">
        <v>49627.019453259971</v>
      </c>
      <c r="V2" s="1">
        <v>50409.081121739997</v>
      </c>
      <c r="W2" s="1">
        <v>50010.082892205355</v>
      </c>
      <c r="X2" s="1">
        <v>50607.197456143818</v>
      </c>
      <c r="Y2" s="1">
        <v>53591.644295031605</v>
      </c>
      <c r="Z2" s="1">
        <v>54794.872150255214</v>
      </c>
      <c r="AA2" s="1">
        <v>57566.14839345323</v>
      </c>
      <c r="AB2" s="1">
        <v>58242.428875279991</v>
      </c>
      <c r="AC2" s="1">
        <v>58342.661786924742</v>
      </c>
      <c r="AD2" s="1">
        <v>60075.19915173015</v>
      </c>
      <c r="AE2" s="1">
        <v>58681.019071508235</v>
      </c>
      <c r="AF2" s="1">
        <v>59040.594290413028</v>
      </c>
    </row>
    <row r="3" spans="1:32" x14ac:dyDescent="0.15">
      <c r="A3" t="s">
        <v>1</v>
      </c>
      <c r="B3" s="4">
        <v>20839.793726</v>
      </c>
      <c r="C3" s="1">
        <v>22794.222474999999</v>
      </c>
      <c r="D3" s="1">
        <v>25237.844748</v>
      </c>
      <c r="E3" s="1">
        <v>26707.079088999999</v>
      </c>
      <c r="F3" s="1">
        <v>28175.570933999999</v>
      </c>
      <c r="G3" s="1">
        <v>29789.041818000002</v>
      </c>
      <c r="H3" s="1">
        <v>31545.564962</v>
      </c>
      <c r="I3" s="1">
        <v>37078.995025999997</v>
      </c>
      <c r="J3" s="1">
        <v>38859.055190999999</v>
      </c>
      <c r="K3" s="1">
        <v>39690.813531</v>
      </c>
      <c r="L3" s="1">
        <v>39810.500692000001</v>
      </c>
      <c r="M3" s="1">
        <v>40106.897879999997</v>
      </c>
      <c r="N3" s="1">
        <v>41098.045802000001</v>
      </c>
      <c r="O3" s="1">
        <v>42133.836626999997</v>
      </c>
      <c r="P3" s="1">
        <v>43390.338527</v>
      </c>
      <c r="Q3" s="1">
        <v>44157.838089230005</v>
      </c>
      <c r="R3" s="1">
        <v>46529.661331580006</v>
      </c>
      <c r="S3" s="1">
        <v>48463.437251749994</v>
      </c>
      <c r="T3" s="1">
        <v>49194.573603999983</v>
      </c>
      <c r="U3" s="1">
        <v>49632.129446420004</v>
      </c>
      <c r="V3" s="1">
        <v>50475.554998059975</v>
      </c>
      <c r="W3" s="1">
        <v>51974.206154052248</v>
      </c>
      <c r="X3" s="1">
        <v>54247.910452826072</v>
      </c>
      <c r="Y3" s="1">
        <v>57559.999753620352</v>
      </c>
      <c r="Z3" s="1">
        <v>58691.515061891492</v>
      </c>
      <c r="AA3" s="1">
        <v>60171.821177466198</v>
      </c>
      <c r="AB3" s="1">
        <v>61240.035210319998</v>
      </c>
      <c r="AC3" s="1">
        <v>61914.825524875814</v>
      </c>
      <c r="AD3" s="1">
        <v>62183.883862101866</v>
      </c>
      <c r="AE3" s="1">
        <v>63945.934976029661</v>
      </c>
      <c r="AF3" s="1">
        <v>65184.315496653799</v>
      </c>
    </row>
    <row r="4" spans="1:32" x14ac:dyDescent="0.15">
      <c r="A4" t="s">
        <v>2</v>
      </c>
      <c r="B4" s="4">
        <v>18822.414187999999</v>
      </c>
      <c r="C4" s="1">
        <v>20875.005883999998</v>
      </c>
      <c r="D4" s="1">
        <v>23361.256852999999</v>
      </c>
      <c r="E4" s="1">
        <v>24399.586701</v>
      </c>
      <c r="F4" s="1">
        <v>25740.113803</v>
      </c>
      <c r="G4" s="1">
        <v>26846.214722000001</v>
      </c>
      <c r="H4" s="1">
        <v>27955.481630999999</v>
      </c>
      <c r="I4" s="1">
        <v>33678.259803000001</v>
      </c>
      <c r="J4" s="1">
        <v>35009.926456000001</v>
      </c>
      <c r="K4" s="1">
        <v>35730.771192</v>
      </c>
      <c r="L4" s="1">
        <v>35771.873012999997</v>
      </c>
      <c r="M4" s="1">
        <v>35881.912915000001</v>
      </c>
      <c r="N4" s="1">
        <v>36432.292581000002</v>
      </c>
      <c r="O4" s="1">
        <v>37217.147924999997</v>
      </c>
      <c r="P4" s="1">
        <v>38110.465129999997</v>
      </c>
      <c r="Q4" s="1">
        <v>38918.885499380005</v>
      </c>
      <c r="R4" s="1">
        <v>40660.854867180009</v>
      </c>
      <c r="S4" s="1">
        <v>41925.727576190002</v>
      </c>
      <c r="T4" s="1">
        <v>42450.133070160009</v>
      </c>
      <c r="U4" s="1">
        <v>41818.730724680005</v>
      </c>
      <c r="V4" s="1">
        <v>42124.25485360001</v>
      </c>
      <c r="W4" s="1">
        <v>43167.545976080124</v>
      </c>
      <c r="X4" s="1">
        <v>45958.632946462552</v>
      </c>
      <c r="Y4" s="1">
        <v>49453.945179613576</v>
      </c>
      <c r="Z4" s="1">
        <v>50495.124231541791</v>
      </c>
      <c r="AA4" s="1">
        <v>52136.150767276908</v>
      </c>
      <c r="AB4" s="1">
        <v>53537.529131660005</v>
      </c>
      <c r="AC4" s="1">
        <v>54243.101710231735</v>
      </c>
      <c r="AD4" s="1">
        <v>54709.565861862182</v>
      </c>
      <c r="AE4" s="1">
        <v>56042.197638034559</v>
      </c>
      <c r="AF4" s="1">
        <v>56935.584973836885</v>
      </c>
    </row>
    <row r="5" spans="1:32" x14ac:dyDescent="0.15">
      <c r="A5" t="s">
        <v>3</v>
      </c>
      <c r="B5" s="4">
        <v>13799.020316</v>
      </c>
      <c r="C5" s="1">
        <v>15901.306634</v>
      </c>
      <c r="D5" s="1">
        <v>18375.843676</v>
      </c>
      <c r="E5" s="1">
        <v>19553.341145999999</v>
      </c>
      <c r="F5" s="1">
        <v>21078.672799</v>
      </c>
      <c r="G5" s="1">
        <v>22529.932012000001</v>
      </c>
      <c r="H5" s="1">
        <v>24074.751294999998</v>
      </c>
      <c r="I5" s="1">
        <v>27344.782744</v>
      </c>
      <c r="J5" s="1">
        <v>27727.263707999999</v>
      </c>
      <c r="K5" s="1">
        <v>28095.973855</v>
      </c>
      <c r="L5" s="1">
        <v>27104.952196999999</v>
      </c>
      <c r="M5" s="1">
        <v>26191.023904000001</v>
      </c>
      <c r="N5" s="1">
        <v>26244.545623999998</v>
      </c>
      <c r="O5" s="1">
        <v>26657.684411999999</v>
      </c>
      <c r="P5" s="1">
        <v>27292.821350999999</v>
      </c>
      <c r="Q5" s="1">
        <v>28263.601178570003</v>
      </c>
      <c r="R5" s="1">
        <v>30509.245383180001</v>
      </c>
      <c r="S5" s="1">
        <v>31475.308250660004</v>
      </c>
      <c r="T5" s="1">
        <v>31580.869803660004</v>
      </c>
      <c r="U5" s="1">
        <v>30595.424338910005</v>
      </c>
      <c r="V5" s="1">
        <v>30143.658546679992</v>
      </c>
      <c r="W5" s="1">
        <v>30686.644408178174</v>
      </c>
      <c r="X5" s="1">
        <v>34918.302560650627</v>
      </c>
      <c r="Y5" s="1">
        <v>38670.171554218214</v>
      </c>
      <c r="Z5" s="1">
        <v>39938.763287065602</v>
      </c>
      <c r="AA5" s="1">
        <v>41663.346973363601</v>
      </c>
      <c r="AB5" s="1">
        <v>42753.4722215</v>
      </c>
      <c r="AC5" s="1">
        <v>43608.156454259079</v>
      </c>
      <c r="AD5" s="1">
        <v>43484.318677622672</v>
      </c>
      <c r="AE5" s="1">
        <v>44406.125754159046</v>
      </c>
      <c r="AF5" s="1">
        <v>44975.184650163385</v>
      </c>
    </row>
    <row r="6" spans="1:32" x14ac:dyDescent="0.15">
      <c r="A6" t="s">
        <v>4</v>
      </c>
      <c r="B6" s="4">
        <v>8259.9536850000004</v>
      </c>
      <c r="C6" s="1">
        <v>9750.9911639999991</v>
      </c>
      <c r="D6" s="1">
        <v>10959.073382</v>
      </c>
      <c r="E6" s="1">
        <v>11668.048602000001</v>
      </c>
      <c r="F6" s="1">
        <v>12941.268294</v>
      </c>
      <c r="G6" s="1">
        <v>14470.443019</v>
      </c>
      <c r="H6" s="1">
        <v>16191.042004000001</v>
      </c>
      <c r="I6" s="1">
        <v>17523.999575999998</v>
      </c>
      <c r="J6" s="1">
        <v>17246.438431999999</v>
      </c>
      <c r="K6" s="1">
        <v>17238.607983999998</v>
      </c>
      <c r="L6" s="1">
        <v>16208.355693</v>
      </c>
      <c r="M6" s="1">
        <v>15447.572125000001</v>
      </c>
      <c r="N6" s="1">
        <v>15341.144128</v>
      </c>
      <c r="O6" s="1">
        <v>15335.231452</v>
      </c>
      <c r="P6" s="1">
        <v>15490.76936</v>
      </c>
      <c r="Q6" s="1">
        <v>16346.416229689999</v>
      </c>
      <c r="R6" s="1">
        <v>18401.716105750002</v>
      </c>
      <c r="S6" s="1">
        <v>19345.065333119997</v>
      </c>
      <c r="T6" s="1">
        <v>19278.098902580001</v>
      </c>
      <c r="U6" s="1">
        <v>18228.9706425</v>
      </c>
      <c r="V6" s="1">
        <v>17424.791721950001</v>
      </c>
      <c r="W6" s="1">
        <v>17687.064882519207</v>
      </c>
      <c r="X6" s="1">
        <v>21806.520370079961</v>
      </c>
      <c r="Y6" s="1">
        <v>25850.706846747016</v>
      </c>
      <c r="Z6" s="1">
        <v>27192.130797701459</v>
      </c>
      <c r="AA6" s="1">
        <v>28915.074499016082</v>
      </c>
      <c r="AB6" s="1">
        <v>29960.661160979998</v>
      </c>
      <c r="AC6" s="1">
        <v>30714.660765604061</v>
      </c>
      <c r="AD6" s="1">
        <v>30774.215016129678</v>
      </c>
      <c r="AE6" s="1">
        <v>31430.594907466362</v>
      </c>
      <c r="AF6" s="1">
        <v>31732.920195328636</v>
      </c>
    </row>
    <row r="7" spans="1:32" x14ac:dyDescent="0.15">
      <c r="A7" t="s">
        <v>5</v>
      </c>
      <c r="B7" s="4">
        <v>5008.6405000000004</v>
      </c>
      <c r="C7" s="1">
        <v>5799.6181690000003</v>
      </c>
      <c r="D7" s="1">
        <v>6143.1736030000002</v>
      </c>
      <c r="E7" s="1">
        <v>6265.1219419999998</v>
      </c>
      <c r="F7" s="1">
        <v>6888.0776079999996</v>
      </c>
      <c r="G7" s="1">
        <v>7661.6670489999997</v>
      </c>
      <c r="H7" s="1">
        <v>8833.9482179999995</v>
      </c>
      <c r="I7" s="1">
        <v>9380.3686369999996</v>
      </c>
      <c r="J7" s="1">
        <v>8940.6792409999998</v>
      </c>
      <c r="K7" s="1">
        <v>8758.2572</v>
      </c>
      <c r="L7" s="1">
        <v>7849.5939479999997</v>
      </c>
      <c r="M7" s="1">
        <v>7208.2445939999998</v>
      </c>
      <c r="N7" s="1">
        <v>7139.5945149999998</v>
      </c>
      <c r="O7" s="1">
        <v>6988.1706880000002</v>
      </c>
      <c r="P7" s="1">
        <v>6967.5991469999999</v>
      </c>
      <c r="Q7" s="1">
        <v>7440.6593560299998</v>
      </c>
      <c r="R7" s="1">
        <v>8277.0214771200008</v>
      </c>
      <c r="S7" s="1">
        <v>8772.7645630999996</v>
      </c>
      <c r="T7" s="1">
        <v>8808.2663312500008</v>
      </c>
      <c r="U7" s="1">
        <v>8464.81760975</v>
      </c>
      <c r="V7" s="1">
        <v>8122.0486972000008</v>
      </c>
      <c r="W7" s="1">
        <v>8324.8941465442767</v>
      </c>
      <c r="X7" s="1">
        <v>10569.746595491029</v>
      </c>
      <c r="Y7" s="1">
        <v>12895.094355130081</v>
      </c>
      <c r="Z7" s="1">
        <v>13610.40569968692</v>
      </c>
      <c r="AA7" s="1">
        <v>14533.829392365798</v>
      </c>
      <c r="AB7" s="1">
        <v>15269.805619999999</v>
      </c>
      <c r="AC7" s="1">
        <v>15561.383192243105</v>
      </c>
      <c r="AD7" s="1">
        <v>15537.297703214219</v>
      </c>
      <c r="AE7" s="1">
        <v>15980.325704567646</v>
      </c>
      <c r="AF7" s="1">
        <v>16057.133437835173</v>
      </c>
    </row>
    <row r="8" spans="1:32" x14ac:dyDescent="0.15">
      <c r="A8" t="s">
        <v>6</v>
      </c>
      <c r="B8" s="4">
        <v>2749.0974569999998</v>
      </c>
      <c r="C8" s="1">
        <v>3132.523224</v>
      </c>
      <c r="D8" s="1">
        <v>3185.1514149999998</v>
      </c>
      <c r="E8" s="1">
        <v>3250.5043850000002</v>
      </c>
      <c r="F8" s="1">
        <v>3500.1823770000001</v>
      </c>
      <c r="G8" s="1">
        <v>3811.7151739999999</v>
      </c>
      <c r="H8" s="1">
        <v>4251.2076390000002</v>
      </c>
      <c r="I8" s="1">
        <v>4332.662883</v>
      </c>
      <c r="J8" s="1">
        <v>4143.4737850000001</v>
      </c>
      <c r="K8" s="1">
        <v>4156.4772599999997</v>
      </c>
      <c r="L8" s="1">
        <v>3916.7397500000002</v>
      </c>
      <c r="M8" s="1">
        <v>3792.0135270000001</v>
      </c>
      <c r="N8" s="1">
        <v>3801.4193850000001</v>
      </c>
      <c r="O8" s="1">
        <v>3768.7365370000002</v>
      </c>
      <c r="P8" s="1">
        <v>3841.9988069999999</v>
      </c>
      <c r="Q8" s="1">
        <v>4151.2764450000004</v>
      </c>
      <c r="R8" s="1">
        <v>4470.6138879999999</v>
      </c>
      <c r="S8" s="1">
        <v>4680.4336441000005</v>
      </c>
      <c r="T8" s="1">
        <v>4803.8712905000002</v>
      </c>
      <c r="U8" s="1">
        <v>4774.8046953200001</v>
      </c>
      <c r="V8" s="1">
        <v>4775.2346131000004</v>
      </c>
      <c r="W8" s="1">
        <v>4954.3415136417716</v>
      </c>
      <c r="X8" s="1">
        <v>5808.1253909715933</v>
      </c>
      <c r="Y8" s="1">
        <v>6984.5284261804836</v>
      </c>
      <c r="Z8" s="1">
        <v>7138.264086336826</v>
      </c>
      <c r="AA8" s="1">
        <v>7376.4511654669986</v>
      </c>
      <c r="AB8" s="1">
        <v>7664.0611845000003</v>
      </c>
      <c r="AC8" s="1">
        <v>7805.3878805176337</v>
      </c>
      <c r="AD8" s="1">
        <v>7811.4401333409523</v>
      </c>
      <c r="AE8" s="1">
        <v>7873.5523188580901</v>
      </c>
      <c r="AF8" s="1">
        <v>8078.8204175956707</v>
      </c>
    </row>
    <row r="9" spans="1:32" x14ac:dyDescent="0.15">
      <c r="A9" t="s">
        <v>7</v>
      </c>
      <c r="B9" s="4">
        <v>1685.401885</v>
      </c>
      <c r="C9" s="1">
        <v>1956.265189</v>
      </c>
      <c r="D9" s="1">
        <v>2045.374474</v>
      </c>
      <c r="E9" s="1">
        <v>2131.5583879999999</v>
      </c>
      <c r="F9" s="1">
        <v>2274.5786859999998</v>
      </c>
      <c r="G9" s="1">
        <v>2440.9707130000002</v>
      </c>
      <c r="H9" s="1">
        <v>2683.0411549999999</v>
      </c>
      <c r="I9" s="1">
        <v>2648.3601020000001</v>
      </c>
      <c r="J9" s="1">
        <v>2654.5848099999998</v>
      </c>
      <c r="K9" s="1">
        <v>2710.566898</v>
      </c>
      <c r="L9" s="1">
        <v>2628.2181959999998</v>
      </c>
      <c r="M9" s="1">
        <v>2655.696884</v>
      </c>
      <c r="N9" s="1">
        <v>2678.2434039999998</v>
      </c>
      <c r="O9" s="1">
        <v>2716.9755530000002</v>
      </c>
      <c r="P9" s="1">
        <v>2830.239102</v>
      </c>
      <c r="Q9" s="1">
        <v>3007.4908528999999</v>
      </c>
      <c r="R9" s="1">
        <v>3226.8128710000001</v>
      </c>
      <c r="S9" s="1">
        <v>3322.0098520000001</v>
      </c>
      <c r="T9" s="1">
        <v>3443.4039855000001</v>
      </c>
      <c r="U9" s="1">
        <v>3508.8607149999998</v>
      </c>
      <c r="V9" s="1">
        <v>3584.7710495000001</v>
      </c>
      <c r="W9" s="1">
        <v>3748.1201791127628</v>
      </c>
      <c r="X9" s="1">
        <v>4203.4255710413845</v>
      </c>
      <c r="Y9" s="1">
        <v>5105.331579825578</v>
      </c>
      <c r="Z9" s="1">
        <v>5204.6973011094233</v>
      </c>
      <c r="AA9" s="1">
        <v>5390.5235200189309</v>
      </c>
      <c r="AB9" s="1">
        <v>5599.7156635000001</v>
      </c>
      <c r="AC9" s="1">
        <v>5778.1305994246304</v>
      </c>
      <c r="AD9" s="1">
        <v>5771.5017606578531</v>
      </c>
      <c r="AE9" s="1">
        <v>5810.0722329842911</v>
      </c>
      <c r="AF9" s="1">
        <v>5981.9695869420402</v>
      </c>
    </row>
    <row r="10" spans="1:32" x14ac:dyDescent="0.15">
      <c r="A10" t="s">
        <v>8</v>
      </c>
      <c r="B10" s="4">
        <v>1280.4568790000001</v>
      </c>
      <c r="C10" s="1">
        <v>1500.9096139999999</v>
      </c>
      <c r="D10" s="1">
        <v>1579.7561700000001</v>
      </c>
      <c r="E10" s="1">
        <v>1648.51089</v>
      </c>
      <c r="F10" s="1">
        <v>1769.6419920000001</v>
      </c>
      <c r="G10" s="1">
        <v>1881.7024269999999</v>
      </c>
      <c r="H10" s="1">
        <v>2108.9226619999999</v>
      </c>
      <c r="I10" s="1">
        <v>2049.758558</v>
      </c>
      <c r="J10" s="1">
        <v>2034.213567</v>
      </c>
      <c r="K10" s="1">
        <v>2081.6394620000001</v>
      </c>
      <c r="L10" s="1">
        <v>2044.7696000000001</v>
      </c>
      <c r="M10" s="1">
        <v>2056.7502810000001</v>
      </c>
      <c r="N10" s="1">
        <v>2073.9845129999999</v>
      </c>
      <c r="O10" s="1">
        <v>2101.7485280000001</v>
      </c>
      <c r="P10" s="1">
        <v>2213.8432299999999</v>
      </c>
      <c r="Q10" s="1">
        <v>2370.9560099999999</v>
      </c>
      <c r="R10" s="1">
        <v>2533.6790059999998</v>
      </c>
      <c r="S10" s="1">
        <v>2631.3654074999999</v>
      </c>
      <c r="T10" s="1">
        <v>2741.8273344999998</v>
      </c>
      <c r="U10" s="1">
        <v>2772.5190885000002</v>
      </c>
      <c r="V10" s="1">
        <v>2843.6341871</v>
      </c>
      <c r="W10" s="1">
        <v>3020.769436328344</v>
      </c>
      <c r="X10" s="1">
        <v>3336.0301649696612</v>
      </c>
      <c r="Y10" s="1">
        <v>3815.0488174779548</v>
      </c>
      <c r="Z10" s="1">
        <v>3854.6007670985709</v>
      </c>
      <c r="AA10" s="1">
        <v>3965.9376316829148</v>
      </c>
      <c r="AB10" s="1">
        <v>4108.6997965</v>
      </c>
      <c r="AC10" s="1">
        <v>4304.7122367450311</v>
      </c>
      <c r="AD10" s="1">
        <v>4355.5003007710993</v>
      </c>
      <c r="AE10" s="1">
        <v>4430.6665042359455</v>
      </c>
      <c r="AF10" s="1">
        <v>4521.5468798537677</v>
      </c>
    </row>
    <row r="11" spans="1:32" x14ac:dyDescent="0.15">
      <c r="A11" t="s">
        <v>9</v>
      </c>
      <c r="B11" s="4">
        <v>526.86672799999997</v>
      </c>
      <c r="C11" s="1">
        <v>610.87336700000003</v>
      </c>
      <c r="D11" s="1">
        <v>653.32128999999998</v>
      </c>
      <c r="E11" s="1">
        <v>686.37461499999995</v>
      </c>
      <c r="F11" s="1">
        <v>747.82167000000004</v>
      </c>
      <c r="G11" s="1">
        <v>807.85563400000001</v>
      </c>
      <c r="H11" s="1">
        <v>915.38766099999998</v>
      </c>
      <c r="I11" s="1">
        <v>889.827629</v>
      </c>
      <c r="J11" s="1">
        <v>903.22490200000004</v>
      </c>
      <c r="K11" s="1">
        <v>904.42498699999999</v>
      </c>
      <c r="L11" s="1">
        <v>894.79423199999997</v>
      </c>
      <c r="M11" s="1">
        <v>903.99604799999997</v>
      </c>
      <c r="N11" s="1">
        <v>897.26077299999997</v>
      </c>
      <c r="O11" s="1">
        <v>913.65527799999995</v>
      </c>
      <c r="P11" s="1">
        <v>980.02084000000002</v>
      </c>
      <c r="Q11" s="1">
        <v>1048.7989044999999</v>
      </c>
      <c r="R11" s="1">
        <v>1099.0729309999999</v>
      </c>
      <c r="S11" s="1">
        <v>1146.9231574999999</v>
      </c>
      <c r="T11" s="1">
        <v>1221.3015535</v>
      </c>
      <c r="U11" s="1">
        <v>1276.744003</v>
      </c>
      <c r="V11" s="1">
        <v>1304.6357565000001</v>
      </c>
      <c r="W11" s="1">
        <v>1363.758959106375</v>
      </c>
      <c r="X11" s="1">
        <v>1468.7037805753382</v>
      </c>
      <c r="Y11" s="1">
        <v>1563.5516943826033</v>
      </c>
      <c r="Z11" s="1">
        <v>1600.035667393417</v>
      </c>
      <c r="AA11" s="1">
        <v>1679.0088851909986</v>
      </c>
      <c r="AB11" s="1">
        <v>1738.5582119999999</v>
      </c>
      <c r="AC11" s="1">
        <v>1781.8934163374563</v>
      </c>
      <c r="AD11" s="1">
        <v>1837.3920197375603</v>
      </c>
      <c r="AE11" s="1">
        <v>1876.9873303784293</v>
      </c>
      <c r="AF11" s="1">
        <v>1910.7530978864099</v>
      </c>
    </row>
    <row r="12" spans="1:32" x14ac:dyDescent="0.15">
      <c r="A12" t="s">
        <v>10</v>
      </c>
      <c r="B12" s="4">
        <v>389.90076800000003</v>
      </c>
      <c r="C12" s="1">
        <v>448.107214</v>
      </c>
      <c r="D12" s="1">
        <v>483.36184400000002</v>
      </c>
      <c r="E12" s="1">
        <v>522.66434400000003</v>
      </c>
      <c r="F12" s="1">
        <v>577.66147699999999</v>
      </c>
      <c r="G12" s="1">
        <v>626.78725199999997</v>
      </c>
      <c r="H12" s="1">
        <v>710.24188600000002</v>
      </c>
      <c r="I12" s="1">
        <v>705.80740200000002</v>
      </c>
      <c r="J12" s="1">
        <v>723.68565899999999</v>
      </c>
      <c r="K12" s="1">
        <v>711.90873799999997</v>
      </c>
      <c r="L12" s="1">
        <v>727.10173999999995</v>
      </c>
      <c r="M12" s="1">
        <v>707.21559000000002</v>
      </c>
      <c r="N12" s="1">
        <v>706.16968199999997</v>
      </c>
      <c r="O12" s="1">
        <v>746.72288800000001</v>
      </c>
      <c r="P12" s="1">
        <v>787.94563900000003</v>
      </c>
      <c r="Q12" s="1">
        <v>817.84116603999996</v>
      </c>
      <c r="R12" s="1">
        <v>851.06412499999999</v>
      </c>
      <c r="S12" s="1">
        <v>901.88794099999996</v>
      </c>
      <c r="T12" s="1">
        <v>978.622074</v>
      </c>
      <c r="U12" s="1">
        <v>1041.3133849999999</v>
      </c>
      <c r="V12" s="1">
        <v>1096.228188</v>
      </c>
      <c r="W12" s="1">
        <v>1082.473750956912</v>
      </c>
      <c r="X12" s="1">
        <v>1110.5932269511552</v>
      </c>
      <c r="Y12" s="1">
        <v>1179.424033052404</v>
      </c>
      <c r="Z12" s="1">
        <v>1180.0415640451436</v>
      </c>
      <c r="AA12" s="1">
        <v>1223.9665604097956</v>
      </c>
      <c r="AB12" s="1">
        <v>1316.4373945</v>
      </c>
      <c r="AC12" s="1">
        <v>1360.4088408200471</v>
      </c>
      <c r="AD12" s="1">
        <v>1399.1304988492807</v>
      </c>
      <c r="AE12" s="1">
        <v>1445.7788139834627</v>
      </c>
      <c r="AF12" s="1">
        <v>1493.3926167131801</v>
      </c>
    </row>
    <row r="13" spans="1:32" x14ac:dyDescent="0.15">
      <c r="A13" t="s">
        <v>11</v>
      </c>
      <c r="B13" s="4">
        <v>55.447156</v>
      </c>
      <c r="C13" s="1">
        <v>62.646743000000001</v>
      </c>
      <c r="D13" s="1">
        <v>67.853746999999998</v>
      </c>
      <c r="E13" s="1">
        <v>73.034440000000004</v>
      </c>
      <c r="F13" s="1">
        <v>81.715446999999998</v>
      </c>
      <c r="G13" s="1">
        <v>92.389630999999994</v>
      </c>
      <c r="H13" s="1">
        <v>101.89831100000001</v>
      </c>
      <c r="I13" s="1">
        <v>100.495816</v>
      </c>
      <c r="J13" s="1">
        <v>103.948095</v>
      </c>
      <c r="K13" s="1">
        <v>102.294437</v>
      </c>
      <c r="L13" s="1">
        <v>101.553119</v>
      </c>
      <c r="M13" s="1">
        <v>101.97946899999999</v>
      </c>
      <c r="N13" s="1">
        <v>98.123379</v>
      </c>
      <c r="O13" s="1">
        <v>104.46319699999999</v>
      </c>
      <c r="P13" s="1">
        <v>107.30413</v>
      </c>
      <c r="Q13" s="1">
        <v>111.916258</v>
      </c>
      <c r="R13" s="1">
        <v>111.762023</v>
      </c>
      <c r="S13" s="1">
        <v>119.9211825</v>
      </c>
      <c r="T13" s="1">
        <v>137.99154250000001</v>
      </c>
      <c r="U13" s="1">
        <v>156.85473350000001</v>
      </c>
      <c r="V13" s="1">
        <v>163.6611145</v>
      </c>
      <c r="W13" s="1">
        <v>139.25297553278605</v>
      </c>
      <c r="X13" s="1">
        <v>134.18183559568993</v>
      </c>
      <c r="Y13" s="1">
        <v>152.5917118958273</v>
      </c>
      <c r="Z13" s="1">
        <v>157.13161793930576</v>
      </c>
      <c r="AA13" s="1">
        <v>155.52275854908274</v>
      </c>
      <c r="AB13" s="1">
        <v>167.53972350000001</v>
      </c>
      <c r="AC13" s="1">
        <v>167.12946570361962</v>
      </c>
      <c r="AD13" s="1">
        <v>185.80203953319977</v>
      </c>
      <c r="AE13" s="1">
        <v>192.29283360637987</v>
      </c>
      <c r="AF13" s="1">
        <v>199.84563734822501</v>
      </c>
    </row>
    <row r="14" spans="1:32" x14ac:dyDescent="0.15">
      <c r="A14" t="s">
        <v>12</v>
      </c>
      <c r="B14" s="4">
        <v>57.833351999999998</v>
      </c>
      <c r="C14" s="1">
        <v>65.867348000000007</v>
      </c>
      <c r="D14" s="1">
        <v>67.065241999999998</v>
      </c>
      <c r="E14" s="1">
        <v>77.203315000000003</v>
      </c>
      <c r="F14" s="1">
        <v>81.019574000000006</v>
      </c>
      <c r="G14" s="1">
        <v>88.503597999999997</v>
      </c>
      <c r="H14" s="1">
        <v>99.745199999999997</v>
      </c>
      <c r="I14" s="1">
        <v>97.843446999999998</v>
      </c>
      <c r="J14" s="1">
        <v>97.854106000000002</v>
      </c>
      <c r="K14" s="1">
        <v>91.971627999999995</v>
      </c>
      <c r="L14" s="1">
        <v>96.880123999999995</v>
      </c>
      <c r="M14" s="1">
        <v>96.121831999999998</v>
      </c>
      <c r="N14" s="1">
        <v>96.425359999999998</v>
      </c>
      <c r="O14" s="1">
        <v>110.319169</v>
      </c>
      <c r="P14" s="1">
        <v>106.12057299999999</v>
      </c>
      <c r="Q14" s="1">
        <v>101.6536</v>
      </c>
      <c r="R14" s="1">
        <v>109.651759</v>
      </c>
      <c r="S14" s="1">
        <v>120.97321049999999</v>
      </c>
      <c r="T14" s="1">
        <v>146.166968</v>
      </c>
      <c r="U14" s="1">
        <v>173.35536400000001</v>
      </c>
      <c r="V14" s="1">
        <v>186.77194449999999</v>
      </c>
      <c r="W14" s="1">
        <v>147.7976164490143</v>
      </c>
      <c r="X14" s="1">
        <v>119.78910716879837</v>
      </c>
      <c r="Y14" s="1">
        <v>140.08779004724607</v>
      </c>
      <c r="Z14" s="1">
        <v>148.68979269761206</v>
      </c>
      <c r="AA14" s="1">
        <v>145.7153000458012</v>
      </c>
      <c r="AB14" s="1">
        <v>172.99817400000001</v>
      </c>
      <c r="AC14" s="1">
        <v>165.79797327529016</v>
      </c>
      <c r="AD14" s="1">
        <v>183.88533834453196</v>
      </c>
      <c r="AE14" s="1">
        <v>184.3710733396079</v>
      </c>
      <c r="AF14" s="1">
        <v>196.08897100614575</v>
      </c>
    </row>
    <row r="15" spans="1:32" x14ac:dyDescent="0.15">
      <c r="A15" t="s">
        <v>13</v>
      </c>
      <c r="B15" s="4">
        <v>21.714313000000001</v>
      </c>
      <c r="C15" s="1">
        <v>26.401788</v>
      </c>
      <c r="D15" s="1">
        <v>27.655567000000001</v>
      </c>
      <c r="E15" s="1">
        <v>29.49474</v>
      </c>
      <c r="F15" s="1">
        <v>31.892092000000002</v>
      </c>
      <c r="G15" s="1">
        <v>29.796438999999999</v>
      </c>
      <c r="H15" s="1">
        <v>34.01426</v>
      </c>
      <c r="I15" s="1">
        <v>31.180664</v>
      </c>
      <c r="J15" s="1">
        <v>31.451297</v>
      </c>
      <c r="K15" s="1">
        <v>31.653023999999998</v>
      </c>
      <c r="L15" s="1">
        <v>35.081701000000002</v>
      </c>
      <c r="M15" s="1">
        <v>30.885829000000001</v>
      </c>
      <c r="N15" s="1">
        <v>31.674810999999998</v>
      </c>
      <c r="O15" s="1">
        <v>33.195543000000001</v>
      </c>
      <c r="P15" s="1">
        <v>37.760249000000002</v>
      </c>
      <c r="Q15" s="1">
        <v>36.595725000000002</v>
      </c>
      <c r="R15" s="1">
        <v>36.373325000000001</v>
      </c>
      <c r="S15" s="1">
        <v>43.132480999999999</v>
      </c>
      <c r="T15" s="1">
        <v>46.163429000000001</v>
      </c>
      <c r="U15" s="1">
        <v>58.114922999999997</v>
      </c>
      <c r="V15" s="1">
        <v>55.212211000000003</v>
      </c>
      <c r="W15" s="1">
        <v>59.545353900632094</v>
      </c>
      <c r="X15" s="1">
        <v>45.732847641319587</v>
      </c>
      <c r="Y15" s="1">
        <v>39.505355520477337</v>
      </c>
      <c r="Z15" s="1">
        <v>47.373575666178496</v>
      </c>
      <c r="AA15" s="1">
        <v>48.378716292333245</v>
      </c>
      <c r="AB15" s="1">
        <v>47.859566000000001</v>
      </c>
      <c r="AC15" s="1">
        <v>48.970609688616534</v>
      </c>
      <c r="AD15" s="1">
        <v>53.512866810572291</v>
      </c>
      <c r="AE15" s="1">
        <v>58.735612714411808</v>
      </c>
      <c r="AF15" s="1">
        <v>64.193514553893152</v>
      </c>
    </row>
    <row r="16" spans="1:32" x14ac:dyDescent="0.15">
      <c r="A16" t="s">
        <v>15</v>
      </c>
    </row>
    <row r="20" spans="1:1" x14ac:dyDescent="0.15">
      <c r="A20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3"/>
  <sheetViews>
    <sheetView workbookViewId="0">
      <selection activeCell="G18" sqref="G18"/>
    </sheetView>
  </sheetViews>
  <sheetFormatPr baseColWidth="10" defaultColWidth="8.83203125" defaultRowHeight="13" x14ac:dyDescent="0.15"/>
  <cols>
    <col min="1" max="1" width="23.33203125" customWidth="1"/>
    <col min="2" max="2" width="8.83203125" style="5" customWidth="1"/>
  </cols>
  <sheetData>
    <row r="1" spans="1:32" s="2" customFormat="1" x14ac:dyDescent="0.15">
      <c r="A1" s="2" t="s">
        <v>14</v>
      </c>
      <c r="B1" s="3">
        <v>1987</v>
      </c>
      <c r="C1" s="2">
        <v>1988</v>
      </c>
      <c r="D1" s="2">
        <v>1989</v>
      </c>
      <c r="E1" s="2">
        <v>1990</v>
      </c>
      <c r="F1" s="2">
        <v>1991</v>
      </c>
      <c r="G1" s="2">
        <v>1992</v>
      </c>
      <c r="H1" s="2">
        <v>1993</v>
      </c>
      <c r="I1" s="2">
        <v>1994</v>
      </c>
      <c r="J1" s="2">
        <v>1995</v>
      </c>
      <c r="K1" s="2">
        <v>1996</v>
      </c>
      <c r="L1" s="2">
        <v>1997</v>
      </c>
      <c r="M1" s="2">
        <v>1998</v>
      </c>
      <c r="N1" s="2">
        <v>1999</v>
      </c>
      <c r="O1" s="2">
        <v>2000</v>
      </c>
      <c r="P1" s="2">
        <v>2001</v>
      </c>
      <c r="Q1" s="2">
        <v>2002</v>
      </c>
      <c r="R1" s="2">
        <v>2003</v>
      </c>
      <c r="S1" s="2">
        <v>2004</v>
      </c>
      <c r="T1" s="2">
        <v>2005</v>
      </c>
      <c r="U1" s="2">
        <v>2006</v>
      </c>
      <c r="V1" s="2">
        <v>2007</v>
      </c>
      <c r="W1" s="2">
        <v>2008</v>
      </c>
      <c r="X1" s="2">
        <v>2009</v>
      </c>
      <c r="Y1" s="2">
        <v>2010</v>
      </c>
      <c r="Z1" s="2">
        <v>2011</v>
      </c>
      <c r="AA1" s="2">
        <v>2012</v>
      </c>
      <c r="AB1" s="2">
        <v>2013</v>
      </c>
      <c r="AC1" s="2">
        <v>2014</v>
      </c>
      <c r="AD1" s="2">
        <v>2015</v>
      </c>
      <c r="AE1" s="2">
        <v>2016</v>
      </c>
      <c r="AF1" s="2">
        <v>2017</v>
      </c>
    </row>
    <row r="2" spans="1:32" x14ac:dyDescent="0.15">
      <c r="A2" t="s">
        <v>0</v>
      </c>
      <c r="B2" s="4">
        <v>2319.3682720000002</v>
      </c>
      <c r="C2" s="1">
        <v>2507.8310495000001</v>
      </c>
      <c r="D2" s="1">
        <v>2832.4400805</v>
      </c>
      <c r="E2" s="1">
        <v>2927.1678845000001</v>
      </c>
      <c r="F2" s="1">
        <v>3536.9681885</v>
      </c>
      <c r="G2" s="1">
        <v>3738.8914326199993</v>
      </c>
      <c r="H2" s="1">
        <v>3874.1105501599991</v>
      </c>
      <c r="I2" s="1">
        <v>7940.5527882600054</v>
      </c>
      <c r="J2" s="1">
        <v>8323.7359020999938</v>
      </c>
      <c r="K2" s="1">
        <v>8360.6419710999926</v>
      </c>
      <c r="L2" s="1">
        <v>8052.7821765199951</v>
      </c>
      <c r="M2" s="1">
        <v>7860.5284830199962</v>
      </c>
      <c r="N2" s="1">
        <v>7958.9809996400045</v>
      </c>
      <c r="O2" s="1">
        <v>8362.4308940200026</v>
      </c>
      <c r="P2" s="1">
        <v>8842.1975647799936</v>
      </c>
      <c r="Q2" s="1">
        <v>8841.2934617799983</v>
      </c>
      <c r="R2" s="1">
        <v>9189.2577551400191</v>
      </c>
      <c r="S2" s="1">
        <v>9549.1863718200038</v>
      </c>
      <c r="T2" s="1">
        <v>9712.2705566199984</v>
      </c>
      <c r="U2" s="1">
        <v>10007.061192440013</v>
      </c>
      <c r="V2" s="1">
        <v>9953.7978106800001</v>
      </c>
      <c r="W2" s="1">
        <v>9903.099398849994</v>
      </c>
      <c r="X2" s="1">
        <v>9973.2392616699999</v>
      </c>
      <c r="Y2" s="1">
        <v>10422.531232969988</v>
      </c>
      <c r="Z2" s="1">
        <v>11042.53636118</v>
      </c>
      <c r="AA2" s="1">
        <v>11866.798197000004</v>
      </c>
      <c r="AB2" s="1">
        <v>12196.641616229988</v>
      </c>
      <c r="AC2" s="1">
        <v>12189.925902150002</v>
      </c>
      <c r="AD2" s="1">
        <v>12789.586609165013</v>
      </c>
      <c r="AE2" s="1">
        <v>12500.262103110001</v>
      </c>
      <c r="AF2" s="1">
        <v>12605.125878845</v>
      </c>
    </row>
    <row r="3" spans="1:32" x14ac:dyDescent="0.15">
      <c r="A3" t="s">
        <v>1</v>
      </c>
      <c r="B3" s="4">
        <v>2601.856268</v>
      </c>
      <c r="C3" s="1">
        <v>3020.4265154999998</v>
      </c>
      <c r="D3" s="1">
        <v>3475.8181924999999</v>
      </c>
      <c r="E3" s="1">
        <v>3691.0826959999999</v>
      </c>
      <c r="F3" s="1">
        <v>4202.7124245000005</v>
      </c>
      <c r="G3" s="1">
        <v>4654.7522956799994</v>
      </c>
      <c r="H3" s="1">
        <v>5061.3350462399994</v>
      </c>
      <c r="I3" s="1">
        <v>8883.7556691200007</v>
      </c>
      <c r="J3" s="1">
        <v>9157.0687963199998</v>
      </c>
      <c r="K3" s="1">
        <v>9227.7972466199972</v>
      </c>
      <c r="L3" s="1">
        <v>8946.8220877200001</v>
      </c>
      <c r="M3" s="1">
        <v>8784.4798146400008</v>
      </c>
      <c r="N3" s="1">
        <v>8955.2367317400021</v>
      </c>
      <c r="O3" s="1">
        <v>9254.1291058200022</v>
      </c>
      <c r="P3" s="1">
        <v>9814.0770618199913</v>
      </c>
      <c r="Q3" s="1">
        <v>9856.5739172800004</v>
      </c>
      <c r="R3" s="1">
        <v>10445.215198459999</v>
      </c>
      <c r="S3" s="1">
        <v>10973.305881719996</v>
      </c>
      <c r="T3" s="1">
        <v>11152.578801120002</v>
      </c>
      <c r="U3" s="1">
        <v>11303.805999700002</v>
      </c>
      <c r="V3" s="1">
        <v>11534.157812840005</v>
      </c>
      <c r="W3" s="1">
        <v>11940.614663599998</v>
      </c>
      <c r="X3" s="1">
        <v>11992.217635379993</v>
      </c>
      <c r="Y3" s="1">
        <v>12503.033748380003</v>
      </c>
      <c r="Z3" s="1">
        <v>12889.311557150004</v>
      </c>
      <c r="AA3" s="1">
        <v>13339.082991319996</v>
      </c>
      <c r="AB3" s="1">
        <v>13996.132854909991</v>
      </c>
      <c r="AC3" s="1">
        <v>14211.754755960001</v>
      </c>
      <c r="AD3" s="1">
        <v>14490.583845694999</v>
      </c>
      <c r="AE3" s="1">
        <v>15041.016159664994</v>
      </c>
      <c r="AF3" s="1">
        <v>15486.055464324998</v>
      </c>
    </row>
    <row r="4" spans="1:32" x14ac:dyDescent="0.15">
      <c r="A4" t="s">
        <v>2</v>
      </c>
      <c r="B4" s="4">
        <v>3913.9040110000001</v>
      </c>
      <c r="C4" s="1">
        <v>4257.438889</v>
      </c>
      <c r="D4" s="1">
        <v>4699.2638379999999</v>
      </c>
      <c r="E4" s="1">
        <v>4838.4657010000001</v>
      </c>
      <c r="F4" s="1">
        <v>5272.2617039999996</v>
      </c>
      <c r="G4" s="1">
        <v>5358.8690562399997</v>
      </c>
      <c r="H4" s="1">
        <v>5424.2526233200006</v>
      </c>
      <c r="I4" s="1">
        <v>9111.9688794399972</v>
      </c>
      <c r="J4" s="1">
        <v>9423.8355756000019</v>
      </c>
      <c r="K4" s="1">
        <v>9601.1032958799951</v>
      </c>
      <c r="L4" s="1">
        <v>9514.1975769199962</v>
      </c>
      <c r="M4" s="1">
        <v>9643.5654214199913</v>
      </c>
      <c r="N4" s="1">
        <v>9852.5264317199981</v>
      </c>
      <c r="O4" s="1">
        <v>10328.524853500014</v>
      </c>
      <c r="P4" s="1">
        <v>11106.933933880004</v>
      </c>
      <c r="Q4" s="1">
        <v>11179.034338859989</v>
      </c>
      <c r="R4" s="1">
        <v>11391.809685179998</v>
      </c>
      <c r="S4" s="1">
        <v>11719.643088739997</v>
      </c>
      <c r="T4" s="1">
        <v>12084.70814074</v>
      </c>
      <c r="U4" s="1">
        <v>12497.362616240005</v>
      </c>
      <c r="V4" s="1">
        <v>13025.803104099992</v>
      </c>
      <c r="W4" s="1">
        <v>13583.885426490004</v>
      </c>
      <c r="X4" s="1">
        <v>13206.614365359981</v>
      </c>
      <c r="Y4" s="1">
        <v>13484.772958480004</v>
      </c>
      <c r="Z4" s="1">
        <v>13801.962721739999</v>
      </c>
      <c r="AA4" s="1">
        <v>14358.124658890001</v>
      </c>
      <c r="AB4" s="1">
        <v>15193.638671779994</v>
      </c>
      <c r="AC4" s="1">
        <v>15554.276429209989</v>
      </c>
      <c r="AD4" s="1">
        <v>16203.061840685015</v>
      </c>
      <c r="AE4" s="1">
        <v>16886.91544726002</v>
      </c>
      <c r="AF4" s="1">
        <v>17526.236994970004</v>
      </c>
    </row>
    <row r="5" spans="1:32" x14ac:dyDescent="0.15">
      <c r="A5" t="s">
        <v>3</v>
      </c>
      <c r="B5" s="4">
        <v>7554.9645870000004</v>
      </c>
      <c r="C5" s="1">
        <v>7967.7291354999998</v>
      </c>
      <c r="D5" s="1">
        <v>8504.5305955000003</v>
      </c>
      <c r="E5" s="1">
        <v>8781.5846689999998</v>
      </c>
      <c r="F5" s="1">
        <v>9341.0730729999996</v>
      </c>
      <c r="G5" s="1">
        <v>9647.4923936600007</v>
      </c>
      <c r="H5" s="1">
        <v>9818.3357798400048</v>
      </c>
      <c r="I5" s="1">
        <v>11662.570353999992</v>
      </c>
      <c r="J5" s="1">
        <v>11994.741976940002</v>
      </c>
      <c r="K5" s="1">
        <v>12450.593874479997</v>
      </c>
      <c r="L5" s="1">
        <v>12686.959763199982</v>
      </c>
      <c r="M5" s="1">
        <v>13132.687867179977</v>
      </c>
      <c r="N5" s="1">
        <v>13511.115403440012</v>
      </c>
      <c r="O5" s="1">
        <v>14316.285902639987</v>
      </c>
      <c r="P5" s="1">
        <v>15401.47281638001</v>
      </c>
      <c r="Q5" s="1">
        <v>15633.685393159994</v>
      </c>
      <c r="R5" s="1">
        <v>15819.101643320029</v>
      </c>
      <c r="S5" s="1">
        <v>16110.541139679997</v>
      </c>
      <c r="T5" s="1">
        <v>16755.328660340034</v>
      </c>
      <c r="U5" s="1">
        <v>17813.83786157997</v>
      </c>
      <c r="V5" s="1">
        <v>18766.544138120047</v>
      </c>
      <c r="W5" s="1">
        <v>19452.396121320024</v>
      </c>
      <c r="X5" s="1">
        <v>18404.89289187999</v>
      </c>
      <c r="Y5" s="1">
        <v>18028.086789490018</v>
      </c>
      <c r="Z5" s="1">
        <v>18235.399938169983</v>
      </c>
      <c r="AA5" s="1">
        <v>18698.707616249998</v>
      </c>
      <c r="AB5" s="1">
        <v>19332.210773930041</v>
      </c>
      <c r="AC5" s="1">
        <v>19775.081806870006</v>
      </c>
      <c r="AD5" s="1">
        <v>20525.997142240005</v>
      </c>
      <c r="AE5" s="1">
        <v>21300.536536730015</v>
      </c>
      <c r="AF5" s="1">
        <v>22140.232841840007</v>
      </c>
    </row>
    <row r="6" spans="1:32" x14ac:dyDescent="0.15">
      <c r="A6" t="s">
        <v>4</v>
      </c>
      <c r="B6" s="4">
        <v>12078.15711</v>
      </c>
      <c r="C6" s="1">
        <v>12878.772027999999</v>
      </c>
      <c r="D6" s="1">
        <v>13277.1678545</v>
      </c>
      <c r="E6" s="1">
        <v>13696.7748405</v>
      </c>
      <c r="F6" s="1">
        <v>14252.5236895</v>
      </c>
      <c r="G6" s="1">
        <v>14803.823860459988</v>
      </c>
      <c r="H6" s="1">
        <v>14957.736282940003</v>
      </c>
      <c r="I6" s="1">
        <v>16278.947112759988</v>
      </c>
      <c r="J6" s="1">
        <v>16950.846599719975</v>
      </c>
      <c r="K6" s="1">
        <v>17762.381418720008</v>
      </c>
      <c r="L6" s="1">
        <v>18503.331506979972</v>
      </c>
      <c r="M6" s="1">
        <v>19358.633537319976</v>
      </c>
      <c r="N6" s="1">
        <v>20106.88094290001</v>
      </c>
      <c r="O6" s="1">
        <v>21172.763214140068</v>
      </c>
      <c r="P6" s="1">
        <v>22447.773914860005</v>
      </c>
      <c r="Q6" s="1">
        <v>22880.096584759936</v>
      </c>
      <c r="R6" s="1">
        <v>23306.303238480003</v>
      </c>
      <c r="S6" s="1">
        <v>23361.966475799996</v>
      </c>
      <c r="T6" s="1">
        <v>24373.961381500008</v>
      </c>
      <c r="U6" s="1">
        <v>25722.240985419936</v>
      </c>
      <c r="V6" s="1">
        <v>26867.886902959988</v>
      </c>
      <c r="W6" s="1">
        <v>27767.733863869984</v>
      </c>
      <c r="X6" s="1">
        <v>26860.239790779957</v>
      </c>
      <c r="Y6" s="1">
        <v>26427.89193916996</v>
      </c>
      <c r="Z6" s="1">
        <v>26727.823603690049</v>
      </c>
      <c r="AA6" s="1">
        <v>27234.097989739999</v>
      </c>
      <c r="AB6" s="1">
        <v>27870.695812370028</v>
      </c>
      <c r="AC6" s="1">
        <v>28417.478038510006</v>
      </c>
      <c r="AD6" s="1">
        <v>29421.387876415025</v>
      </c>
      <c r="AE6" s="1">
        <v>30467.385222745059</v>
      </c>
      <c r="AF6" s="1">
        <v>31593.829405014963</v>
      </c>
    </row>
    <row r="7" spans="1:32" x14ac:dyDescent="0.15">
      <c r="A7" t="s">
        <v>5</v>
      </c>
      <c r="B7" s="4">
        <v>15851.224891</v>
      </c>
      <c r="C7" s="1">
        <v>16968.973397500002</v>
      </c>
      <c r="D7" s="1">
        <v>17465.342735499999</v>
      </c>
      <c r="E7" s="1">
        <v>17980.576649499999</v>
      </c>
      <c r="F7" s="1">
        <v>18689.843875999999</v>
      </c>
      <c r="G7" s="1">
        <v>19423.194097219985</v>
      </c>
      <c r="H7" s="1">
        <v>19549.103422100008</v>
      </c>
      <c r="I7" s="1">
        <v>20930.617165260021</v>
      </c>
      <c r="J7" s="1">
        <v>21882.065957959996</v>
      </c>
      <c r="K7" s="1">
        <v>22893.63554362001</v>
      </c>
      <c r="L7" s="1">
        <v>23785.347765000013</v>
      </c>
      <c r="M7" s="1">
        <v>24745.751267659998</v>
      </c>
      <c r="N7" s="1">
        <v>25821.972063439982</v>
      </c>
      <c r="O7" s="1">
        <v>26862.483429419946</v>
      </c>
      <c r="P7" s="1">
        <v>28213.520785440025</v>
      </c>
      <c r="Q7" s="1">
        <v>28791.483068539979</v>
      </c>
      <c r="R7" s="1">
        <v>29392.767910760038</v>
      </c>
      <c r="S7" s="1">
        <v>29216.072978460023</v>
      </c>
      <c r="T7" s="1">
        <v>30327.588557260045</v>
      </c>
      <c r="U7" s="1">
        <v>31827.700977840053</v>
      </c>
      <c r="V7" s="1">
        <v>33117.599505339989</v>
      </c>
      <c r="W7" s="1">
        <v>34099.087293840028</v>
      </c>
      <c r="X7" s="1">
        <v>33783.473616330026</v>
      </c>
      <c r="Y7" s="1">
        <v>33841.278879299978</v>
      </c>
      <c r="Z7" s="1">
        <v>34532.752617479971</v>
      </c>
      <c r="AA7" s="1">
        <v>35420.932530920029</v>
      </c>
      <c r="AB7" s="1">
        <v>36175.841710300039</v>
      </c>
      <c r="AC7" s="1">
        <v>36899.36587459001</v>
      </c>
      <c r="AD7" s="1">
        <v>38186.61459516998</v>
      </c>
      <c r="AE7" s="1">
        <v>39582.38676361995</v>
      </c>
      <c r="AF7" s="1">
        <v>40927.013310404953</v>
      </c>
    </row>
    <row r="8" spans="1:32" x14ac:dyDescent="0.15">
      <c r="A8" t="s">
        <v>6</v>
      </c>
      <c r="B8" s="4">
        <v>19732.717164000002</v>
      </c>
      <c r="C8" s="1">
        <v>21285.933293999999</v>
      </c>
      <c r="D8" s="1">
        <v>21813.920296</v>
      </c>
      <c r="E8" s="1">
        <v>22454.417882999998</v>
      </c>
      <c r="F8" s="1">
        <v>23266.154202500002</v>
      </c>
      <c r="G8" s="1">
        <v>24243.471536139998</v>
      </c>
      <c r="H8" s="1">
        <v>24326.26147206001</v>
      </c>
      <c r="I8" s="1">
        <v>25605.921231780016</v>
      </c>
      <c r="J8" s="1">
        <v>26610.87816023999</v>
      </c>
      <c r="K8" s="1">
        <v>27756.705046200033</v>
      </c>
      <c r="L8" s="1">
        <v>28979.084663339996</v>
      </c>
      <c r="M8" s="1">
        <v>30203.730942800001</v>
      </c>
      <c r="N8" s="1">
        <v>31685.129398979971</v>
      </c>
      <c r="O8" s="1">
        <v>32889.451709039997</v>
      </c>
      <c r="P8" s="1">
        <v>34450.646170380067</v>
      </c>
      <c r="Q8" s="1">
        <v>35216.410040760005</v>
      </c>
      <c r="R8" s="1">
        <v>35876.568622379957</v>
      </c>
      <c r="S8" s="1">
        <v>35166.281756919954</v>
      </c>
      <c r="T8" s="1">
        <v>36560.218692420058</v>
      </c>
      <c r="U8" s="1">
        <v>38230.17358798004</v>
      </c>
      <c r="V8" s="1">
        <v>39779.060092359949</v>
      </c>
      <c r="W8" s="1">
        <v>40904.610002729991</v>
      </c>
      <c r="X8" s="1">
        <v>40384.153505280032</v>
      </c>
      <c r="Y8" s="1">
        <v>40583.803850220022</v>
      </c>
      <c r="Z8" s="1">
        <v>41539.817447369998</v>
      </c>
      <c r="AA8" s="1">
        <v>42666.09701321998</v>
      </c>
      <c r="AB8" s="1">
        <v>43508.104339729973</v>
      </c>
      <c r="AC8" s="1">
        <v>44531.07530559002</v>
      </c>
      <c r="AD8" s="1">
        <v>46295.449312420031</v>
      </c>
      <c r="AE8" s="1">
        <v>48020.465894269953</v>
      </c>
      <c r="AF8" s="1">
        <v>49715.438386810012</v>
      </c>
    </row>
    <row r="9" spans="1:32" x14ac:dyDescent="0.15">
      <c r="A9" t="s">
        <v>7</v>
      </c>
      <c r="B9" s="4">
        <v>23281.052022</v>
      </c>
      <c r="C9" s="1">
        <v>25301.423695500001</v>
      </c>
      <c r="D9" s="1">
        <v>26030.625555999999</v>
      </c>
      <c r="E9" s="1">
        <v>26890.368170500002</v>
      </c>
      <c r="F9" s="1">
        <v>27982.377767000002</v>
      </c>
      <c r="G9" s="1">
        <v>29236.807918920018</v>
      </c>
      <c r="H9" s="1">
        <v>29450.144608360009</v>
      </c>
      <c r="I9" s="1">
        <v>30856.90978651998</v>
      </c>
      <c r="J9" s="1">
        <v>32026.68619120009</v>
      </c>
      <c r="K9" s="1">
        <v>33372.57222796003</v>
      </c>
      <c r="L9" s="1">
        <v>34879.488035660019</v>
      </c>
      <c r="M9" s="1">
        <v>36295.355643440016</v>
      </c>
      <c r="N9" s="1">
        <v>38173.517031620082</v>
      </c>
      <c r="O9" s="1">
        <v>39630.125173719876</v>
      </c>
      <c r="P9" s="1">
        <v>41521.076754040012</v>
      </c>
      <c r="Q9" s="1">
        <v>42493.07816895999</v>
      </c>
      <c r="R9" s="1">
        <v>43356.719910899934</v>
      </c>
      <c r="S9" s="1">
        <v>42268.597753380011</v>
      </c>
      <c r="T9" s="1">
        <v>43881.950285480045</v>
      </c>
      <c r="U9" s="1">
        <v>45857.561633659898</v>
      </c>
      <c r="V9" s="1">
        <v>47713.262273919936</v>
      </c>
      <c r="W9" s="1">
        <v>49160.668131749931</v>
      </c>
      <c r="X9" s="1">
        <v>48365.544494710011</v>
      </c>
      <c r="Y9" s="1">
        <v>48865.252470220003</v>
      </c>
      <c r="Z9" s="1">
        <v>50059.401201699999</v>
      </c>
      <c r="AA9" s="1">
        <v>51524.695521220041</v>
      </c>
      <c r="AB9" s="1">
        <v>52585.383410940092</v>
      </c>
      <c r="AC9" s="1">
        <v>54029.175945220049</v>
      </c>
      <c r="AD9" s="1">
        <v>56198.223410745042</v>
      </c>
      <c r="AE9" s="1">
        <v>58264.31755547494</v>
      </c>
      <c r="AF9" s="1">
        <v>60380.443466575009</v>
      </c>
    </row>
    <row r="10" spans="1:32" x14ac:dyDescent="0.15">
      <c r="A10" t="s">
        <v>8</v>
      </c>
      <c r="B10" s="4">
        <v>28254.300038000001</v>
      </c>
      <c r="C10" s="1">
        <v>30981.059092</v>
      </c>
      <c r="D10" s="1">
        <v>32084.284846499999</v>
      </c>
      <c r="E10" s="1">
        <v>33320.963325999997</v>
      </c>
      <c r="F10" s="1">
        <v>34811.478664000002</v>
      </c>
      <c r="G10" s="1">
        <v>36417.90784172</v>
      </c>
      <c r="H10" s="1">
        <v>36797.881196000009</v>
      </c>
      <c r="I10" s="1">
        <v>38514.623024720066</v>
      </c>
      <c r="J10" s="1">
        <v>39958.008421759994</v>
      </c>
      <c r="K10" s="1">
        <v>41352.110251759965</v>
      </c>
      <c r="L10" s="1">
        <v>43384.973420640032</v>
      </c>
      <c r="M10" s="1">
        <v>45203.3424525999</v>
      </c>
      <c r="N10" s="1">
        <v>48096.835590380011</v>
      </c>
      <c r="O10" s="1">
        <v>50212.489253920125</v>
      </c>
      <c r="P10" s="1">
        <v>52753.097627960022</v>
      </c>
      <c r="Q10" s="1">
        <v>53800.628228940041</v>
      </c>
      <c r="R10" s="1">
        <v>54791.194023839947</v>
      </c>
      <c r="S10" s="1">
        <v>53790.69814260002</v>
      </c>
      <c r="T10" s="1">
        <v>55811.562431279941</v>
      </c>
      <c r="U10" s="1">
        <v>58361.040329980016</v>
      </c>
      <c r="V10" s="1">
        <v>60752.823837379925</v>
      </c>
      <c r="W10" s="1">
        <v>62862.800876370107</v>
      </c>
      <c r="X10" s="1">
        <v>60981.702473570127</v>
      </c>
      <c r="Y10" s="1">
        <v>61054.11323583006</v>
      </c>
      <c r="Z10" s="1">
        <v>62680.241439270161</v>
      </c>
      <c r="AA10" s="1">
        <v>64946.091852870013</v>
      </c>
      <c r="AB10" s="1">
        <v>66017.96350674011</v>
      </c>
      <c r="AC10" s="1">
        <v>67811.445314300043</v>
      </c>
      <c r="AD10" s="1">
        <v>70740.364496965136</v>
      </c>
      <c r="AE10" s="1">
        <v>73449.11317854996</v>
      </c>
      <c r="AF10" s="1">
        <v>76071.256420124831</v>
      </c>
    </row>
    <row r="11" spans="1:32" x14ac:dyDescent="0.15">
      <c r="A11" t="s">
        <v>9</v>
      </c>
      <c r="B11" s="4">
        <v>18223.17742</v>
      </c>
      <c r="C11" s="1">
        <v>20177.562977000001</v>
      </c>
      <c r="D11" s="1">
        <v>21141.4380695</v>
      </c>
      <c r="E11" s="1">
        <v>22051.2294975</v>
      </c>
      <c r="F11" s="1">
        <v>23071.342956500001</v>
      </c>
      <c r="G11" s="1">
        <v>24166.540650819985</v>
      </c>
      <c r="H11" s="1">
        <v>24374.757256639987</v>
      </c>
      <c r="I11" s="1">
        <v>25635.051399799984</v>
      </c>
      <c r="J11" s="1">
        <v>26709.108937039964</v>
      </c>
      <c r="K11" s="1">
        <v>27588.053562179924</v>
      </c>
      <c r="L11" s="1">
        <v>28947.471019979952</v>
      </c>
      <c r="M11" s="1">
        <v>30250.063057819934</v>
      </c>
      <c r="N11" s="1">
        <v>32520.625733160006</v>
      </c>
      <c r="O11" s="1">
        <v>34142.090481779982</v>
      </c>
      <c r="P11" s="1">
        <v>35869.442856279988</v>
      </c>
      <c r="Q11" s="1">
        <v>36462.118917039894</v>
      </c>
      <c r="R11" s="1">
        <v>37017.303499500049</v>
      </c>
      <c r="S11" s="1">
        <v>36578.690622579939</v>
      </c>
      <c r="T11" s="1">
        <v>37891.124563319994</v>
      </c>
      <c r="U11" s="1">
        <v>39588.332580019967</v>
      </c>
      <c r="V11" s="1"/>
      <c r="W11" s="1">
        <v>42617.317829530017</v>
      </c>
      <c r="X11" s="1">
        <v>40888.345652560027</v>
      </c>
      <c r="Y11" s="1">
        <v>41158.023848480028</v>
      </c>
      <c r="Z11" s="1">
        <v>42334.974982400097</v>
      </c>
      <c r="AA11" s="1">
        <v>44248.641869730047</v>
      </c>
      <c r="AB11" s="1">
        <v>45174.241450310023</v>
      </c>
      <c r="AC11" s="1">
        <v>45882.239544339958</v>
      </c>
      <c r="AD11" s="1">
        <v>48092.033927160024</v>
      </c>
      <c r="AE11" s="1">
        <v>49916.82492637496</v>
      </c>
      <c r="AF11" s="1">
        <v>51690.72703839004</v>
      </c>
    </row>
    <row r="12" spans="1:32" x14ac:dyDescent="0.15">
      <c r="A12" t="s">
        <v>10</v>
      </c>
      <c r="B12" s="4">
        <v>21449.341737999999</v>
      </c>
      <c r="C12" s="1">
        <v>23745.824691999998</v>
      </c>
      <c r="D12" s="1">
        <v>24913.174225499999</v>
      </c>
      <c r="E12" s="1">
        <v>26011.889598999998</v>
      </c>
      <c r="F12" s="1">
        <v>27048.386807499999</v>
      </c>
      <c r="G12" s="1">
        <v>28267.763254540012</v>
      </c>
      <c r="H12" s="1">
        <v>28753.071824560033</v>
      </c>
      <c r="I12" s="1">
        <v>30336.42610209998</v>
      </c>
      <c r="J12" s="1">
        <v>31681.061162219998</v>
      </c>
      <c r="K12" s="1">
        <v>32811.162462879991</v>
      </c>
      <c r="L12" s="1">
        <v>34493.155907540051</v>
      </c>
      <c r="M12" s="1">
        <v>36120.549930439949</v>
      </c>
      <c r="N12" s="1">
        <v>38848.210584780027</v>
      </c>
      <c r="O12" s="1">
        <v>41173.402230400068</v>
      </c>
      <c r="P12" s="1">
        <v>43222.673995199912</v>
      </c>
      <c r="Q12" s="1">
        <v>43755.548724019987</v>
      </c>
      <c r="R12" s="1">
        <v>44387.638307719935</v>
      </c>
      <c r="S12" s="1">
        <v>44340.170759340035</v>
      </c>
      <c r="T12" s="1">
        <v>46168.505320719982</v>
      </c>
      <c r="U12" s="1">
        <v>48603.099996000085</v>
      </c>
      <c r="V12" s="1">
        <v>50872.412504339882</v>
      </c>
      <c r="W12" s="1">
        <v>52159.390854949859</v>
      </c>
      <c r="X12" s="1">
        <v>49532.003853369875</v>
      </c>
      <c r="Y12" s="1">
        <v>50755.073415580184</v>
      </c>
      <c r="Z12" s="1">
        <v>52135.316326340093</v>
      </c>
      <c r="AA12" s="1">
        <v>54470.011655449984</v>
      </c>
      <c r="AB12" s="1">
        <v>56198.697116569972</v>
      </c>
      <c r="AC12" s="1">
        <v>57390.225303379913</v>
      </c>
      <c r="AD12" s="1">
        <v>60675.397109254955</v>
      </c>
      <c r="AE12" s="1">
        <v>62913.854205050004</v>
      </c>
      <c r="AF12" s="1">
        <v>65318.524905680046</v>
      </c>
    </row>
    <row r="13" spans="1:32" x14ac:dyDescent="0.15">
      <c r="A13" t="s">
        <v>11</v>
      </c>
      <c r="B13" s="4">
        <v>4445.5826340000003</v>
      </c>
      <c r="C13" s="1">
        <v>4816.4563529999996</v>
      </c>
      <c r="D13" s="1">
        <v>5002.9742450000003</v>
      </c>
      <c r="E13" s="1">
        <v>5204.5484354999999</v>
      </c>
      <c r="F13" s="1">
        <v>5283.2066754999996</v>
      </c>
      <c r="G13" s="1">
        <v>5543.9026402799982</v>
      </c>
      <c r="H13" s="1">
        <v>5663.4308980599999</v>
      </c>
      <c r="I13" s="1">
        <v>6014.2872379600067</v>
      </c>
      <c r="J13" s="1">
        <v>6324.5007260400007</v>
      </c>
      <c r="K13" s="1">
        <v>6563.7634578799989</v>
      </c>
      <c r="L13" s="1">
        <v>6977.1463870600064</v>
      </c>
      <c r="M13" s="1">
        <v>7350.9097579199979</v>
      </c>
      <c r="N13" s="1">
        <v>7872.2030440000044</v>
      </c>
      <c r="O13" s="1">
        <v>8454.2306808599969</v>
      </c>
      <c r="P13" s="1">
        <v>8808.1290779799965</v>
      </c>
      <c r="Q13" s="1">
        <v>8863.2272468999927</v>
      </c>
      <c r="R13" s="1">
        <v>9087.3995752999926</v>
      </c>
      <c r="S13" s="1">
        <v>9128.4571883999906</v>
      </c>
      <c r="T13" s="1">
        <v>9574.2731368400073</v>
      </c>
      <c r="U13" s="1">
        <v>10325.669849819997</v>
      </c>
      <c r="V13" s="1">
        <v>10890.959530120001</v>
      </c>
      <c r="W13" s="1">
        <v>10960.807234539989</v>
      </c>
      <c r="X13" s="1">
        <v>10053.880484200005</v>
      </c>
      <c r="Y13" s="1">
        <v>10742.996115360016</v>
      </c>
      <c r="Z13" s="1">
        <v>11005.750467979993</v>
      </c>
      <c r="AA13" s="1">
        <v>11463.80266207002</v>
      </c>
      <c r="AB13" s="1">
        <v>12089.351406600003</v>
      </c>
      <c r="AC13" s="1">
        <v>12368.41623763001</v>
      </c>
      <c r="AD13" s="1">
        <v>13357.339795125008</v>
      </c>
      <c r="AE13" s="1">
        <v>13808.853586390005</v>
      </c>
      <c r="AF13" s="1">
        <v>14471.949077189998</v>
      </c>
    </row>
    <row r="14" spans="1:32" x14ac:dyDescent="0.15">
      <c r="A14" t="s">
        <v>12</v>
      </c>
      <c r="B14" s="4">
        <v>5568.5845890000001</v>
      </c>
      <c r="C14" s="1">
        <v>5979.5584534999998</v>
      </c>
      <c r="D14" s="1">
        <v>6106.0639074999999</v>
      </c>
      <c r="E14" s="1">
        <v>6182.6627895000001</v>
      </c>
      <c r="F14" s="1">
        <v>6102.9110355000003</v>
      </c>
      <c r="G14" s="1">
        <v>6269.5529104999996</v>
      </c>
      <c r="H14" s="1">
        <v>6667.1995340800013</v>
      </c>
      <c r="I14" s="1">
        <v>7026.2668023999986</v>
      </c>
      <c r="J14" s="1">
        <v>7457.2795306599992</v>
      </c>
      <c r="K14" s="1">
        <v>7760.5910927399937</v>
      </c>
      <c r="L14" s="1">
        <v>8145.6099189199895</v>
      </c>
      <c r="M14" s="1">
        <v>8740.6926165200093</v>
      </c>
      <c r="N14" s="1">
        <v>9374.3657259399934</v>
      </c>
      <c r="O14" s="1">
        <v>10310.133625400011</v>
      </c>
      <c r="P14" s="1">
        <v>10487.465436080001</v>
      </c>
      <c r="Q14" s="1">
        <v>10505.713604780001</v>
      </c>
      <c r="R14" s="1">
        <v>10589.144157180002</v>
      </c>
      <c r="S14" s="1">
        <v>10847.25685191999</v>
      </c>
      <c r="T14" s="1">
        <v>11740.730612600004</v>
      </c>
      <c r="U14" s="1">
        <v>13264.355736939988</v>
      </c>
      <c r="V14" s="1">
        <v>14452.5399994</v>
      </c>
      <c r="W14" s="1">
        <v>13693.914578740001</v>
      </c>
      <c r="X14" s="1">
        <v>11827.623827540001</v>
      </c>
      <c r="Y14" s="1">
        <v>13631.504168359994</v>
      </c>
      <c r="Z14" s="1">
        <v>14032.147743959991</v>
      </c>
      <c r="AA14" s="1">
        <v>14486.182073349997</v>
      </c>
      <c r="AB14" s="1">
        <v>15541.346184549991</v>
      </c>
      <c r="AC14" s="1">
        <v>16042.321040060015</v>
      </c>
      <c r="AD14" s="1">
        <v>18028.315330135014</v>
      </c>
      <c r="AE14" s="1">
        <v>18509.196717929997</v>
      </c>
      <c r="AF14" s="1">
        <v>19225.268528604996</v>
      </c>
    </row>
    <row r="15" spans="1:32" x14ac:dyDescent="0.15">
      <c r="A15" t="s">
        <v>13</v>
      </c>
      <c r="B15" s="4">
        <v>4556.8229289999999</v>
      </c>
      <c r="C15" s="1">
        <v>5038.6162624999997</v>
      </c>
      <c r="D15" s="1">
        <v>5189.5614910000004</v>
      </c>
      <c r="E15" s="1">
        <v>4913.1077564999996</v>
      </c>
      <c r="F15" s="1">
        <v>4063.0551460000001</v>
      </c>
      <c r="G15" s="1">
        <v>4136.1419946399992</v>
      </c>
      <c r="H15" s="1">
        <v>5125.0506166599989</v>
      </c>
      <c r="I15" s="1">
        <v>4992.72900166</v>
      </c>
      <c r="J15" s="1">
        <v>5720.1650087799999</v>
      </c>
      <c r="K15" s="1">
        <v>5867.6317686800012</v>
      </c>
      <c r="L15" s="1">
        <v>6254.5460754000005</v>
      </c>
      <c r="M15" s="1">
        <v>6712.2492409000015</v>
      </c>
      <c r="N15" s="1">
        <v>7309.1036482000027</v>
      </c>
      <c r="O15" s="1">
        <v>9135.6042252000061</v>
      </c>
      <c r="P15" s="1">
        <v>8612.8659701799934</v>
      </c>
      <c r="Q15" s="1">
        <v>8547.8296721000042</v>
      </c>
      <c r="R15" s="1">
        <v>8117.6180407799984</v>
      </c>
      <c r="S15" s="1">
        <v>8840.6051322000003</v>
      </c>
      <c r="T15" s="1">
        <v>10774.649912740009</v>
      </c>
      <c r="U15" s="1">
        <v>12668.539253319997</v>
      </c>
      <c r="V15" s="1">
        <v>15860.797974439991</v>
      </c>
      <c r="W15" s="1">
        <v>12672.25825796</v>
      </c>
      <c r="X15" s="1">
        <v>9248.3728211200014</v>
      </c>
      <c r="Y15" s="1">
        <v>13877.448702719996</v>
      </c>
      <c r="Z15" s="1">
        <v>13034.570398780003</v>
      </c>
      <c r="AA15" s="1">
        <v>12888.239677120004</v>
      </c>
      <c r="AB15" s="1">
        <v>13889.709576849995</v>
      </c>
      <c r="AC15" s="1">
        <v>15498.430229810001</v>
      </c>
      <c r="AD15" s="1">
        <v>20598.712053504994</v>
      </c>
      <c r="AE15" s="1">
        <v>19357.494760145004</v>
      </c>
      <c r="AF15" s="1">
        <v>18721.504386714998</v>
      </c>
    </row>
    <row r="16" spans="1:32" x14ac:dyDescent="0.15">
      <c r="A16" t="s">
        <v>25</v>
      </c>
      <c r="B16" s="4">
        <f>SUM(B2:B15)</f>
        <v>169831.05367299999</v>
      </c>
      <c r="C16" s="4">
        <f t="shared" ref="C16:AF16" si="0">SUM(C2:C15)</f>
        <v>184927.60583449999</v>
      </c>
      <c r="D16" s="4">
        <f t="shared" si="0"/>
        <v>192536.60593349999</v>
      </c>
      <c r="E16" s="4">
        <f t="shared" si="0"/>
        <v>198944.83989799998</v>
      </c>
      <c r="F16" s="4">
        <f t="shared" si="0"/>
        <v>206924.29621</v>
      </c>
      <c r="G16" s="4">
        <f t="shared" si="0"/>
        <v>215909.11188344</v>
      </c>
      <c r="H16" s="4">
        <f t="shared" si="0"/>
        <v>219842.67111102006</v>
      </c>
      <c r="I16" s="4">
        <f t="shared" si="0"/>
        <v>243790.62655578001</v>
      </c>
      <c r="J16" s="4">
        <f t="shared" si="0"/>
        <v>254219.98294657996</v>
      </c>
      <c r="K16" s="4">
        <f t="shared" si="0"/>
        <v>263368.74322069995</v>
      </c>
      <c r="L16" s="4">
        <f t="shared" si="0"/>
        <v>273550.91630488005</v>
      </c>
      <c r="M16" s="4">
        <f t="shared" si="0"/>
        <v>284402.54003367969</v>
      </c>
      <c r="N16" s="4">
        <f t="shared" si="0"/>
        <v>300086.70332994009</v>
      </c>
      <c r="O16" s="4">
        <f t="shared" si="0"/>
        <v>316244.1447798601</v>
      </c>
      <c r="P16" s="4">
        <f t="shared" si="0"/>
        <v>331551.37396526011</v>
      </c>
      <c r="Q16" s="4">
        <f t="shared" si="0"/>
        <v>336826.72136787989</v>
      </c>
      <c r="R16" s="4">
        <f t="shared" si="0"/>
        <v>342768.04156893992</v>
      </c>
      <c r="S16" s="4">
        <f t="shared" si="0"/>
        <v>341891.47414355993</v>
      </c>
      <c r="T16" s="4">
        <f t="shared" si="0"/>
        <v>356809.45105298009</v>
      </c>
      <c r="U16" s="4">
        <f t="shared" si="0"/>
        <v>376070.78260093997</v>
      </c>
      <c r="V16" s="4">
        <f t="shared" si="0"/>
        <v>353587.6454859997</v>
      </c>
      <c r="W16" s="4">
        <f t="shared" si="0"/>
        <v>401778.5845345399</v>
      </c>
      <c r="X16" s="4">
        <f t="shared" si="0"/>
        <v>385502.30467375001</v>
      </c>
      <c r="Y16" s="4">
        <f t="shared" si="0"/>
        <v>395375.81135456025</v>
      </c>
      <c r="Z16" s="4">
        <f t="shared" si="0"/>
        <v>404052.00680721027</v>
      </c>
      <c r="AA16" s="4">
        <f t="shared" si="0"/>
        <v>417611.50630915014</v>
      </c>
      <c r="AB16" s="4">
        <f t="shared" si="0"/>
        <v>429769.95843181026</v>
      </c>
      <c r="AC16" s="4">
        <f t="shared" si="0"/>
        <v>440601.21172762004</v>
      </c>
      <c r="AD16" s="4">
        <f t="shared" si="0"/>
        <v>465603.06734468025</v>
      </c>
      <c r="AE16" s="4">
        <f t="shared" si="0"/>
        <v>480018.62305731484</v>
      </c>
      <c r="AF16" s="4">
        <f t="shared" si="0"/>
        <v>495873.60610548989</v>
      </c>
    </row>
    <row r="17" spans="1:33" x14ac:dyDescent="0.15">
      <c r="A17" t="s">
        <v>26</v>
      </c>
      <c r="B17" s="4">
        <f>SUM(B13:B15)</f>
        <v>14570.990152</v>
      </c>
      <c r="C17" s="4">
        <f t="shared" ref="C17:AF17" si="1">SUM(C13:C15)</f>
        <v>15834.631068999999</v>
      </c>
      <c r="D17" s="4">
        <f t="shared" si="1"/>
        <v>16298.599643500002</v>
      </c>
      <c r="E17" s="4">
        <f t="shared" si="1"/>
        <v>16300.318981499999</v>
      </c>
      <c r="F17" s="4">
        <f t="shared" si="1"/>
        <v>15449.172857</v>
      </c>
      <c r="G17" s="4">
        <f t="shared" si="1"/>
        <v>15949.597545419998</v>
      </c>
      <c r="H17" s="4">
        <f t="shared" si="1"/>
        <v>17455.681048800001</v>
      </c>
      <c r="I17" s="4">
        <f t="shared" si="1"/>
        <v>18033.283042020004</v>
      </c>
      <c r="J17" s="4">
        <f t="shared" si="1"/>
        <v>19501.945265480001</v>
      </c>
      <c r="K17" s="4">
        <f t="shared" si="1"/>
        <v>20191.986319299991</v>
      </c>
      <c r="L17" s="4">
        <f t="shared" si="1"/>
        <v>21377.302381379995</v>
      </c>
      <c r="M17" s="4">
        <f t="shared" si="1"/>
        <v>22803.851615340009</v>
      </c>
      <c r="N17" s="4">
        <f t="shared" si="1"/>
        <v>24555.672418139999</v>
      </c>
      <c r="O17" s="4">
        <f t="shared" si="1"/>
        <v>27899.968531460014</v>
      </c>
      <c r="P17" s="4">
        <f t="shared" si="1"/>
        <v>27908.460484239993</v>
      </c>
      <c r="Q17" s="4">
        <f t="shared" si="1"/>
        <v>27916.77052378</v>
      </c>
      <c r="R17" s="4">
        <f t="shared" si="1"/>
        <v>27794.161773259992</v>
      </c>
      <c r="S17" s="4">
        <f t="shared" si="1"/>
        <v>28816.319172519979</v>
      </c>
      <c r="T17" s="4">
        <f t="shared" si="1"/>
        <v>32089.653662180019</v>
      </c>
      <c r="U17" s="4">
        <f t="shared" si="1"/>
        <v>36258.564840079984</v>
      </c>
      <c r="V17" s="4">
        <f t="shared" si="1"/>
        <v>41204.297503959991</v>
      </c>
      <c r="W17" s="4">
        <f t="shared" si="1"/>
        <v>37326.980071239988</v>
      </c>
      <c r="X17" s="4">
        <f t="shared" si="1"/>
        <v>31129.877132860005</v>
      </c>
      <c r="Y17" s="4">
        <f t="shared" si="1"/>
        <v>38251.948986440002</v>
      </c>
      <c r="Z17" s="4">
        <f t="shared" si="1"/>
        <v>38072.468610719989</v>
      </c>
      <c r="AA17" s="4">
        <f t="shared" si="1"/>
        <v>38838.224412540018</v>
      </c>
      <c r="AB17" s="4">
        <f t="shared" si="1"/>
        <v>41520.407167999991</v>
      </c>
      <c r="AC17" s="4">
        <f t="shared" si="1"/>
        <v>43909.167507500024</v>
      </c>
      <c r="AD17" s="4">
        <f t="shared" si="1"/>
        <v>51984.367178765016</v>
      </c>
      <c r="AE17" s="4">
        <f t="shared" si="1"/>
        <v>51675.545064465005</v>
      </c>
      <c r="AF17" s="4">
        <f t="shared" si="1"/>
        <v>52418.721992509993</v>
      </c>
    </row>
    <row r="18" spans="1:33" x14ac:dyDescent="0.15">
      <c r="A18" t="s">
        <v>28</v>
      </c>
      <c r="B18" s="10">
        <f>perindkialt_13!B16</f>
        <v>30253.017221000002</v>
      </c>
      <c r="C18" s="10">
        <f>perindkialt_13!C16</f>
        <v>32044.606972000001</v>
      </c>
      <c r="D18" s="10">
        <f>perindkialt_13!D16</f>
        <v>33433.104743000004</v>
      </c>
      <c r="E18" s="10">
        <f>perindkialt_13!E16</f>
        <v>35162.689721000002</v>
      </c>
      <c r="F18" s="10">
        <f>perindkialt_13!F16</f>
        <v>34802.209309999998</v>
      </c>
      <c r="G18" s="10">
        <f>perindkialt_13!G16</f>
        <v>36490.519795</v>
      </c>
      <c r="H18" s="10">
        <f>perindkialt_13!H16</f>
        <v>37775.596847000001</v>
      </c>
      <c r="I18" s="10">
        <f>perindkialt_13!I16</f>
        <v>38362.461837000003</v>
      </c>
      <c r="J18" s="10">
        <f>perindkialt_13!J16</f>
        <v>41444.001520000005</v>
      </c>
      <c r="K18" s="10">
        <f>perindkialt_13!K16</f>
        <v>43467.375439000003</v>
      </c>
      <c r="L18" s="10">
        <f>perindkialt_13!L16</f>
        <v>48138.397098999994</v>
      </c>
      <c r="M18" s="10">
        <f>perindkialt_13!M16</f>
        <v>50860.815461000006</v>
      </c>
      <c r="N18" s="10">
        <f>perindkialt_13!N16</f>
        <v>53470.726785999999</v>
      </c>
      <c r="O18" s="10">
        <f>perindkialt_13!O16</f>
        <v>61081.641967000003</v>
      </c>
      <c r="P18" s="10">
        <f>perindkialt_13!P16</f>
        <v>60944.591938999998</v>
      </c>
      <c r="Q18" s="10">
        <f>perindkialt_13!Q16</f>
        <v>60949.080532999993</v>
      </c>
      <c r="R18" s="10">
        <f>perindkialt_13!R16</f>
        <v>60807.203685999993</v>
      </c>
      <c r="S18" s="10">
        <f>perindkialt_13!S16</f>
        <v>65563.782246000002</v>
      </c>
      <c r="T18" s="10">
        <f>perindkialt_13!T16</f>
        <v>76199.342250499991</v>
      </c>
      <c r="U18" s="10">
        <f>perindkialt_13!U16</f>
        <v>87903.988530499992</v>
      </c>
      <c r="V18" s="10">
        <f>perindkialt_13!V16</f>
        <v>99594.078850000005</v>
      </c>
      <c r="W18" s="10">
        <f>perindkialt_13!W16</f>
        <v>87621.309268599987</v>
      </c>
      <c r="X18" s="10">
        <f>perindkialt_13!X16</f>
        <v>74640.276537999991</v>
      </c>
      <c r="Y18" s="10">
        <f>perindkialt_13!Y16</f>
        <v>92451.047286999994</v>
      </c>
      <c r="Z18" s="10">
        <f>perindkialt_13!Z16</f>
        <v>93052.845708760011</v>
      </c>
      <c r="AA18" s="10">
        <f>perindkialt_13!AA16</f>
        <v>96094.814541500004</v>
      </c>
      <c r="AB18" s="10">
        <f>perindkialt_13!AB16</f>
        <v>103403.2231525</v>
      </c>
      <c r="AC18" s="10">
        <f>perindkialt_13!AC16</f>
        <v>106660.27557149998</v>
      </c>
      <c r="AD18" s="10">
        <f>perindkialt_13!AD16</f>
        <v>123797.8894665</v>
      </c>
      <c r="AE18" s="10">
        <f>perindkialt_13!AE16</f>
        <v>124123.501367</v>
      </c>
      <c r="AF18" s="10">
        <f>perindkialt_13!AF16</f>
        <v>128831.28369213335</v>
      </c>
    </row>
    <row r="19" spans="1:33" x14ac:dyDescent="0.15">
      <c r="A19" s="7" t="s">
        <v>27</v>
      </c>
      <c r="B19" s="16">
        <v>522638</v>
      </c>
      <c r="C19" s="16">
        <v>555657</v>
      </c>
      <c r="D19" s="16">
        <v>582684</v>
      </c>
      <c r="E19" s="16">
        <v>605459</v>
      </c>
      <c r="F19" s="16">
        <v>629695</v>
      </c>
      <c r="G19" s="16">
        <v>650447</v>
      </c>
      <c r="H19" s="16">
        <v>663952</v>
      </c>
      <c r="I19" s="16">
        <v>708247</v>
      </c>
      <c r="J19" s="16">
        <v>738955</v>
      </c>
      <c r="K19" s="16">
        <v>767681</v>
      </c>
      <c r="L19" s="16">
        <v>799657</v>
      </c>
      <c r="M19" s="16">
        <v>835297</v>
      </c>
      <c r="N19" s="16">
        <v>865600</v>
      </c>
      <c r="O19" s="16">
        <v>907669</v>
      </c>
      <c r="P19" s="16">
        <v>946297</v>
      </c>
      <c r="Q19" s="16">
        <v>972970</v>
      </c>
      <c r="R19" s="16">
        <v>993643</v>
      </c>
      <c r="S19" s="16">
        <v>1028014</v>
      </c>
      <c r="T19" s="16">
        <v>1072360</v>
      </c>
      <c r="U19" s="16">
        <v>1127694</v>
      </c>
      <c r="V19" s="16">
        <v>1185875</v>
      </c>
      <c r="W19" s="16">
        <v>1204332</v>
      </c>
      <c r="X19" s="16">
        <v>1197494</v>
      </c>
      <c r="Y19" s="16">
        <v>1260643</v>
      </c>
      <c r="Z19" s="16">
        <v>1281634</v>
      </c>
      <c r="AA19" s="16">
        <v>1317686</v>
      </c>
      <c r="AB19" s="16">
        <v>1350668</v>
      </c>
      <c r="AC19" s="16">
        <v>1382774</v>
      </c>
      <c r="AD19" s="16">
        <v>1439462</v>
      </c>
      <c r="AE19" s="16">
        <v>1474140</v>
      </c>
      <c r="AF19" s="16">
        <v>1521345</v>
      </c>
      <c r="AG19" s="15"/>
    </row>
    <row r="20" spans="1:33" x14ac:dyDescent="0.1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33" x14ac:dyDescent="0.15">
      <c r="A21" t="s">
        <v>29</v>
      </c>
      <c r="B21" s="4">
        <f>B18-B17</f>
        <v>15682.027069000002</v>
      </c>
      <c r="C21" s="4">
        <f t="shared" ref="C21:AF21" si="2">C18-C17</f>
        <v>16209.975903000002</v>
      </c>
      <c r="D21" s="4">
        <f t="shared" si="2"/>
        <v>17134.505099500002</v>
      </c>
      <c r="E21" s="4">
        <f t="shared" si="2"/>
        <v>18862.370739500002</v>
      </c>
      <c r="F21" s="4">
        <f t="shared" si="2"/>
        <v>19353.036453000001</v>
      </c>
      <c r="G21" s="4">
        <f t="shared" si="2"/>
        <v>20540.922249580002</v>
      </c>
      <c r="H21" s="4">
        <f t="shared" si="2"/>
        <v>20319.9157982</v>
      </c>
      <c r="I21" s="4">
        <f t="shared" si="2"/>
        <v>20329.178794979998</v>
      </c>
      <c r="J21" s="4">
        <f t="shared" si="2"/>
        <v>21942.056254520005</v>
      </c>
      <c r="K21" s="4">
        <f t="shared" si="2"/>
        <v>23275.389119700012</v>
      </c>
      <c r="L21" s="4">
        <f t="shared" si="2"/>
        <v>26761.094717619999</v>
      </c>
      <c r="M21" s="4">
        <f t="shared" si="2"/>
        <v>28056.963845659997</v>
      </c>
      <c r="N21" s="4">
        <f t="shared" si="2"/>
        <v>28915.054367860001</v>
      </c>
      <c r="O21" s="4">
        <f t="shared" si="2"/>
        <v>33181.673435539989</v>
      </c>
      <c r="P21" s="4">
        <f t="shared" si="2"/>
        <v>33036.131454760005</v>
      </c>
      <c r="Q21" s="4">
        <f t="shared" si="2"/>
        <v>33032.310009219989</v>
      </c>
      <c r="R21" s="4">
        <f t="shared" si="2"/>
        <v>33013.041912740002</v>
      </c>
      <c r="S21" s="4">
        <f t="shared" si="2"/>
        <v>36747.463073480023</v>
      </c>
      <c r="T21" s="4">
        <f t="shared" si="2"/>
        <v>44109.688588319972</v>
      </c>
      <c r="U21" s="4">
        <f t="shared" si="2"/>
        <v>51645.423690420008</v>
      </c>
      <c r="V21" s="4">
        <f t="shared" si="2"/>
        <v>58389.781346040014</v>
      </c>
      <c r="W21" s="4">
        <f t="shared" si="2"/>
        <v>50294.329197359999</v>
      </c>
      <c r="X21" s="4">
        <f t="shared" si="2"/>
        <v>43510.399405139986</v>
      </c>
      <c r="Y21" s="4">
        <f t="shared" si="2"/>
        <v>54199.098300559992</v>
      </c>
      <c r="Z21" s="4">
        <f t="shared" si="2"/>
        <v>54980.377098040022</v>
      </c>
      <c r="AA21" s="4">
        <f t="shared" si="2"/>
        <v>57256.590128959986</v>
      </c>
      <c r="AB21" s="4">
        <f t="shared" si="2"/>
        <v>61882.815984500005</v>
      </c>
      <c r="AC21" s="4">
        <f t="shared" si="2"/>
        <v>62751.108063999956</v>
      </c>
      <c r="AD21" s="4">
        <f t="shared" si="2"/>
        <v>71813.522287734988</v>
      </c>
      <c r="AE21" s="4">
        <f t="shared" si="2"/>
        <v>72447.956302534993</v>
      </c>
      <c r="AF21" s="4">
        <f t="shared" si="2"/>
        <v>76412.561699623358</v>
      </c>
    </row>
    <row r="22" spans="1:33" x14ac:dyDescent="0.15">
      <c r="A22" s="1" t="s">
        <v>22</v>
      </c>
      <c r="B22" s="4">
        <f>B19-B16</f>
        <v>352806.94632700004</v>
      </c>
      <c r="C22" s="4">
        <f t="shared" ref="C22:AF22" si="3">C19-C16</f>
        <v>370729.39416550001</v>
      </c>
      <c r="D22" s="4">
        <f t="shared" si="3"/>
        <v>390147.39406650001</v>
      </c>
      <c r="E22" s="4">
        <f t="shared" si="3"/>
        <v>406514.16010199999</v>
      </c>
      <c r="F22" s="4">
        <f t="shared" si="3"/>
        <v>422770.70379</v>
      </c>
      <c r="G22" s="4">
        <f t="shared" si="3"/>
        <v>434537.88811656</v>
      </c>
      <c r="H22" s="4">
        <f t="shared" si="3"/>
        <v>444109.32888897997</v>
      </c>
      <c r="I22" s="4">
        <f t="shared" si="3"/>
        <v>464456.37344421999</v>
      </c>
      <c r="J22" s="4">
        <f t="shared" si="3"/>
        <v>484735.01705342007</v>
      </c>
      <c r="K22" s="4">
        <f t="shared" si="3"/>
        <v>504312.25677930005</v>
      </c>
      <c r="L22" s="4">
        <f t="shared" si="3"/>
        <v>526106.08369511995</v>
      </c>
      <c r="M22" s="4">
        <f t="shared" si="3"/>
        <v>550894.45996632031</v>
      </c>
      <c r="N22" s="4">
        <f t="shared" si="3"/>
        <v>565513.29667005991</v>
      </c>
      <c r="O22" s="4">
        <f t="shared" si="3"/>
        <v>591424.85522013996</v>
      </c>
      <c r="P22" s="4">
        <f t="shared" si="3"/>
        <v>614745.62603473989</v>
      </c>
      <c r="Q22" s="4">
        <f t="shared" si="3"/>
        <v>636143.27863212011</v>
      </c>
      <c r="R22" s="4">
        <f t="shared" si="3"/>
        <v>650874.95843106008</v>
      </c>
      <c r="S22" s="4">
        <f t="shared" si="3"/>
        <v>686122.52585644007</v>
      </c>
      <c r="T22" s="4">
        <f t="shared" si="3"/>
        <v>715550.54894701997</v>
      </c>
      <c r="U22" s="4">
        <f t="shared" si="3"/>
        <v>751623.21739906003</v>
      </c>
      <c r="V22" s="4">
        <f t="shared" si="3"/>
        <v>832287.35451400024</v>
      </c>
      <c r="W22" s="4">
        <f t="shared" si="3"/>
        <v>802553.41546546016</v>
      </c>
      <c r="X22" s="4">
        <f t="shared" si="3"/>
        <v>811991.69532625005</v>
      </c>
      <c r="Y22" s="4">
        <f t="shared" si="3"/>
        <v>865267.18864543969</v>
      </c>
      <c r="Z22" s="4">
        <f t="shared" si="3"/>
        <v>877581.99319278973</v>
      </c>
      <c r="AA22" s="4">
        <f t="shared" si="3"/>
        <v>900074.49369084986</v>
      </c>
      <c r="AB22" s="4">
        <f t="shared" si="3"/>
        <v>920898.04156818974</v>
      </c>
      <c r="AC22" s="4">
        <f t="shared" si="3"/>
        <v>942172.7882723799</v>
      </c>
      <c r="AD22" s="4">
        <f t="shared" si="3"/>
        <v>973858.9326553198</v>
      </c>
      <c r="AE22" s="4">
        <f t="shared" si="3"/>
        <v>994121.37694268511</v>
      </c>
      <c r="AF22" s="4">
        <f t="shared" si="3"/>
        <v>1025471.3938945101</v>
      </c>
    </row>
    <row r="23" spans="1:33" x14ac:dyDescent="0.15">
      <c r="A23" t="s">
        <v>24</v>
      </c>
      <c r="B23" s="17">
        <f>B21/B22</f>
        <v>4.4449314936291173E-2</v>
      </c>
      <c r="C23" s="17">
        <f t="shared" ref="C23:AF23" si="4">C21/C22</f>
        <v>4.3724549922695338E-2</v>
      </c>
      <c r="D23" s="17">
        <f t="shared" si="4"/>
        <v>4.3918030365158491E-2</v>
      </c>
      <c r="E23" s="17">
        <f t="shared" si="4"/>
        <v>4.6400279721540753E-2</v>
      </c>
      <c r="F23" s="17">
        <f t="shared" si="4"/>
        <v>4.5776673453260613E-2</v>
      </c>
      <c r="G23" s="17">
        <f t="shared" si="4"/>
        <v>4.7270727849789078E-2</v>
      </c>
      <c r="H23" s="17">
        <f t="shared" si="4"/>
        <v>4.5754309753037507E-2</v>
      </c>
      <c r="I23" s="17">
        <f t="shared" si="4"/>
        <v>4.3769834923842378E-2</v>
      </c>
      <c r="J23" s="17">
        <f t="shared" si="4"/>
        <v>4.5266084525727356E-2</v>
      </c>
      <c r="K23" s="17">
        <f t="shared" si="4"/>
        <v>4.6152733364729463E-2</v>
      </c>
      <c r="L23" s="17">
        <f t="shared" si="4"/>
        <v>5.0866347200668627E-2</v>
      </c>
      <c r="M23" s="17">
        <f t="shared" si="4"/>
        <v>5.092983481332395E-2</v>
      </c>
      <c r="N23" s="17">
        <f t="shared" si="4"/>
        <v>5.1130635721780469E-2</v>
      </c>
      <c r="O23" s="17">
        <f t="shared" si="4"/>
        <v>5.6104631286064431E-2</v>
      </c>
      <c r="P23" s="17">
        <f t="shared" si="4"/>
        <v>5.3739514452264034E-2</v>
      </c>
      <c r="Q23" s="17">
        <f t="shared" si="4"/>
        <v>5.1925896443091216E-2</v>
      </c>
      <c r="R23" s="17">
        <f t="shared" si="4"/>
        <v>5.0721020197670892E-2</v>
      </c>
      <c r="S23" s="17">
        <f t="shared" si="4"/>
        <v>5.3558164451182631E-2</v>
      </c>
      <c r="T23" s="17">
        <f t="shared" si="4"/>
        <v>6.164440604962193E-2</v>
      </c>
      <c r="U23" s="17">
        <f t="shared" si="4"/>
        <v>6.8711852554442648E-2</v>
      </c>
      <c r="V23" s="17">
        <f t="shared" si="4"/>
        <v>7.0155795386481284E-2</v>
      </c>
      <c r="W23" s="17">
        <f t="shared" si="4"/>
        <v>6.2667890047157282E-2</v>
      </c>
      <c r="X23" s="17">
        <f t="shared" si="4"/>
        <v>5.35847837552796E-2</v>
      </c>
      <c r="Y23" s="17">
        <f t="shared" si="4"/>
        <v>6.263856877019422E-2</v>
      </c>
      <c r="Z23" s="17">
        <f t="shared" si="4"/>
        <v>6.2649846424050054E-2</v>
      </c>
      <c r="AA23" s="17">
        <f t="shared" si="4"/>
        <v>6.361316816586296E-2</v>
      </c>
      <c r="AB23" s="17">
        <f t="shared" si="4"/>
        <v>6.7198335962491862E-2</v>
      </c>
      <c r="AC23" s="17">
        <f t="shared" si="4"/>
        <v>6.6602547690921804E-2</v>
      </c>
      <c r="AD23" s="17">
        <f t="shared" si="4"/>
        <v>7.3741195854648611E-2</v>
      </c>
      <c r="AE23" s="17">
        <f t="shared" si="4"/>
        <v>7.2876369005705322E-2</v>
      </c>
      <c r="AF23" s="17">
        <f t="shared" si="4"/>
        <v>7.4514571693146514E-2</v>
      </c>
    </row>
  </sheetData>
  <conditionalFormatting sqref="B18:AF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72"/>
  <sheetViews>
    <sheetView topLeftCell="A15" workbookViewId="0">
      <selection activeCell="C21" sqref="C21"/>
    </sheetView>
  </sheetViews>
  <sheetFormatPr baseColWidth="10" defaultColWidth="8.83203125" defaultRowHeight="13" x14ac:dyDescent="0.15"/>
  <cols>
    <col min="1" max="1" width="21.1640625" style="7" customWidth="1"/>
    <col min="2" max="2" width="0" hidden="1" customWidth="1"/>
  </cols>
  <sheetData>
    <row r="1" spans="1:32" s="2" customFormat="1" x14ac:dyDescent="0.15">
      <c r="A1" s="6" t="s">
        <v>23</v>
      </c>
      <c r="B1" s="2">
        <v>1987</v>
      </c>
      <c r="C1" s="2">
        <v>1988</v>
      </c>
      <c r="D1" s="2">
        <v>1988</v>
      </c>
      <c r="E1" s="2">
        <v>1988</v>
      </c>
      <c r="F1" s="2">
        <v>1988</v>
      </c>
      <c r="G1" s="2">
        <v>1988</v>
      </c>
      <c r="H1" s="2">
        <v>1988</v>
      </c>
      <c r="I1" s="2">
        <v>1988</v>
      </c>
      <c r="J1" s="2">
        <v>1988</v>
      </c>
      <c r="K1" s="2">
        <v>1988</v>
      </c>
      <c r="L1" s="2">
        <v>1988</v>
      </c>
      <c r="M1" s="2">
        <v>1988</v>
      </c>
      <c r="N1" s="2">
        <v>1988</v>
      </c>
      <c r="O1" s="2">
        <v>1988</v>
      </c>
      <c r="P1" s="2">
        <v>1988</v>
      </c>
      <c r="Q1" s="2">
        <v>1988</v>
      </c>
      <c r="R1" s="2">
        <v>1988</v>
      </c>
      <c r="S1" s="2">
        <v>1988</v>
      </c>
      <c r="T1" s="2">
        <v>1988</v>
      </c>
      <c r="U1" s="2">
        <v>1988</v>
      </c>
      <c r="V1" s="2">
        <v>1988</v>
      </c>
      <c r="W1" s="2">
        <v>1988</v>
      </c>
      <c r="X1" s="2">
        <v>1988</v>
      </c>
      <c r="Y1" s="2">
        <v>1988</v>
      </c>
      <c r="Z1" s="2">
        <v>1988</v>
      </c>
      <c r="AA1" s="2">
        <v>1988</v>
      </c>
      <c r="AB1" s="2">
        <v>1988</v>
      </c>
      <c r="AC1" s="2">
        <v>1988</v>
      </c>
      <c r="AD1" s="2">
        <v>1988</v>
      </c>
      <c r="AE1" s="2">
        <v>1988</v>
      </c>
      <c r="AF1" s="2">
        <v>1988</v>
      </c>
    </row>
    <row r="2" spans="1:32" x14ac:dyDescent="0.15">
      <c r="A2" s="7" t="s">
        <v>0</v>
      </c>
      <c r="B2" s="1">
        <v>13424.526271999999</v>
      </c>
      <c r="C2" s="1">
        <v>14011.437329</v>
      </c>
      <c r="D2" s="1">
        <v>15769.835714999999</v>
      </c>
      <c r="E2" s="1">
        <v>16687.155035</v>
      </c>
      <c r="F2" s="1">
        <v>20104.766564000001</v>
      </c>
      <c r="G2" s="1">
        <v>20460.501830000001</v>
      </c>
      <c r="H2" s="1">
        <v>21509.507674</v>
      </c>
      <c r="I2" s="1">
        <v>28113.308593999998</v>
      </c>
      <c r="J2" s="1">
        <v>30429.373008999999</v>
      </c>
      <c r="K2" s="1">
        <v>31692.784954999999</v>
      </c>
      <c r="L2" s="1">
        <v>32539.418017</v>
      </c>
      <c r="M2" s="1">
        <v>32838.249067999997</v>
      </c>
      <c r="N2" s="1">
        <v>33316.048946000003</v>
      </c>
      <c r="O2" s="1">
        <v>34984.000977999996</v>
      </c>
      <c r="P2" s="1">
        <v>36396.894982999998</v>
      </c>
      <c r="Q2" s="1">
        <v>41705.453629900003</v>
      </c>
      <c r="R2" s="1">
        <v>42836.323092960003</v>
      </c>
      <c r="S2" s="1">
        <v>44502.531505620012</v>
      </c>
      <c r="T2" s="1">
        <v>45244.399388500002</v>
      </c>
      <c r="U2" s="1">
        <v>46541.492231259974</v>
      </c>
      <c r="V2" s="1">
        <v>45327.928374739997</v>
      </c>
      <c r="W2" s="1">
        <v>34993.523783869859</v>
      </c>
      <c r="X2" s="1">
        <v>37773.738165550014</v>
      </c>
      <c r="Y2" s="1">
        <v>44578.159075000003</v>
      </c>
      <c r="Z2" s="1">
        <v>46515.807319569009</v>
      </c>
      <c r="AA2" s="1">
        <v>52090.884499740008</v>
      </c>
      <c r="AB2" s="1">
        <v>53783.200959279988</v>
      </c>
      <c r="AC2" s="1">
        <v>51705.258443680003</v>
      </c>
      <c r="AD2" s="1">
        <v>56127.668745699993</v>
      </c>
      <c r="AE2" s="1">
        <v>54210.982646500001</v>
      </c>
      <c r="AF2" s="1">
        <v>55925.070685836421</v>
      </c>
    </row>
    <row r="3" spans="1:32" x14ac:dyDescent="0.15">
      <c r="A3" s="7" t="s">
        <v>1</v>
      </c>
      <c r="B3" s="1">
        <v>21350.324033000001</v>
      </c>
      <c r="C3" s="1">
        <v>23228.300116999999</v>
      </c>
      <c r="D3" s="1">
        <v>25660.025578000001</v>
      </c>
      <c r="E3" s="1">
        <v>27150.169260999999</v>
      </c>
      <c r="F3" s="1">
        <v>28668.107409</v>
      </c>
      <c r="G3" s="1">
        <v>30242.900495000002</v>
      </c>
      <c r="H3" s="1">
        <v>31929.251651999999</v>
      </c>
      <c r="I3" s="1">
        <v>37357.851802999998</v>
      </c>
      <c r="J3" s="1">
        <v>39170.036669000001</v>
      </c>
      <c r="K3" s="1">
        <v>40019.315819000003</v>
      </c>
      <c r="L3" s="1">
        <v>40237.108514</v>
      </c>
      <c r="M3" s="1">
        <v>40791.709215000003</v>
      </c>
      <c r="N3" s="1">
        <v>41796.650793000001</v>
      </c>
      <c r="O3" s="1">
        <v>42991.372561999997</v>
      </c>
      <c r="P3" s="1">
        <v>44500.822526999997</v>
      </c>
      <c r="Q3" s="1">
        <v>45390.747273230001</v>
      </c>
      <c r="R3" s="1">
        <v>47639.740197580009</v>
      </c>
      <c r="S3" s="1">
        <v>49612.888104749974</v>
      </c>
      <c r="T3" s="1">
        <v>50659.620853999986</v>
      </c>
      <c r="U3" s="1">
        <v>51751.704249420014</v>
      </c>
      <c r="V3" s="1">
        <v>53264.380239059981</v>
      </c>
      <c r="W3" s="1">
        <v>55060.311284089992</v>
      </c>
      <c r="X3" s="1">
        <v>56570.436374749974</v>
      </c>
      <c r="Y3" s="1">
        <v>59538.950246</v>
      </c>
      <c r="Z3" s="1">
        <v>60732.576468540865</v>
      </c>
      <c r="AA3" s="1">
        <v>62303.029070970006</v>
      </c>
      <c r="AB3" s="1">
        <v>63443.86286732</v>
      </c>
      <c r="AC3" s="1">
        <v>64368.923560090007</v>
      </c>
      <c r="AD3" s="1">
        <v>64947.880424850002</v>
      </c>
      <c r="AE3" s="1">
        <v>66927.180635080003</v>
      </c>
      <c r="AF3" s="1">
        <v>68625.416020751771</v>
      </c>
    </row>
    <row r="4" spans="1:32" x14ac:dyDescent="0.15">
      <c r="A4" s="7" t="s">
        <v>2</v>
      </c>
      <c r="B4" s="1">
        <v>23620.943904</v>
      </c>
      <c r="C4" s="1">
        <v>25191.884534000001</v>
      </c>
      <c r="D4" s="1">
        <v>27557.822308999999</v>
      </c>
      <c r="E4" s="1">
        <v>28678.087672000001</v>
      </c>
      <c r="F4" s="1">
        <v>30149.390476</v>
      </c>
      <c r="G4" s="1">
        <v>30947.154227999999</v>
      </c>
      <c r="H4" s="1">
        <v>31806.756646999998</v>
      </c>
      <c r="I4" s="1">
        <v>37148.213193000003</v>
      </c>
      <c r="J4" s="1">
        <v>38753.443349000001</v>
      </c>
      <c r="K4" s="1">
        <v>39808.743630999998</v>
      </c>
      <c r="L4" s="1">
        <v>40610.014215000003</v>
      </c>
      <c r="M4" s="1">
        <v>42073.789169000003</v>
      </c>
      <c r="N4" s="1">
        <v>42994.042085000001</v>
      </c>
      <c r="O4" s="1">
        <v>44546.785374999999</v>
      </c>
      <c r="P4" s="1">
        <v>46576.273128000001</v>
      </c>
      <c r="Q4" s="1">
        <v>47766.162366380006</v>
      </c>
      <c r="R4" s="1">
        <v>48974.693921180013</v>
      </c>
      <c r="S4" s="1">
        <v>50398.534693189991</v>
      </c>
      <c r="T4" s="1">
        <v>51893.763762160001</v>
      </c>
      <c r="U4" s="1">
        <v>53449.778655680006</v>
      </c>
      <c r="V4" s="1">
        <v>55887.24653360001</v>
      </c>
      <c r="W4" s="1">
        <v>57893.330405210007</v>
      </c>
      <c r="X4" s="1">
        <v>58123.155262439999</v>
      </c>
      <c r="Y4" s="1">
        <v>60416.399660499999</v>
      </c>
      <c r="Z4" s="1">
        <v>61408.636776319938</v>
      </c>
      <c r="AA4" s="1">
        <v>63389.033655620005</v>
      </c>
      <c r="AB4" s="1">
        <v>65039.294058660002</v>
      </c>
      <c r="AC4" s="1">
        <v>66488.299113920002</v>
      </c>
      <c r="AD4" s="1">
        <v>68087.946787480003</v>
      </c>
      <c r="AE4" s="1">
        <v>70159.273962000007</v>
      </c>
      <c r="AF4" s="1">
        <v>72333.757401273077</v>
      </c>
    </row>
    <row r="5" spans="1:32" x14ac:dyDescent="0.15">
      <c r="A5" s="7" t="s">
        <v>3</v>
      </c>
      <c r="B5" s="1">
        <v>31502.347403</v>
      </c>
      <c r="C5" s="1">
        <v>33263.969527000001</v>
      </c>
      <c r="D5" s="1">
        <v>35575.054768000002</v>
      </c>
      <c r="E5" s="1">
        <v>36923.546692000004</v>
      </c>
      <c r="F5" s="1">
        <v>38482.237524999997</v>
      </c>
      <c r="G5" s="1">
        <v>39472.501250000001</v>
      </c>
      <c r="H5" s="1">
        <v>40320.092983000002</v>
      </c>
      <c r="I5" s="1">
        <v>43348.466459000003</v>
      </c>
      <c r="J5" s="1">
        <v>44874.982067999998</v>
      </c>
      <c r="K5" s="1">
        <v>46622.389302000003</v>
      </c>
      <c r="L5" s="1">
        <v>48032.848635000002</v>
      </c>
      <c r="M5" s="1">
        <v>50208.993483999999</v>
      </c>
      <c r="N5" s="1">
        <v>51575.506436999996</v>
      </c>
      <c r="O5" s="1">
        <v>53913.148095999997</v>
      </c>
      <c r="P5" s="1">
        <v>56825.087366</v>
      </c>
      <c r="Q5" s="1">
        <v>58404.600488569995</v>
      </c>
      <c r="R5" s="1">
        <v>59645.58689418</v>
      </c>
      <c r="S5" s="1">
        <v>61402.552085659998</v>
      </c>
      <c r="T5" s="1">
        <v>63560.961251659995</v>
      </c>
      <c r="U5" s="1">
        <v>66931.327067909995</v>
      </c>
      <c r="V5" s="1">
        <v>70554.688314679996</v>
      </c>
      <c r="W5" s="1">
        <v>73197.494016169949</v>
      </c>
      <c r="X5" s="1">
        <v>71746.592705470001</v>
      </c>
      <c r="Y5" s="1">
        <v>72465.473566000001</v>
      </c>
      <c r="Z5" s="1">
        <v>72977.350636280054</v>
      </c>
      <c r="AA5" s="1">
        <v>74544.493567709986</v>
      </c>
      <c r="AB5" s="1">
        <v>75610.707474499999</v>
      </c>
      <c r="AC5" s="1">
        <v>77415.314319500001</v>
      </c>
      <c r="AD5" s="1">
        <v>79308.491601250003</v>
      </c>
      <c r="AE5" s="1">
        <v>81427.726546999998</v>
      </c>
      <c r="AF5" s="1">
        <v>84188.336775100324</v>
      </c>
    </row>
    <row r="6" spans="1:32" x14ac:dyDescent="0.15">
      <c r="A6" s="7" t="s">
        <v>4</v>
      </c>
      <c r="B6" s="1">
        <v>41364.928008000003</v>
      </c>
      <c r="C6" s="1">
        <v>44048.266792000002</v>
      </c>
      <c r="D6" s="1">
        <v>46125.646098999998</v>
      </c>
      <c r="E6" s="1">
        <v>47796.898577</v>
      </c>
      <c r="F6" s="1">
        <v>49451.094862999998</v>
      </c>
      <c r="G6" s="1">
        <v>50936.902950999996</v>
      </c>
      <c r="H6" s="1">
        <v>51780.785334</v>
      </c>
      <c r="I6" s="1">
        <v>54336.123565000002</v>
      </c>
      <c r="J6" s="1">
        <v>56521.512495000003</v>
      </c>
      <c r="K6" s="1">
        <v>59003.832676999999</v>
      </c>
      <c r="L6" s="1">
        <v>61676.604696000002</v>
      </c>
      <c r="M6" s="1">
        <v>64975.229880999999</v>
      </c>
      <c r="N6" s="1">
        <v>67352.481824000002</v>
      </c>
      <c r="O6" s="1">
        <v>70422.551638999998</v>
      </c>
      <c r="P6" s="1">
        <v>74000.493749999994</v>
      </c>
      <c r="Q6" s="1">
        <v>76117.949378689998</v>
      </c>
      <c r="R6" s="1">
        <v>77805.366501750002</v>
      </c>
      <c r="S6" s="1">
        <v>80173.705673119999</v>
      </c>
      <c r="T6" s="1">
        <v>83312.482322580006</v>
      </c>
      <c r="U6" s="1">
        <v>87577.414111499995</v>
      </c>
      <c r="V6" s="1">
        <v>92174.230573950001</v>
      </c>
      <c r="W6" s="1">
        <v>96254.498440829833</v>
      </c>
      <c r="X6" s="1">
        <v>95120.989039079999</v>
      </c>
      <c r="Y6" s="1">
        <v>95934.288253000006</v>
      </c>
      <c r="Z6" s="1">
        <v>96574.482497170073</v>
      </c>
      <c r="AA6" s="1">
        <v>98074.145510180009</v>
      </c>
      <c r="AB6" s="1">
        <v>99138.114898979999</v>
      </c>
      <c r="AC6" s="1">
        <v>101255.9915645</v>
      </c>
      <c r="AD6" s="1">
        <v>103653.96053732</v>
      </c>
      <c r="AE6" s="1">
        <v>106306.989607</v>
      </c>
      <c r="AF6" s="1">
        <v>109763.84237483314</v>
      </c>
    </row>
    <row r="7" spans="1:32" x14ac:dyDescent="0.15">
      <c r="A7" s="7" t="s">
        <v>5</v>
      </c>
      <c r="B7" s="1">
        <v>50827.597942</v>
      </c>
      <c r="C7" s="1">
        <v>54160.523151000001</v>
      </c>
      <c r="D7" s="1">
        <v>56435.057311999997</v>
      </c>
      <c r="E7" s="1">
        <v>58452.636702999996</v>
      </c>
      <c r="F7" s="1">
        <v>60487.674206000003</v>
      </c>
      <c r="G7" s="1">
        <v>62275.067529</v>
      </c>
      <c r="H7" s="1">
        <v>63174.320054999997</v>
      </c>
      <c r="I7" s="1">
        <v>66486.119691999993</v>
      </c>
      <c r="J7" s="1">
        <v>69152.379243000003</v>
      </c>
      <c r="K7" s="1">
        <v>72024.715800999998</v>
      </c>
      <c r="L7" s="1">
        <v>75008.432528000005</v>
      </c>
      <c r="M7" s="1">
        <v>78630.175313</v>
      </c>
      <c r="N7" s="1">
        <v>81735.897964000003</v>
      </c>
      <c r="O7" s="1">
        <v>85130.669582999995</v>
      </c>
      <c r="P7" s="1">
        <v>88906.761306</v>
      </c>
      <c r="Q7" s="1">
        <v>91296.089045029992</v>
      </c>
      <c r="R7" s="1">
        <v>93277.545146119999</v>
      </c>
      <c r="S7" s="1">
        <v>96176.252151100009</v>
      </c>
      <c r="T7" s="1">
        <v>99543.653863250001</v>
      </c>
      <c r="U7" s="1">
        <v>104064.52373674999</v>
      </c>
      <c r="V7" s="1">
        <v>109190.87696020001</v>
      </c>
      <c r="W7" s="1">
        <v>114116.13108485992</v>
      </c>
      <c r="X7" s="1">
        <v>114889.54430199999</v>
      </c>
      <c r="Y7" s="1">
        <v>117163.1007595</v>
      </c>
      <c r="Z7" s="1">
        <v>118850.73994497996</v>
      </c>
      <c r="AA7" s="1">
        <v>121032.71372425</v>
      </c>
      <c r="AB7" s="1">
        <v>122671.585232</v>
      </c>
      <c r="AC7" s="1">
        <v>125427.1628305</v>
      </c>
      <c r="AD7" s="1">
        <v>128379.6580005</v>
      </c>
      <c r="AE7" s="1">
        <v>131868.52371199999</v>
      </c>
      <c r="AF7" s="1">
        <v>135779.96810096627</v>
      </c>
    </row>
    <row r="8" spans="1:32" x14ac:dyDescent="0.15">
      <c r="A8" s="7" t="s">
        <v>6</v>
      </c>
      <c r="B8" s="1">
        <v>59625.637504999999</v>
      </c>
      <c r="C8" s="1">
        <v>63496.682104</v>
      </c>
      <c r="D8" s="1">
        <v>65807.537337000002</v>
      </c>
      <c r="E8" s="1">
        <v>68115.683911</v>
      </c>
      <c r="F8" s="1">
        <v>70525.249773999996</v>
      </c>
      <c r="G8" s="1">
        <v>72948.607933000007</v>
      </c>
      <c r="H8" s="1">
        <v>73886.374941000002</v>
      </c>
      <c r="I8" s="1">
        <v>77141.094423000002</v>
      </c>
      <c r="J8" s="1">
        <v>79994.028095000001</v>
      </c>
      <c r="K8" s="1">
        <v>83107.158452000003</v>
      </c>
      <c r="L8" s="1">
        <v>86470.206200000001</v>
      </c>
      <c r="M8" s="1">
        <v>90393.386264999994</v>
      </c>
      <c r="N8" s="1">
        <v>93869.657592999996</v>
      </c>
      <c r="O8" s="1">
        <v>97547.119355999996</v>
      </c>
      <c r="P8" s="1">
        <v>101753.320418</v>
      </c>
      <c r="Q8" s="1">
        <v>104677.831194</v>
      </c>
      <c r="R8" s="1">
        <v>106923.659035</v>
      </c>
      <c r="S8" s="1">
        <v>110312.80057610001</v>
      </c>
      <c r="T8" s="1">
        <v>114114.8097175</v>
      </c>
      <c r="U8" s="1">
        <v>119110.18134932</v>
      </c>
      <c r="V8" s="1">
        <v>124900.9123501</v>
      </c>
      <c r="W8" s="1">
        <v>130480.59426257997</v>
      </c>
      <c r="X8" s="1">
        <v>131888.830594</v>
      </c>
      <c r="Y8" s="1">
        <v>135299.703469</v>
      </c>
      <c r="Z8" s="1">
        <v>137508.36371509999</v>
      </c>
      <c r="AA8" s="1">
        <v>140269.79971650001</v>
      </c>
      <c r="AB8" s="1">
        <v>142382.2572585</v>
      </c>
      <c r="AC8" s="1">
        <v>145943.88772550001</v>
      </c>
      <c r="AD8" s="1">
        <v>149807.275295</v>
      </c>
      <c r="AE8" s="1">
        <v>153912.76703799999</v>
      </c>
      <c r="AF8" s="1">
        <v>158552.13743823275</v>
      </c>
    </row>
    <row r="9" spans="1:32" x14ac:dyDescent="0.15">
      <c r="A9" s="7" t="s">
        <v>7</v>
      </c>
      <c r="B9" s="1">
        <v>68209.489929000003</v>
      </c>
      <c r="C9" s="1">
        <v>72605.900393999997</v>
      </c>
      <c r="D9" s="1">
        <v>75168.937703999996</v>
      </c>
      <c r="E9" s="1">
        <v>77763.902403</v>
      </c>
      <c r="F9" s="1">
        <v>80532.621173000007</v>
      </c>
      <c r="G9" s="1">
        <v>83282.472733999995</v>
      </c>
      <c r="H9" s="1">
        <v>84541.710546999995</v>
      </c>
      <c r="I9" s="1">
        <v>88269.414199000006</v>
      </c>
      <c r="J9" s="1">
        <v>91484.498963000005</v>
      </c>
      <c r="K9" s="1">
        <v>95144.999035000001</v>
      </c>
      <c r="L9" s="1">
        <v>98886.470128000001</v>
      </c>
      <c r="M9" s="1">
        <v>103423.288122</v>
      </c>
      <c r="N9" s="1">
        <v>107409.80914500001</v>
      </c>
      <c r="O9" s="1">
        <v>111657.836809</v>
      </c>
      <c r="P9" s="1">
        <v>116585.157995</v>
      </c>
      <c r="Q9" s="1">
        <v>119951.34332089999</v>
      </c>
      <c r="R9" s="1">
        <v>122495.448462</v>
      </c>
      <c r="S9" s="1">
        <v>126311.288325</v>
      </c>
      <c r="T9" s="1">
        <v>130643.4345515</v>
      </c>
      <c r="U9" s="1">
        <v>136307.56699200001</v>
      </c>
      <c r="V9" s="1">
        <v>142801.1834945</v>
      </c>
      <c r="W9" s="1">
        <v>149036.10467863007</v>
      </c>
      <c r="X9" s="1">
        <v>151050.99922500001</v>
      </c>
      <c r="Y9" s="1">
        <v>155552.2563375</v>
      </c>
      <c r="Z9" s="1">
        <v>158283.45869560991</v>
      </c>
      <c r="AA9" s="1">
        <v>161804.83512649999</v>
      </c>
      <c r="AB9" s="1">
        <v>164430.35021149999</v>
      </c>
      <c r="AC9" s="1">
        <v>169159.18744050001</v>
      </c>
      <c r="AD9" s="1">
        <v>173904.62171800001</v>
      </c>
      <c r="AE9" s="1">
        <v>178772.01198899999</v>
      </c>
      <c r="AF9" s="1">
        <v>184264.71012226745</v>
      </c>
    </row>
    <row r="10" spans="1:32" x14ac:dyDescent="0.15">
      <c r="A10" s="7" t="s">
        <v>8</v>
      </c>
      <c r="B10" s="1">
        <v>80433.979435999994</v>
      </c>
      <c r="C10" s="1">
        <v>85476.091016000006</v>
      </c>
      <c r="D10" s="1">
        <v>88588.317536000002</v>
      </c>
      <c r="E10" s="1">
        <v>91743.751076999994</v>
      </c>
      <c r="F10" s="1">
        <v>95107.388229999997</v>
      </c>
      <c r="G10" s="1">
        <v>98179.155517000007</v>
      </c>
      <c r="H10" s="1">
        <v>99900.998170999999</v>
      </c>
      <c r="I10" s="1">
        <v>104275.360535</v>
      </c>
      <c r="J10" s="1">
        <v>108085.091052</v>
      </c>
      <c r="K10" s="1">
        <v>112270.318363</v>
      </c>
      <c r="L10" s="1">
        <v>116687.20694800001</v>
      </c>
      <c r="M10" s="1">
        <v>122125.575715</v>
      </c>
      <c r="N10" s="1">
        <v>126855.67639199999</v>
      </c>
      <c r="O10" s="1">
        <v>132069.86820299999</v>
      </c>
      <c r="P10" s="1">
        <v>138234.410148</v>
      </c>
      <c r="Q10" s="1">
        <v>141791.62666000001</v>
      </c>
      <c r="R10" s="1">
        <v>144898.33851199999</v>
      </c>
      <c r="S10" s="1">
        <v>149338.93299850001</v>
      </c>
      <c r="T10" s="1">
        <v>154558.9158855</v>
      </c>
      <c r="U10" s="1">
        <v>161181.48069950001</v>
      </c>
      <c r="V10" s="1">
        <v>168755.60757409999</v>
      </c>
      <c r="W10" s="1">
        <v>175821.89070221002</v>
      </c>
      <c r="X10" s="1">
        <v>177889.623192</v>
      </c>
      <c r="Y10" s="1">
        <v>184550.20280599999</v>
      </c>
      <c r="Z10" s="1">
        <v>187850.51093112997</v>
      </c>
      <c r="AA10" s="1">
        <v>192443.24729905999</v>
      </c>
      <c r="AB10" s="1">
        <v>196675.06469649999</v>
      </c>
      <c r="AC10" s="1">
        <v>202825.14750600001</v>
      </c>
      <c r="AD10" s="1">
        <v>209125.32901650001</v>
      </c>
      <c r="AE10" s="1">
        <v>215428.62578199999</v>
      </c>
      <c r="AF10" s="1">
        <v>222032.35013130007</v>
      </c>
    </row>
    <row r="11" spans="1:32" x14ac:dyDescent="0.15">
      <c r="A11" s="7" t="s">
        <v>9</v>
      </c>
      <c r="B11" s="1">
        <v>49223.366357999999</v>
      </c>
      <c r="C11" s="1">
        <v>52201.916516999998</v>
      </c>
      <c r="D11" s="1">
        <v>54309.783606999998</v>
      </c>
      <c r="E11" s="1">
        <v>56356.671009999998</v>
      </c>
      <c r="F11" s="1">
        <v>58469.618985000001</v>
      </c>
      <c r="G11" s="1">
        <v>60307.781085000002</v>
      </c>
      <c r="H11" s="1">
        <v>61329.979450999999</v>
      </c>
      <c r="I11" s="1">
        <v>64123.395772000003</v>
      </c>
      <c r="J11" s="1">
        <v>66627.329559000005</v>
      </c>
      <c r="K11" s="1">
        <v>69189.473710999999</v>
      </c>
      <c r="L11" s="1">
        <v>72096.471179</v>
      </c>
      <c r="M11" s="1">
        <v>75624.562680999996</v>
      </c>
      <c r="N11" s="1">
        <v>78626.498080999998</v>
      </c>
      <c r="O11" s="1">
        <v>82060.950446999996</v>
      </c>
      <c r="P11" s="1">
        <v>85985.477702000004</v>
      </c>
      <c r="Q11" s="1">
        <v>87839.105425500005</v>
      </c>
      <c r="R11" s="1">
        <v>89567.514360000001</v>
      </c>
      <c r="S11" s="1">
        <v>92223.167842499999</v>
      </c>
      <c r="T11" s="1">
        <v>95674.932574499995</v>
      </c>
      <c r="U11" s="1">
        <v>99935.187554999997</v>
      </c>
      <c r="V11" s="1">
        <v>104666.9505655</v>
      </c>
      <c r="W11" s="1">
        <v>108489.59160080001</v>
      </c>
      <c r="X11" s="1">
        <v>108701.365991</v>
      </c>
      <c r="Y11" s="1">
        <v>114299.45635550001</v>
      </c>
      <c r="Z11" s="1">
        <v>116632.81499633002</v>
      </c>
      <c r="AA11" s="1">
        <v>120003.75939950001</v>
      </c>
      <c r="AB11" s="1">
        <v>123541.392977</v>
      </c>
      <c r="AC11" s="1">
        <v>127094.7361545</v>
      </c>
      <c r="AD11" s="1">
        <v>131554.70113199999</v>
      </c>
      <c r="AE11" s="1">
        <v>135635.65955899999</v>
      </c>
      <c r="AF11" s="1">
        <v>139935.06938286667</v>
      </c>
    </row>
    <row r="12" spans="1:32" x14ac:dyDescent="0.15">
      <c r="A12" s="7" t="s">
        <v>10</v>
      </c>
      <c r="B12" s="1">
        <v>52801.739972000003</v>
      </c>
      <c r="C12" s="1">
        <v>55927.408173999997</v>
      </c>
      <c r="D12" s="1">
        <v>58252.803952000002</v>
      </c>
      <c r="E12" s="1">
        <v>60627.827012000002</v>
      </c>
      <c r="F12" s="1">
        <v>62914.664109999998</v>
      </c>
      <c r="G12" s="1">
        <v>64903.741151000002</v>
      </c>
      <c r="H12" s="1">
        <v>65996.642498999994</v>
      </c>
      <c r="I12" s="1">
        <v>69285.141426999995</v>
      </c>
      <c r="J12" s="1">
        <v>72418.357531000001</v>
      </c>
      <c r="K12" s="1">
        <v>75329.844893999994</v>
      </c>
      <c r="L12" s="1">
        <v>79273.377987</v>
      </c>
      <c r="M12" s="1">
        <v>83350.985025000002</v>
      </c>
      <c r="N12" s="1">
        <v>86597.035971000005</v>
      </c>
      <c r="O12" s="1">
        <v>91262.769660000005</v>
      </c>
      <c r="P12" s="1">
        <v>95588.012396999999</v>
      </c>
      <c r="Q12" s="1">
        <v>97080.15636804</v>
      </c>
      <c r="R12" s="1">
        <v>98772.003169999996</v>
      </c>
      <c r="S12" s="1">
        <v>101997.274702</v>
      </c>
      <c r="T12" s="1">
        <v>106953.42119199999</v>
      </c>
      <c r="U12" s="1">
        <v>112939.42044099999</v>
      </c>
      <c r="V12" s="1">
        <v>118757.272377</v>
      </c>
      <c r="W12" s="1">
        <v>121367.14342001</v>
      </c>
      <c r="X12" s="1">
        <v>119098.05056</v>
      </c>
      <c r="Y12" s="1">
        <v>128393.49929599999</v>
      </c>
      <c r="Z12" s="1">
        <v>131246.24955707998</v>
      </c>
      <c r="AA12" s="1">
        <v>135634.91779149999</v>
      </c>
      <c r="AB12" s="1">
        <v>140548.7071955</v>
      </c>
      <c r="AC12" s="1">
        <v>144429.82354300001</v>
      </c>
      <c r="AD12" s="1">
        <v>150766.39496000001</v>
      </c>
      <c r="AE12" s="1">
        <v>155366.41991500001</v>
      </c>
      <c r="AF12" s="1">
        <v>161112.85122400004</v>
      </c>
    </row>
    <row r="13" spans="1:32" x14ac:dyDescent="0.15">
      <c r="A13" s="7" t="s">
        <v>11</v>
      </c>
      <c r="B13" s="1">
        <v>9913.4157259999993</v>
      </c>
      <c r="C13" s="1">
        <v>10411.286296</v>
      </c>
      <c r="D13" s="1">
        <v>10831.183082</v>
      </c>
      <c r="E13" s="1">
        <v>11312.937728999999</v>
      </c>
      <c r="F13" s="1">
        <v>11699.792676999999</v>
      </c>
      <c r="G13" s="1">
        <v>12165.836022</v>
      </c>
      <c r="H13" s="1">
        <v>12298.313088999999</v>
      </c>
      <c r="I13" s="1">
        <v>13010.570367</v>
      </c>
      <c r="J13" s="1">
        <v>13730.904017999999</v>
      </c>
      <c r="K13" s="1">
        <v>14353.348274</v>
      </c>
      <c r="L13" s="1">
        <v>15362.108917</v>
      </c>
      <c r="M13" s="1">
        <v>16236.665503</v>
      </c>
      <c r="N13" s="1">
        <v>16847.736857</v>
      </c>
      <c r="O13" s="1">
        <v>18036.506987000001</v>
      </c>
      <c r="P13" s="1">
        <v>18811.459016000001</v>
      </c>
      <c r="Q13" s="1">
        <v>18949.314042999998</v>
      </c>
      <c r="R13" s="1">
        <v>19340.407931999998</v>
      </c>
      <c r="S13" s="1">
        <v>20150.264084499999</v>
      </c>
      <c r="T13" s="1">
        <v>21634.507864499999</v>
      </c>
      <c r="U13" s="1">
        <v>23624.954302499998</v>
      </c>
      <c r="V13" s="1">
        <v>24985.5162265</v>
      </c>
      <c r="W13" s="1">
        <v>24628.188159180001</v>
      </c>
      <c r="X13" s="1">
        <v>23223.506055999998</v>
      </c>
      <c r="Y13" s="1">
        <v>26014.450411000002</v>
      </c>
      <c r="Z13" s="1">
        <v>26710.034871500004</v>
      </c>
      <c r="AA13" s="1">
        <v>27814.891168499998</v>
      </c>
      <c r="AB13" s="1">
        <v>29275.989399499998</v>
      </c>
      <c r="AC13" s="1">
        <v>29823.763033499999</v>
      </c>
      <c r="AD13" s="1">
        <v>31810.255238500002</v>
      </c>
      <c r="AE13" s="1">
        <v>32742.796354999999</v>
      </c>
      <c r="AF13" s="1">
        <v>34369.275537166672</v>
      </c>
    </row>
    <row r="14" spans="1:32" x14ac:dyDescent="0.15">
      <c r="A14" s="7" t="s">
        <v>12</v>
      </c>
      <c r="B14" s="1">
        <v>11527.366131000001</v>
      </c>
      <c r="C14" s="1">
        <v>12083.739634</v>
      </c>
      <c r="D14" s="1">
        <v>12468.791454</v>
      </c>
      <c r="E14" s="1">
        <v>13165.233464999999</v>
      </c>
      <c r="F14" s="1">
        <v>13462.464427999999</v>
      </c>
      <c r="G14" s="1">
        <v>14034.960456999999</v>
      </c>
      <c r="H14" s="1">
        <v>14140.390228</v>
      </c>
      <c r="I14" s="1">
        <v>14911.194963</v>
      </c>
      <c r="J14" s="1">
        <v>15858.287076000001</v>
      </c>
      <c r="K14" s="1">
        <v>16607.702883000002</v>
      </c>
      <c r="L14" s="1">
        <v>17966.405071000001</v>
      </c>
      <c r="M14" s="1">
        <v>19257.697326000001</v>
      </c>
      <c r="N14" s="1">
        <v>20025.900161000001</v>
      </c>
      <c r="O14" s="1">
        <v>22136.625111000001</v>
      </c>
      <c r="P14" s="1">
        <v>22705.485331</v>
      </c>
      <c r="Q14" s="1">
        <v>22605.936006</v>
      </c>
      <c r="R14" s="1">
        <v>22954.302764</v>
      </c>
      <c r="S14" s="1">
        <v>24491.294890500001</v>
      </c>
      <c r="T14" s="1">
        <v>27542.563196999999</v>
      </c>
      <c r="U14" s="1">
        <v>31940.466840000001</v>
      </c>
      <c r="V14" s="1">
        <v>34699.934340500004</v>
      </c>
      <c r="W14" s="1">
        <v>31747.6159195</v>
      </c>
      <c r="X14" s="1">
        <v>27880.516972000001</v>
      </c>
      <c r="Y14" s="1">
        <v>33109.104313999997</v>
      </c>
      <c r="Z14" s="1">
        <v>34308.381114759999</v>
      </c>
      <c r="AA14" s="1">
        <v>35925.879835500004</v>
      </c>
      <c r="AB14" s="1">
        <v>38612.680157000003</v>
      </c>
      <c r="AC14" s="1">
        <v>39076.343924499997</v>
      </c>
      <c r="AD14" s="1">
        <v>42946.2224345</v>
      </c>
      <c r="AE14" s="1">
        <v>44126.231099999997</v>
      </c>
      <c r="AF14" s="1">
        <v>46783.096530233335</v>
      </c>
    </row>
    <row r="15" spans="1:32" x14ac:dyDescent="0.15">
      <c r="A15" s="7" t="s">
        <v>13</v>
      </c>
      <c r="B15" s="1">
        <v>8812.2353640000001</v>
      </c>
      <c r="C15" s="1">
        <v>9549.5810419999998</v>
      </c>
      <c r="D15" s="1">
        <v>10133.130207</v>
      </c>
      <c r="E15" s="1">
        <v>10684.518527</v>
      </c>
      <c r="F15" s="1">
        <v>9639.9522049999996</v>
      </c>
      <c r="G15" s="1">
        <v>10289.723316</v>
      </c>
      <c r="H15" s="1">
        <v>11336.893529999999</v>
      </c>
      <c r="I15" s="1">
        <v>10440.696507000001</v>
      </c>
      <c r="J15" s="1">
        <v>11854.810426</v>
      </c>
      <c r="K15" s="1">
        <v>12506.324282</v>
      </c>
      <c r="L15" s="1">
        <v>14809.883110999999</v>
      </c>
      <c r="M15" s="1">
        <v>15366.452632</v>
      </c>
      <c r="N15" s="1">
        <v>16597.089768000002</v>
      </c>
      <c r="O15" s="1">
        <v>20908.509869000001</v>
      </c>
      <c r="P15" s="1">
        <v>19427.647592000001</v>
      </c>
      <c r="Q15" s="1">
        <v>19393.830483999998</v>
      </c>
      <c r="R15" s="1">
        <v>18512.492989999999</v>
      </c>
      <c r="S15" s="1">
        <v>20922.223270999999</v>
      </c>
      <c r="T15" s="1">
        <v>27022.271188999999</v>
      </c>
      <c r="U15" s="1">
        <v>32338.567387999999</v>
      </c>
      <c r="V15" s="1">
        <v>39908.628282999998</v>
      </c>
      <c r="W15" s="1">
        <v>31245.505189919997</v>
      </c>
      <c r="X15" s="1">
        <v>23536.253509999999</v>
      </c>
      <c r="Y15" s="1">
        <v>33327.492561999999</v>
      </c>
      <c r="Z15" s="1">
        <v>32034.429722500001</v>
      </c>
      <c r="AA15" s="1">
        <v>32354.043537500002</v>
      </c>
      <c r="AB15" s="1">
        <v>35514.553595999998</v>
      </c>
      <c r="AC15" s="1">
        <v>37760.168613499998</v>
      </c>
      <c r="AD15" s="1">
        <v>49041.411793500003</v>
      </c>
      <c r="AE15" s="1">
        <v>47254.473912000001</v>
      </c>
      <c r="AF15" s="1">
        <v>47678.911624733337</v>
      </c>
    </row>
    <row r="16" spans="1:32" x14ac:dyDescent="0.15">
      <c r="A16" s="7" t="s">
        <v>16</v>
      </c>
      <c r="B16" s="10">
        <f>SUM(B13:B15)</f>
        <v>30253.017221000002</v>
      </c>
      <c r="C16" s="10">
        <f t="shared" ref="C16:AF16" si="0">SUM(C13:C15)</f>
        <v>32044.606972000001</v>
      </c>
      <c r="D16" s="10">
        <f t="shared" si="0"/>
        <v>33433.104743000004</v>
      </c>
      <c r="E16" s="10">
        <f t="shared" si="0"/>
        <v>35162.689721000002</v>
      </c>
      <c r="F16" s="10">
        <f t="shared" si="0"/>
        <v>34802.209309999998</v>
      </c>
      <c r="G16" s="10">
        <f t="shared" si="0"/>
        <v>36490.519795</v>
      </c>
      <c r="H16" s="10">
        <f t="shared" si="0"/>
        <v>37775.596847000001</v>
      </c>
      <c r="I16" s="10">
        <f t="shared" si="0"/>
        <v>38362.461837000003</v>
      </c>
      <c r="J16" s="10">
        <f t="shared" si="0"/>
        <v>41444.001520000005</v>
      </c>
      <c r="K16" s="10">
        <f t="shared" si="0"/>
        <v>43467.375439000003</v>
      </c>
      <c r="L16" s="10">
        <f t="shared" si="0"/>
        <v>48138.397098999994</v>
      </c>
      <c r="M16" s="10">
        <f t="shared" si="0"/>
        <v>50860.815461000006</v>
      </c>
      <c r="N16" s="10">
        <f t="shared" si="0"/>
        <v>53470.726785999999</v>
      </c>
      <c r="O16" s="10">
        <f t="shared" si="0"/>
        <v>61081.641967000003</v>
      </c>
      <c r="P16" s="10">
        <f t="shared" si="0"/>
        <v>60944.591938999998</v>
      </c>
      <c r="Q16" s="10">
        <f t="shared" si="0"/>
        <v>60949.080532999993</v>
      </c>
      <c r="R16" s="10">
        <f t="shared" si="0"/>
        <v>60807.203685999993</v>
      </c>
      <c r="S16" s="10">
        <f t="shared" si="0"/>
        <v>65563.782246000002</v>
      </c>
      <c r="T16" s="10">
        <f t="shared" si="0"/>
        <v>76199.342250499991</v>
      </c>
      <c r="U16" s="10">
        <f t="shared" si="0"/>
        <v>87903.988530499992</v>
      </c>
      <c r="V16" s="10">
        <f t="shared" si="0"/>
        <v>99594.078850000005</v>
      </c>
      <c r="W16" s="10">
        <f t="shared" si="0"/>
        <v>87621.309268599987</v>
      </c>
      <c r="X16" s="10">
        <f t="shared" si="0"/>
        <v>74640.276537999991</v>
      </c>
      <c r="Y16" s="10">
        <f t="shared" si="0"/>
        <v>92451.047286999994</v>
      </c>
      <c r="Z16" s="10">
        <f t="shared" si="0"/>
        <v>93052.845708760011</v>
      </c>
      <c r="AA16" s="10">
        <f t="shared" si="0"/>
        <v>96094.814541500004</v>
      </c>
      <c r="AB16" s="10">
        <f t="shared" si="0"/>
        <v>103403.2231525</v>
      </c>
      <c r="AC16" s="10">
        <f t="shared" si="0"/>
        <v>106660.27557149998</v>
      </c>
      <c r="AD16" s="10">
        <f t="shared" si="0"/>
        <v>123797.8894665</v>
      </c>
      <c r="AE16" s="10">
        <f t="shared" si="0"/>
        <v>124123.501367</v>
      </c>
      <c r="AF16" s="10">
        <f t="shared" si="0"/>
        <v>128831.28369213335</v>
      </c>
    </row>
    <row r="17" spans="1:32" x14ac:dyDescent="0.15">
      <c r="A17" s="7" t="s">
        <v>19</v>
      </c>
      <c r="B17" s="11">
        <f>SUM(off_overforsel_13!B13:B15)</f>
        <v>134.994821</v>
      </c>
      <c r="C17" s="11">
        <f>SUM(off_overforsel_13!C13:C15)</f>
        <v>154.91587900000002</v>
      </c>
      <c r="D17" s="11">
        <f>SUM(off_overforsel_13!D13:D15)</f>
        <v>162.574556</v>
      </c>
      <c r="E17" s="11">
        <f>SUM(off_overforsel_13!E13:E15)</f>
        <v>179.732495</v>
      </c>
      <c r="F17" s="11">
        <f>SUM(off_overforsel_13!F13:F15)</f>
        <v>194.62711300000001</v>
      </c>
      <c r="G17" s="11">
        <f>SUM(off_overforsel_13!G13:G15)</f>
        <v>210.68966799999998</v>
      </c>
      <c r="H17" s="11">
        <f>SUM(off_overforsel_13!H13:H15)</f>
        <v>235.657771</v>
      </c>
      <c r="I17" s="11">
        <f>SUM(off_overforsel_13!I13:I15)</f>
        <v>229.51992700000002</v>
      </c>
      <c r="J17" s="11">
        <f>SUM(off_overforsel_13!J13:J15)</f>
        <v>233.25349800000001</v>
      </c>
      <c r="K17" s="11">
        <f>SUM(off_overforsel_13!K13:K15)</f>
        <v>225.91908899999999</v>
      </c>
      <c r="L17" s="11">
        <f>SUM(off_overforsel_13!L13:L15)</f>
        <v>233.51494400000001</v>
      </c>
      <c r="M17" s="11">
        <f>SUM(off_overforsel_13!M13:M15)</f>
        <v>228.98712999999998</v>
      </c>
      <c r="N17" s="11">
        <f>SUM(off_overforsel_13!N13:N15)</f>
        <v>226.22355000000002</v>
      </c>
      <c r="O17" s="11">
        <f>SUM(off_overforsel_13!O13:O15)</f>
        <v>247.97790900000001</v>
      </c>
      <c r="P17" s="11">
        <f>SUM(off_overforsel_13!P13:P15)</f>
        <v>251.18495200000001</v>
      </c>
      <c r="Q17" s="11">
        <f>SUM(off_overforsel_13!Q13:Q15)</f>
        <v>250.16558300000003</v>
      </c>
      <c r="R17" s="11">
        <f>SUM(off_overforsel_13!R13:R15)</f>
        <v>257.78710699999999</v>
      </c>
      <c r="S17" s="11">
        <f>SUM(off_overforsel_13!S13:S15)</f>
        <v>284.02687399999996</v>
      </c>
      <c r="T17" s="11">
        <f>SUM(off_overforsel_13!T13:T15)</f>
        <v>330.32193950000004</v>
      </c>
      <c r="U17" s="11">
        <f>SUM(off_overforsel_13!U13:U15)</f>
        <v>388.32502049999999</v>
      </c>
      <c r="V17" s="11">
        <f>SUM(off_overforsel_13!V13:V15)</f>
        <v>405.64526999999998</v>
      </c>
      <c r="W17" s="11">
        <f>SUM(off_overforsel_13!W13:W15)</f>
        <v>346.59594588243249</v>
      </c>
      <c r="X17" s="11">
        <f>SUM(off_overforsel_13!X13:X15)</f>
        <v>299.70379040580792</v>
      </c>
      <c r="Y17" s="11">
        <f>SUM(off_overforsel_13!Y13:Y15)</f>
        <v>332.18485746355071</v>
      </c>
      <c r="Z17" s="11">
        <f>SUM(off_overforsel_13!Z13:Z15)</f>
        <v>353.1949863030963</v>
      </c>
      <c r="AA17" s="11">
        <f>SUM(off_overforsel_13!AA13:AA15)</f>
        <v>349.61677488721716</v>
      </c>
      <c r="AB17" s="11">
        <f>SUM(off_overforsel_13!AB13:AB15)</f>
        <v>388.39746349999996</v>
      </c>
      <c r="AC17" s="11">
        <f>SUM(off_overforsel_13!AC13:AC15)</f>
        <v>381.89804866752633</v>
      </c>
      <c r="AD17" s="11">
        <f>SUM(off_overforsel_13!AD13:AD15)</f>
        <v>423.200244688304</v>
      </c>
      <c r="AE17" s="11">
        <f>SUM(off_overforsel_13!AE13:AE15)</f>
        <v>435.39951966039956</v>
      </c>
      <c r="AF17" s="11">
        <f>SUM(off_overforsel_13!AF13:AF15)</f>
        <v>460.12812290826389</v>
      </c>
    </row>
    <row r="18" spans="1:32" x14ac:dyDescent="0.15">
      <c r="A18" s="7" t="s">
        <v>17</v>
      </c>
      <c r="B18" s="8">
        <f>SUM(B2:B15)</f>
        <v>522637.89798299997</v>
      </c>
      <c r="C18" s="8">
        <f t="shared" ref="C18:AF18" si="1">SUM(C2:C15)</f>
        <v>555656.98662699992</v>
      </c>
      <c r="D18" s="8">
        <f t="shared" si="1"/>
        <v>582683.92666</v>
      </c>
      <c r="E18" s="8">
        <f t="shared" si="1"/>
        <v>605459.01907399995</v>
      </c>
      <c r="F18" s="8">
        <f t="shared" si="1"/>
        <v>629695.0226250001</v>
      </c>
      <c r="G18" s="8">
        <f t="shared" si="1"/>
        <v>650447.30649799993</v>
      </c>
      <c r="H18" s="8">
        <f t="shared" si="1"/>
        <v>663952.01680099987</v>
      </c>
      <c r="I18" s="8">
        <f t="shared" si="1"/>
        <v>708246.95149899996</v>
      </c>
      <c r="J18" s="8">
        <f t="shared" si="1"/>
        <v>738955.03355300007</v>
      </c>
      <c r="K18" s="8">
        <f t="shared" si="1"/>
        <v>767680.95207899995</v>
      </c>
      <c r="L18" s="8">
        <f t="shared" si="1"/>
        <v>799656.55614600005</v>
      </c>
      <c r="M18" s="8">
        <f t="shared" si="1"/>
        <v>835296.75939899986</v>
      </c>
      <c r="N18" s="8">
        <f t="shared" si="1"/>
        <v>865600.0320169999</v>
      </c>
      <c r="O18" s="8">
        <f t="shared" si="1"/>
        <v>907668.71467499994</v>
      </c>
      <c r="P18" s="8">
        <f t="shared" si="1"/>
        <v>946297.30365899985</v>
      </c>
      <c r="Q18" s="8">
        <f t="shared" si="1"/>
        <v>972970.14568324015</v>
      </c>
      <c r="R18" s="8">
        <f t="shared" si="1"/>
        <v>993643.42297877022</v>
      </c>
      <c r="S18" s="8">
        <f t="shared" si="1"/>
        <v>1028013.71090354</v>
      </c>
      <c r="T18" s="8">
        <f t="shared" si="1"/>
        <v>1072359.73761365</v>
      </c>
      <c r="U18" s="8">
        <f t="shared" si="1"/>
        <v>1127694.0656198398</v>
      </c>
      <c r="V18" s="8">
        <f t="shared" si="1"/>
        <v>1185875.3562074301</v>
      </c>
      <c r="W18" s="8">
        <f t="shared" si="1"/>
        <v>1204331.9229478599</v>
      </c>
      <c r="X18" s="8">
        <f t="shared" si="1"/>
        <v>1197493.6019492899</v>
      </c>
      <c r="Y18" s="8">
        <f t="shared" si="1"/>
        <v>1260642.5371109999</v>
      </c>
      <c r="Z18" s="8">
        <f t="shared" si="1"/>
        <v>1281633.8372468697</v>
      </c>
      <c r="AA18" s="8">
        <f t="shared" si="1"/>
        <v>1317685.6739030301</v>
      </c>
      <c r="AB18" s="8">
        <f t="shared" si="1"/>
        <v>1350667.7609822396</v>
      </c>
      <c r="AC18" s="8">
        <f t="shared" si="1"/>
        <v>1382774.00777319</v>
      </c>
      <c r="AD18" s="8">
        <f t="shared" si="1"/>
        <v>1439461.8176851</v>
      </c>
      <c r="AE18" s="8">
        <f t="shared" si="1"/>
        <v>1474139.66275958</v>
      </c>
      <c r="AF18" s="8">
        <f t="shared" si="1"/>
        <v>1521344.7933495615</v>
      </c>
    </row>
    <row r="19" spans="1:32" x14ac:dyDescent="0.15">
      <c r="A19" s="7" t="s">
        <v>20</v>
      </c>
      <c r="B19" s="9">
        <f>SUM(off_overforsel_13!B2:B15)</f>
        <v>90685.091385999986</v>
      </c>
      <c r="C19" s="9">
        <f>SUM(off_overforsel_13!C2:C15)</f>
        <v>101456.33896000001</v>
      </c>
      <c r="D19" s="9">
        <f>SUM(off_overforsel_13!D2:D15)</f>
        <v>112809.63613099999</v>
      </c>
      <c r="E19" s="9">
        <f>SUM(off_overforsel_13!E2:E15)</f>
        <v>118928.53441399999</v>
      </c>
      <c r="F19" s="9">
        <f>SUM(off_overforsel_13!F2:F15)</f>
        <v>128398.46942600001</v>
      </c>
      <c r="G19" s="9">
        <f>SUM(off_overforsel_13!G2:G15)</f>
        <v>136707.40559400004</v>
      </c>
      <c r="H19" s="9">
        <f>SUM(off_overforsel_13!H2:H15)</f>
        <v>146144.04569100001</v>
      </c>
      <c r="I19" s="9">
        <f>SUM(off_overforsel_13!I2:I15)</f>
        <v>169323.79005400004</v>
      </c>
      <c r="J19" s="9">
        <f>SUM(off_overforsel_13!J2:J15)</f>
        <v>173803.62195600002</v>
      </c>
      <c r="K19" s="9">
        <f>SUM(off_overforsel_13!K2:K15)</f>
        <v>176451.25669599997</v>
      </c>
      <c r="L19" s="9">
        <f>SUM(off_overforsel_13!L2:L15)</f>
        <v>173847.74328099997</v>
      </c>
      <c r="M19" s="9">
        <f>SUM(off_overforsel_13!M2:M15)</f>
        <v>172601.177922</v>
      </c>
      <c r="N19" s="9">
        <f>SUM(off_overforsel_13!N2:N15)</f>
        <v>174856.21800200001</v>
      </c>
      <c r="O19" s="9">
        <f>SUM(off_overforsel_13!O2:O15)</f>
        <v>178285.65277599997</v>
      </c>
      <c r="P19" s="9">
        <f>SUM(off_overforsel_13!P2:P15)</f>
        <v>183201.68969100001</v>
      </c>
      <c r="Q19" s="9">
        <f>SUM(off_overforsel_13!Q2:Q15)</f>
        <v>191468.01258023997</v>
      </c>
      <c r="R19" s="9">
        <f>SUM(off_overforsel_13!R2:R15)</f>
        <v>203292.81405376998</v>
      </c>
      <c r="S19" s="9">
        <f>SUM(off_overforsel_13!S2:S15)</f>
        <v>210552.27358554001</v>
      </c>
      <c r="T19" s="9">
        <f>SUM(off_overforsel_13!T2:T15)</f>
        <v>213244.61698665004</v>
      </c>
      <c r="U19" s="9">
        <f>SUM(off_overforsel_13!U2:U15)</f>
        <v>212129.65912283992</v>
      </c>
      <c r="V19" s="9">
        <f>SUM(off_overforsel_13!V2:V15)</f>
        <v>212709.53900342999</v>
      </c>
      <c r="W19" s="9">
        <f>SUM(off_overforsel_13!W2:W15)</f>
        <v>216366.498244608</v>
      </c>
      <c r="X19" s="9">
        <f>SUM(off_overforsel_13!X2:X15)</f>
        <v>234334.892306569</v>
      </c>
      <c r="Y19" s="9">
        <f>SUM(off_overforsel_13!Y2:Y15)</f>
        <v>257001.63139274341</v>
      </c>
      <c r="Z19" s="9">
        <f>SUM(off_overforsel_13!Z2:Z15)</f>
        <v>264053.64560042898</v>
      </c>
      <c r="AA19" s="9">
        <f>SUM(off_overforsel_13!AA2:AA15)</f>
        <v>274971.8757405986</v>
      </c>
      <c r="AB19" s="9">
        <f>SUM(off_overforsel_13!AB2:AB15)</f>
        <v>281819.80193424004</v>
      </c>
      <c r="AC19" s="9">
        <f>SUM(off_overforsel_13!AC2:AC15)</f>
        <v>285797.22045665089</v>
      </c>
      <c r="AD19" s="9">
        <f>SUM(off_overforsel_13!AD2:AD15)</f>
        <v>288362.64523070585</v>
      </c>
      <c r="AE19" s="9">
        <f>SUM(off_overforsel_13!AE2:AE15)</f>
        <v>292358.65477186616</v>
      </c>
      <c r="AF19" s="9">
        <f>SUM(off_overforsel_13!AF2:AF15)</f>
        <v>296372.34376613027</v>
      </c>
    </row>
    <row r="20" spans="1:32" x14ac:dyDescent="0.15">
      <c r="A20" s="7" t="s">
        <v>21</v>
      </c>
      <c r="B20" s="4">
        <f>B16-B17</f>
        <v>30118.022400000002</v>
      </c>
      <c r="C20" s="4">
        <f>C16-C17</f>
        <v>31889.691093000001</v>
      </c>
      <c r="D20" s="4">
        <f t="shared" ref="D20:AF20" si="2">D16-D17</f>
        <v>33270.530187000004</v>
      </c>
      <c r="E20" s="4">
        <f t="shared" si="2"/>
        <v>34982.957226000006</v>
      </c>
      <c r="F20" s="4">
        <f t="shared" si="2"/>
        <v>34607.582196999996</v>
      </c>
      <c r="G20" s="4">
        <f t="shared" si="2"/>
        <v>36279.830127000001</v>
      </c>
      <c r="H20" s="4">
        <f t="shared" si="2"/>
        <v>37539.939076000002</v>
      </c>
      <c r="I20" s="4">
        <f t="shared" si="2"/>
        <v>38132.941910000001</v>
      </c>
      <c r="J20" s="4">
        <f t="shared" si="2"/>
        <v>41210.748022000007</v>
      </c>
      <c r="K20" s="4">
        <f t="shared" si="2"/>
        <v>43241.45635</v>
      </c>
      <c r="L20" s="4">
        <f t="shared" si="2"/>
        <v>47904.882154999992</v>
      </c>
      <c r="M20" s="4">
        <f t="shared" si="2"/>
        <v>50631.828331000004</v>
      </c>
      <c r="N20" s="4">
        <f t="shared" si="2"/>
        <v>53244.503235999997</v>
      </c>
      <c r="O20" s="4">
        <f t="shared" si="2"/>
        <v>60833.664058000002</v>
      </c>
      <c r="P20" s="4">
        <f t="shared" si="2"/>
        <v>60693.406986999995</v>
      </c>
      <c r="Q20" s="4">
        <f t="shared" si="2"/>
        <v>60698.914949999991</v>
      </c>
      <c r="R20" s="4">
        <f t="shared" si="2"/>
        <v>60549.416578999997</v>
      </c>
      <c r="S20" s="4">
        <f t="shared" si="2"/>
        <v>65279.755372</v>
      </c>
      <c r="T20" s="4">
        <f t="shared" si="2"/>
        <v>75869.020310999986</v>
      </c>
      <c r="U20" s="4">
        <f t="shared" si="2"/>
        <v>87515.663509999998</v>
      </c>
      <c r="V20" s="4">
        <f t="shared" si="2"/>
        <v>99188.433580000012</v>
      </c>
      <c r="W20" s="4">
        <f t="shared" si="2"/>
        <v>87274.713322717551</v>
      </c>
      <c r="X20" s="4">
        <f t="shared" si="2"/>
        <v>74340.572747594182</v>
      </c>
      <c r="Y20" s="4">
        <f t="shared" si="2"/>
        <v>92118.862429536443</v>
      </c>
      <c r="Z20" s="4">
        <f t="shared" si="2"/>
        <v>92699.650722456921</v>
      </c>
      <c r="AA20" s="4">
        <f t="shared" si="2"/>
        <v>95745.197766612793</v>
      </c>
      <c r="AB20" s="4">
        <f t="shared" si="2"/>
        <v>103014.82568899999</v>
      </c>
      <c r="AC20" s="4">
        <f t="shared" si="2"/>
        <v>106278.37752283245</v>
      </c>
      <c r="AD20" s="4">
        <f t="shared" si="2"/>
        <v>123374.6892218117</v>
      </c>
      <c r="AE20" s="4">
        <f t="shared" si="2"/>
        <v>123688.10184733961</v>
      </c>
      <c r="AF20" s="4">
        <f t="shared" si="2"/>
        <v>128371.15556922508</v>
      </c>
    </row>
    <row r="21" spans="1:32" x14ac:dyDescent="0.15">
      <c r="A21" s="7" t="s">
        <v>22</v>
      </c>
      <c r="B21" s="12">
        <f>B18-B19</f>
        <v>431952.80659699999</v>
      </c>
      <c r="C21" s="12">
        <f>C18-C19</f>
        <v>454200.6476669999</v>
      </c>
      <c r="D21" s="12">
        <f t="shared" ref="D21:AF21" si="3">D18-D19</f>
        <v>469874.29052899999</v>
      </c>
      <c r="E21" s="12">
        <f t="shared" si="3"/>
        <v>486530.48465999996</v>
      </c>
      <c r="F21" s="12">
        <f t="shared" si="3"/>
        <v>501296.55319900007</v>
      </c>
      <c r="G21" s="12">
        <f t="shared" si="3"/>
        <v>513739.90090399992</v>
      </c>
      <c r="H21" s="12">
        <f t="shared" si="3"/>
        <v>517807.97110999987</v>
      </c>
      <c r="I21" s="12">
        <f t="shared" si="3"/>
        <v>538923.16144499998</v>
      </c>
      <c r="J21" s="12">
        <f t="shared" si="3"/>
        <v>565151.41159700009</v>
      </c>
      <c r="K21" s="12">
        <f t="shared" si="3"/>
        <v>591229.69538299995</v>
      </c>
      <c r="L21" s="12">
        <f t="shared" si="3"/>
        <v>625808.8128650001</v>
      </c>
      <c r="M21" s="12">
        <f t="shared" si="3"/>
        <v>662695.58147699991</v>
      </c>
      <c r="N21" s="12">
        <f t="shared" si="3"/>
        <v>690743.81401499989</v>
      </c>
      <c r="O21" s="12">
        <f t="shared" si="3"/>
        <v>729383.06189899996</v>
      </c>
      <c r="P21" s="12">
        <f t="shared" si="3"/>
        <v>763095.61396799982</v>
      </c>
      <c r="Q21" s="12">
        <f t="shared" si="3"/>
        <v>781502.13310300023</v>
      </c>
      <c r="R21" s="12">
        <f t="shared" si="3"/>
        <v>790350.6089250003</v>
      </c>
      <c r="S21" s="12">
        <f t="shared" si="3"/>
        <v>817461.43731800001</v>
      </c>
      <c r="T21" s="12">
        <f t="shared" si="3"/>
        <v>859115.120627</v>
      </c>
      <c r="U21" s="12">
        <f t="shared" si="3"/>
        <v>915564.4064969999</v>
      </c>
      <c r="V21" s="12">
        <f t="shared" si="3"/>
        <v>973165.8172040002</v>
      </c>
      <c r="W21" s="12">
        <f t="shared" si="3"/>
        <v>987965.4247032518</v>
      </c>
      <c r="X21" s="12">
        <f t="shared" si="3"/>
        <v>963158.70964272087</v>
      </c>
      <c r="Y21" s="12">
        <f t="shared" si="3"/>
        <v>1003640.9057182565</v>
      </c>
      <c r="Z21" s="12">
        <f t="shared" si="3"/>
        <v>1017580.1916464407</v>
      </c>
      <c r="AA21" s="12">
        <f t="shared" si="3"/>
        <v>1042713.7981624315</v>
      </c>
      <c r="AB21" s="12">
        <f t="shared" si="3"/>
        <v>1068847.9590479997</v>
      </c>
      <c r="AC21" s="12">
        <f t="shared" si="3"/>
        <v>1096976.7873165391</v>
      </c>
      <c r="AD21" s="12">
        <f t="shared" si="3"/>
        <v>1151099.1724543942</v>
      </c>
      <c r="AE21" s="12">
        <f t="shared" si="3"/>
        <v>1181781.0079877139</v>
      </c>
      <c r="AF21" s="12">
        <f t="shared" si="3"/>
        <v>1224972.4495834312</v>
      </c>
    </row>
    <row r="23" spans="1:32" x14ac:dyDescent="0.15">
      <c r="A23" s="7" t="s">
        <v>23</v>
      </c>
      <c r="B23" s="2">
        <v>1987</v>
      </c>
      <c r="C23" s="2">
        <v>1988</v>
      </c>
      <c r="D23" s="2">
        <v>1989</v>
      </c>
      <c r="E23" s="2">
        <v>1990</v>
      </c>
      <c r="F23" s="2">
        <v>1991</v>
      </c>
      <c r="G23" s="2">
        <v>1992</v>
      </c>
      <c r="H23" s="2">
        <v>1993</v>
      </c>
      <c r="I23" s="2">
        <v>1994</v>
      </c>
      <c r="J23" s="2">
        <v>1995</v>
      </c>
      <c r="K23" s="2">
        <v>1996</v>
      </c>
      <c r="L23" s="2">
        <v>1997</v>
      </c>
      <c r="M23" s="2">
        <v>1998</v>
      </c>
      <c r="N23" s="2">
        <v>1999</v>
      </c>
      <c r="O23" s="2">
        <v>2000</v>
      </c>
      <c r="P23" s="2">
        <v>2001</v>
      </c>
      <c r="Q23" s="2">
        <v>2002</v>
      </c>
      <c r="R23" s="2">
        <v>2003</v>
      </c>
      <c r="S23" s="2">
        <v>2004</v>
      </c>
      <c r="T23" s="2">
        <v>2005</v>
      </c>
      <c r="U23" s="2">
        <v>2006</v>
      </c>
      <c r="V23" s="2">
        <v>2007</v>
      </c>
      <c r="W23" s="2">
        <v>2008</v>
      </c>
      <c r="X23" s="2">
        <v>2009</v>
      </c>
      <c r="Y23" s="2">
        <v>2010</v>
      </c>
      <c r="Z23" s="2">
        <v>2011</v>
      </c>
      <c r="AA23" s="2">
        <v>2012</v>
      </c>
      <c r="AB23" s="2">
        <v>2013</v>
      </c>
      <c r="AC23" s="2">
        <v>2014</v>
      </c>
      <c r="AD23" s="2">
        <v>2015</v>
      </c>
      <c r="AE23" s="2">
        <v>2016</v>
      </c>
      <c r="AF23" s="2">
        <v>2017</v>
      </c>
    </row>
    <row r="24" spans="1:32" x14ac:dyDescent="0.15">
      <c r="A24" s="7" t="s">
        <v>24</v>
      </c>
      <c r="B24" s="14">
        <f>(B20/B21)</f>
        <v>6.9725261510105857E-2</v>
      </c>
      <c r="C24" s="14">
        <f>(C20/C21)</f>
        <v>7.0210580404940617E-2</v>
      </c>
      <c r="D24" s="14">
        <f t="shared" ref="D24:AF24" si="4">(D20/D21)</f>
        <v>7.0807300713437507E-2</v>
      </c>
      <c r="E24" s="14">
        <f t="shared" si="4"/>
        <v>7.1902909126952241E-2</v>
      </c>
      <c r="F24" s="14">
        <f t="shared" si="4"/>
        <v>6.9036146321281008E-2</v>
      </c>
      <c r="G24" s="14">
        <f>(G20/G21)</f>
        <v>7.061906241496986E-2</v>
      </c>
      <c r="H24" s="14">
        <f t="shared" si="4"/>
        <v>7.2497800672182491E-2</v>
      </c>
      <c r="I24" s="14">
        <f t="shared" si="4"/>
        <v>7.0757660160226152E-2</v>
      </c>
      <c r="J24" s="14">
        <f t="shared" si="4"/>
        <v>7.2919835598653157E-2</v>
      </c>
      <c r="K24" s="14">
        <f t="shared" si="4"/>
        <v>7.3138167259998818E-2</v>
      </c>
      <c r="L24" s="14">
        <f t="shared" si="4"/>
        <v>7.6548749666352278E-2</v>
      </c>
      <c r="M24" s="14">
        <f t="shared" si="4"/>
        <v>7.6402845810670722E-2</v>
      </c>
      <c r="N24" s="14">
        <f t="shared" si="4"/>
        <v>7.7082852072915944E-2</v>
      </c>
      <c r="O24" s="14">
        <f t="shared" si="4"/>
        <v>8.3404273057308589E-2</v>
      </c>
      <c r="P24" s="14">
        <f t="shared" si="4"/>
        <v>7.9535782772229585E-2</v>
      </c>
      <c r="Q24" s="14">
        <f t="shared" si="4"/>
        <v>7.7669544814921207E-2</v>
      </c>
      <c r="R24" s="14">
        <f t="shared" si="4"/>
        <v>7.6610830554501144E-2</v>
      </c>
      <c r="S24" s="14">
        <f t="shared" si="4"/>
        <v>7.9856678727470751E-2</v>
      </c>
      <c r="T24" s="14">
        <f t="shared" si="4"/>
        <v>8.8310656499246812E-2</v>
      </c>
      <c r="U24" s="14">
        <f t="shared" si="4"/>
        <v>9.5586572489028673E-2</v>
      </c>
      <c r="V24" s="14">
        <f t="shared" si="4"/>
        <v>0.10192346651157354</v>
      </c>
      <c r="W24" s="14">
        <f t="shared" si="4"/>
        <v>8.8337821486952989E-2</v>
      </c>
      <c r="X24" s="14">
        <f t="shared" si="4"/>
        <v>7.7184135909616036E-2</v>
      </c>
      <c r="Y24" s="14">
        <f t="shared" si="4"/>
        <v>9.178468305216346E-2</v>
      </c>
      <c r="Z24" s="14">
        <f t="shared" si="4"/>
        <v>9.1098128170586004E-2</v>
      </c>
      <c r="AA24" s="14">
        <f t="shared" si="4"/>
        <v>9.1823085045334596E-2</v>
      </c>
      <c r="AB24" s="14">
        <f t="shared" si="4"/>
        <v>9.6379307100659214E-2</v>
      </c>
      <c r="AC24" s="14">
        <f t="shared" si="4"/>
        <v>9.6882977608682253E-2</v>
      </c>
      <c r="AD24" s="14">
        <f t="shared" si="4"/>
        <v>0.10717989568070836</v>
      </c>
      <c r="AE24" s="14">
        <f t="shared" si="4"/>
        <v>0.1046624552360597</v>
      </c>
      <c r="AF24" s="14">
        <f t="shared" si="4"/>
        <v>0.10479513691338892</v>
      </c>
    </row>
    <row r="25" spans="1:32" x14ac:dyDescent="0.15">
      <c r="B25" s="4"/>
      <c r="C25">
        <f>1</f>
        <v>1</v>
      </c>
      <c r="D25" s="4"/>
      <c r="E25" s="4"/>
      <c r="F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7" spans="1:32" x14ac:dyDescent="0.1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72" spans="8:9" x14ac:dyDescent="0.15">
      <c r="H72" s="13"/>
      <c r="I72" s="13"/>
    </row>
  </sheetData>
  <phoneticPr fontId="3" type="noConversion"/>
  <conditionalFormatting sqref="B16:AF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AF20">
    <cfRule type="colorScale" priority="2">
      <colorScale>
        <cfvo type="min"/>
        <cfvo type="max"/>
        <color rgb="FFF8696B"/>
        <color rgb="FFFCFCFF"/>
      </colorScale>
    </cfRule>
  </conditionalFormatting>
  <conditionalFormatting sqref="B27:AF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59"/>
  <sheetViews>
    <sheetView tabSelected="1" topLeftCell="O13" workbookViewId="0">
      <selection activeCell="W47" sqref="W47"/>
    </sheetView>
  </sheetViews>
  <sheetFormatPr baseColWidth="10" defaultRowHeight="13" x14ac:dyDescent="0.15"/>
  <cols>
    <col min="1" max="1" width="14.1640625" customWidth="1"/>
  </cols>
  <sheetData>
    <row r="1" spans="1:32" x14ac:dyDescent="0.15">
      <c r="B1" s="2">
        <v>1987</v>
      </c>
      <c r="C1" s="2">
        <v>1988</v>
      </c>
      <c r="D1" s="2">
        <v>1989</v>
      </c>
      <c r="E1" s="2">
        <v>1990</v>
      </c>
      <c r="F1" s="2">
        <v>1991</v>
      </c>
      <c r="G1" s="2">
        <v>1992</v>
      </c>
      <c r="H1" s="2">
        <v>1993</v>
      </c>
      <c r="I1" s="2">
        <v>1994</v>
      </c>
      <c r="J1" s="2">
        <v>1995</v>
      </c>
      <c r="K1" s="2">
        <v>1996</v>
      </c>
      <c r="L1" s="2">
        <v>1997</v>
      </c>
      <c r="M1" s="2">
        <v>1998</v>
      </c>
      <c r="N1" s="2">
        <v>1999</v>
      </c>
      <c r="O1" s="2">
        <v>2000</v>
      </c>
      <c r="P1" s="2">
        <v>2001</v>
      </c>
      <c r="Q1" s="2">
        <v>2002</v>
      </c>
      <c r="R1" s="2">
        <v>2003</v>
      </c>
      <c r="S1" s="2">
        <v>2004</v>
      </c>
      <c r="T1" s="2">
        <v>2005</v>
      </c>
      <c r="U1" s="2">
        <v>2006</v>
      </c>
      <c r="V1" s="2">
        <v>2007</v>
      </c>
      <c r="W1" s="2">
        <v>2008</v>
      </c>
      <c r="X1" s="2">
        <v>2009</v>
      </c>
      <c r="Y1" s="2">
        <v>2010</v>
      </c>
      <c r="Z1" s="2">
        <v>2011</v>
      </c>
      <c r="AA1" s="2">
        <v>2012</v>
      </c>
      <c r="AB1" s="2">
        <v>2013</v>
      </c>
      <c r="AC1" s="2">
        <v>2014</v>
      </c>
      <c r="AD1" s="2">
        <v>2015</v>
      </c>
      <c r="AE1" s="2">
        <v>2016</v>
      </c>
      <c r="AF1" s="2">
        <v>2017</v>
      </c>
    </row>
    <row r="2" spans="1:32" x14ac:dyDescent="0.15">
      <c r="A2" t="s">
        <v>30</v>
      </c>
    </row>
    <row r="3" spans="1:32" x14ac:dyDescent="0.15">
      <c r="A3" t="s">
        <v>11</v>
      </c>
      <c r="B3" s="4">
        <v>4445.5826340000003</v>
      </c>
      <c r="C3" s="1">
        <v>4816.4563529999996</v>
      </c>
      <c r="D3" s="1">
        <v>5002.9742450000003</v>
      </c>
      <c r="E3" s="1">
        <v>5204.5484354999999</v>
      </c>
      <c r="F3" s="1">
        <v>5283.2066754999996</v>
      </c>
      <c r="G3" s="1">
        <v>5543.9026402799982</v>
      </c>
      <c r="H3" s="1">
        <v>5663.4308980599999</v>
      </c>
      <c r="I3" s="1">
        <v>6014.2872379600067</v>
      </c>
      <c r="J3" s="1">
        <v>6324.5007260400007</v>
      </c>
      <c r="K3" s="1">
        <v>6563.7634578799989</v>
      </c>
      <c r="L3" s="1">
        <v>6977.1463870600064</v>
      </c>
      <c r="M3" s="1">
        <v>7350.9097579199979</v>
      </c>
      <c r="N3" s="1">
        <v>7872.2030440000044</v>
      </c>
      <c r="O3" s="1">
        <v>8454.2306808599969</v>
      </c>
      <c r="P3" s="1">
        <v>8808.1290779799965</v>
      </c>
      <c r="Q3" s="1">
        <v>8863.2272468999927</v>
      </c>
      <c r="R3" s="1">
        <v>9087.3995752999926</v>
      </c>
      <c r="S3" s="1">
        <v>9128.4571883999906</v>
      </c>
      <c r="T3" s="1">
        <v>9574.2731368400073</v>
      </c>
      <c r="U3" s="1">
        <v>10325.669849819997</v>
      </c>
      <c r="V3" s="1">
        <v>10890.959530120001</v>
      </c>
      <c r="W3" s="1">
        <v>10960.807234539989</v>
      </c>
      <c r="X3" s="1">
        <v>10053.880484200005</v>
      </c>
      <c r="Y3" s="1">
        <v>10742.996115360016</v>
      </c>
      <c r="Z3" s="1">
        <v>11005.750467979993</v>
      </c>
      <c r="AA3" s="1">
        <v>11463.80266207002</v>
      </c>
      <c r="AB3" s="1">
        <v>12089.351406600003</v>
      </c>
      <c r="AC3" s="1">
        <v>12368.41623763001</v>
      </c>
      <c r="AD3" s="1">
        <v>13357.339795125008</v>
      </c>
      <c r="AE3" s="1">
        <v>13808.853586390005</v>
      </c>
      <c r="AF3" s="1">
        <v>14471.949077189998</v>
      </c>
    </row>
    <row r="4" spans="1:32" x14ac:dyDescent="0.15">
      <c r="A4" t="s">
        <v>12</v>
      </c>
      <c r="B4" s="4">
        <v>5568.5845890000001</v>
      </c>
      <c r="C4" s="1">
        <v>5979.5584534999998</v>
      </c>
      <c r="D4" s="1">
        <v>6106.0639074999999</v>
      </c>
      <c r="E4" s="1">
        <v>6182.6627895000001</v>
      </c>
      <c r="F4" s="1">
        <v>6102.9110355000003</v>
      </c>
      <c r="G4" s="1">
        <v>6269.5529104999996</v>
      </c>
      <c r="H4" s="1">
        <v>6667.1995340800013</v>
      </c>
      <c r="I4" s="1">
        <v>7026.2668023999986</v>
      </c>
      <c r="J4" s="1">
        <v>7457.2795306599992</v>
      </c>
      <c r="K4" s="1">
        <v>7760.5910927399937</v>
      </c>
      <c r="L4" s="1">
        <v>8145.6099189199895</v>
      </c>
      <c r="M4" s="1">
        <v>8740.6926165200093</v>
      </c>
      <c r="N4" s="1">
        <v>9374.3657259399934</v>
      </c>
      <c r="O4" s="1">
        <v>10310.133625400011</v>
      </c>
      <c r="P4" s="1">
        <v>10487.465436080001</v>
      </c>
      <c r="Q4" s="1">
        <v>10505.713604780001</v>
      </c>
      <c r="R4" s="1">
        <v>10589.144157180002</v>
      </c>
      <c r="S4" s="1">
        <v>10847.25685191999</v>
      </c>
      <c r="T4" s="1">
        <v>11740.730612600004</v>
      </c>
      <c r="U4" s="1">
        <v>13264.355736939988</v>
      </c>
      <c r="V4" s="1">
        <v>14452.5399994</v>
      </c>
      <c r="W4" s="1">
        <v>13693.914578740001</v>
      </c>
      <c r="X4" s="1">
        <v>11827.623827540001</v>
      </c>
      <c r="Y4" s="1">
        <v>13631.504168359994</v>
      </c>
      <c r="Z4" s="1">
        <v>14032.147743959991</v>
      </c>
      <c r="AA4" s="1">
        <v>14486.182073349997</v>
      </c>
      <c r="AB4" s="1">
        <v>15541.346184549991</v>
      </c>
      <c r="AC4" s="1">
        <v>16042.321040060015</v>
      </c>
      <c r="AD4" s="1">
        <v>18028.315330135014</v>
      </c>
      <c r="AE4" s="1">
        <v>18509.196717929997</v>
      </c>
      <c r="AF4" s="1">
        <v>19225.268528604996</v>
      </c>
    </row>
    <row r="5" spans="1:32" x14ac:dyDescent="0.15">
      <c r="A5" t="s">
        <v>13</v>
      </c>
      <c r="B5" s="4">
        <v>4556.8229289999999</v>
      </c>
      <c r="C5" s="1">
        <v>5038.6162624999997</v>
      </c>
      <c r="D5" s="1">
        <v>5189.5614910000004</v>
      </c>
      <c r="E5" s="1">
        <v>4913.1077564999996</v>
      </c>
      <c r="F5" s="1">
        <v>4063.0551460000001</v>
      </c>
      <c r="G5" s="1">
        <v>4136.1419946399992</v>
      </c>
      <c r="H5" s="1">
        <v>5125.0506166599989</v>
      </c>
      <c r="I5" s="1">
        <v>4992.72900166</v>
      </c>
      <c r="J5" s="1">
        <v>5720.1650087799999</v>
      </c>
      <c r="K5" s="1">
        <v>5867.6317686800012</v>
      </c>
      <c r="L5" s="1">
        <v>6254.5460754000005</v>
      </c>
      <c r="M5" s="1">
        <v>6712.2492409000015</v>
      </c>
      <c r="N5" s="1">
        <v>7309.1036482000027</v>
      </c>
      <c r="O5" s="1">
        <v>9135.6042252000061</v>
      </c>
      <c r="P5" s="1">
        <v>8612.8659701799934</v>
      </c>
      <c r="Q5" s="1">
        <v>8547.8296721000042</v>
      </c>
      <c r="R5" s="1">
        <v>8117.6180407799984</v>
      </c>
      <c r="S5" s="1">
        <v>8840.6051322000003</v>
      </c>
      <c r="T5" s="1">
        <v>10774.649912740009</v>
      </c>
      <c r="U5" s="1">
        <v>12668.539253319997</v>
      </c>
      <c r="V5" s="1">
        <v>15860.797974439991</v>
      </c>
      <c r="W5" s="1">
        <v>12672.25825796</v>
      </c>
      <c r="X5" s="1">
        <v>9248.3728211200014</v>
      </c>
      <c r="Y5" s="1">
        <v>13877.448702719996</v>
      </c>
      <c r="Z5" s="1">
        <v>13034.570398780003</v>
      </c>
      <c r="AA5" s="1">
        <v>12888.239677120004</v>
      </c>
      <c r="AB5" s="1">
        <v>13889.709576849995</v>
      </c>
      <c r="AC5" s="1">
        <v>15498.430229810001</v>
      </c>
      <c r="AD5" s="1">
        <v>20598.712053504994</v>
      </c>
      <c r="AE5" s="1">
        <v>19357.494760145004</v>
      </c>
      <c r="AF5" s="1">
        <v>18721.504386714998</v>
      </c>
    </row>
    <row r="6" spans="1:32" x14ac:dyDescent="0.15">
      <c r="B6" s="1">
        <f>SUM(B3:B5)</f>
        <v>14570.990152</v>
      </c>
      <c r="C6" s="1">
        <f t="shared" ref="C6:AF6" si="0">SUM(C3:C5)</f>
        <v>15834.631068999999</v>
      </c>
      <c r="D6" s="1">
        <f t="shared" si="0"/>
        <v>16298.599643500002</v>
      </c>
      <c r="E6" s="1">
        <f t="shared" si="0"/>
        <v>16300.318981499999</v>
      </c>
      <c r="F6" s="1">
        <f t="shared" si="0"/>
        <v>15449.172857</v>
      </c>
      <c r="G6" s="1">
        <f t="shared" si="0"/>
        <v>15949.597545419998</v>
      </c>
      <c r="H6" s="1">
        <f t="shared" si="0"/>
        <v>17455.681048800001</v>
      </c>
      <c r="I6" s="1">
        <f t="shared" si="0"/>
        <v>18033.283042020004</v>
      </c>
      <c r="J6" s="1">
        <f t="shared" si="0"/>
        <v>19501.945265480001</v>
      </c>
      <c r="K6" s="1">
        <f t="shared" si="0"/>
        <v>20191.986319299991</v>
      </c>
      <c r="L6" s="1">
        <f t="shared" si="0"/>
        <v>21377.302381379995</v>
      </c>
      <c r="M6" s="1">
        <f t="shared" si="0"/>
        <v>22803.851615340009</v>
      </c>
      <c r="N6" s="1">
        <f t="shared" si="0"/>
        <v>24555.672418139999</v>
      </c>
      <c r="O6" s="1">
        <f t="shared" si="0"/>
        <v>27899.968531460014</v>
      </c>
      <c r="P6" s="1">
        <f t="shared" si="0"/>
        <v>27908.460484239993</v>
      </c>
      <c r="Q6" s="1">
        <f t="shared" si="0"/>
        <v>27916.77052378</v>
      </c>
      <c r="R6" s="1">
        <f t="shared" si="0"/>
        <v>27794.161773259992</v>
      </c>
      <c r="S6" s="1">
        <f t="shared" si="0"/>
        <v>28816.319172519979</v>
      </c>
      <c r="T6" s="1">
        <f t="shared" si="0"/>
        <v>32089.653662180019</v>
      </c>
      <c r="U6" s="1">
        <f t="shared" si="0"/>
        <v>36258.564840079984</v>
      </c>
      <c r="V6" s="1">
        <f t="shared" si="0"/>
        <v>41204.297503959991</v>
      </c>
      <c r="W6" s="1">
        <f t="shared" si="0"/>
        <v>37326.980071239988</v>
      </c>
      <c r="X6" s="1">
        <f t="shared" si="0"/>
        <v>31129.877132860005</v>
      </c>
      <c r="Y6" s="1">
        <f t="shared" si="0"/>
        <v>38251.948986440002</v>
      </c>
      <c r="Z6" s="1">
        <f t="shared" si="0"/>
        <v>38072.468610719989</v>
      </c>
      <c r="AA6" s="1">
        <f t="shared" si="0"/>
        <v>38838.224412540018</v>
      </c>
      <c r="AB6" s="1">
        <f t="shared" si="0"/>
        <v>41520.407167999991</v>
      </c>
      <c r="AC6" s="1">
        <f t="shared" si="0"/>
        <v>43909.167507500024</v>
      </c>
      <c r="AD6" s="1">
        <f t="shared" si="0"/>
        <v>51984.367178765016</v>
      </c>
      <c r="AE6" s="1">
        <f t="shared" si="0"/>
        <v>51675.545064465005</v>
      </c>
      <c r="AF6" s="1">
        <f t="shared" si="0"/>
        <v>52418.721992509993</v>
      </c>
    </row>
    <row r="7" spans="1:32" x14ac:dyDescent="0.15">
      <c r="A7" t="s">
        <v>32</v>
      </c>
    </row>
    <row r="8" spans="1:32" x14ac:dyDescent="0.15">
      <c r="A8" s="7" t="s">
        <v>11</v>
      </c>
      <c r="B8" s="1">
        <v>9913.4157259999993</v>
      </c>
      <c r="C8" s="1">
        <v>10411.286296</v>
      </c>
      <c r="D8" s="1">
        <v>10831.183082</v>
      </c>
      <c r="E8" s="1">
        <v>11312.937728999999</v>
      </c>
      <c r="F8" s="1">
        <v>11699.792676999999</v>
      </c>
      <c r="G8" s="1">
        <v>12165.836022</v>
      </c>
      <c r="H8" s="1">
        <v>12298.313088999999</v>
      </c>
      <c r="I8" s="1">
        <v>13010.570367</v>
      </c>
      <c r="J8" s="1">
        <v>13730.904017999999</v>
      </c>
      <c r="K8" s="1">
        <v>14353.348274</v>
      </c>
      <c r="L8" s="1">
        <v>15362.108917</v>
      </c>
      <c r="M8" s="1">
        <v>16236.665503</v>
      </c>
      <c r="N8" s="1">
        <v>16847.736857</v>
      </c>
      <c r="O8" s="1">
        <v>18036.506987000001</v>
      </c>
      <c r="P8" s="1">
        <v>18811.459016000001</v>
      </c>
      <c r="Q8" s="1">
        <v>18949.314042999998</v>
      </c>
      <c r="R8" s="1">
        <v>19340.407931999998</v>
      </c>
      <c r="S8" s="1">
        <v>20150.264084499999</v>
      </c>
      <c r="T8" s="1">
        <v>21634.507864499999</v>
      </c>
      <c r="U8" s="1">
        <v>23624.954302499998</v>
      </c>
      <c r="V8" s="1">
        <v>24985.5162265</v>
      </c>
      <c r="W8" s="1">
        <v>24628.188159180001</v>
      </c>
      <c r="X8" s="1">
        <v>23223.506055999998</v>
      </c>
      <c r="Y8" s="1">
        <v>26014.450411000002</v>
      </c>
      <c r="Z8" s="1">
        <v>26710.034871500004</v>
      </c>
      <c r="AA8" s="1">
        <v>27814.891168499998</v>
      </c>
      <c r="AB8" s="1">
        <v>29275.989399499998</v>
      </c>
      <c r="AC8" s="1">
        <v>29823.763033499999</v>
      </c>
      <c r="AD8" s="1">
        <v>31810.255238500002</v>
      </c>
      <c r="AE8" s="1">
        <v>32742.796354999999</v>
      </c>
      <c r="AF8" s="1">
        <v>34369.275537166672</v>
      </c>
    </row>
    <row r="9" spans="1:32" x14ac:dyDescent="0.15">
      <c r="A9" s="7" t="s">
        <v>12</v>
      </c>
      <c r="B9" s="1">
        <v>11527.366131000001</v>
      </c>
      <c r="C9" s="1">
        <v>12083.739634</v>
      </c>
      <c r="D9" s="1">
        <v>12468.791454</v>
      </c>
      <c r="E9" s="1">
        <v>13165.233464999999</v>
      </c>
      <c r="F9" s="1">
        <v>13462.464427999999</v>
      </c>
      <c r="G9" s="1">
        <v>14034.960456999999</v>
      </c>
      <c r="H9" s="1">
        <v>14140.390228</v>
      </c>
      <c r="I9" s="1">
        <v>14911.194963</v>
      </c>
      <c r="J9" s="1">
        <v>15858.287076000001</v>
      </c>
      <c r="K9" s="1">
        <v>16607.702883000002</v>
      </c>
      <c r="L9" s="1">
        <v>17966.405071000001</v>
      </c>
      <c r="M9" s="1">
        <v>19257.697326000001</v>
      </c>
      <c r="N9" s="1">
        <v>20025.900161000001</v>
      </c>
      <c r="O9" s="1">
        <v>22136.625111000001</v>
      </c>
      <c r="P9" s="1">
        <v>22705.485331</v>
      </c>
      <c r="Q9" s="1">
        <v>22605.936006</v>
      </c>
      <c r="R9" s="1">
        <v>22954.302764</v>
      </c>
      <c r="S9" s="1">
        <v>24491.294890500001</v>
      </c>
      <c r="T9" s="1">
        <v>27542.563196999999</v>
      </c>
      <c r="U9" s="1">
        <v>31940.466840000001</v>
      </c>
      <c r="V9" s="1">
        <v>34699.934340500004</v>
      </c>
      <c r="W9" s="1">
        <v>31747.6159195</v>
      </c>
      <c r="X9" s="1">
        <v>27880.516972000001</v>
      </c>
      <c r="Y9" s="1">
        <v>33109.104313999997</v>
      </c>
      <c r="Z9" s="1">
        <v>34308.381114759999</v>
      </c>
      <c r="AA9" s="1">
        <v>35925.879835500004</v>
      </c>
      <c r="AB9" s="1">
        <v>38612.680157000003</v>
      </c>
      <c r="AC9" s="1">
        <v>39076.343924499997</v>
      </c>
      <c r="AD9" s="1">
        <v>42946.2224345</v>
      </c>
      <c r="AE9" s="1">
        <v>44126.231099999997</v>
      </c>
      <c r="AF9" s="1">
        <v>46783.096530233335</v>
      </c>
    </row>
    <row r="10" spans="1:32" x14ac:dyDescent="0.15">
      <c r="A10" s="7" t="s">
        <v>13</v>
      </c>
      <c r="B10" s="1">
        <v>8812.2353640000001</v>
      </c>
      <c r="C10" s="1">
        <v>9549.5810419999998</v>
      </c>
      <c r="D10" s="1">
        <v>10133.130207</v>
      </c>
      <c r="E10" s="1">
        <v>10684.518527</v>
      </c>
      <c r="F10" s="1">
        <v>9639.9522049999996</v>
      </c>
      <c r="G10" s="1">
        <v>10289.723316</v>
      </c>
      <c r="H10" s="1">
        <v>11336.893529999999</v>
      </c>
      <c r="I10" s="1">
        <v>10440.696507000001</v>
      </c>
      <c r="J10" s="1">
        <v>11854.810426</v>
      </c>
      <c r="K10" s="1">
        <v>12506.324282</v>
      </c>
      <c r="L10" s="1">
        <v>14809.883110999999</v>
      </c>
      <c r="M10" s="1">
        <v>15366.452632</v>
      </c>
      <c r="N10" s="1">
        <v>16597.089768000002</v>
      </c>
      <c r="O10" s="1">
        <v>20908.509869000001</v>
      </c>
      <c r="P10" s="1">
        <v>19427.647592000001</v>
      </c>
      <c r="Q10" s="1">
        <v>19393.830483999998</v>
      </c>
      <c r="R10" s="1">
        <v>18512.492989999999</v>
      </c>
      <c r="S10" s="1">
        <v>20922.223270999999</v>
      </c>
      <c r="T10" s="1">
        <v>27022.271188999999</v>
      </c>
      <c r="U10" s="1">
        <v>32338.567387999999</v>
      </c>
      <c r="V10" s="1">
        <v>39908.628282999998</v>
      </c>
      <c r="W10" s="1">
        <v>31245.505189919997</v>
      </c>
      <c r="X10" s="1">
        <v>23536.253509999999</v>
      </c>
      <c r="Y10" s="1">
        <v>33327.492561999999</v>
      </c>
      <c r="Z10" s="1">
        <v>32034.429722500001</v>
      </c>
      <c r="AA10" s="1">
        <v>32354.043537500002</v>
      </c>
      <c r="AB10" s="1">
        <v>35514.553595999998</v>
      </c>
      <c r="AC10" s="1">
        <v>37760.168613499998</v>
      </c>
      <c r="AD10" s="1">
        <v>49041.411793500003</v>
      </c>
      <c r="AE10" s="1">
        <v>47254.473912000001</v>
      </c>
      <c r="AF10" s="1">
        <v>47678.911624733337</v>
      </c>
    </row>
    <row r="11" spans="1:32" x14ac:dyDescent="0.15">
      <c r="B11" s="1">
        <f>SUM(B8:B10)</f>
        <v>30253.017221000002</v>
      </c>
      <c r="C11" s="1">
        <f t="shared" ref="C11:AF11" si="1">SUM(C8:C10)</f>
        <v>32044.606972000001</v>
      </c>
      <c r="D11" s="1">
        <f t="shared" si="1"/>
        <v>33433.104743000004</v>
      </c>
      <c r="E11" s="1">
        <f t="shared" si="1"/>
        <v>35162.689721000002</v>
      </c>
      <c r="F11" s="1">
        <f t="shared" si="1"/>
        <v>34802.209309999998</v>
      </c>
      <c r="G11" s="1">
        <f t="shared" si="1"/>
        <v>36490.519795</v>
      </c>
      <c r="H11" s="1">
        <f t="shared" si="1"/>
        <v>37775.596847000001</v>
      </c>
      <c r="I11" s="1">
        <f t="shared" si="1"/>
        <v>38362.461837000003</v>
      </c>
      <c r="J11" s="1">
        <f t="shared" si="1"/>
        <v>41444.001520000005</v>
      </c>
      <c r="K11" s="1">
        <f t="shared" si="1"/>
        <v>43467.375439000003</v>
      </c>
      <c r="L11" s="1">
        <f t="shared" si="1"/>
        <v>48138.397098999994</v>
      </c>
      <c r="M11" s="1">
        <f t="shared" si="1"/>
        <v>50860.815461000006</v>
      </c>
      <c r="N11" s="1">
        <f t="shared" si="1"/>
        <v>53470.726785999999</v>
      </c>
      <c r="O11" s="1">
        <f t="shared" si="1"/>
        <v>61081.641967000003</v>
      </c>
      <c r="P11" s="1">
        <f t="shared" si="1"/>
        <v>60944.591938999998</v>
      </c>
      <c r="Q11" s="1">
        <f t="shared" si="1"/>
        <v>60949.080532999993</v>
      </c>
      <c r="R11" s="1">
        <f t="shared" si="1"/>
        <v>60807.203685999993</v>
      </c>
      <c r="S11" s="1">
        <f t="shared" si="1"/>
        <v>65563.782246000002</v>
      </c>
      <c r="T11" s="1">
        <f t="shared" si="1"/>
        <v>76199.342250499991</v>
      </c>
      <c r="U11" s="1">
        <f t="shared" si="1"/>
        <v>87903.988530499992</v>
      </c>
      <c r="V11" s="1">
        <f t="shared" si="1"/>
        <v>99594.078850000005</v>
      </c>
      <c r="W11" s="1">
        <f t="shared" si="1"/>
        <v>87621.309268599987</v>
      </c>
      <c r="X11" s="1">
        <f t="shared" si="1"/>
        <v>74640.276537999991</v>
      </c>
      <c r="Y11" s="1">
        <f t="shared" si="1"/>
        <v>92451.047286999994</v>
      </c>
      <c r="Z11" s="1">
        <f t="shared" si="1"/>
        <v>93052.845708760011</v>
      </c>
      <c r="AA11" s="1">
        <f t="shared" si="1"/>
        <v>96094.814541500004</v>
      </c>
      <c r="AB11" s="1">
        <f t="shared" si="1"/>
        <v>103403.2231525</v>
      </c>
      <c r="AC11" s="1">
        <f t="shared" si="1"/>
        <v>106660.27557149998</v>
      </c>
      <c r="AD11" s="1">
        <f t="shared" si="1"/>
        <v>123797.8894665</v>
      </c>
      <c r="AE11" s="1">
        <f t="shared" si="1"/>
        <v>124123.501367</v>
      </c>
      <c r="AF11" s="1">
        <f t="shared" si="1"/>
        <v>128831.28369213335</v>
      </c>
    </row>
    <row r="14" spans="1:32" x14ac:dyDescent="0.15">
      <c r="B14" s="18">
        <f>B3/B8</f>
        <v>0.44844105774163523</v>
      </c>
      <c r="C14" s="18">
        <f t="shared" ref="C14:AF16" si="2">C3/C8</f>
        <v>0.46261875968682897</v>
      </c>
      <c r="D14" s="18">
        <f t="shared" si="2"/>
        <v>0.46190468826201314</v>
      </c>
      <c r="E14" s="18">
        <f t="shared" si="2"/>
        <v>0.46005277852440307</v>
      </c>
      <c r="F14" s="18">
        <f t="shared" si="2"/>
        <v>0.45156412778886029</v>
      </c>
      <c r="G14" s="18">
        <f t="shared" si="2"/>
        <v>0.45569434194696712</v>
      </c>
      <c r="H14" s="18">
        <f t="shared" si="2"/>
        <v>0.46050469337339867</v>
      </c>
      <c r="I14" s="18">
        <f t="shared" si="2"/>
        <v>0.46226161254349307</v>
      </c>
      <c r="J14" s="18">
        <f t="shared" si="2"/>
        <v>0.46060337453012129</v>
      </c>
      <c r="K14" s="18">
        <f t="shared" si="2"/>
        <v>0.45729841794264531</v>
      </c>
      <c r="L14" s="18">
        <f t="shared" si="2"/>
        <v>0.45417894279729815</v>
      </c>
      <c r="M14" s="18">
        <f t="shared" si="2"/>
        <v>0.45273518485441439</v>
      </c>
      <c r="N14" s="18">
        <f t="shared" si="2"/>
        <v>0.46725581666057503</v>
      </c>
      <c r="O14" s="18">
        <f t="shared" si="2"/>
        <v>0.46872882243515729</v>
      </c>
      <c r="P14" s="18">
        <f t="shared" si="2"/>
        <v>0.46823210631819057</v>
      </c>
      <c r="Q14" s="18">
        <f t="shared" si="2"/>
        <v>0.46773340854383738</v>
      </c>
      <c r="R14" s="18">
        <f t="shared" si="2"/>
        <v>0.46986597217860554</v>
      </c>
      <c r="S14" s="18">
        <f t="shared" si="2"/>
        <v>0.45301923340160039</v>
      </c>
      <c r="T14" s="18">
        <f t="shared" si="2"/>
        <v>0.44254637992253126</v>
      </c>
      <c r="U14" s="18">
        <f t="shared" si="2"/>
        <v>0.43706623587954757</v>
      </c>
      <c r="V14" s="18">
        <f t="shared" si="2"/>
        <v>0.43589091501615207</v>
      </c>
      <c r="W14" s="18">
        <f t="shared" si="2"/>
        <v>0.44505130315298558</v>
      </c>
      <c r="X14" s="18">
        <f t="shared" si="2"/>
        <v>0.43291828804645521</v>
      </c>
      <c r="Y14" s="18">
        <f t="shared" si="2"/>
        <v>0.4129626398264184</v>
      </c>
      <c r="Z14" s="18">
        <f t="shared" si="2"/>
        <v>0.4120455297392101</v>
      </c>
      <c r="AA14" s="18">
        <f t="shared" si="2"/>
        <v>0.41214623464184635</v>
      </c>
      <c r="AB14" s="18">
        <f t="shared" si="2"/>
        <v>0.41294424730207324</v>
      </c>
      <c r="AC14" s="18">
        <f t="shared" si="2"/>
        <v>0.41471682241228236</v>
      </c>
      <c r="AD14" s="18">
        <f t="shared" si="2"/>
        <v>0.41990671545944086</v>
      </c>
      <c r="AE14" s="18">
        <f t="shared" si="2"/>
        <v>0.42173714904106901</v>
      </c>
      <c r="AF14" s="18">
        <f t="shared" si="2"/>
        <v>0.42107227606645775</v>
      </c>
    </row>
    <row r="15" spans="1:32" x14ac:dyDescent="0.15">
      <c r="B15" s="18">
        <f>B4/B9</f>
        <v>0.48307519043961561</v>
      </c>
      <c r="C15" s="18">
        <f t="shared" ref="B15:Q16" si="3">C4/C9</f>
        <v>0.49484337089449737</v>
      </c>
      <c r="D15" s="18">
        <f t="shared" si="3"/>
        <v>0.48970775796728633</v>
      </c>
      <c r="E15" s="18">
        <f t="shared" si="3"/>
        <v>0.46962044432684891</v>
      </c>
      <c r="F15" s="18">
        <f t="shared" si="3"/>
        <v>0.4533279228435188</v>
      </c>
      <c r="G15" s="18">
        <f t="shared" si="3"/>
        <v>0.44670969538592692</v>
      </c>
      <c r="H15" s="18">
        <f t="shared" si="3"/>
        <v>0.47150039189710552</v>
      </c>
      <c r="I15" s="18">
        <f t="shared" si="3"/>
        <v>0.47120749341918444</v>
      </c>
      <c r="J15" s="18">
        <f t="shared" si="3"/>
        <v>0.47024495741068262</v>
      </c>
      <c r="K15" s="18">
        <f t="shared" si="3"/>
        <v>0.46728865198352626</v>
      </c>
      <c r="L15" s="18">
        <f t="shared" si="3"/>
        <v>0.45338006611395015</v>
      </c>
      <c r="M15" s="18">
        <f t="shared" si="3"/>
        <v>0.45388046496707146</v>
      </c>
      <c r="N15" s="18">
        <f t="shared" si="3"/>
        <v>0.46811207738847932</v>
      </c>
      <c r="O15" s="18">
        <f t="shared" si="3"/>
        <v>0.46575002168134294</v>
      </c>
      <c r="P15" s="18">
        <f t="shared" si="3"/>
        <v>0.46189126914461381</v>
      </c>
      <c r="Q15" s="18">
        <f t="shared" si="3"/>
        <v>0.46473251990059627</v>
      </c>
      <c r="R15" s="18">
        <f t="shared" si="2"/>
        <v>0.4613141277280402</v>
      </c>
      <c r="S15" s="18">
        <f t="shared" si="2"/>
        <v>0.44290254559498871</v>
      </c>
      <c r="T15" s="18">
        <f t="shared" si="2"/>
        <v>0.42627588901670677</v>
      </c>
      <c r="U15" s="18">
        <f t="shared" si="2"/>
        <v>0.4152837152752144</v>
      </c>
      <c r="V15" s="18">
        <f t="shared" si="2"/>
        <v>0.4165004999024372</v>
      </c>
      <c r="W15" s="18">
        <f t="shared" si="2"/>
        <v>0.43133678489315896</v>
      </c>
      <c r="X15" s="18">
        <f t="shared" si="2"/>
        <v>0.42422541301577416</v>
      </c>
      <c r="Y15" s="18">
        <f t="shared" si="2"/>
        <v>0.4117146763947942</v>
      </c>
      <c r="Z15" s="18">
        <f t="shared" si="2"/>
        <v>0.40900057910115561</v>
      </c>
      <c r="AA15" s="18">
        <f t="shared" si="2"/>
        <v>0.4032241420302124</v>
      </c>
      <c r="AB15" s="18">
        <f t="shared" si="2"/>
        <v>0.402493329169551</v>
      </c>
      <c r="AC15" s="18">
        <f t="shared" si="2"/>
        <v>0.41053792215197071</v>
      </c>
      <c r="AD15" s="18">
        <f t="shared" si="2"/>
        <v>0.41978815151044163</v>
      </c>
      <c r="AE15" s="18">
        <f t="shared" si="2"/>
        <v>0.41946017723525902</v>
      </c>
      <c r="AF15" s="18">
        <f t="shared" si="2"/>
        <v>0.41094476326894619</v>
      </c>
    </row>
    <row r="16" spans="1:32" x14ac:dyDescent="0.15">
      <c r="B16" s="18">
        <f t="shared" si="3"/>
        <v>0.51710181818516388</v>
      </c>
      <c r="C16" s="18">
        <f t="shared" si="2"/>
        <v>0.52762694408683142</v>
      </c>
      <c r="D16" s="18">
        <f t="shared" si="2"/>
        <v>0.51213804470952462</v>
      </c>
      <c r="E16" s="18">
        <f t="shared" si="2"/>
        <v>0.45983426806593802</v>
      </c>
      <c r="F16" s="18">
        <f t="shared" si="2"/>
        <v>0.42148083928181679</v>
      </c>
      <c r="G16" s="18">
        <f t="shared" si="2"/>
        <v>0.40196824225667055</v>
      </c>
      <c r="H16" s="18">
        <f t="shared" si="2"/>
        <v>0.4520683380414528</v>
      </c>
      <c r="I16" s="18">
        <f t="shared" si="2"/>
        <v>0.47819884413962305</v>
      </c>
      <c r="J16" s="18">
        <f t="shared" si="2"/>
        <v>0.48251847167749889</v>
      </c>
      <c r="K16" s="18">
        <f t="shared" si="2"/>
        <v>0.46917316682129523</v>
      </c>
      <c r="L16" s="18">
        <f t="shared" si="2"/>
        <v>0.42232244701205329</v>
      </c>
      <c r="M16" s="18">
        <f t="shared" si="2"/>
        <v>0.43681189156969258</v>
      </c>
      <c r="N16" s="18">
        <f t="shared" si="2"/>
        <v>0.44038465480209132</v>
      </c>
      <c r="O16" s="18">
        <f t="shared" si="2"/>
        <v>0.43693234393259694</v>
      </c>
      <c r="P16" s="18">
        <f t="shared" si="2"/>
        <v>0.44333035841800195</v>
      </c>
      <c r="Q16" s="18">
        <f t="shared" si="2"/>
        <v>0.44074994257333561</v>
      </c>
      <c r="R16" s="18">
        <f t="shared" si="2"/>
        <v>0.43849405075615366</v>
      </c>
      <c r="S16" s="18">
        <f t="shared" si="2"/>
        <v>0.42254616145186824</v>
      </c>
      <c r="T16" s="18">
        <f t="shared" si="2"/>
        <v>0.39873221008625154</v>
      </c>
      <c r="U16" s="18">
        <f t="shared" si="2"/>
        <v>0.39174707714544471</v>
      </c>
      <c r="V16" s="18">
        <f t="shared" si="2"/>
        <v>0.39742779085184105</v>
      </c>
      <c r="W16" s="18">
        <f t="shared" si="2"/>
        <v>0.40557059906485854</v>
      </c>
      <c r="X16" s="18">
        <f t="shared" si="2"/>
        <v>0.39294158763163328</v>
      </c>
      <c r="Y16" s="18">
        <f t="shared" si="2"/>
        <v>0.41639642337038762</v>
      </c>
      <c r="Z16" s="18">
        <f t="shared" si="2"/>
        <v>0.40689253755077526</v>
      </c>
      <c r="AA16" s="18">
        <f t="shared" si="2"/>
        <v>0.39835019886098227</v>
      </c>
      <c r="AB16" s="18">
        <f t="shared" si="2"/>
        <v>0.39109908954098166</v>
      </c>
      <c r="AC16" s="18">
        <f t="shared" si="2"/>
        <v>0.41044388303576085</v>
      </c>
      <c r="AD16" s="18">
        <f t="shared" si="2"/>
        <v>0.42002689768068968</v>
      </c>
      <c r="AE16" s="18">
        <f t="shared" si="2"/>
        <v>0.40964364128132386</v>
      </c>
      <c r="AF16" s="18">
        <f t="shared" si="2"/>
        <v>0.39265796447004586</v>
      </c>
    </row>
    <row r="17" spans="1:32" x14ac:dyDescent="0.15">
      <c r="B17" s="18">
        <f>B6/B11</f>
        <v>0.48163758495749676</v>
      </c>
      <c r="C17" s="18">
        <f t="shared" ref="C17:AF17" si="4">C6/C11</f>
        <v>0.49414340087978031</v>
      </c>
      <c r="D17" s="18">
        <f t="shared" si="4"/>
        <v>0.48749883592287346</v>
      </c>
      <c r="E17" s="18">
        <f t="shared" si="4"/>
        <v>0.46356860384787507</v>
      </c>
      <c r="F17" s="18">
        <f t="shared" si="4"/>
        <v>0.44391356650340197</v>
      </c>
      <c r="G17" s="18">
        <f t="shared" si="4"/>
        <v>0.43708880100977465</v>
      </c>
      <c r="H17" s="18">
        <f t="shared" si="4"/>
        <v>0.46208882203766605</v>
      </c>
      <c r="I17" s="18">
        <f t="shared" si="4"/>
        <v>0.47007627192025464</v>
      </c>
      <c r="J17" s="18">
        <f t="shared" si="4"/>
        <v>0.47056134905479075</v>
      </c>
      <c r="K17" s="18">
        <f t="shared" si="4"/>
        <v>0.46453198784997823</v>
      </c>
      <c r="L17" s="18">
        <f t="shared" si="4"/>
        <v>0.44408006227162222</v>
      </c>
      <c r="M17" s="18">
        <f t="shared" si="4"/>
        <v>0.44835796297497366</v>
      </c>
      <c r="N17" s="18">
        <f t="shared" si="4"/>
        <v>0.45923580796678642</v>
      </c>
      <c r="O17" s="18">
        <f t="shared" si="4"/>
        <v>0.45676520199855242</v>
      </c>
      <c r="P17" s="18">
        <f t="shared" si="4"/>
        <v>0.45793169822473873</v>
      </c>
      <c r="Q17" s="18">
        <f t="shared" si="4"/>
        <v>0.45803431782149479</v>
      </c>
      <c r="R17" s="18">
        <f t="shared" si="4"/>
        <v>0.45708666224457889</v>
      </c>
      <c r="S17" s="18">
        <f t="shared" si="4"/>
        <v>0.4395158147588113</v>
      </c>
      <c r="T17" s="18">
        <f t="shared" si="4"/>
        <v>0.42112769893324714</v>
      </c>
      <c r="U17" s="18">
        <f t="shared" si="4"/>
        <v>0.41247917695451752</v>
      </c>
      <c r="V17" s="18">
        <f t="shared" si="4"/>
        <v>0.41372236160764481</v>
      </c>
      <c r="W17" s="18">
        <f t="shared" si="4"/>
        <v>0.42600345033438691</v>
      </c>
      <c r="X17" s="18">
        <f t="shared" si="4"/>
        <v>0.41706540458771646</v>
      </c>
      <c r="Y17" s="18">
        <f t="shared" si="4"/>
        <v>0.41375354967794725</v>
      </c>
      <c r="Z17" s="18">
        <f t="shared" si="4"/>
        <v>0.40914889083435996</v>
      </c>
      <c r="AA17" s="18">
        <f t="shared" si="4"/>
        <v>0.40416566281801958</v>
      </c>
      <c r="AB17" s="18">
        <f t="shared" si="4"/>
        <v>0.40153880993405133</v>
      </c>
      <c r="AC17" s="18">
        <f t="shared" si="4"/>
        <v>0.41167311140186774</v>
      </c>
      <c r="AD17" s="18">
        <f t="shared" si="4"/>
        <v>0.41991319401961297</v>
      </c>
      <c r="AE17" s="18">
        <f t="shared" si="4"/>
        <v>0.41632361716637556</v>
      </c>
      <c r="AF17" s="18">
        <f t="shared" si="4"/>
        <v>0.40687883012773834</v>
      </c>
    </row>
    <row r="19" spans="1:32" x14ac:dyDescent="0.15">
      <c r="A19" t="s">
        <v>17</v>
      </c>
      <c r="B19" s="1">
        <f>perindkialt_13!B18</f>
        <v>522637.89798299997</v>
      </c>
      <c r="C19" s="1">
        <f>perindkialt_13!C18</f>
        <v>555656.98662699992</v>
      </c>
      <c r="D19" s="1">
        <f>perindkialt_13!D18</f>
        <v>582683.92666</v>
      </c>
      <c r="E19" s="1">
        <f>perindkialt_13!E18</f>
        <v>605459.01907399995</v>
      </c>
      <c r="F19" s="1">
        <f>perindkialt_13!F18</f>
        <v>629695.0226250001</v>
      </c>
      <c r="G19" s="1">
        <f>perindkialt_13!G18</f>
        <v>650447.30649799993</v>
      </c>
      <c r="H19" s="1">
        <f>perindkialt_13!H18</f>
        <v>663952.01680099987</v>
      </c>
      <c r="I19" s="1">
        <f>perindkialt_13!I18</f>
        <v>708246.95149899996</v>
      </c>
      <c r="J19" s="1">
        <f>perindkialt_13!J18</f>
        <v>738955.03355300007</v>
      </c>
      <c r="K19" s="1">
        <f>perindkialt_13!K18</f>
        <v>767680.95207899995</v>
      </c>
      <c r="L19" s="1">
        <f>perindkialt_13!L18</f>
        <v>799656.55614600005</v>
      </c>
      <c r="M19" s="1">
        <f>perindkialt_13!M18</f>
        <v>835296.75939899986</v>
      </c>
      <c r="N19" s="1">
        <f>perindkialt_13!N18</f>
        <v>865600.0320169999</v>
      </c>
      <c r="O19" s="1">
        <f>perindkialt_13!O18</f>
        <v>907668.71467499994</v>
      </c>
      <c r="P19" s="1">
        <f>perindkialt_13!P18</f>
        <v>946297.30365899985</v>
      </c>
      <c r="Q19" s="1">
        <f>perindkialt_13!Q18</f>
        <v>972970.14568324015</v>
      </c>
      <c r="R19" s="1">
        <f>perindkialt_13!R18</f>
        <v>993643.42297877022</v>
      </c>
      <c r="S19" s="1">
        <f>perindkialt_13!S18</f>
        <v>1028013.71090354</v>
      </c>
      <c r="T19" s="1">
        <f>perindkialt_13!T18</f>
        <v>1072359.73761365</v>
      </c>
      <c r="U19" s="1">
        <f>perindkialt_13!U18</f>
        <v>1127694.0656198398</v>
      </c>
      <c r="V19" s="1">
        <f>perindkialt_13!V18</f>
        <v>1185875.3562074301</v>
      </c>
      <c r="W19" s="1">
        <f>perindkialt_13!W18</f>
        <v>1204331.9229478599</v>
      </c>
      <c r="X19" s="1">
        <f>perindkialt_13!X18</f>
        <v>1197493.6019492899</v>
      </c>
      <c r="Y19" s="1">
        <f>perindkialt_13!Y18</f>
        <v>1260642.5371109999</v>
      </c>
      <c r="Z19" s="1">
        <f>perindkialt_13!Z18</f>
        <v>1281633.8372468697</v>
      </c>
      <c r="AA19" s="1">
        <f>perindkialt_13!AA18</f>
        <v>1317685.6739030301</v>
      </c>
      <c r="AB19" s="1">
        <f>perindkialt_13!AB18</f>
        <v>1350667.7609822396</v>
      </c>
      <c r="AC19" s="1">
        <f>perindkialt_13!AC18</f>
        <v>1382774.00777319</v>
      </c>
      <c r="AD19" s="1">
        <f>perindkialt_13!AD18</f>
        <v>1439461.8176851</v>
      </c>
      <c r="AE19" s="1">
        <f>perindkialt_13!AE18</f>
        <v>1474139.66275958</v>
      </c>
      <c r="AF19" s="1">
        <f>perindkialt_13!AF18</f>
        <v>1521344.7933495615</v>
      </c>
    </row>
    <row r="20" spans="1:32" x14ac:dyDescent="0.15">
      <c r="A20" t="s">
        <v>31</v>
      </c>
      <c r="B20" s="1">
        <f>skatmvialt_13!B16</f>
        <v>169831.05367299999</v>
      </c>
      <c r="C20" s="1">
        <f>skatmvialt_13!C16</f>
        <v>184927.60583449999</v>
      </c>
      <c r="D20" s="1">
        <f>skatmvialt_13!D16</f>
        <v>192536.60593349999</v>
      </c>
      <c r="E20" s="1">
        <f>skatmvialt_13!E16</f>
        <v>198944.83989799998</v>
      </c>
      <c r="F20" s="1">
        <f>skatmvialt_13!F16</f>
        <v>206924.29621</v>
      </c>
      <c r="G20" s="1">
        <f>skatmvialt_13!G16</f>
        <v>215909.11188344</v>
      </c>
      <c r="H20" s="1">
        <f>skatmvialt_13!H16</f>
        <v>219842.67111102006</v>
      </c>
      <c r="I20" s="1">
        <f>skatmvialt_13!I16</f>
        <v>243790.62655578001</v>
      </c>
      <c r="J20" s="1">
        <f>skatmvialt_13!J16</f>
        <v>254219.98294657996</v>
      </c>
      <c r="K20" s="1">
        <f>skatmvialt_13!K16</f>
        <v>263368.74322069995</v>
      </c>
      <c r="L20" s="1">
        <f>skatmvialt_13!L16</f>
        <v>273550.91630488005</v>
      </c>
      <c r="M20" s="1">
        <f>skatmvialt_13!M16</f>
        <v>284402.54003367969</v>
      </c>
      <c r="N20" s="1">
        <f>skatmvialt_13!N16</f>
        <v>300086.70332994009</v>
      </c>
      <c r="O20" s="1">
        <f>skatmvialt_13!O16</f>
        <v>316244.1447798601</v>
      </c>
      <c r="P20" s="1">
        <f>skatmvialt_13!P16</f>
        <v>331551.37396526011</v>
      </c>
      <c r="Q20" s="1">
        <f>skatmvialt_13!Q16</f>
        <v>336826.72136787989</v>
      </c>
      <c r="R20" s="1">
        <f>skatmvialt_13!R16</f>
        <v>342768.04156893992</v>
      </c>
      <c r="S20" s="1">
        <f>skatmvialt_13!S16</f>
        <v>341891.47414355993</v>
      </c>
      <c r="T20" s="1">
        <f>skatmvialt_13!T16</f>
        <v>356809.45105298009</v>
      </c>
      <c r="U20" s="1">
        <f>skatmvialt_13!U16</f>
        <v>376070.78260093997</v>
      </c>
      <c r="V20" s="1">
        <f>skatmvialt_13!V16</f>
        <v>353587.6454859997</v>
      </c>
      <c r="W20" s="1">
        <f>skatmvialt_13!W16</f>
        <v>401778.5845345399</v>
      </c>
      <c r="X20" s="1">
        <f>skatmvialt_13!X16</f>
        <v>385502.30467375001</v>
      </c>
      <c r="Y20" s="1">
        <f>skatmvialt_13!Y16</f>
        <v>395375.81135456025</v>
      </c>
      <c r="Z20" s="1">
        <f>skatmvialt_13!Z16</f>
        <v>404052.00680721027</v>
      </c>
      <c r="AA20" s="1">
        <f>skatmvialt_13!AA16</f>
        <v>417611.50630915014</v>
      </c>
      <c r="AB20" s="1">
        <f>skatmvialt_13!AB16</f>
        <v>429769.95843181026</v>
      </c>
      <c r="AC20" s="1">
        <f>skatmvialt_13!AC16</f>
        <v>440601.21172762004</v>
      </c>
      <c r="AD20" s="1">
        <f>skatmvialt_13!AD16</f>
        <v>465603.06734468025</v>
      </c>
      <c r="AE20" s="1">
        <f>skatmvialt_13!AE16</f>
        <v>480018.62305731484</v>
      </c>
      <c r="AF20" s="1">
        <f>skatmvialt_13!AF16</f>
        <v>495873.60610548989</v>
      </c>
    </row>
    <row r="21" spans="1:32" x14ac:dyDescent="0.15">
      <c r="B21" s="18">
        <f>B20/B19</f>
        <v>0.32494974881925637</v>
      </c>
      <c r="C21" s="18">
        <f t="shared" ref="C21:AF21" si="5">C20/C19</f>
        <v>0.33280892760309655</v>
      </c>
      <c r="D21" s="18">
        <f t="shared" si="5"/>
        <v>0.33043061104694998</v>
      </c>
      <c r="E21" s="18">
        <f t="shared" si="5"/>
        <v>0.32858514553515089</v>
      </c>
      <c r="F21" s="18">
        <f t="shared" si="5"/>
        <v>0.32861034115753024</v>
      </c>
      <c r="G21" s="18">
        <f t="shared" si="5"/>
        <v>0.33193943571830886</v>
      </c>
      <c r="H21" s="18">
        <f t="shared" si="5"/>
        <v>0.33111228755693567</v>
      </c>
      <c r="I21" s="18">
        <f t="shared" si="5"/>
        <v>0.34421697974103349</v>
      </c>
      <c r="J21" s="18">
        <f t="shared" si="5"/>
        <v>0.34402632285249402</v>
      </c>
      <c r="K21" s="18">
        <f t="shared" si="5"/>
        <v>0.3430705718403671</v>
      </c>
      <c r="L21" s="18">
        <f t="shared" si="5"/>
        <v>0.34208550433610846</v>
      </c>
      <c r="M21" s="18">
        <f t="shared" si="5"/>
        <v>0.34048083729943923</v>
      </c>
      <c r="N21" s="18">
        <f t="shared" si="5"/>
        <v>0.34668055941574477</v>
      </c>
      <c r="O21" s="18">
        <f t="shared" si="5"/>
        <v>0.3484136223568029</v>
      </c>
      <c r="P21" s="18">
        <f t="shared" si="5"/>
        <v>0.35036702808226039</v>
      </c>
      <c r="Q21" s="18">
        <f t="shared" si="5"/>
        <v>0.34618402513404262</v>
      </c>
      <c r="R21" s="18">
        <f t="shared" si="5"/>
        <v>0.34496081153677938</v>
      </c>
      <c r="S21" s="18">
        <f t="shared" si="5"/>
        <v>0.33257481930184107</v>
      </c>
      <c r="T21" s="18">
        <f t="shared" si="5"/>
        <v>0.33273297992984835</v>
      </c>
      <c r="U21" s="18">
        <f t="shared" si="5"/>
        <v>0.33348653155697128</v>
      </c>
      <c r="V21" s="18">
        <f t="shared" si="5"/>
        <v>0.2981659443677242</v>
      </c>
      <c r="W21" s="18">
        <f t="shared" si="5"/>
        <v>0.33361117220168085</v>
      </c>
      <c r="X21" s="18">
        <f t="shared" si="5"/>
        <v>0.32192431261947974</v>
      </c>
      <c r="Y21" s="18">
        <f t="shared" si="5"/>
        <v>0.31363039062654391</v>
      </c>
      <c r="Z21" s="18">
        <f t="shared" si="5"/>
        <v>0.31526321720341827</v>
      </c>
      <c r="AA21" s="18">
        <f t="shared" si="5"/>
        <v>0.31692801597528986</v>
      </c>
      <c r="AB21" s="18">
        <f t="shared" si="5"/>
        <v>0.31819072820637306</v>
      </c>
      <c r="AC21" s="18">
        <f t="shared" si="5"/>
        <v>0.31863573458193739</v>
      </c>
      <c r="AD21" s="18">
        <f t="shared" si="5"/>
        <v>0.32345635127262312</v>
      </c>
      <c r="AE21" s="18">
        <f t="shared" si="5"/>
        <v>0.32562628574739183</v>
      </c>
      <c r="AF21" s="18">
        <f t="shared" si="5"/>
        <v>0.32594426212464273</v>
      </c>
    </row>
    <row r="41" spans="1:31" x14ac:dyDescent="0.15">
      <c r="B41" s="2">
        <v>1988</v>
      </c>
      <c r="C41" s="2">
        <v>1989</v>
      </c>
      <c r="D41" s="2">
        <v>1990</v>
      </c>
      <c r="E41" s="2">
        <v>1991</v>
      </c>
      <c r="F41" s="2">
        <v>1992</v>
      </c>
      <c r="G41" s="2">
        <v>1993</v>
      </c>
      <c r="H41" s="2">
        <v>1994</v>
      </c>
      <c r="I41" s="2">
        <v>1995</v>
      </c>
      <c r="J41" s="2">
        <v>1996</v>
      </c>
      <c r="K41" s="2">
        <v>1997</v>
      </c>
      <c r="L41" s="2">
        <v>1998</v>
      </c>
      <c r="M41" s="2">
        <v>1999</v>
      </c>
      <c r="N41" s="2">
        <v>2000</v>
      </c>
      <c r="O41" s="2">
        <v>2001</v>
      </c>
      <c r="P41" s="2">
        <v>2002</v>
      </c>
      <c r="Q41" s="2">
        <v>2003</v>
      </c>
      <c r="R41" s="2">
        <v>2004</v>
      </c>
      <c r="S41" s="2">
        <v>2005</v>
      </c>
      <c r="T41" s="2">
        <v>2006</v>
      </c>
      <c r="U41" s="2">
        <v>2007</v>
      </c>
      <c r="V41" s="2">
        <v>2008</v>
      </c>
      <c r="W41" s="2">
        <v>2009</v>
      </c>
      <c r="X41" s="2">
        <v>2010</v>
      </c>
      <c r="Y41" s="2">
        <v>2011</v>
      </c>
      <c r="Z41" s="2">
        <v>2012</v>
      </c>
      <c r="AA41" s="2">
        <v>2013</v>
      </c>
      <c r="AB41" s="2">
        <v>2014</v>
      </c>
      <c r="AC41" s="2">
        <v>2015</v>
      </c>
      <c r="AD41" s="2">
        <v>2016</v>
      </c>
      <c r="AE41" s="2">
        <v>2017</v>
      </c>
    </row>
    <row r="42" spans="1:31" x14ac:dyDescent="0.15">
      <c r="B42" s="1" cm="1">
        <f t="array" ref="B42:AE42">perindkialt_13!C2:AF2</f>
        <v>14011.437329</v>
      </c>
      <c r="C42" s="1">
        <v>15769.835714999999</v>
      </c>
      <c r="D42" s="1">
        <v>16687.155035</v>
      </c>
      <c r="E42" s="1">
        <v>20104.766564000001</v>
      </c>
      <c r="F42" s="1">
        <v>20460.501830000001</v>
      </c>
      <c r="G42" s="1">
        <v>21509.507674</v>
      </c>
      <c r="H42" s="1">
        <v>28113.308593999998</v>
      </c>
      <c r="I42" s="1">
        <v>30429.373008999999</v>
      </c>
      <c r="J42" s="1">
        <v>31692.784954999999</v>
      </c>
      <c r="K42" s="1">
        <v>32539.418017</v>
      </c>
      <c r="L42" s="1">
        <v>32838.249067999997</v>
      </c>
      <c r="M42" s="1">
        <v>33316.048946000003</v>
      </c>
      <c r="N42" s="1">
        <v>34984.000977999996</v>
      </c>
      <c r="O42" s="1">
        <v>36396.894982999998</v>
      </c>
      <c r="P42" s="1">
        <v>41705.453629900003</v>
      </c>
      <c r="Q42" s="1">
        <v>42836.323092960003</v>
      </c>
      <c r="R42" s="1">
        <v>44502.531505620012</v>
      </c>
      <c r="S42" s="1">
        <v>45244.399388500002</v>
      </c>
      <c r="T42" s="1">
        <v>46541.492231259974</v>
      </c>
      <c r="U42" s="1">
        <v>45327.928374739997</v>
      </c>
      <c r="V42" s="1">
        <v>34993.523783869859</v>
      </c>
      <c r="W42" s="1">
        <v>37773.738165550014</v>
      </c>
      <c r="X42" s="1">
        <v>44578.159075000003</v>
      </c>
      <c r="Y42" s="1">
        <v>46515.807319569009</v>
      </c>
      <c r="Z42" s="1">
        <v>52090.884499740008</v>
      </c>
      <c r="AA42" s="1">
        <v>53783.200959279988</v>
      </c>
      <c r="AB42" s="1">
        <v>51705.258443680003</v>
      </c>
      <c r="AC42" s="1">
        <v>56127.668745699993</v>
      </c>
      <c r="AD42" s="1">
        <v>54210.982646500001</v>
      </c>
      <c r="AE42" s="1">
        <v>55925.070685836421</v>
      </c>
    </row>
    <row r="43" spans="1:31" x14ac:dyDescent="0.15">
      <c r="A43" s="1"/>
      <c r="B43" s="1" cm="1">
        <f t="array" ref="B43:AE43">skatmvialt_13!$C$2:$AF$2</f>
        <v>2507.8310495000001</v>
      </c>
      <c r="C43" s="1">
        <v>2832.4400805</v>
      </c>
      <c r="D43" s="1">
        <v>2927.1678845000001</v>
      </c>
      <c r="E43" s="1">
        <v>3536.9681885</v>
      </c>
      <c r="F43" s="1">
        <v>3738.8914326199993</v>
      </c>
      <c r="G43" s="1">
        <v>3874.1105501599991</v>
      </c>
      <c r="H43" s="1">
        <v>7940.5527882600054</v>
      </c>
      <c r="I43" s="1">
        <v>8323.7359020999938</v>
      </c>
      <c r="J43" s="1">
        <v>8360.6419710999926</v>
      </c>
      <c r="K43" s="1">
        <v>8052.7821765199951</v>
      </c>
      <c r="L43" s="1">
        <v>7860.5284830199962</v>
      </c>
      <c r="M43" s="1">
        <v>7958.9809996400045</v>
      </c>
      <c r="N43" s="1">
        <v>8362.4308940200026</v>
      </c>
      <c r="O43" s="1">
        <v>8842.1975647799936</v>
      </c>
      <c r="P43" s="1">
        <v>8841.2934617799983</v>
      </c>
      <c r="Q43" s="1">
        <v>9189.2577551400191</v>
      </c>
      <c r="R43" s="1">
        <v>9549.1863718200038</v>
      </c>
      <c r="S43" s="1">
        <v>9712.2705566199984</v>
      </c>
      <c r="T43" s="1">
        <v>10007.061192440013</v>
      </c>
      <c r="U43" s="1">
        <v>9953.7978106800001</v>
      </c>
      <c r="V43" s="1">
        <v>9903.099398849994</v>
      </c>
      <c r="W43" s="1">
        <v>9973.2392616699999</v>
      </c>
      <c r="X43" s="1">
        <v>10422.531232969988</v>
      </c>
      <c r="Y43" s="1">
        <v>11042.53636118</v>
      </c>
      <c r="Z43" s="1">
        <v>11866.798197000004</v>
      </c>
      <c r="AA43" s="1">
        <v>12196.641616229988</v>
      </c>
      <c r="AB43" s="1">
        <v>12189.925902150002</v>
      </c>
      <c r="AC43" s="1">
        <v>12789.586609165013</v>
      </c>
      <c r="AD43">
        <v>12500.262103110001</v>
      </c>
      <c r="AE43">
        <v>12605.125878845</v>
      </c>
    </row>
    <row r="44" spans="1:31" x14ac:dyDescent="0.15">
      <c r="B44" s="18">
        <f>B43/B42</f>
        <v>0.17898456743687868</v>
      </c>
      <c r="C44" s="18">
        <f t="shared" ref="C44:AE44" si="6">C43/C42</f>
        <v>0.17961126112466924</v>
      </c>
      <c r="D44" s="18">
        <f t="shared" si="6"/>
        <v>0.17541443573577969</v>
      </c>
      <c r="E44" s="18">
        <f t="shared" si="6"/>
        <v>0.17592684686194598</v>
      </c>
      <c r="F44" s="18">
        <f t="shared" si="6"/>
        <v>0.18273703468689551</v>
      </c>
      <c r="G44" s="18">
        <f t="shared" si="6"/>
        <v>0.18011153992347761</v>
      </c>
      <c r="H44" s="18">
        <f t="shared" si="6"/>
        <v>0.28244817794070298</v>
      </c>
      <c r="I44" s="18">
        <f t="shared" si="6"/>
        <v>0.27354280022917687</v>
      </c>
      <c r="J44" s="18">
        <f t="shared" si="6"/>
        <v>0.26380269146340762</v>
      </c>
      <c r="K44" s="18">
        <f t="shared" si="6"/>
        <v>0.2474777567414658</v>
      </c>
      <c r="L44" s="18">
        <f t="shared" si="6"/>
        <v>0.23937112075442149</v>
      </c>
      <c r="M44" s="18">
        <f t="shared" si="6"/>
        <v>0.23889330372098572</v>
      </c>
      <c r="N44" s="18">
        <f t="shared" si="6"/>
        <v>0.23903586383040615</v>
      </c>
      <c r="O44" s="18">
        <f t="shared" si="6"/>
        <v>0.24293823879509349</v>
      </c>
      <c r="P44" s="18">
        <f t="shared" si="6"/>
        <v>0.21199370087756067</v>
      </c>
      <c r="Q44" s="18">
        <f t="shared" si="6"/>
        <v>0.21452022703251672</v>
      </c>
      <c r="R44" s="18">
        <f t="shared" si="6"/>
        <v>0.21457625102999101</v>
      </c>
      <c r="S44" s="18">
        <f t="shared" si="6"/>
        <v>0.21466238225915352</v>
      </c>
      <c r="T44" s="18">
        <f t="shared" si="6"/>
        <v>0.21501375896406449</v>
      </c>
      <c r="U44" s="18">
        <f t="shared" si="6"/>
        <v>0.21959525104233479</v>
      </c>
      <c r="V44" s="18">
        <f t="shared" si="6"/>
        <v>0.2829980615846065</v>
      </c>
      <c r="W44" s="18">
        <f t="shared" si="6"/>
        <v>0.26402574238113619</v>
      </c>
      <c r="X44" s="18">
        <f t="shared" si="6"/>
        <v>0.233803536288583</v>
      </c>
      <c r="Y44" s="18">
        <f t="shared" si="6"/>
        <v>0.23739320023656668</v>
      </c>
      <c r="Z44" s="18">
        <f t="shared" si="6"/>
        <v>0.2278094970159171</v>
      </c>
      <c r="AA44" s="18">
        <f t="shared" si="6"/>
        <v>0.2267741859668084</v>
      </c>
      <c r="AB44" s="18">
        <f t="shared" si="6"/>
        <v>0.23575795323463838</v>
      </c>
      <c r="AC44" s="18">
        <f t="shared" si="6"/>
        <v>0.22786598650856738</v>
      </c>
      <c r="AD44" s="18">
        <f t="shared" si="6"/>
        <v>0.23058541817295483</v>
      </c>
      <c r="AE44" s="18">
        <f t="shared" si="6"/>
        <v>0.22539311482778998</v>
      </c>
    </row>
    <row r="57" spans="1:32" ht="15" x14ac:dyDescent="0.2">
      <c r="A57" s="21">
        <v>1987</v>
      </c>
      <c r="B57" s="21" t="s">
        <v>50</v>
      </c>
      <c r="C57" s="21" t="s">
        <v>51</v>
      </c>
      <c r="D57" s="21" t="s">
        <v>52</v>
      </c>
      <c r="E57" s="21" t="s">
        <v>53</v>
      </c>
      <c r="F57" s="21" t="s">
        <v>54</v>
      </c>
      <c r="G57" s="21" t="s">
        <v>55</v>
      </c>
      <c r="H57" s="21" t="s">
        <v>56</v>
      </c>
      <c r="I57" s="21" t="s">
        <v>57</v>
      </c>
      <c r="J57" s="21" t="s">
        <v>58</v>
      </c>
      <c r="K57" s="21" t="s">
        <v>59</v>
      </c>
      <c r="L57" s="21" t="s">
        <v>60</v>
      </c>
      <c r="M57" s="21" t="s">
        <v>61</v>
      </c>
      <c r="N57" s="21" t="s">
        <v>62</v>
      </c>
      <c r="O57" s="21" t="s">
        <v>63</v>
      </c>
      <c r="P57" s="21" t="s">
        <v>64</v>
      </c>
      <c r="Q57" s="21" t="s">
        <v>65</v>
      </c>
      <c r="R57" s="21" t="s">
        <v>66</v>
      </c>
      <c r="S57" s="21" t="s">
        <v>67</v>
      </c>
      <c r="T57" s="21" t="s">
        <v>68</v>
      </c>
      <c r="U57" s="21" t="s">
        <v>69</v>
      </c>
      <c r="V57" s="21" t="s">
        <v>70</v>
      </c>
      <c r="W57" s="21" t="s">
        <v>71</v>
      </c>
      <c r="X57" s="21" t="s">
        <v>72</v>
      </c>
      <c r="Y57" s="21" t="s">
        <v>73</v>
      </c>
      <c r="Z57" s="21" t="s">
        <v>74</v>
      </c>
      <c r="AA57" s="21" t="s">
        <v>75</v>
      </c>
      <c r="AB57" s="21" t="s">
        <v>76</v>
      </c>
      <c r="AC57" s="21" t="s">
        <v>77</v>
      </c>
      <c r="AD57" s="21" t="s">
        <v>78</v>
      </c>
      <c r="AE57" s="21" t="s">
        <v>79</v>
      </c>
      <c r="AF57" s="21"/>
    </row>
    <row r="58" spans="1:32" x14ac:dyDescent="0.15">
      <c r="A58" s="24">
        <v>22.07</v>
      </c>
      <c r="B58" s="20">
        <v>22.06</v>
      </c>
      <c r="C58" s="20">
        <v>21.93</v>
      </c>
      <c r="D58" s="20">
        <v>22.16</v>
      </c>
      <c r="E58" s="20">
        <v>21.99</v>
      </c>
      <c r="F58" s="20">
        <v>22.34</v>
      </c>
      <c r="G58" s="20">
        <v>22.79</v>
      </c>
      <c r="H58" s="20">
        <v>22.5</v>
      </c>
      <c r="I58" s="20">
        <v>22.41</v>
      </c>
      <c r="J58" s="20">
        <v>22.83</v>
      </c>
      <c r="K58" s="20">
        <v>23.47</v>
      </c>
      <c r="L58" s="20">
        <v>23.81</v>
      </c>
      <c r="M58" s="20">
        <v>23.83</v>
      </c>
      <c r="N58" s="20">
        <v>24.38</v>
      </c>
      <c r="O58" s="20">
        <v>24.4</v>
      </c>
      <c r="P58" s="20">
        <v>24.03</v>
      </c>
      <c r="Q58" s="20">
        <v>24.14</v>
      </c>
      <c r="R58" s="20">
        <v>24.68</v>
      </c>
      <c r="S58" s="20">
        <v>25.66</v>
      </c>
      <c r="T58" s="20">
        <v>26.28</v>
      </c>
      <c r="U58" s="20">
        <v>27.02</v>
      </c>
      <c r="V58" s="20">
        <v>27.94</v>
      </c>
      <c r="W58" s="20">
        <v>26.74</v>
      </c>
      <c r="X58" s="20">
        <v>27.47</v>
      </c>
      <c r="Y58" s="20">
        <v>27.68</v>
      </c>
      <c r="Z58" s="20">
        <v>27.37</v>
      </c>
      <c r="AA58" s="20">
        <v>27.88</v>
      </c>
      <c r="AB58" s="20">
        <v>28.33</v>
      </c>
      <c r="AC58" s="20">
        <v>28.77</v>
      </c>
      <c r="AD58" s="20">
        <v>28.97</v>
      </c>
      <c r="AE58" s="20">
        <v>29.32</v>
      </c>
      <c r="AF58" s="20"/>
    </row>
    <row r="59" spans="1:32" x14ac:dyDescent="0.15">
      <c r="A59" s="23">
        <f>B17</f>
        <v>0.48163758495749676</v>
      </c>
      <c r="B59" s="23">
        <f t="shared" ref="B59:AE59" si="7">C17</f>
        <v>0.49414340087978031</v>
      </c>
      <c r="C59" s="23">
        <f t="shared" si="7"/>
        <v>0.48749883592287346</v>
      </c>
      <c r="D59" s="23">
        <f t="shared" si="7"/>
        <v>0.46356860384787507</v>
      </c>
      <c r="E59" s="23">
        <f t="shared" si="7"/>
        <v>0.44391356650340197</v>
      </c>
      <c r="F59" s="23">
        <f t="shared" si="7"/>
        <v>0.43708880100977465</v>
      </c>
      <c r="G59" s="23">
        <f t="shared" si="7"/>
        <v>0.46208882203766605</v>
      </c>
      <c r="H59" s="23">
        <f t="shared" si="7"/>
        <v>0.47007627192025464</v>
      </c>
      <c r="I59" s="23">
        <f t="shared" si="7"/>
        <v>0.47056134905479075</v>
      </c>
      <c r="J59" s="23">
        <f t="shared" si="7"/>
        <v>0.46453198784997823</v>
      </c>
      <c r="K59" s="23">
        <f t="shared" si="7"/>
        <v>0.44408006227162222</v>
      </c>
      <c r="L59" s="23">
        <f t="shared" si="7"/>
        <v>0.44835796297497366</v>
      </c>
      <c r="M59" s="23">
        <f t="shared" si="7"/>
        <v>0.45923580796678642</v>
      </c>
      <c r="N59" s="23">
        <f t="shared" si="7"/>
        <v>0.45676520199855242</v>
      </c>
      <c r="O59" s="23">
        <f t="shared" si="7"/>
        <v>0.45793169822473873</v>
      </c>
      <c r="P59" s="23">
        <f t="shared" si="7"/>
        <v>0.45803431782149479</v>
      </c>
      <c r="Q59" s="23">
        <f t="shared" si="7"/>
        <v>0.45708666224457889</v>
      </c>
      <c r="R59" s="23">
        <f t="shared" si="7"/>
        <v>0.4395158147588113</v>
      </c>
      <c r="S59" s="23">
        <f t="shared" si="7"/>
        <v>0.42112769893324714</v>
      </c>
      <c r="T59" s="23">
        <f t="shared" si="7"/>
        <v>0.41247917695451752</v>
      </c>
      <c r="U59" s="23">
        <f t="shared" si="7"/>
        <v>0.41372236160764481</v>
      </c>
      <c r="V59" s="23">
        <f t="shared" si="7"/>
        <v>0.42600345033438691</v>
      </c>
      <c r="W59" s="23">
        <f t="shared" si="7"/>
        <v>0.41706540458771646</v>
      </c>
      <c r="X59" s="23">
        <f t="shared" si="7"/>
        <v>0.41375354967794725</v>
      </c>
      <c r="Y59" s="23">
        <f t="shared" si="7"/>
        <v>0.40914889083435996</v>
      </c>
      <c r="Z59" s="23">
        <f t="shared" si="7"/>
        <v>0.40416566281801958</v>
      </c>
      <c r="AA59" s="23">
        <f t="shared" si="7"/>
        <v>0.40153880993405133</v>
      </c>
      <c r="AB59" s="23">
        <f t="shared" si="7"/>
        <v>0.41167311140186774</v>
      </c>
      <c r="AC59" s="23">
        <f t="shared" si="7"/>
        <v>0.41991319401961297</v>
      </c>
      <c r="AD59" s="23">
        <f t="shared" si="7"/>
        <v>0.41632361716637556</v>
      </c>
      <c r="AE59" s="23">
        <f t="shared" si="7"/>
        <v>0.40687883012773834</v>
      </c>
      <c r="AF59" s="23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0E56-B02B-9140-8C1A-0249BBA3D906}">
  <dimension ref="A1:BG54"/>
  <sheetViews>
    <sheetView workbookViewId="0">
      <selection activeCell="B5" sqref="B5"/>
    </sheetView>
  </sheetViews>
  <sheetFormatPr baseColWidth="10" defaultRowHeight="13" x14ac:dyDescent="0.15"/>
  <cols>
    <col min="1" max="1" width="17.83203125" customWidth="1"/>
  </cols>
  <sheetData>
    <row r="1" spans="1:59" x14ac:dyDescent="0.15">
      <c r="A1" s="13" t="s">
        <v>23</v>
      </c>
      <c r="B1" s="2">
        <v>1988</v>
      </c>
      <c r="C1" s="2">
        <v>1989</v>
      </c>
      <c r="D1" s="2">
        <v>1990</v>
      </c>
      <c r="E1" s="2">
        <v>1991</v>
      </c>
      <c r="F1" s="2">
        <v>1992</v>
      </c>
      <c r="G1" s="2">
        <v>1993</v>
      </c>
      <c r="H1" s="2">
        <v>1994</v>
      </c>
      <c r="I1" s="2">
        <v>1995</v>
      </c>
      <c r="J1" s="2">
        <v>1996</v>
      </c>
      <c r="K1" s="2">
        <v>1997</v>
      </c>
      <c r="L1" s="2">
        <v>1998</v>
      </c>
      <c r="M1" s="2">
        <v>1999</v>
      </c>
      <c r="N1" s="2">
        <v>2000</v>
      </c>
      <c r="O1" s="2">
        <v>2001</v>
      </c>
      <c r="P1" s="2">
        <v>2002</v>
      </c>
      <c r="Q1" s="2">
        <v>2003</v>
      </c>
      <c r="R1" s="2">
        <v>2004</v>
      </c>
      <c r="S1" s="2">
        <v>2005</v>
      </c>
      <c r="T1" s="2">
        <v>2006</v>
      </c>
      <c r="U1" s="2">
        <v>2007</v>
      </c>
      <c r="V1" s="2">
        <v>2008</v>
      </c>
      <c r="W1" s="2">
        <v>2009</v>
      </c>
      <c r="X1" s="2">
        <v>2010</v>
      </c>
      <c r="Y1" s="2">
        <v>2011</v>
      </c>
      <c r="Z1" s="2">
        <v>2012</v>
      </c>
      <c r="AA1" s="2">
        <v>2013</v>
      </c>
      <c r="AB1" s="2">
        <v>2014</v>
      </c>
      <c r="AC1" s="2">
        <v>2015</v>
      </c>
      <c r="AD1" s="2">
        <v>2016</v>
      </c>
      <c r="AE1" s="2">
        <v>2017</v>
      </c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</row>
    <row r="2" spans="1:59" x14ac:dyDescent="0.15">
      <c r="A2" s="13" t="s">
        <v>33</v>
      </c>
      <c r="B2" s="19">
        <f>perindkialt_13!C2</f>
        <v>14011.437329</v>
      </c>
      <c r="C2" s="19">
        <f>perindkialt_13!D2</f>
        <v>15769.835714999999</v>
      </c>
      <c r="D2" s="19">
        <f>perindkialt_13!E2</f>
        <v>16687.155035</v>
      </c>
      <c r="E2" s="19">
        <f>perindkialt_13!F2</f>
        <v>20104.766564000001</v>
      </c>
      <c r="F2" s="19">
        <f>perindkialt_13!G2</f>
        <v>20460.501830000001</v>
      </c>
      <c r="G2" s="19">
        <f>perindkialt_13!H2</f>
        <v>21509.507674</v>
      </c>
      <c r="H2" s="19">
        <f>perindkialt_13!I2</f>
        <v>28113.308593999998</v>
      </c>
      <c r="I2" s="19">
        <f>perindkialt_13!J2</f>
        <v>30429.373008999999</v>
      </c>
      <c r="J2" s="19">
        <f>perindkialt_13!K2</f>
        <v>31692.784954999999</v>
      </c>
      <c r="K2" s="19">
        <f>perindkialt_13!L2</f>
        <v>32539.418017</v>
      </c>
      <c r="L2" s="19">
        <f>perindkialt_13!M2</f>
        <v>32838.249067999997</v>
      </c>
      <c r="M2" s="19">
        <f>perindkialt_13!N2</f>
        <v>33316.048946000003</v>
      </c>
      <c r="N2" s="19">
        <f>perindkialt_13!O2</f>
        <v>34984.000977999996</v>
      </c>
      <c r="O2" s="19">
        <f>perindkialt_13!P2</f>
        <v>36396.894982999998</v>
      </c>
      <c r="P2" s="19">
        <f>perindkialt_13!Q2</f>
        <v>41705.453629900003</v>
      </c>
      <c r="Q2" s="19">
        <f>perindkialt_13!R2</f>
        <v>42836.323092960003</v>
      </c>
      <c r="R2" s="19">
        <f>perindkialt_13!S2</f>
        <v>44502.531505620012</v>
      </c>
      <c r="S2" s="19">
        <f>perindkialt_13!T2</f>
        <v>45244.399388500002</v>
      </c>
      <c r="T2" s="19">
        <f>perindkialt_13!U2</f>
        <v>46541.492231259974</v>
      </c>
      <c r="U2" s="19">
        <f>perindkialt_13!V2</f>
        <v>45327.928374739997</v>
      </c>
      <c r="V2" s="19">
        <f>perindkialt_13!W2</f>
        <v>34993.523783869859</v>
      </c>
      <c r="W2" s="19">
        <f>perindkialt_13!X2</f>
        <v>37773.738165550014</v>
      </c>
      <c r="X2" s="19">
        <f>perindkialt_13!Y2</f>
        <v>44578.159075000003</v>
      </c>
      <c r="Y2" s="19">
        <f>perindkialt_13!Z2</f>
        <v>46515.807319569009</v>
      </c>
      <c r="Z2" s="19">
        <f>perindkialt_13!AA2</f>
        <v>52090.884499740008</v>
      </c>
      <c r="AA2" s="19">
        <f>perindkialt_13!AB2</f>
        <v>53783.200959279988</v>
      </c>
      <c r="AB2" s="19">
        <f>perindkialt_13!AC2</f>
        <v>51705.258443680003</v>
      </c>
      <c r="AC2" s="19">
        <f>perindkialt_13!AD2</f>
        <v>56127.668745699993</v>
      </c>
      <c r="AD2" s="19">
        <f>perindkialt_13!AE2</f>
        <v>54210.982646500001</v>
      </c>
      <c r="AE2" s="19">
        <f>perindkialt_13!AF2</f>
        <v>55925.070685836421</v>
      </c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</row>
    <row r="3" spans="1:59" x14ac:dyDescent="0.15">
      <c r="A3" s="13" t="s">
        <v>34</v>
      </c>
      <c r="B3" s="19">
        <f>perindkialt_13!C3</f>
        <v>23228.300116999999</v>
      </c>
      <c r="C3" s="19">
        <f>perindkialt_13!D3</f>
        <v>25660.025578000001</v>
      </c>
      <c r="D3" s="19">
        <f>perindkialt_13!E3</f>
        <v>27150.169260999999</v>
      </c>
      <c r="E3" s="19">
        <f>perindkialt_13!F3</f>
        <v>28668.107409</v>
      </c>
      <c r="F3" s="19">
        <f>perindkialt_13!G3</f>
        <v>30242.900495000002</v>
      </c>
      <c r="G3" s="19">
        <f>perindkialt_13!H3</f>
        <v>31929.251651999999</v>
      </c>
      <c r="H3" s="19">
        <f>perindkialt_13!I3</f>
        <v>37357.851802999998</v>
      </c>
      <c r="I3" s="19">
        <f>perindkialt_13!J3</f>
        <v>39170.036669000001</v>
      </c>
      <c r="J3" s="19">
        <f>perindkialt_13!K3</f>
        <v>40019.315819000003</v>
      </c>
      <c r="K3" s="19">
        <f>perindkialt_13!L3</f>
        <v>40237.108514</v>
      </c>
      <c r="L3" s="19">
        <f>perindkialt_13!M3</f>
        <v>40791.709215000003</v>
      </c>
      <c r="M3" s="19">
        <f>perindkialt_13!N3</f>
        <v>41796.650793000001</v>
      </c>
      <c r="N3" s="19">
        <f>perindkialt_13!O3</f>
        <v>42991.372561999997</v>
      </c>
      <c r="O3" s="19">
        <f>perindkialt_13!P3</f>
        <v>44500.822526999997</v>
      </c>
      <c r="P3" s="19">
        <f>perindkialt_13!Q3</f>
        <v>45390.747273230001</v>
      </c>
      <c r="Q3" s="19">
        <f>perindkialt_13!R3</f>
        <v>47639.740197580009</v>
      </c>
      <c r="R3" s="19">
        <f>perindkialt_13!S3</f>
        <v>49612.888104749974</v>
      </c>
      <c r="S3" s="19">
        <f>perindkialt_13!T3</f>
        <v>50659.620853999986</v>
      </c>
      <c r="T3" s="19">
        <f>perindkialt_13!U3</f>
        <v>51751.704249420014</v>
      </c>
      <c r="U3" s="19">
        <f>perindkialt_13!V3</f>
        <v>53264.380239059981</v>
      </c>
      <c r="V3" s="19">
        <f>perindkialt_13!W3</f>
        <v>55060.311284089992</v>
      </c>
      <c r="W3" s="19">
        <f>perindkialt_13!X3</f>
        <v>56570.436374749974</v>
      </c>
      <c r="X3" s="19">
        <f>perindkialt_13!Y3</f>
        <v>59538.950246</v>
      </c>
      <c r="Y3" s="19">
        <f>perindkialt_13!Z3</f>
        <v>60732.576468540865</v>
      </c>
      <c r="Z3" s="19">
        <f>perindkialt_13!AA3</f>
        <v>62303.029070970006</v>
      </c>
      <c r="AA3" s="19">
        <f>perindkialt_13!AB3</f>
        <v>63443.86286732</v>
      </c>
      <c r="AB3" s="19">
        <f>perindkialt_13!AC3</f>
        <v>64368.923560090007</v>
      </c>
      <c r="AC3" s="19">
        <f>perindkialt_13!AD3</f>
        <v>64947.880424850002</v>
      </c>
      <c r="AD3" s="19">
        <f>perindkialt_13!AE3</f>
        <v>66927.180635080003</v>
      </c>
      <c r="AE3" s="19">
        <f>perindkialt_13!AF3</f>
        <v>68625.416020751771</v>
      </c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</row>
    <row r="4" spans="1:59" x14ac:dyDescent="0.15">
      <c r="A4" s="13" t="s">
        <v>35</v>
      </c>
      <c r="B4" s="19">
        <f>perindkialt_13!C4</f>
        <v>25191.884534000001</v>
      </c>
      <c r="C4" s="19">
        <f>perindkialt_13!D4</f>
        <v>27557.822308999999</v>
      </c>
      <c r="D4" s="19">
        <f>perindkialt_13!E4</f>
        <v>28678.087672000001</v>
      </c>
      <c r="E4" s="19">
        <f>perindkialt_13!F4</f>
        <v>30149.390476</v>
      </c>
      <c r="F4" s="19">
        <f>perindkialt_13!G4</f>
        <v>30947.154227999999</v>
      </c>
      <c r="G4" s="19">
        <f>perindkialt_13!H4</f>
        <v>31806.756646999998</v>
      </c>
      <c r="H4" s="19">
        <f>perindkialt_13!I4</f>
        <v>37148.213193000003</v>
      </c>
      <c r="I4" s="19">
        <f>perindkialt_13!J4</f>
        <v>38753.443349000001</v>
      </c>
      <c r="J4" s="19">
        <f>perindkialt_13!K4</f>
        <v>39808.743630999998</v>
      </c>
      <c r="K4" s="19">
        <f>perindkialt_13!L4</f>
        <v>40610.014215000003</v>
      </c>
      <c r="L4" s="19">
        <f>perindkialt_13!M4</f>
        <v>42073.789169000003</v>
      </c>
      <c r="M4" s="19">
        <f>perindkialt_13!N4</f>
        <v>42994.042085000001</v>
      </c>
      <c r="N4" s="19">
        <f>perindkialt_13!O4</f>
        <v>44546.785374999999</v>
      </c>
      <c r="O4" s="19">
        <f>perindkialt_13!P4</f>
        <v>46576.273128000001</v>
      </c>
      <c r="P4" s="19">
        <f>perindkialt_13!Q4</f>
        <v>47766.162366380006</v>
      </c>
      <c r="Q4" s="19">
        <f>perindkialt_13!R4</f>
        <v>48974.693921180013</v>
      </c>
      <c r="R4" s="19">
        <f>perindkialt_13!S4</f>
        <v>50398.534693189991</v>
      </c>
      <c r="S4" s="19">
        <f>perindkialt_13!T4</f>
        <v>51893.763762160001</v>
      </c>
      <c r="T4" s="19">
        <f>perindkialt_13!U4</f>
        <v>53449.778655680006</v>
      </c>
      <c r="U4" s="19">
        <f>perindkialt_13!V4</f>
        <v>55887.24653360001</v>
      </c>
      <c r="V4" s="19">
        <f>perindkialt_13!W4</f>
        <v>57893.330405210007</v>
      </c>
      <c r="W4" s="19">
        <f>perindkialt_13!X4</f>
        <v>58123.155262439999</v>
      </c>
      <c r="X4" s="19">
        <f>perindkialt_13!Y4</f>
        <v>60416.399660499999</v>
      </c>
      <c r="Y4" s="19">
        <f>perindkialt_13!Z4</f>
        <v>61408.636776319938</v>
      </c>
      <c r="Z4" s="19">
        <f>perindkialt_13!AA4</f>
        <v>63389.033655620005</v>
      </c>
      <c r="AA4" s="19">
        <f>perindkialt_13!AB4</f>
        <v>65039.294058660002</v>
      </c>
      <c r="AB4" s="19">
        <f>perindkialt_13!AC4</f>
        <v>66488.299113920002</v>
      </c>
      <c r="AC4" s="19">
        <f>perindkialt_13!AD4</f>
        <v>68087.946787480003</v>
      </c>
      <c r="AD4" s="19">
        <f>perindkialt_13!AE4</f>
        <v>70159.273962000007</v>
      </c>
      <c r="AE4" s="19">
        <f>perindkialt_13!AF4</f>
        <v>72333.757401273077</v>
      </c>
    </row>
    <row r="6" spans="1:59" x14ac:dyDescent="0.15">
      <c r="A6" s="13" t="s">
        <v>36</v>
      </c>
      <c r="B6" s="1">
        <f>off_overforsel_13!C2</f>
        <v>18531.600147000001</v>
      </c>
      <c r="C6" s="1">
        <f>off_overforsel_13!D2</f>
        <v>20622.904119999999</v>
      </c>
      <c r="D6" s="1">
        <f>off_overforsel_13!E2</f>
        <v>21916.011816999999</v>
      </c>
      <c r="E6" s="1">
        <f>off_overforsel_13!F2</f>
        <v>24510.252672999999</v>
      </c>
      <c r="F6" s="1">
        <f>off_overforsel_13!G2</f>
        <v>25630.386106000002</v>
      </c>
      <c r="G6" s="1">
        <f>off_overforsel_13!H2</f>
        <v>26638.798806999999</v>
      </c>
      <c r="H6" s="1">
        <f>off_overforsel_13!I2</f>
        <v>33461.447766999998</v>
      </c>
      <c r="I6" s="1">
        <f>off_overforsel_13!J2</f>
        <v>35327.822706999999</v>
      </c>
      <c r="J6" s="1">
        <f>off_overforsel_13!K2</f>
        <v>36145.896500000003</v>
      </c>
      <c r="K6" s="1">
        <f>off_overforsel_13!L2</f>
        <v>36657.329275999997</v>
      </c>
      <c r="L6" s="1">
        <f>off_overforsel_13!M2</f>
        <v>37420.867043999999</v>
      </c>
      <c r="M6" s="1">
        <f>off_overforsel_13!N2</f>
        <v>38217.294045000002</v>
      </c>
      <c r="N6" s="1">
        <f>off_overforsel_13!O2</f>
        <v>39457.764979</v>
      </c>
      <c r="O6" s="1">
        <f>off_overforsel_13!P2</f>
        <v>41044.463605999998</v>
      </c>
      <c r="P6" s="1">
        <f>off_overforsel_13!Q2</f>
        <v>44694.083265900001</v>
      </c>
      <c r="Q6" s="1">
        <f>off_overforsel_13!R2</f>
        <v>46475.284960960002</v>
      </c>
      <c r="R6" s="1">
        <f>off_overforsel_13!S2</f>
        <v>47603.323734620011</v>
      </c>
      <c r="S6" s="1">
        <f>off_overforsel_13!T2</f>
        <v>48413.32709749999</v>
      </c>
      <c r="T6" s="1">
        <f>off_overforsel_13!U2</f>
        <v>49627.019453259971</v>
      </c>
      <c r="U6" s="1">
        <f>off_overforsel_13!V2</f>
        <v>50409.081121739997</v>
      </c>
      <c r="V6" s="1">
        <f>off_overforsel_13!W2</f>
        <v>50010.082892205355</v>
      </c>
      <c r="W6" s="1">
        <f>off_overforsel_13!X2</f>
        <v>50607.197456143818</v>
      </c>
      <c r="X6" s="1">
        <f>off_overforsel_13!Y2</f>
        <v>53591.644295031605</v>
      </c>
      <c r="Y6" s="1">
        <f>off_overforsel_13!Z2</f>
        <v>54794.872150255214</v>
      </c>
      <c r="Z6" s="1">
        <f>off_overforsel_13!AA2</f>
        <v>57566.14839345323</v>
      </c>
      <c r="AA6" s="1">
        <f>off_overforsel_13!AB2</f>
        <v>58242.428875279991</v>
      </c>
      <c r="AB6" s="1">
        <f>off_overforsel_13!AC2</f>
        <v>58342.661786924742</v>
      </c>
      <c r="AC6" s="1">
        <f>off_overforsel_13!AD2</f>
        <v>60075.19915173015</v>
      </c>
      <c r="AD6" s="1">
        <f>off_overforsel_13!AE2</f>
        <v>58681.019071508235</v>
      </c>
      <c r="AE6" s="1">
        <f>off_overforsel_13!AF2</f>
        <v>59040.594290413028</v>
      </c>
    </row>
    <row r="7" spans="1:59" x14ac:dyDescent="0.15">
      <c r="A7" s="13" t="s">
        <v>37</v>
      </c>
      <c r="B7" s="1">
        <f>off_overforsel_13!C3</f>
        <v>22794.222474999999</v>
      </c>
      <c r="C7" s="1">
        <f>off_overforsel_13!D3</f>
        <v>25237.844748</v>
      </c>
      <c r="D7" s="1">
        <f>off_overforsel_13!E3</f>
        <v>26707.079088999999</v>
      </c>
      <c r="E7" s="1">
        <f>off_overforsel_13!F3</f>
        <v>28175.570933999999</v>
      </c>
      <c r="F7" s="1">
        <f>off_overforsel_13!G3</f>
        <v>29789.041818000002</v>
      </c>
      <c r="G7" s="1">
        <f>off_overforsel_13!H3</f>
        <v>31545.564962</v>
      </c>
      <c r="H7" s="1">
        <f>off_overforsel_13!I3</f>
        <v>37078.995025999997</v>
      </c>
      <c r="I7" s="1">
        <f>off_overforsel_13!J3</f>
        <v>38859.055190999999</v>
      </c>
      <c r="J7" s="1">
        <f>off_overforsel_13!K3</f>
        <v>39690.813531</v>
      </c>
      <c r="K7" s="1">
        <f>off_overforsel_13!L3</f>
        <v>39810.500692000001</v>
      </c>
      <c r="L7" s="1">
        <f>off_overforsel_13!M3</f>
        <v>40106.897879999997</v>
      </c>
      <c r="M7" s="1">
        <f>off_overforsel_13!N3</f>
        <v>41098.045802000001</v>
      </c>
      <c r="N7" s="1">
        <f>off_overforsel_13!O3</f>
        <v>42133.836626999997</v>
      </c>
      <c r="O7" s="1">
        <f>off_overforsel_13!P3</f>
        <v>43390.338527</v>
      </c>
      <c r="P7" s="1">
        <f>off_overforsel_13!Q3</f>
        <v>44157.838089230005</v>
      </c>
      <c r="Q7" s="1">
        <f>off_overforsel_13!R3</f>
        <v>46529.661331580006</v>
      </c>
      <c r="R7" s="1">
        <f>off_overforsel_13!S3</f>
        <v>48463.437251749994</v>
      </c>
      <c r="S7" s="1">
        <f>off_overforsel_13!T3</f>
        <v>49194.573603999983</v>
      </c>
      <c r="T7" s="1">
        <f>off_overforsel_13!U3</f>
        <v>49632.129446420004</v>
      </c>
      <c r="U7" s="1">
        <f>off_overforsel_13!V3</f>
        <v>50475.554998059975</v>
      </c>
      <c r="V7" s="1">
        <f>off_overforsel_13!W3</f>
        <v>51974.206154052248</v>
      </c>
      <c r="W7" s="1">
        <f>off_overforsel_13!X3</f>
        <v>54247.910452826072</v>
      </c>
      <c r="X7" s="1">
        <f>off_overforsel_13!Y3</f>
        <v>57559.999753620352</v>
      </c>
      <c r="Y7" s="1">
        <f>off_overforsel_13!Z3</f>
        <v>58691.515061891492</v>
      </c>
      <c r="Z7" s="1">
        <f>off_overforsel_13!AA3</f>
        <v>60171.821177466198</v>
      </c>
      <c r="AA7" s="1">
        <f>off_overforsel_13!AB3</f>
        <v>61240.035210319998</v>
      </c>
      <c r="AB7" s="1">
        <f>off_overforsel_13!AC3</f>
        <v>61914.825524875814</v>
      </c>
      <c r="AC7" s="1">
        <f>off_overforsel_13!AD3</f>
        <v>62183.883862101866</v>
      </c>
      <c r="AD7" s="1">
        <f>off_overforsel_13!AE3</f>
        <v>63945.934976029661</v>
      </c>
      <c r="AE7" s="1">
        <f>off_overforsel_13!AF3</f>
        <v>65184.315496653799</v>
      </c>
    </row>
    <row r="8" spans="1:59" x14ac:dyDescent="0.15">
      <c r="A8" s="13" t="s">
        <v>38</v>
      </c>
      <c r="B8" s="1">
        <f>off_overforsel_13!C4</f>
        <v>20875.005883999998</v>
      </c>
      <c r="C8" s="1">
        <f>off_overforsel_13!D4</f>
        <v>23361.256852999999</v>
      </c>
      <c r="D8" s="1">
        <f>off_overforsel_13!E4</f>
        <v>24399.586701</v>
      </c>
      <c r="E8" s="1">
        <f>off_overforsel_13!F4</f>
        <v>25740.113803</v>
      </c>
      <c r="F8" s="1">
        <f>off_overforsel_13!G4</f>
        <v>26846.214722000001</v>
      </c>
      <c r="G8" s="1">
        <f>off_overforsel_13!H4</f>
        <v>27955.481630999999</v>
      </c>
      <c r="H8" s="1">
        <f>off_overforsel_13!I4</f>
        <v>33678.259803000001</v>
      </c>
      <c r="I8" s="1">
        <f>off_overforsel_13!J4</f>
        <v>35009.926456000001</v>
      </c>
      <c r="J8" s="1">
        <f>off_overforsel_13!K4</f>
        <v>35730.771192</v>
      </c>
      <c r="K8" s="1">
        <f>off_overforsel_13!L4</f>
        <v>35771.873012999997</v>
      </c>
      <c r="L8" s="1">
        <f>off_overforsel_13!M4</f>
        <v>35881.912915000001</v>
      </c>
      <c r="M8" s="1">
        <f>off_overforsel_13!N4</f>
        <v>36432.292581000002</v>
      </c>
      <c r="N8" s="1">
        <f>off_overforsel_13!O4</f>
        <v>37217.147924999997</v>
      </c>
      <c r="O8" s="1">
        <f>off_overforsel_13!P4</f>
        <v>38110.465129999997</v>
      </c>
      <c r="P8" s="1">
        <f>off_overforsel_13!Q4</f>
        <v>38918.885499380005</v>
      </c>
      <c r="Q8" s="1">
        <f>off_overforsel_13!R4</f>
        <v>40660.854867180009</v>
      </c>
      <c r="R8" s="1">
        <f>off_overforsel_13!S4</f>
        <v>41925.727576190002</v>
      </c>
      <c r="S8" s="1">
        <f>off_overforsel_13!T4</f>
        <v>42450.133070160009</v>
      </c>
      <c r="T8" s="1">
        <f>off_overforsel_13!U4</f>
        <v>41818.730724680005</v>
      </c>
      <c r="U8" s="1">
        <f>off_overforsel_13!V4</f>
        <v>42124.25485360001</v>
      </c>
      <c r="V8" s="1">
        <f>off_overforsel_13!W4</f>
        <v>43167.545976080124</v>
      </c>
      <c r="W8" s="1">
        <f>off_overforsel_13!X4</f>
        <v>45958.632946462552</v>
      </c>
      <c r="X8" s="1">
        <f>off_overforsel_13!Y4</f>
        <v>49453.945179613576</v>
      </c>
      <c r="Y8" s="1">
        <f>off_overforsel_13!Z4</f>
        <v>50495.124231541791</v>
      </c>
      <c r="Z8" s="1">
        <f>off_overforsel_13!AA4</f>
        <v>52136.150767276908</v>
      </c>
      <c r="AA8" s="1">
        <f>off_overforsel_13!AB4</f>
        <v>53537.529131660005</v>
      </c>
      <c r="AB8" s="1">
        <f>off_overforsel_13!AC4</f>
        <v>54243.101710231735</v>
      </c>
      <c r="AC8" s="1">
        <f>off_overforsel_13!AD4</f>
        <v>54709.565861862182</v>
      </c>
      <c r="AD8" s="1">
        <f>off_overforsel_13!AE4</f>
        <v>56042.197638034559</v>
      </c>
      <c r="AE8" s="1">
        <f>off_overforsel_13!AF4</f>
        <v>56935.584973836885</v>
      </c>
    </row>
    <row r="10" spans="1:59" x14ac:dyDescent="0.15">
      <c r="A10" s="13" t="s">
        <v>39</v>
      </c>
      <c r="B10" s="1">
        <f>B2-B6</f>
        <v>-4520.1628180000007</v>
      </c>
      <c r="C10" s="1">
        <f t="shared" ref="C10:AE12" si="0">C2-C6</f>
        <v>-4853.068405</v>
      </c>
      <c r="D10" s="1">
        <f t="shared" si="0"/>
        <v>-5228.8567819999989</v>
      </c>
      <c r="E10" s="1">
        <f t="shared" si="0"/>
        <v>-4405.4861089999977</v>
      </c>
      <c r="F10" s="1">
        <f t="shared" si="0"/>
        <v>-5169.8842760000007</v>
      </c>
      <c r="G10" s="1">
        <f t="shared" si="0"/>
        <v>-5129.2911329999988</v>
      </c>
      <c r="H10" s="1">
        <f t="shared" si="0"/>
        <v>-5348.1391729999996</v>
      </c>
      <c r="I10" s="1">
        <f t="shared" si="0"/>
        <v>-4898.4496980000004</v>
      </c>
      <c r="J10" s="1">
        <f t="shared" si="0"/>
        <v>-4453.1115450000034</v>
      </c>
      <c r="K10" s="1">
        <f t="shared" si="0"/>
        <v>-4117.9112589999968</v>
      </c>
      <c r="L10" s="1">
        <f t="shared" si="0"/>
        <v>-4582.6179760000014</v>
      </c>
      <c r="M10" s="1">
        <f t="shared" si="0"/>
        <v>-4901.2450989999998</v>
      </c>
      <c r="N10" s="1">
        <f t="shared" si="0"/>
        <v>-4473.7640010000032</v>
      </c>
      <c r="O10" s="1">
        <f t="shared" si="0"/>
        <v>-4647.5686229999992</v>
      </c>
      <c r="P10" s="1">
        <f t="shared" si="0"/>
        <v>-2988.6296359999978</v>
      </c>
      <c r="Q10" s="1">
        <f t="shared" si="0"/>
        <v>-3638.9618679999985</v>
      </c>
      <c r="R10" s="1">
        <f t="shared" si="0"/>
        <v>-3100.7922289999988</v>
      </c>
      <c r="S10" s="1">
        <f t="shared" si="0"/>
        <v>-3168.9277089999887</v>
      </c>
      <c r="T10" s="1">
        <f t="shared" si="0"/>
        <v>-3085.527221999997</v>
      </c>
      <c r="U10" s="1">
        <f t="shared" si="0"/>
        <v>-5081.1527470000001</v>
      </c>
      <c r="V10" s="1">
        <f t="shared" si="0"/>
        <v>-15016.559108335496</v>
      </c>
      <c r="W10" s="1">
        <f t="shared" si="0"/>
        <v>-12833.459290593804</v>
      </c>
      <c r="X10" s="1">
        <f t="shared" si="0"/>
        <v>-9013.4852200316018</v>
      </c>
      <c r="Y10" s="1">
        <f t="shared" si="0"/>
        <v>-8279.0648306862058</v>
      </c>
      <c r="Z10" s="1">
        <f t="shared" si="0"/>
        <v>-5475.2638937132215</v>
      </c>
      <c r="AA10" s="1">
        <f t="shared" si="0"/>
        <v>-4459.2279160000035</v>
      </c>
      <c r="AB10" s="1">
        <f t="shared" si="0"/>
        <v>-6637.4033432447395</v>
      </c>
      <c r="AC10" s="1">
        <f t="shared" si="0"/>
        <v>-3947.5304060301569</v>
      </c>
      <c r="AD10" s="1">
        <f t="shared" si="0"/>
        <v>-4470.0364250082348</v>
      </c>
      <c r="AE10" s="1">
        <f t="shared" si="0"/>
        <v>-3115.5236045766069</v>
      </c>
    </row>
    <row r="11" spans="1:59" x14ac:dyDescent="0.15">
      <c r="A11" s="13" t="s">
        <v>40</v>
      </c>
      <c r="B11" s="1">
        <f t="shared" ref="B11:Q12" si="1">B3-B7</f>
        <v>434.0776420000002</v>
      </c>
      <c r="C11" s="1">
        <f t="shared" si="1"/>
        <v>422.18083000000115</v>
      </c>
      <c r="D11" s="1">
        <f t="shared" si="1"/>
        <v>443.09017200000017</v>
      </c>
      <c r="E11" s="1">
        <f t="shared" si="1"/>
        <v>492.53647500000079</v>
      </c>
      <c r="F11" s="1">
        <f t="shared" si="1"/>
        <v>453.85867700000017</v>
      </c>
      <c r="G11" s="1">
        <f t="shared" si="1"/>
        <v>383.68668999999863</v>
      </c>
      <c r="H11" s="1">
        <f t="shared" si="1"/>
        <v>278.85677700000087</v>
      </c>
      <c r="I11" s="1">
        <f t="shared" si="1"/>
        <v>310.98147800000152</v>
      </c>
      <c r="J11" s="1">
        <f t="shared" si="1"/>
        <v>328.50228800000332</v>
      </c>
      <c r="K11" s="1">
        <f t="shared" si="1"/>
        <v>426.60782199999812</v>
      </c>
      <c r="L11" s="1">
        <f t="shared" si="1"/>
        <v>684.81133500000578</v>
      </c>
      <c r="M11" s="1">
        <f t="shared" si="1"/>
        <v>698.60499100000015</v>
      </c>
      <c r="N11" s="1">
        <f t="shared" si="1"/>
        <v>857.53593499999988</v>
      </c>
      <c r="O11" s="1">
        <f t="shared" si="1"/>
        <v>1110.4839999999967</v>
      </c>
      <c r="P11" s="1">
        <f t="shared" si="1"/>
        <v>1232.9091839999965</v>
      </c>
      <c r="Q11" s="1">
        <f t="shared" si="1"/>
        <v>1110.0788660000035</v>
      </c>
      <c r="R11" s="1">
        <f t="shared" si="0"/>
        <v>1149.4508529999803</v>
      </c>
      <c r="S11" s="1">
        <f t="shared" si="0"/>
        <v>1465.0472500000033</v>
      </c>
      <c r="T11" s="1">
        <f t="shared" si="0"/>
        <v>2119.5748030000104</v>
      </c>
      <c r="U11" s="1">
        <f t="shared" si="0"/>
        <v>2788.8252410000059</v>
      </c>
      <c r="V11" s="1">
        <f t="shared" si="0"/>
        <v>3086.1051300377439</v>
      </c>
      <c r="W11" s="1">
        <f t="shared" si="0"/>
        <v>2322.5259219239015</v>
      </c>
      <c r="X11" s="1">
        <f t="shared" si="0"/>
        <v>1978.9504923796485</v>
      </c>
      <c r="Y11" s="1">
        <f t="shared" si="0"/>
        <v>2041.0614066493727</v>
      </c>
      <c r="Z11" s="1">
        <f t="shared" si="0"/>
        <v>2131.207893503808</v>
      </c>
      <c r="AA11" s="1">
        <f t="shared" si="0"/>
        <v>2203.8276570000016</v>
      </c>
      <c r="AB11" s="1">
        <f t="shared" si="0"/>
        <v>2454.0980352141924</v>
      </c>
      <c r="AC11" s="1">
        <f t="shared" si="0"/>
        <v>2763.9965627481361</v>
      </c>
      <c r="AD11" s="1">
        <f t="shared" si="0"/>
        <v>2981.2456590503425</v>
      </c>
      <c r="AE11" s="1">
        <f t="shared" si="0"/>
        <v>3441.1005240979721</v>
      </c>
    </row>
    <row r="12" spans="1:59" x14ac:dyDescent="0.15">
      <c r="A12" s="13" t="s">
        <v>41</v>
      </c>
      <c r="B12" s="1">
        <f t="shared" si="1"/>
        <v>4316.8786500000024</v>
      </c>
      <c r="C12" s="1">
        <f t="shared" si="0"/>
        <v>4196.5654560000003</v>
      </c>
      <c r="D12" s="1">
        <f t="shared" si="0"/>
        <v>4278.5009710000013</v>
      </c>
      <c r="E12" s="1">
        <f t="shared" si="0"/>
        <v>4409.2766730000003</v>
      </c>
      <c r="F12" s="1">
        <f t="shared" si="0"/>
        <v>4100.9395059999988</v>
      </c>
      <c r="G12" s="1">
        <f t="shared" si="0"/>
        <v>3851.2750159999996</v>
      </c>
      <c r="H12" s="1">
        <f t="shared" si="0"/>
        <v>3469.9533900000024</v>
      </c>
      <c r="I12" s="1">
        <f t="shared" si="0"/>
        <v>3743.516893</v>
      </c>
      <c r="J12" s="1">
        <f t="shared" si="0"/>
        <v>4077.9724389999974</v>
      </c>
      <c r="K12" s="1">
        <f t="shared" si="0"/>
        <v>4838.1412020000062</v>
      </c>
      <c r="L12" s="1">
        <f t="shared" si="0"/>
        <v>6191.8762540000025</v>
      </c>
      <c r="M12" s="1">
        <f t="shared" si="0"/>
        <v>6561.7495039999994</v>
      </c>
      <c r="N12" s="1">
        <f t="shared" si="0"/>
        <v>7329.637450000002</v>
      </c>
      <c r="O12" s="1">
        <f t="shared" si="0"/>
        <v>8465.8079980000039</v>
      </c>
      <c r="P12" s="1">
        <f t="shared" si="0"/>
        <v>8847.2768670000005</v>
      </c>
      <c r="Q12" s="1">
        <f t="shared" si="0"/>
        <v>8313.8390540000037</v>
      </c>
      <c r="R12" s="1">
        <f t="shared" si="0"/>
        <v>8472.8071169999894</v>
      </c>
      <c r="S12" s="1">
        <f t="shared" si="0"/>
        <v>9443.6306919999915</v>
      </c>
      <c r="T12" s="1">
        <f t="shared" si="0"/>
        <v>11631.047931000001</v>
      </c>
      <c r="U12" s="1">
        <f t="shared" si="0"/>
        <v>13762.991679999999</v>
      </c>
      <c r="V12" s="1">
        <f t="shared" si="0"/>
        <v>14725.784429129882</v>
      </c>
      <c r="W12" s="1">
        <f t="shared" si="0"/>
        <v>12164.522315977447</v>
      </c>
      <c r="X12" s="1">
        <f t="shared" si="0"/>
        <v>10962.454480886423</v>
      </c>
      <c r="Y12" s="1">
        <f t="shared" si="0"/>
        <v>10913.512544778147</v>
      </c>
      <c r="Z12" s="1">
        <f t="shared" si="0"/>
        <v>11252.882888343098</v>
      </c>
      <c r="AA12" s="1">
        <f t="shared" si="0"/>
        <v>11501.764926999997</v>
      </c>
      <c r="AB12" s="1">
        <f t="shared" si="0"/>
        <v>12245.197403688268</v>
      </c>
      <c r="AC12" s="1">
        <f t="shared" si="0"/>
        <v>13378.380925617821</v>
      </c>
      <c r="AD12" s="1">
        <f t="shared" si="0"/>
        <v>14117.076323965448</v>
      </c>
      <c r="AE12" s="1">
        <f t="shared" si="0"/>
        <v>15398.172427436191</v>
      </c>
    </row>
    <row r="13" spans="1:59" x14ac:dyDescent="0.1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59" x14ac:dyDescent="0.15">
      <c r="A14" s="13" t="s">
        <v>42</v>
      </c>
      <c r="B14" s="1">
        <f>skatmvialt_13!C2</f>
        <v>2507.8310495000001</v>
      </c>
      <c r="C14" s="1">
        <f>skatmvialt_13!D2</f>
        <v>2832.4400805</v>
      </c>
      <c r="D14" s="1">
        <f>skatmvialt_13!E2</f>
        <v>2927.1678845000001</v>
      </c>
      <c r="E14" s="1">
        <f>skatmvialt_13!F2</f>
        <v>3536.9681885</v>
      </c>
      <c r="F14" s="1">
        <f>skatmvialt_13!G2</f>
        <v>3738.8914326199993</v>
      </c>
      <c r="G14" s="1">
        <f>skatmvialt_13!H2</f>
        <v>3874.1105501599991</v>
      </c>
      <c r="H14" s="1">
        <f>skatmvialt_13!I2</f>
        <v>7940.5527882600054</v>
      </c>
      <c r="I14" s="1">
        <f>skatmvialt_13!J2</f>
        <v>8323.7359020999938</v>
      </c>
      <c r="J14" s="1">
        <f>skatmvialt_13!K2</f>
        <v>8360.6419710999926</v>
      </c>
      <c r="K14" s="1">
        <f>skatmvialt_13!L2</f>
        <v>8052.7821765199951</v>
      </c>
      <c r="L14" s="1">
        <f>skatmvialt_13!M2</f>
        <v>7860.5284830199962</v>
      </c>
      <c r="M14" s="1">
        <f>skatmvialt_13!N2</f>
        <v>7958.9809996400045</v>
      </c>
      <c r="N14" s="1">
        <f>skatmvialt_13!O2</f>
        <v>8362.4308940200026</v>
      </c>
      <c r="O14" s="1">
        <f>skatmvialt_13!P2</f>
        <v>8842.1975647799936</v>
      </c>
      <c r="P14" s="1">
        <f>skatmvialt_13!Q2</f>
        <v>8841.2934617799983</v>
      </c>
      <c r="Q14" s="1">
        <f>skatmvialt_13!R2</f>
        <v>9189.2577551400191</v>
      </c>
      <c r="R14" s="1">
        <f>skatmvialt_13!S2</f>
        <v>9549.1863718200038</v>
      </c>
      <c r="S14" s="1">
        <f>skatmvialt_13!T2</f>
        <v>9712.2705566199984</v>
      </c>
      <c r="T14" s="1">
        <f>skatmvialt_13!U2</f>
        <v>10007.061192440013</v>
      </c>
      <c r="U14" s="1">
        <f>skatmvialt_13!V2</f>
        <v>9953.7978106800001</v>
      </c>
      <c r="V14" s="1">
        <f>skatmvialt_13!W2</f>
        <v>9903.099398849994</v>
      </c>
      <c r="W14" s="1">
        <f>skatmvialt_13!X2</f>
        <v>9973.2392616699999</v>
      </c>
      <c r="X14" s="1">
        <f>skatmvialt_13!Y2</f>
        <v>10422.531232969988</v>
      </c>
      <c r="Y14" s="1">
        <f>skatmvialt_13!Z2</f>
        <v>11042.53636118</v>
      </c>
      <c r="Z14" s="1">
        <f>skatmvialt_13!AA2</f>
        <v>11866.798197000004</v>
      </c>
      <c r="AA14" s="1">
        <f>skatmvialt_13!AB2</f>
        <v>12196.641616229988</v>
      </c>
      <c r="AB14" s="1">
        <f>skatmvialt_13!AC2</f>
        <v>12189.925902150002</v>
      </c>
      <c r="AC14" s="1">
        <f>skatmvialt_13!AD2</f>
        <v>12789.586609165013</v>
      </c>
      <c r="AD14" s="1">
        <f>skatmvialt_13!AE2</f>
        <v>12500.262103110001</v>
      </c>
      <c r="AE14" s="1">
        <f>skatmvialt_13!AF2</f>
        <v>12605.125878845</v>
      </c>
    </row>
    <row r="15" spans="1:59" x14ac:dyDescent="0.15">
      <c r="A15" s="13" t="s">
        <v>43</v>
      </c>
      <c r="B15" s="1">
        <f>skatmvialt_13!C3</f>
        <v>3020.4265154999998</v>
      </c>
      <c r="C15" s="1">
        <f>skatmvialt_13!D3</f>
        <v>3475.8181924999999</v>
      </c>
      <c r="D15" s="1">
        <f>skatmvialt_13!E3</f>
        <v>3691.0826959999999</v>
      </c>
      <c r="E15" s="1">
        <f>skatmvialt_13!F3</f>
        <v>4202.7124245000005</v>
      </c>
      <c r="F15" s="1">
        <f>skatmvialt_13!G3</f>
        <v>4654.7522956799994</v>
      </c>
      <c r="G15" s="1">
        <f>skatmvialt_13!H3</f>
        <v>5061.3350462399994</v>
      </c>
      <c r="H15" s="1">
        <f>skatmvialt_13!I3</f>
        <v>8883.7556691200007</v>
      </c>
      <c r="I15" s="1">
        <f>skatmvialt_13!J3</f>
        <v>9157.0687963199998</v>
      </c>
      <c r="J15" s="1">
        <f>skatmvialt_13!K3</f>
        <v>9227.7972466199972</v>
      </c>
      <c r="K15" s="1">
        <f>skatmvialt_13!L3</f>
        <v>8946.8220877200001</v>
      </c>
      <c r="L15" s="1">
        <f>skatmvialt_13!M3</f>
        <v>8784.4798146400008</v>
      </c>
      <c r="M15" s="1">
        <f>skatmvialt_13!N3</f>
        <v>8955.2367317400021</v>
      </c>
      <c r="N15" s="1">
        <f>skatmvialt_13!O3</f>
        <v>9254.1291058200022</v>
      </c>
      <c r="O15" s="1">
        <f>skatmvialt_13!P3</f>
        <v>9814.0770618199913</v>
      </c>
      <c r="P15" s="1">
        <f>skatmvialt_13!Q3</f>
        <v>9856.5739172800004</v>
      </c>
      <c r="Q15" s="1">
        <f>skatmvialt_13!R3</f>
        <v>10445.215198459999</v>
      </c>
      <c r="R15" s="1">
        <f>skatmvialt_13!S3</f>
        <v>10973.305881719996</v>
      </c>
      <c r="S15" s="1">
        <f>skatmvialt_13!T3</f>
        <v>11152.578801120002</v>
      </c>
      <c r="T15" s="1">
        <f>skatmvialt_13!U3</f>
        <v>11303.805999700002</v>
      </c>
      <c r="U15" s="1">
        <f>skatmvialt_13!V3</f>
        <v>11534.157812840005</v>
      </c>
      <c r="V15" s="1">
        <f>skatmvialt_13!W3</f>
        <v>11940.614663599998</v>
      </c>
      <c r="W15" s="1">
        <f>skatmvialt_13!X3</f>
        <v>11992.217635379993</v>
      </c>
      <c r="X15" s="1">
        <f>skatmvialt_13!Y3</f>
        <v>12503.033748380003</v>
      </c>
      <c r="Y15" s="1">
        <f>skatmvialt_13!Z3</f>
        <v>12889.311557150004</v>
      </c>
      <c r="Z15" s="1">
        <f>skatmvialt_13!AA3</f>
        <v>13339.082991319996</v>
      </c>
      <c r="AA15" s="1">
        <f>skatmvialt_13!AB3</f>
        <v>13996.132854909991</v>
      </c>
      <c r="AB15" s="1">
        <f>skatmvialt_13!AC3</f>
        <v>14211.754755960001</v>
      </c>
      <c r="AC15" s="1">
        <f>skatmvialt_13!AD3</f>
        <v>14490.583845694999</v>
      </c>
      <c r="AD15" s="1">
        <f>skatmvialt_13!AE3</f>
        <v>15041.016159664994</v>
      </c>
      <c r="AE15" s="1">
        <f>skatmvialt_13!AF3</f>
        <v>15486.055464324998</v>
      </c>
    </row>
    <row r="16" spans="1:59" x14ac:dyDescent="0.15">
      <c r="A16" s="13" t="s">
        <v>44</v>
      </c>
      <c r="B16" s="1">
        <f>skatmvialt_13!C4</f>
        <v>4257.438889</v>
      </c>
      <c r="C16" s="1">
        <f>skatmvialt_13!D4</f>
        <v>4699.2638379999999</v>
      </c>
      <c r="D16" s="1">
        <f>skatmvialt_13!E4</f>
        <v>4838.4657010000001</v>
      </c>
      <c r="E16" s="1">
        <f>skatmvialt_13!F4</f>
        <v>5272.2617039999996</v>
      </c>
      <c r="F16" s="1">
        <f>skatmvialt_13!G4</f>
        <v>5358.8690562399997</v>
      </c>
      <c r="G16" s="1">
        <f>skatmvialt_13!H4</f>
        <v>5424.2526233200006</v>
      </c>
      <c r="H16" s="1">
        <f>skatmvialt_13!I4</f>
        <v>9111.9688794399972</v>
      </c>
      <c r="I16" s="1">
        <f>skatmvialt_13!J4</f>
        <v>9423.8355756000019</v>
      </c>
      <c r="J16" s="1">
        <f>skatmvialt_13!K4</f>
        <v>9601.1032958799951</v>
      </c>
      <c r="K16" s="1">
        <f>skatmvialt_13!L4</f>
        <v>9514.1975769199962</v>
      </c>
      <c r="L16" s="1">
        <f>skatmvialt_13!M4</f>
        <v>9643.5654214199913</v>
      </c>
      <c r="M16" s="1">
        <f>skatmvialt_13!N4</f>
        <v>9852.5264317199981</v>
      </c>
      <c r="N16" s="1">
        <f>skatmvialt_13!O4</f>
        <v>10328.524853500014</v>
      </c>
      <c r="O16" s="1">
        <f>skatmvialt_13!P4</f>
        <v>11106.933933880004</v>
      </c>
      <c r="P16" s="1">
        <f>skatmvialt_13!Q4</f>
        <v>11179.034338859989</v>
      </c>
      <c r="Q16" s="1">
        <f>skatmvialt_13!R4</f>
        <v>11391.809685179998</v>
      </c>
      <c r="R16" s="1">
        <f>skatmvialt_13!S4</f>
        <v>11719.643088739997</v>
      </c>
      <c r="S16" s="1">
        <f>skatmvialt_13!T4</f>
        <v>12084.70814074</v>
      </c>
      <c r="T16" s="1">
        <f>skatmvialt_13!U4</f>
        <v>12497.362616240005</v>
      </c>
      <c r="U16" s="1">
        <f>skatmvialt_13!V4</f>
        <v>13025.803104099992</v>
      </c>
      <c r="V16" s="1">
        <f>skatmvialt_13!W4</f>
        <v>13583.885426490004</v>
      </c>
      <c r="W16" s="1">
        <f>skatmvialt_13!X4</f>
        <v>13206.614365359981</v>
      </c>
      <c r="X16" s="1">
        <f>skatmvialt_13!Y4</f>
        <v>13484.772958480004</v>
      </c>
      <c r="Y16" s="1">
        <f>skatmvialt_13!Z4</f>
        <v>13801.962721739999</v>
      </c>
      <c r="Z16" s="1">
        <f>skatmvialt_13!AA4</f>
        <v>14358.124658890001</v>
      </c>
      <c r="AA16" s="1">
        <f>skatmvialt_13!AB4</f>
        <v>15193.638671779994</v>
      </c>
      <c r="AB16" s="1">
        <f>skatmvialt_13!AC4</f>
        <v>15554.276429209989</v>
      </c>
      <c r="AC16" s="1">
        <f>skatmvialt_13!AD4</f>
        <v>16203.061840685015</v>
      </c>
      <c r="AD16" s="1">
        <f>skatmvialt_13!AE4</f>
        <v>16886.91544726002</v>
      </c>
      <c r="AE16" s="1">
        <f>skatmvialt_13!AF4</f>
        <v>17526.236994970004</v>
      </c>
    </row>
    <row r="18" spans="1:31" x14ac:dyDescent="0.15">
      <c r="A18" s="13" t="s">
        <v>45</v>
      </c>
      <c r="B18" s="1">
        <f>SUM(B2:B4)</f>
        <v>62431.621979999996</v>
      </c>
      <c r="C18" s="1">
        <f t="shared" ref="C18:AE18" si="2">SUM(C2:C4)</f>
        <v>68987.683602000005</v>
      </c>
      <c r="D18" s="1">
        <f t="shared" si="2"/>
        <v>72515.411968</v>
      </c>
      <c r="E18" s="1">
        <f t="shared" si="2"/>
        <v>78922.264449000009</v>
      </c>
      <c r="F18" s="1">
        <f t="shared" si="2"/>
        <v>81650.556553000002</v>
      </c>
      <c r="G18" s="1">
        <f t="shared" si="2"/>
        <v>85245.515973000001</v>
      </c>
      <c r="H18" s="1">
        <f t="shared" si="2"/>
        <v>102619.37359</v>
      </c>
      <c r="I18" s="1">
        <f t="shared" si="2"/>
        <v>108352.853027</v>
      </c>
      <c r="J18" s="1">
        <f t="shared" si="2"/>
        <v>111520.84440500001</v>
      </c>
      <c r="K18" s="1">
        <f t="shared" si="2"/>
        <v>113386.540746</v>
      </c>
      <c r="L18" s="1">
        <f t="shared" si="2"/>
        <v>115703.74745200001</v>
      </c>
      <c r="M18" s="1">
        <f t="shared" si="2"/>
        <v>118106.741824</v>
      </c>
      <c r="N18" s="1">
        <f t="shared" si="2"/>
        <v>122522.15891500001</v>
      </c>
      <c r="O18" s="1">
        <f t="shared" si="2"/>
        <v>127473.99063799999</v>
      </c>
      <c r="P18" s="1">
        <f t="shared" si="2"/>
        <v>134862.36326951001</v>
      </c>
      <c r="Q18" s="1">
        <f t="shared" si="2"/>
        <v>139450.75721172002</v>
      </c>
      <c r="R18" s="1">
        <f t="shared" si="2"/>
        <v>144513.95430355996</v>
      </c>
      <c r="S18" s="1">
        <f t="shared" si="2"/>
        <v>147797.78400465997</v>
      </c>
      <c r="T18" s="1">
        <f t="shared" si="2"/>
        <v>151742.97513636001</v>
      </c>
      <c r="U18" s="1">
        <f t="shared" si="2"/>
        <v>154479.55514739998</v>
      </c>
      <c r="V18" s="1">
        <f t="shared" si="2"/>
        <v>147947.16547316985</v>
      </c>
      <c r="W18" s="1">
        <f t="shared" si="2"/>
        <v>152467.32980273999</v>
      </c>
      <c r="X18" s="1">
        <f t="shared" si="2"/>
        <v>164533.5089815</v>
      </c>
      <c r="Y18" s="1">
        <f t="shared" si="2"/>
        <v>168657.02056442981</v>
      </c>
      <c r="Z18" s="1">
        <f t="shared" si="2"/>
        <v>177782.94722633003</v>
      </c>
      <c r="AA18" s="1">
        <f t="shared" si="2"/>
        <v>182266.35788525999</v>
      </c>
      <c r="AB18" s="1">
        <f t="shared" si="2"/>
        <v>182562.48111769001</v>
      </c>
      <c r="AC18" s="1">
        <f t="shared" si="2"/>
        <v>189163.49595802999</v>
      </c>
      <c r="AD18" s="1">
        <f t="shared" si="2"/>
        <v>191297.43724358</v>
      </c>
      <c r="AE18" s="1">
        <f t="shared" si="2"/>
        <v>196884.24410786125</v>
      </c>
    </row>
    <row r="19" spans="1:31" x14ac:dyDescent="0.15">
      <c r="A19" s="13" t="s">
        <v>46</v>
      </c>
      <c r="B19" s="1">
        <f>SUM(B14:B16)</f>
        <v>9785.6964540000008</v>
      </c>
      <c r="C19" s="1">
        <f t="shared" ref="C19:AE19" si="3">SUM(C14:C16)</f>
        <v>11007.522110999998</v>
      </c>
      <c r="D19" s="1">
        <f t="shared" si="3"/>
        <v>11456.716281500001</v>
      </c>
      <c r="E19" s="1">
        <f t="shared" si="3"/>
        <v>13011.942317000001</v>
      </c>
      <c r="F19" s="1">
        <f t="shared" si="3"/>
        <v>13752.512784539998</v>
      </c>
      <c r="G19" s="1">
        <f t="shared" si="3"/>
        <v>14359.69821972</v>
      </c>
      <c r="H19" s="1">
        <f t="shared" si="3"/>
        <v>25936.277336820007</v>
      </c>
      <c r="I19" s="1">
        <f t="shared" si="3"/>
        <v>26904.640274019996</v>
      </c>
      <c r="J19" s="1">
        <f t="shared" si="3"/>
        <v>27189.542513599987</v>
      </c>
      <c r="K19" s="1">
        <f t="shared" si="3"/>
        <v>26513.801841159991</v>
      </c>
      <c r="L19" s="1">
        <f t="shared" si="3"/>
        <v>26288.573719079985</v>
      </c>
      <c r="M19" s="1">
        <f t="shared" si="3"/>
        <v>26766.744163100004</v>
      </c>
      <c r="N19" s="1">
        <f t="shared" si="3"/>
        <v>27945.08485334002</v>
      </c>
      <c r="O19" s="1">
        <f t="shared" si="3"/>
        <v>29763.208560479987</v>
      </c>
      <c r="P19" s="1">
        <f t="shared" si="3"/>
        <v>29876.901717919987</v>
      </c>
      <c r="Q19" s="1">
        <f t="shared" si="3"/>
        <v>31026.282638780016</v>
      </c>
      <c r="R19" s="1">
        <f t="shared" si="3"/>
        <v>32242.135342279995</v>
      </c>
      <c r="S19" s="1">
        <f t="shared" si="3"/>
        <v>32949.557498480004</v>
      </c>
      <c r="T19" s="1">
        <f t="shared" si="3"/>
        <v>33808.22980838002</v>
      </c>
      <c r="U19" s="1">
        <f t="shared" si="3"/>
        <v>34513.758727619999</v>
      </c>
      <c r="V19" s="1">
        <f t="shared" si="3"/>
        <v>35427.599488939995</v>
      </c>
      <c r="W19" s="1">
        <f t="shared" si="3"/>
        <v>35172.071262409976</v>
      </c>
      <c r="X19" s="1">
        <f t="shared" si="3"/>
        <v>36410.337939829995</v>
      </c>
      <c r="Y19" s="1">
        <f t="shared" si="3"/>
        <v>37733.810640070005</v>
      </c>
      <c r="Z19" s="1">
        <f t="shared" si="3"/>
        <v>39564.005847209999</v>
      </c>
      <c r="AA19" s="1">
        <f t="shared" si="3"/>
        <v>41386.413142919977</v>
      </c>
      <c r="AB19" s="1">
        <f t="shared" si="3"/>
        <v>41955.957087319992</v>
      </c>
      <c r="AC19" s="1">
        <f t="shared" si="3"/>
        <v>43483.232295545022</v>
      </c>
      <c r="AD19" s="1">
        <f t="shared" si="3"/>
        <v>44428.193710035019</v>
      </c>
      <c r="AE19" s="1">
        <f t="shared" si="3"/>
        <v>45617.418338140007</v>
      </c>
    </row>
    <row r="20" spans="1:31" x14ac:dyDescent="0.15">
      <c r="B20" s="18">
        <f>B19/B18</f>
        <v>0.15674262727203939</v>
      </c>
      <c r="C20" s="18">
        <f t="shared" ref="C20:AE20" si="4">C19/C18</f>
        <v>0.1595577867855949</v>
      </c>
      <c r="D20" s="18">
        <f t="shared" si="4"/>
        <v>0.1579900874941686</v>
      </c>
      <c r="E20" s="18">
        <f t="shared" si="4"/>
        <v>0.16487036209418937</v>
      </c>
      <c r="F20" s="18">
        <f t="shared" si="4"/>
        <v>0.16843134162365614</v>
      </c>
      <c r="G20" s="18">
        <f t="shared" si="4"/>
        <v>0.16845106813909341</v>
      </c>
      <c r="H20" s="18">
        <f t="shared" si="4"/>
        <v>0.25274250299406847</v>
      </c>
      <c r="I20" s="18">
        <f t="shared" si="4"/>
        <v>0.24830578542602599</v>
      </c>
      <c r="J20" s="18">
        <f t="shared" si="4"/>
        <v>0.2438068206770227</v>
      </c>
      <c r="K20" s="18">
        <f t="shared" si="4"/>
        <v>0.23383552992020645</v>
      </c>
      <c r="L20" s="18">
        <f t="shared" si="4"/>
        <v>0.22720589693938709</v>
      </c>
      <c r="M20" s="18">
        <f t="shared" si="4"/>
        <v>0.22663180568461708</v>
      </c>
      <c r="N20" s="18">
        <f t="shared" si="4"/>
        <v>0.22808188413270597</v>
      </c>
      <c r="O20" s="18">
        <f t="shared" si="4"/>
        <v>0.23348455956793099</v>
      </c>
      <c r="P20" s="18">
        <f t="shared" si="4"/>
        <v>0.22153624624101945</v>
      </c>
      <c r="Q20" s="18">
        <f t="shared" si="4"/>
        <v>0.2224891657753755</v>
      </c>
      <c r="R20" s="18">
        <f t="shared" si="4"/>
        <v>0.22310741891785421</v>
      </c>
      <c r="S20" s="18">
        <f t="shared" si="4"/>
        <v>0.2229367491561384</v>
      </c>
      <c r="T20" s="18">
        <f t="shared" si="4"/>
        <v>0.22279930769776396</v>
      </c>
      <c r="U20" s="18">
        <f t="shared" si="4"/>
        <v>0.22341958904974807</v>
      </c>
      <c r="V20" s="18">
        <f t="shared" si="4"/>
        <v>0.2394611574722246</v>
      </c>
      <c r="W20" s="18">
        <f t="shared" si="4"/>
        <v>0.23068595290489505</v>
      </c>
      <c r="X20" s="18">
        <f t="shared" si="4"/>
        <v>0.22129436225616475</v>
      </c>
      <c r="Y20" s="18">
        <f t="shared" si="4"/>
        <v>0.22373104015349932</v>
      </c>
      <c r="Z20" s="18">
        <f t="shared" si="4"/>
        <v>0.22254106180860123</v>
      </c>
      <c r="AA20" s="18">
        <f t="shared" si="4"/>
        <v>0.2270655628559467</v>
      </c>
      <c r="AB20" s="18">
        <f t="shared" si="4"/>
        <v>0.22981697460757464</v>
      </c>
      <c r="AC20" s="18">
        <f t="shared" si="4"/>
        <v>0.22987116026441337</v>
      </c>
      <c r="AD20" s="18">
        <f t="shared" si="4"/>
        <v>0.23224667486509176</v>
      </c>
      <c r="AE20" s="18">
        <f t="shared" si="4"/>
        <v>0.23169664258735156</v>
      </c>
    </row>
    <row r="22" spans="1:31" x14ac:dyDescent="0.15">
      <c r="A22" s="13" t="s">
        <v>47</v>
      </c>
      <c r="B22" s="1">
        <f>SUM(B2:B4)</f>
        <v>62431.621979999996</v>
      </c>
      <c r="C22" s="1">
        <f t="shared" ref="C22:AE22" si="5">SUM(C2:C4)</f>
        <v>68987.683602000005</v>
      </c>
      <c r="D22" s="1">
        <f t="shared" si="5"/>
        <v>72515.411968</v>
      </c>
      <c r="E22" s="1">
        <f t="shared" si="5"/>
        <v>78922.264449000009</v>
      </c>
      <c r="F22" s="1">
        <f t="shared" si="5"/>
        <v>81650.556553000002</v>
      </c>
      <c r="G22" s="1">
        <f t="shared" si="5"/>
        <v>85245.515973000001</v>
      </c>
      <c r="H22" s="1">
        <f t="shared" si="5"/>
        <v>102619.37359</v>
      </c>
      <c r="I22" s="1">
        <f t="shared" si="5"/>
        <v>108352.853027</v>
      </c>
      <c r="J22" s="1">
        <f t="shared" si="5"/>
        <v>111520.84440500001</v>
      </c>
      <c r="K22" s="1">
        <f t="shared" si="5"/>
        <v>113386.540746</v>
      </c>
      <c r="L22" s="1">
        <f t="shared" si="5"/>
        <v>115703.74745200001</v>
      </c>
      <c r="M22" s="1">
        <f t="shared" si="5"/>
        <v>118106.741824</v>
      </c>
      <c r="N22" s="1">
        <f t="shared" si="5"/>
        <v>122522.15891500001</v>
      </c>
      <c r="O22" s="1">
        <f t="shared" si="5"/>
        <v>127473.99063799999</v>
      </c>
      <c r="P22" s="1">
        <f t="shared" si="5"/>
        <v>134862.36326951001</v>
      </c>
      <c r="Q22" s="1">
        <f t="shared" si="5"/>
        <v>139450.75721172002</v>
      </c>
      <c r="R22" s="1">
        <f t="shared" si="5"/>
        <v>144513.95430355996</v>
      </c>
      <c r="S22" s="1">
        <f t="shared" si="5"/>
        <v>147797.78400465997</v>
      </c>
      <c r="T22" s="1">
        <f t="shared" si="5"/>
        <v>151742.97513636001</v>
      </c>
      <c r="U22" s="1">
        <f t="shared" si="5"/>
        <v>154479.55514739998</v>
      </c>
      <c r="V22" s="1">
        <f t="shared" si="5"/>
        <v>147947.16547316985</v>
      </c>
      <c r="W22" s="1">
        <f t="shared" si="5"/>
        <v>152467.32980273999</v>
      </c>
      <c r="X22" s="1">
        <f t="shared" si="5"/>
        <v>164533.5089815</v>
      </c>
      <c r="Y22" s="1">
        <f t="shared" si="5"/>
        <v>168657.02056442981</v>
      </c>
      <c r="Z22" s="1">
        <f t="shared" si="5"/>
        <v>177782.94722633003</v>
      </c>
      <c r="AA22" s="1">
        <f t="shared" si="5"/>
        <v>182266.35788525999</v>
      </c>
      <c r="AB22" s="1">
        <f t="shared" si="5"/>
        <v>182562.48111769001</v>
      </c>
      <c r="AC22" s="1">
        <f t="shared" si="5"/>
        <v>189163.49595802999</v>
      </c>
      <c r="AD22" s="1">
        <f t="shared" si="5"/>
        <v>191297.43724358</v>
      </c>
      <c r="AE22" s="1">
        <f t="shared" si="5"/>
        <v>196884.24410786125</v>
      </c>
    </row>
    <row r="23" spans="1:31" x14ac:dyDescent="0.15">
      <c r="A23" s="13" t="s">
        <v>46</v>
      </c>
      <c r="B23" s="1">
        <f>B19</f>
        <v>9785.6964540000008</v>
      </c>
      <c r="C23" s="1">
        <f t="shared" ref="C23:AE23" si="6">C19</f>
        <v>11007.522110999998</v>
      </c>
      <c r="D23" s="1">
        <f t="shared" si="6"/>
        <v>11456.716281500001</v>
      </c>
      <c r="E23" s="1">
        <f t="shared" si="6"/>
        <v>13011.942317000001</v>
      </c>
      <c r="F23" s="1">
        <f t="shared" si="6"/>
        <v>13752.512784539998</v>
      </c>
      <c r="G23" s="1">
        <f t="shared" si="6"/>
        <v>14359.69821972</v>
      </c>
      <c r="H23" s="1">
        <f t="shared" si="6"/>
        <v>25936.277336820007</v>
      </c>
      <c r="I23" s="1">
        <f t="shared" si="6"/>
        <v>26904.640274019996</v>
      </c>
      <c r="J23" s="1">
        <f t="shared" si="6"/>
        <v>27189.542513599987</v>
      </c>
      <c r="K23" s="1">
        <f t="shared" si="6"/>
        <v>26513.801841159991</v>
      </c>
      <c r="L23" s="1">
        <f t="shared" si="6"/>
        <v>26288.573719079985</v>
      </c>
      <c r="M23" s="1">
        <f t="shared" si="6"/>
        <v>26766.744163100004</v>
      </c>
      <c r="N23" s="1">
        <f t="shared" si="6"/>
        <v>27945.08485334002</v>
      </c>
      <c r="O23" s="1">
        <f t="shared" si="6"/>
        <v>29763.208560479987</v>
      </c>
      <c r="P23" s="1">
        <f t="shared" si="6"/>
        <v>29876.901717919987</v>
      </c>
      <c r="Q23" s="1">
        <f t="shared" si="6"/>
        <v>31026.282638780016</v>
      </c>
      <c r="R23" s="1">
        <f t="shared" si="6"/>
        <v>32242.135342279995</v>
      </c>
      <c r="S23" s="1">
        <f t="shared" si="6"/>
        <v>32949.557498480004</v>
      </c>
      <c r="T23" s="1">
        <f t="shared" si="6"/>
        <v>33808.22980838002</v>
      </c>
      <c r="U23" s="1">
        <f t="shared" si="6"/>
        <v>34513.758727619999</v>
      </c>
      <c r="V23" s="1">
        <f t="shared" si="6"/>
        <v>35427.599488939995</v>
      </c>
      <c r="W23" s="1">
        <f t="shared" si="6"/>
        <v>35172.071262409976</v>
      </c>
      <c r="X23" s="1">
        <f t="shared" si="6"/>
        <v>36410.337939829995</v>
      </c>
      <c r="Y23" s="1">
        <f t="shared" si="6"/>
        <v>37733.810640070005</v>
      </c>
      <c r="Z23" s="1">
        <f t="shared" si="6"/>
        <v>39564.005847209999</v>
      </c>
      <c r="AA23" s="1">
        <f t="shared" si="6"/>
        <v>41386.413142919977</v>
      </c>
      <c r="AB23" s="1">
        <f t="shared" si="6"/>
        <v>41955.957087319992</v>
      </c>
      <c r="AC23" s="1">
        <f t="shared" si="6"/>
        <v>43483.232295545022</v>
      </c>
      <c r="AD23" s="1">
        <f t="shared" si="6"/>
        <v>44428.193710035019</v>
      </c>
      <c r="AE23" s="1">
        <f t="shared" si="6"/>
        <v>45617.418338140007</v>
      </c>
    </row>
    <row r="24" spans="1:31" x14ac:dyDescent="0.15">
      <c r="B24" s="18">
        <f>B23/B22</f>
        <v>0.15674262727203939</v>
      </c>
      <c r="C24" s="18">
        <f t="shared" ref="C24:AE24" si="7">C23/C22</f>
        <v>0.1595577867855949</v>
      </c>
      <c r="D24" s="18">
        <f t="shared" si="7"/>
        <v>0.1579900874941686</v>
      </c>
      <c r="E24" s="18">
        <f t="shared" si="7"/>
        <v>0.16487036209418937</v>
      </c>
      <c r="F24" s="18">
        <f t="shared" si="7"/>
        <v>0.16843134162365614</v>
      </c>
      <c r="G24" s="18">
        <f t="shared" si="7"/>
        <v>0.16845106813909341</v>
      </c>
      <c r="H24" s="18">
        <f t="shared" si="7"/>
        <v>0.25274250299406847</v>
      </c>
      <c r="I24" s="18">
        <f t="shared" si="7"/>
        <v>0.24830578542602599</v>
      </c>
      <c r="J24" s="18">
        <f t="shared" si="7"/>
        <v>0.2438068206770227</v>
      </c>
      <c r="K24" s="18">
        <f t="shared" si="7"/>
        <v>0.23383552992020645</v>
      </c>
      <c r="L24" s="18">
        <f t="shared" si="7"/>
        <v>0.22720589693938709</v>
      </c>
      <c r="M24" s="18">
        <f t="shared" si="7"/>
        <v>0.22663180568461708</v>
      </c>
      <c r="N24" s="18">
        <f t="shared" si="7"/>
        <v>0.22808188413270597</v>
      </c>
      <c r="O24" s="18">
        <f t="shared" si="7"/>
        <v>0.23348455956793099</v>
      </c>
      <c r="P24" s="18">
        <f t="shared" si="7"/>
        <v>0.22153624624101945</v>
      </c>
      <c r="Q24" s="18">
        <f t="shared" si="7"/>
        <v>0.2224891657753755</v>
      </c>
      <c r="R24" s="18">
        <f t="shared" si="7"/>
        <v>0.22310741891785421</v>
      </c>
      <c r="S24" s="18">
        <f t="shared" si="7"/>
        <v>0.2229367491561384</v>
      </c>
      <c r="T24" s="18">
        <f t="shared" si="7"/>
        <v>0.22279930769776396</v>
      </c>
      <c r="U24" s="18">
        <f t="shared" si="7"/>
        <v>0.22341958904974807</v>
      </c>
      <c r="V24" s="18">
        <f t="shared" si="7"/>
        <v>0.2394611574722246</v>
      </c>
      <c r="W24" s="18">
        <f t="shared" si="7"/>
        <v>0.23068595290489505</v>
      </c>
      <c r="X24" s="18">
        <f t="shared" si="7"/>
        <v>0.22129436225616475</v>
      </c>
      <c r="Y24" s="18">
        <f t="shared" si="7"/>
        <v>0.22373104015349932</v>
      </c>
      <c r="Z24" s="18">
        <f t="shared" si="7"/>
        <v>0.22254106180860123</v>
      </c>
      <c r="AA24" s="18">
        <f t="shared" si="7"/>
        <v>0.2270655628559467</v>
      </c>
      <c r="AB24" s="18">
        <f t="shared" si="7"/>
        <v>0.22981697460757464</v>
      </c>
      <c r="AC24" s="18">
        <f t="shared" si="7"/>
        <v>0.22987116026441337</v>
      </c>
      <c r="AD24" s="18">
        <f t="shared" si="7"/>
        <v>0.23224667486509176</v>
      </c>
      <c r="AE24" s="18">
        <f t="shared" si="7"/>
        <v>0.23169664258735156</v>
      </c>
    </row>
    <row r="26" spans="1:31" x14ac:dyDescent="0.15">
      <c r="A26" s="13" t="s">
        <v>48</v>
      </c>
      <c r="B26" s="1">
        <f>perindkialt_13!C21</f>
        <v>454200.6476669999</v>
      </c>
      <c r="C26" s="1">
        <f>perindkialt_13!D21</f>
        <v>469874.29052899999</v>
      </c>
      <c r="D26" s="1">
        <f>perindkialt_13!E21</f>
        <v>486530.48465999996</v>
      </c>
      <c r="E26" s="1">
        <f>perindkialt_13!F21</f>
        <v>501296.55319900007</v>
      </c>
      <c r="F26" s="1">
        <f>perindkialt_13!G21</f>
        <v>513739.90090399992</v>
      </c>
      <c r="G26" s="1">
        <f>perindkialt_13!H21</f>
        <v>517807.97110999987</v>
      </c>
      <c r="H26" s="1">
        <f>perindkialt_13!I21</f>
        <v>538923.16144499998</v>
      </c>
      <c r="I26" s="1">
        <f>perindkialt_13!J21</f>
        <v>565151.41159700009</v>
      </c>
      <c r="J26" s="1">
        <f>perindkialt_13!K21</f>
        <v>591229.69538299995</v>
      </c>
      <c r="K26" s="1">
        <f>perindkialt_13!L21</f>
        <v>625808.8128650001</v>
      </c>
      <c r="L26" s="1">
        <f>perindkialt_13!M21</f>
        <v>662695.58147699991</v>
      </c>
      <c r="M26" s="1">
        <f>perindkialt_13!N21</f>
        <v>690743.81401499989</v>
      </c>
      <c r="N26" s="1">
        <f>perindkialt_13!O21</f>
        <v>729383.06189899996</v>
      </c>
      <c r="O26" s="1">
        <f>perindkialt_13!P21</f>
        <v>763095.61396799982</v>
      </c>
      <c r="P26" s="1">
        <f>perindkialt_13!Q21</f>
        <v>781502.13310300023</v>
      </c>
      <c r="Q26" s="1">
        <f>perindkialt_13!R21</f>
        <v>790350.6089250003</v>
      </c>
      <c r="R26" s="1">
        <f>perindkialt_13!S21</f>
        <v>817461.43731800001</v>
      </c>
      <c r="S26" s="1">
        <f>perindkialt_13!T21</f>
        <v>859115.120627</v>
      </c>
      <c r="T26" s="1">
        <f>perindkialt_13!U21</f>
        <v>915564.4064969999</v>
      </c>
      <c r="U26" s="1">
        <f>perindkialt_13!V21</f>
        <v>973165.8172040002</v>
      </c>
      <c r="V26" s="1">
        <f>perindkialt_13!W21</f>
        <v>987965.4247032518</v>
      </c>
      <c r="W26" s="1">
        <f>perindkialt_13!X21</f>
        <v>963158.70964272087</v>
      </c>
      <c r="X26" s="1">
        <f>perindkialt_13!Y21</f>
        <v>1003640.9057182565</v>
      </c>
      <c r="Y26" s="1">
        <f>perindkialt_13!Z21</f>
        <v>1017580.1916464407</v>
      </c>
      <c r="Z26" s="1">
        <f>perindkialt_13!AA21</f>
        <v>1042713.7981624315</v>
      </c>
      <c r="AA26" s="1">
        <f>perindkialt_13!AB21</f>
        <v>1068847.9590479997</v>
      </c>
      <c r="AB26" s="1">
        <f>perindkialt_13!AC21</f>
        <v>1096976.7873165391</v>
      </c>
      <c r="AC26" s="1">
        <f>perindkialt_13!AD21</f>
        <v>1151099.1724543942</v>
      </c>
      <c r="AD26" s="1">
        <f>perindkialt_13!AE21</f>
        <v>1181781.0079877139</v>
      </c>
      <c r="AE26" s="1">
        <f>perindkialt_13!AF21</f>
        <v>1224972.4495834312</v>
      </c>
    </row>
    <row r="27" spans="1:31" x14ac:dyDescent="0.15">
      <c r="A27" s="13" t="s">
        <v>49</v>
      </c>
      <c r="B27" s="18">
        <f>B22/B26</f>
        <v>0.13745383741894648</v>
      </c>
      <c r="C27" s="18">
        <f t="shared" ref="C27:AE27" si="8">C22/C26</f>
        <v>0.14682157545655752</v>
      </c>
      <c r="D27" s="18">
        <f t="shared" si="8"/>
        <v>0.14904597811311995</v>
      </c>
      <c r="E27" s="18">
        <f t="shared" si="8"/>
        <v>0.15743627987338302</v>
      </c>
      <c r="F27" s="18">
        <f t="shared" si="8"/>
        <v>0.15893364795945186</v>
      </c>
      <c r="G27" s="18">
        <f t="shared" si="8"/>
        <v>0.16462766262609538</v>
      </c>
      <c r="H27" s="18">
        <f t="shared" si="8"/>
        <v>0.19041559341196151</v>
      </c>
      <c r="I27" s="18">
        <f t="shared" si="8"/>
        <v>0.19172358204116915</v>
      </c>
      <c r="J27" s="18">
        <f t="shared" si="8"/>
        <v>0.18862524206054393</v>
      </c>
      <c r="K27" s="18">
        <f t="shared" si="8"/>
        <v>0.1811839948800143</v>
      </c>
      <c r="L27" s="18">
        <f t="shared" si="8"/>
        <v>0.17459562231292125</v>
      </c>
      <c r="M27" s="18">
        <f t="shared" si="8"/>
        <v>0.17098487084161601</v>
      </c>
      <c r="N27" s="18">
        <f t="shared" si="8"/>
        <v>0.16798053768345672</v>
      </c>
      <c r="O27" s="18">
        <f t="shared" si="8"/>
        <v>0.16704851699402581</v>
      </c>
      <c r="P27" s="18">
        <f t="shared" si="8"/>
        <v>0.17256813200756221</v>
      </c>
      <c r="Q27" s="18">
        <f t="shared" si="8"/>
        <v>0.1764416394913578</v>
      </c>
      <c r="R27" s="18">
        <f t="shared" si="8"/>
        <v>0.17678381842413773</v>
      </c>
      <c r="S27" s="18">
        <f t="shared" si="8"/>
        <v>0.17203490016191786</v>
      </c>
      <c r="T27" s="18">
        <f t="shared" si="8"/>
        <v>0.16573708420681951</v>
      </c>
      <c r="U27" s="18">
        <f t="shared" si="8"/>
        <v>0.15873919163255726</v>
      </c>
      <c r="V27" s="18">
        <f t="shared" si="8"/>
        <v>0.1497493351223376</v>
      </c>
      <c r="W27" s="18">
        <f t="shared" si="8"/>
        <v>0.15829927952299472</v>
      </c>
      <c r="X27" s="18">
        <f t="shared" si="8"/>
        <v>0.1639366311636645</v>
      </c>
      <c r="Y27" s="18">
        <f t="shared" si="8"/>
        <v>0.16574322294102781</v>
      </c>
      <c r="Z27" s="18">
        <f t="shared" si="8"/>
        <v>0.17050023461820099</v>
      </c>
      <c r="AA27" s="18">
        <f t="shared" si="8"/>
        <v>0.17052599141191305</v>
      </c>
      <c r="AB27" s="18">
        <f t="shared" si="8"/>
        <v>0.16642328555035371</v>
      </c>
      <c r="AC27" s="18">
        <f t="shared" si="8"/>
        <v>0.16433292672315297</v>
      </c>
      <c r="AD27" s="18">
        <f t="shared" si="8"/>
        <v>0.161872153935959</v>
      </c>
      <c r="AE27" s="18">
        <f t="shared" si="8"/>
        <v>0.16072544666193467</v>
      </c>
    </row>
    <row r="54" spans="2:2" x14ac:dyDescent="0.15">
      <c r="B54" s="13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6CEB-443C-BE47-8CAB-2C8D407BD9DF}">
  <dimension ref="A1:AF5"/>
  <sheetViews>
    <sheetView topLeftCell="H1" workbookViewId="0">
      <selection sqref="A1:AF2"/>
    </sheetView>
  </sheetViews>
  <sheetFormatPr baseColWidth="10" defaultRowHeight="13" x14ac:dyDescent="0.15"/>
  <sheetData>
    <row r="1" spans="1:32" ht="15" x14ac:dyDescent="0.2">
      <c r="A1" s="21">
        <v>1987</v>
      </c>
      <c r="B1" s="21" t="s">
        <v>50</v>
      </c>
      <c r="C1" s="21" t="s">
        <v>51</v>
      </c>
      <c r="D1" s="21" t="s">
        <v>52</v>
      </c>
      <c r="E1" s="21" t="s">
        <v>53</v>
      </c>
      <c r="F1" s="21" t="s">
        <v>54</v>
      </c>
      <c r="G1" s="21" t="s">
        <v>55</v>
      </c>
      <c r="H1" s="21" t="s">
        <v>56</v>
      </c>
      <c r="I1" s="21" t="s">
        <v>57</v>
      </c>
      <c r="J1" s="21" t="s">
        <v>58</v>
      </c>
      <c r="K1" s="21" t="s">
        <v>59</v>
      </c>
      <c r="L1" s="21" t="s">
        <v>60</v>
      </c>
      <c r="M1" s="21" t="s">
        <v>61</v>
      </c>
      <c r="N1" s="21" t="s">
        <v>62</v>
      </c>
      <c r="O1" s="21" t="s">
        <v>63</v>
      </c>
      <c r="P1" s="21" t="s">
        <v>64</v>
      </c>
      <c r="Q1" s="21" t="s">
        <v>65</v>
      </c>
      <c r="R1" s="21" t="s">
        <v>66</v>
      </c>
      <c r="S1" s="21" t="s">
        <v>67</v>
      </c>
      <c r="T1" s="21" t="s">
        <v>68</v>
      </c>
      <c r="U1" s="21" t="s">
        <v>69</v>
      </c>
      <c r="V1" s="21" t="s">
        <v>70</v>
      </c>
      <c r="W1" s="21" t="s">
        <v>71</v>
      </c>
      <c r="X1" s="21" t="s">
        <v>72</v>
      </c>
      <c r="Y1" s="21" t="s">
        <v>73</v>
      </c>
      <c r="Z1" s="21" t="s">
        <v>74</v>
      </c>
      <c r="AA1" s="21" t="s">
        <v>75</v>
      </c>
      <c r="AB1" s="21" t="s">
        <v>76</v>
      </c>
      <c r="AC1" s="21" t="s">
        <v>77</v>
      </c>
      <c r="AD1" s="21" t="s">
        <v>78</v>
      </c>
      <c r="AE1" s="21" t="s">
        <v>79</v>
      </c>
      <c r="AF1" s="21" t="s">
        <v>80</v>
      </c>
    </row>
    <row r="2" spans="1:32" x14ac:dyDescent="0.15">
      <c r="A2" s="20">
        <v>22.07</v>
      </c>
      <c r="B2" s="20">
        <v>22.06</v>
      </c>
      <c r="C2" s="20">
        <v>21.93</v>
      </c>
      <c r="D2" s="20">
        <v>22.16</v>
      </c>
      <c r="E2" s="20">
        <v>21.99</v>
      </c>
      <c r="F2" s="20">
        <v>22.34</v>
      </c>
      <c r="G2" s="20">
        <v>22.79</v>
      </c>
      <c r="H2" s="20">
        <v>22.5</v>
      </c>
      <c r="I2" s="20">
        <v>22.41</v>
      </c>
      <c r="J2" s="20">
        <v>22.83</v>
      </c>
      <c r="K2" s="20">
        <v>23.47</v>
      </c>
      <c r="L2" s="20">
        <v>23.81</v>
      </c>
      <c r="M2" s="20">
        <v>23.83</v>
      </c>
      <c r="N2" s="20">
        <v>24.38</v>
      </c>
      <c r="O2" s="20">
        <v>24.4</v>
      </c>
      <c r="P2" s="20">
        <v>24.03</v>
      </c>
      <c r="Q2" s="20">
        <v>24.14</v>
      </c>
      <c r="R2" s="20">
        <v>24.68</v>
      </c>
      <c r="S2" s="20">
        <v>25.66</v>
      </c>
      <c r="T2" s="20">
        <v>26.28</v>
      </c>
      <c r="U2" s="20">
        <v>27.02</v>
      </c>
      <c r="V2" s="20">
        <v>27.94</v>
      </c>
      <c r="W2" s="20">
        <v>26.74</v>
      </c>
      <c r="X2" s="20">
        <v>27.47</v>
      </c>
      <c r="Y2" s="20">
        <v>27.68</v>
      </c>
      <c r="Z2" s="20">
        <v>27.37</v>
      </c>
      <c r="AA2" s="20">
        <v>27.88</v>
      </c>
      <c r="AB2" s="20">
        <v>28.33</v>
      </c>
      <c r="AC2" s="20">
        <v>28.77</v>
      </c>
      <c r="AD2" s="20">
        <v>28.97</v>
      </c>
      <c r="AE2" s="20">
        <v>29.32</v>
      </c>
      <c r="AF2" s="20">
        <v>29.1</v>
      </c>
    </row>
    <row r="3" spans="1:32" x14ac:dyDescent="0.15">
      <c r="A3" s="23">
        <f>Sheet1!$B$17</f>
        <v>0.48163758495749676</v>
      </c>
      <c r="B3" s="23">
        <f>Sheet1!$C$17</f>
        <v>0.49414340087978031</v>
      </c>
      <c r="C3" s="23">
        <f>Sheet1!$C$17</f>
        <v>0.49414340087978031</v>
      </c>
      <c r="D3" s="23">
        <f>Sheet1!$C$17</f>
        <v>0.49414340087978031</v>
      </c>
      <c r="E3" s="23">
        <f>Sheet1!$C$17</f>
        <v>0.49414340087978031</v>
      </c>
      <c r="F3" s="23">
        <f>Sheet1!$C$17</f>
        <v>0.49414340087978031</v>
      </c>
      <c r="G3" s="23">
        <f>Sheet1!$C$17</f>
        <v>0.49414340087978031</v>
      </c>
      <c r="H3" s="23">
        <f>Sheet1!$C$17</f>
        <v>0.49414340087978031</v>
      </c>
      <c r="I3" s="23">
        <f>Sheet1!$C$17</f>
        <v>0.49414340087978031</v>
      </c>
      <c r="J3" s="23">
        <f>Sheet1!$C$17</f>
        <v>0.49414340087978031</v>
      </c>
      <c r="K3" s="23">
        <f>Sheet1!$C$17</f>
        <v>0.49414340087978031</v>
      </c>
      <c r="L3" s="23">
        <f>Sheet1!$C$17</f>
        <v>0.49414340087978031</v>
      </c>
      <c r="M3" s="23">
        <f>Sheet1!$C$17</f>
        <v>0.49414340087978031</v>
      </c>
      <c r="N3" s="23">
        <f>Sheet1!$C$17</f>
        <v>0.49414340087978031</v>
      </c>
      <c r="O3" s="23">
        <f>Sheet1!$C$17</f>
        <v>0.49414340087978031</v>
      </c>
      <c r="P3" s="23">
        <f>Sheet1!$C$17</f>
        <v>0.49414340087978031</v>
      </c>
      <c r="Q3" s="23">
        <f>Sheet1!$C$17</f>
        <v>0.49414340087978031</v>
      </c>
      <c r="R3" s="23">
        <f>Sheet1!$C$17</f>
        <v>0.49414340087978031</v>
      </c>
      <c r="S3" s="23">
        <f>Sheet1!$C$17</f>
        <v>0.49414340087978031</v>
      </c>
      <c r="T3" s="23">
        <f>Sheet1!$C$17</f>
        <v>0.49414340087978031</v>
      </c>
      <c r="U3" s="23">
        <f>Sheet1!$C$17</f>
        <v>0.49414340087978031</v>
      </c>
      <c r="V3" s="23">
        <f>Sheet1!$C$17</f>
        <v>0.49414340087978031</v>
      </c>
      <c r="W3" s="23">
        <f>Sheet1!$C$17</f>
        <v>0.49414340087978031</v>
      </c>
      <c r="X3" s="23">
        <f>Sheet1!$C$17</f>
        <v>0.49414340087978031</v>
      </c>
      <c r="Y3" s="23">
        <f>Sheet1!$C$17</f>
        <v>0.49414340087978031</v>
      </c>
      <c r="Z3" s="23">
        <f>Sheet1!$C$17</f>
        <v>0.49414340087978031</v>
      </c>
      <c r="AA3" s="23">
        <f>Sheet1!$C$17</f>
        <v>0.49414340087978031</v>
      </c>
      <c r="AB3" s="23">
        <f>Sheet1!$C$17</f>
        <v>0.49414340087978031</v>
      </c>
      <c r="AC3" s="23">
        <f>Sheet1!$C$17</f>
        <v>0.49414340087978031</v>
      </c>
      <c r="AD3" s="23">
        <f>Sheet1!$C$17</f>
        <v>0.49414340087978031</v>
      </c>
      <c r="AE3" s="23">
        <f>Sheet1!$C$17</f>
        <v>0.49414340087978031</v>
      </c>
      <c r="AF3" s="23">
        <f>Sheet1!$C$17</f>
        <v>0.49414340087978031</v>
      </c>
    </row>
    <row r="5" spans="1:32" x14ac:dyDescent="0.1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loenmv_13</vt:lpstr>
      <vt:lpstr>formueindk_brutto</vt:lpstr>
      <vt:lpstr>netovskud_13</vt:lpstr>
      <vt:lpstr>privat_pension_13</vt:lpstr>
      <vt:lpstr>off_overforsel_13</vt:lpstr>
      <vt:lpstr>skatmvialt_13</vt:lpstr>
      <vt:lpstr>perindkialt_13</vt:lpstr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Johannesen</dc:creator>
  <cp:lastModifiedBy>Jeppe Vanderhaegen</cp:lastModifiedBy>
  <dcterms:created xsi:type="dcterms:W3CDTF">2020-08-21T08:30:30Z</dcterms:created>
  <dcterms:modified xsi:type="dcterms:W3CDTF">2020-10-19T07:58:20Z</dcterms:modified>
</cp:coreProperties>
</file>