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1. Sem /Samf A /Eksamen/"/>
    </mc:Choice>
  </mc:AlternateContent>
  <xr:revisionPtr revIDLastSave="0" documentId="13_ncr:1_{870FA7C2-BD6E-5C4B-86B3-A51EC598FAB2}" xr6:coauthVersionLast="46" xr6:coauthVersionMax="46" xr10:uidLastSave="{00000000-0000-0000-0000-000000000000}"/>
  <bookViews>
    <workbookView xWindow="0" yWindow="460" windowWidth="25600" windowHeight="14160" xr2:uid="{00000000-000D-0000-FFFF-FFFF00000000}"/>
  </bookViews>
  <sheets>
    <sheet name="Ark1" sheetId="2" r:id="rId1"/>
    <sheet name="Ark2" sheetId="3" r:id="rId2"/>
    <sheet name="Ark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6" i="2" l="1"/>
  <c r="AK15" i="2"/>
  <c r="AK14" i="2"/>
  <c r="AK13" i="2"/>
  <c r="AK12" i="2"/>
  <c r="AK11" i="2"/>
  <c r="AK10" i="2"/>
  <c r="AK9" i="2"/>
  <c r="D4" i="2"/>
  <c r="D7" i="2"/>
  <c r="H5" i="2" s="1"/>
  <c r="C7" i="2"/>
  <c r="G5" i="2" s="1"/>
  <c r="H4" i="2" l="1"/>
  <c r="H9" i="2" l="1"/>
  <c r="G9" i="2"/>
  <c r="G10" i="2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9" i="2"/>
  <c r="F8" i="2"/>
  <c r="D2" i="2"/>
  <c r="H2" i="2" s="1"/>
  <c r="D5" i="2"/>
  <c r="D6" i="2"/>
  <c r="H3" i="2" s="1"/>
  <c r="D3" i="2"/>
  <c r="C5" i="2"/>
  <c r="C6" i="2"/>
  <c r="C4" i="2"/>
  <c r="C2" i="2"/>
  <c r="C3" i="2"/>
  <c r="G2" i="2" l="1"/>
  <c r="G4" i="2"/>
  <c r="G3" i="2"/>
  <c r="G11" i="2"/>
  <c r="T13" i="2"/>
  <c r="T17" i="2"/>
  <c r="T10" i="2"/>
  <c r="T14" i="2"/>
  <c r="T18" i="2"/>
  <c r="T22" i="2"/>
  <c r="T26" i="2"/>
  <c r="T30" i="2"/>
  <c r="T34" i="2"/>
  <c r="T38" i="2"/>
  <c r="T42" i="2"/>
  <c r="T46" i="2"/>
  <c r="T11" i="2"/>
  <c r="T15" i="2"/>
  <c r="T19" i="2"/>
  <c r="T23" i="2"/>
  <c r="T27" i="2"/>
  <c r="T31" i="2"/>
  <c r="T12" i="2"/>
  <c r="T16" i="2"/>
  <c r="T21" i="2"/>
  <c r="T29" i="2"/>
  <c r="T36" i="2"/>
  <c r="T41" i="2"/>
  <c r="T47" i="2"/>
  <c r="T51" i="2"/>
  <c r="T55" i="2"/>
  <c r="T59" i="2"/>
  <c r="T63" i="2"/>
  <c r="T67" i="2"/>
  <c r="T71" i="2"/>
  <c r="T75" i="2"/>
  <c r="T79" i="2"/>
  <c r="T83" i="2"/>
  <c r="T87" i="2"/>
  <c r="T91" i="2"/>
  <c r="T95" i="2"/>
  <c r="T99" i="2"/>
  <c r="T103" i="2"/>
  <c r="T107" i="2"/>
  <c r="T111" i="2"/>
  <c r="T115" i="2"/>
  <c r="T119" i="2"/>
  <c r="T123" i="2"/>
  <c r="T127" i="2"/>
  <c r="T131" i="2"/>
  <c r="T135" i="2"/>
  <c r="T139" i="2"/>
  <c r="T143" i="2"/>
  <c r="T147" i="2"/>
  <c r="T151" i="2"/>
  <c r="T155" i="2"/>
  <c r="T159" i="2"/>
  <c r="T163" i="2"/>
  <c r="T167" i="2"/>
  <c r="T171" i="2"/>
  <c r="T175" i="2"/>
  <c r="T24" i="2"/>
  <c r="T32" i="2"/>
  <c r="T37" i="2"/>
  <c r="T43" i="2"/>
  <c r="T48" i="2"/>
  <c r="T52" i="2"/>
  <c r="T56" i="2"/>
  <c r="T60" i="2"/>
  <c r="T64" i="2"/>
  <c r="T68" i="2"/>
  <c r="T72" i="2"/>
  <c r="T76" i="2"/>
  <c r="T80" i="2"/>
  <c r="T84" i="2"/>
  <c r="T88" i="2"/>
  <c r="T92" i="2"/>
  <c r="T96" i="2"/>
  <c r="T100" i="2"/>
  <c r="T104" i="2"/>
  <c r="T108" i="2"/>
  <c r="T112" i="2"/>
  <c r="T116" i="2"/>
  <c r="T120" i="2"/>
  <c r="T124" i="2"/>
  <c r="T128" i="2"/>
  <c r="T132" i="2"/>
  <c r="T136" i="2"/>
  <c r="T140" i="2"/>
  <c r="T144" i="2"/>
  <c r="T148" i="2"/>
  <c r="T152" i="2"/>
  <c r="T156" i="2"/>
  <c r="T160" i="2"/>
  <c r="T164" i="2"/>
  <c r="T168" i="2"/>
  <c r="T172" i="2"/>
  <c r="T176" i="2"/>
  <c r="T180" i="2"/>
  <c r="T184" i="2"/>
  <c r="T188" i="2"/>
  <c r="T192" i="2"/>
  <c r="T196" i="2"/>
  <c r="T200" i="2"/>
  <c r="T204" i="2"/>
  <c r="T208" i="2"/>
  <c r="T212" i="2"/>
  <c r="T216" i="2"/>
  <c r="T220" i="2"/>
  <c r="T224" i="2"/>
  <c r="T228" i="2"/>
  <c r="T232" i="2"/>
  <c r="T236" i="2"/>
  <c r="T240" i="2"/>
  <c r="T244" i="2"/>
  <c r="T248" i="2"/>
  <c r="T252" i="2"/>
  <c r="T256" i="2"/>
  <c r="T260" i="2"/>
  <c r="T264" i="2"/>
  <c r="T268" i="2"/>
  <c r="T272" i="2"/>
  <c r="T276" i="2"/>
  <c r="T280" i="2"/>
  <c r="T284" i="2"/>
  <c r="T288" i="2"/>
  <c r="T292" i="2"/>
  <c r="T296" i="2"/>
  <c r="T300" i="2"/>
  <c r="T304" i="2"/>
  <c r="T308" i="2"/>
  <c r="T25" i="2"/>
  <c r="T33" i="2"/>
  <c r="T39" i="2"/>
  <c r="T44" i="2"/>
  <c r="T49" i="2"/>
  <c r="T53" i="2"/>
  <c r="T57" i="2"/>
  <c r="T61" i="2"/>
  <c r="T65" i="2"/>
  <c r="T69" i="2"/>
  <c r="T73" i="2"/>
  <c r="T77" i="2"/>
  <c r="T81" i="2"/>
  <c r="T85" i="2"/>
  <c r="T89" i="2"/>
  <c r="T93" i="2"/>
  <c r="T97" i="2"/>
  <c r="T101" i="2"/>
  <c r="T105" i="2"/>
  <c r="T109" i="2"/>
  <c r="T113" i="2"/>
  <c r="T117" i="2"/>
  <c r="T121" i="2"/>
  <c r="T125" i="2"/>
  <c r="T129" i="2"/>
  <c r="T133" i="2"/>
  <c r="T137" i="2"/>
  <c r="T141" i="2"/>
  <c r="T145" i="2"/>
  <c r="T149" i="2"/>
  <c r="T153" i="2"/>
  <c r="T157" i="2"/>
  <c r="T161" i="2"/>
  <c r="T165" i="2"/>
  <c r="T169" i="2"/>
  <c r="T173" i="2"/>
  <c r="T177" i="2"/>
  <c r="T181" i="2"/>
  <c r="T185" i="2"/>
  <c r="T189" i="2"/>
  <c r="T193" i="2"/>
  <c r="T197" i="2"/>
  <c r="T201" i="2"/>
  <c r="T205" i="2"/>
  <c r="T209" i="2"/>
  <c r="T213" i="2"/>
  <c r="T217" i="2"/>
  <c r="T221" i="2"/>
  <c r="T225" i="2"/>
  <c r="T229" i="2"/>
  <c r="T233" i="2"/>
  <c r="T237" i="2"/>
  <c r="T241" i="2"/>
  <c r="T245" i="2"/>
  <c r="T249" i="2"/>
  <c r="T253" i="2"/>
  <c r="T257" i="2"/>
  <c r="T261" i="2"/>
  <c r="T265" i="2"/>
  <c r="T269" i="2"/>
  <c r="T273" i="2"/>
  <c r="T277" i="2"/>
  <c r="T281" i="2"/>
  <c r="T285" i="2"/>
  <c r="T289" i="2"/>
  <c r="T293" i="2"/>
  <c r="T297" i="2"/>
  <c r="T301" i="2"/>
  <c r="T305" i="2"/>
  <c r="T9" i="2"/>
  <c r="T20" i="2"/>
  <c r="T28" i="2"/>
  <c r="T35" i="2"/>
  <c r="T40" i="2"/>
  <c r="T45" i="2"/>
  <c r="T50" i="2"/>
  <c r="T54" i="2"/>
  <c r="T58" i="2"/>
  <c r="T62" i="2"/>
  <c r="T66" i="2"/>
  <c r="T70" i="2"/>
  <c r="T74" i="2"/>
  <c r="T78" i="2"/>
  <c r="T82" i="2"/>
  <c r="T86" i="2"/>
  <c r="T90" i="2"/>
  <c r="T94" i="2"/>
  <c r="T98" i="2"/>
  <c r="T102" i="2"/>
  <c r="T106" i="2"/>
  <c r="T110" i="2"/>
  <c r="T114" i="2"/>
  <c r="T118" i="2"/>
  <c r="T122" i="2"/>
  <c r="T126" i="2"/>
  <c r="T130" i="2"/>
  <c r="T134" i="2"/>
  <c r="T138" i="2"/>
  <c r="T142" i="2"/>
  <c r="T146" i="2"/>
  <c r="T150" i="2"/>
  <c r="T154" i="2"/>
  <c r="T158" i="2"/>
  <c r="T162" i="2"/>
  <c r="T166" i="2"/>
  <c r="T170" i="2"/>
  <c r="T174" i="2"/>
  <c r="T178" i="2"/>
  <c r="T182" i="2"/>
  <c r="T190" i="2"/>
  <c r="T198" i="2"/>
  <c r="T206" i="2"/>
  <c r="T214" i="2"/>
  <c r="T222" i="2"/>
  <c r="T230" i="2"/>
  <c r="T238" i="2"/>
  <c r="T246" i="2"/>
  <c r="T254" i="2"/>
  <c r="T262" i="2"/>
  <c r="T270" i="2"/>
  <c r="T278" i="2"/>
  <c r="T286" i="2"/>
  <c r="T294" i="2"/>
  <c r="T302" i="2"/>
  <c r="T183" i="2"/>
  <c r="T191" i="2"/>
  <c r="T199" i="2"/>
  <c r="T207" i="2"/>
  <c r="T215" i="2"/>
  <c r="T223" i="2"/>
  <c r="T231" i="2"/>
  <c r="T239" i="2"/>
  <c r="T247" i="2"/>
  <c r="T255" i="2"/>
  <c r="T263" i="2"/>
  <c r="T271" i="2"/>
  <c r="T279" i="2"/>
  <c r="T287" i="2"/>
  <c r="T295" i="2"/>
  <c r="T303" i="2"/>
  <c r="T186" i="2"/>
  <c r="T194" i="2"/>
  <c r="T202" i="2"/>
  <c r="T210" i="2"/>
  <c r="T218" i="2"/>
  <c r="T226" i="2"/>
  <c r="T234" i="2"/>
  <c r="T242" i="2"/>
  <c r="T250" i="2"/>
  <c r="T258" i="2"/>
  <c r="T266" i="2"/>
  <c r="T274" i="2"/>
  <c r="T282" i="2"/>
  <c r="T290" i="2"/>
  <c r="T298" i="2"/>
  <c r="T306" i="2"/>
  <c r="T179" i="2"/>
  <c r="T187" i="2"/>
  <c r="T195" i="2"/>
  <c r="T203" i="2"/>
  <c r="T211" i="2"/>
  <c r="T219" i="2"/>
  <c r="T227" i="2"/>
  <c r="T235" i="2"/>
  <c r="T243" i="2"/>
  <c r="T251" i="2"/>
  <c r="T259" i="2"/>
  <c r="T267" i="2"/>
  <c r="T275" i="2"/>
  <c r="T283" i="2"/>
  <c r="T291" i="2"/>
  <c r="T299" i="2"/>
  <c r="T307" i="2"/>
  <c r="H10" i="2"/>
  <c r="U13" i="2"/>
  <c r="U17" i="2"/>
  <c r="U21" i="2"/>
  <c r="U25" i="2"/>
  <c r="U29" i="2"/>
  <c r="U33" i="2"/>
  <c r="U37" i="2"/>
  <c r="U41" i="2"/>
  <c r="U45" i="2"/>
  <c r="U49" i="2"/>
  <c r="U53" i="2"/>
  <c r="U57" i="2"/>
  <c r="U61" i="2"/>
  <c r="U65" i="2"/>
  <c r="U69" i="2"/>
  <c r="U73" i="2"/>
  <c r="U77" i="2"/>
  <c r="U81" i="2"/>
  <c r="U85" i="2"/>
  <c r="U89" i="2"/>
  <c r="U93" i="2"/>
  <c r="U97" i="2"/>
  <c r="U101" i="2"/>
  <c r="U105" i="2"/>
  <c r="U109" i="2"/>
  <c r="U113" i="2"/>
  <c r="U117" i="2"/>
  <c r="U121" i="2"/>
  <c r="U125" i="2"/>
  <c r="U129" i="2"/>
  <c r="U133" i="2"/>
  <c r="U137" i="2"/>
  <c r="U141" i="2"/>
  <c r="U145" i="2"/>
  <c r="U149" i="2"/>
  <c r="U153" i="2"/>
  <c r="U157" i="2"/>
  <c r="U161" i="2"/>
  <c r="U165" i="2"/>
  <c r="U169" i="2"/>
  <c r="U173" i="2"/>
  <c r="U177" i="2"/>
  <c r="U181" i="2"/>
  <c r="U185" i="2"/>
  <c r="U189" i="2"/>
  <c r="U193" i="2"/>
  <c r="U197" i="2"/>
  <c r="U201" i="2"/>
  <c r="U205" i="2"/>
  <c r="U209" i="2"/>
  <c r="U213" i="2"/>
  <c r="U217" i="2"/>
  <c r="U221" i="2"/>
  <c r="U225" i="2"/>
  <c r="U229" i="2"/>
  <c r="U233" i="2"/>
  <c r="U237" i="2"/>
  <c r="U241" i="2"/>
  <c r="U245" i="2"/>
  <c r="U249" i="2"/>
  <c r="U253" i="2"/>
  <c r="U257" i="2"/>
  <c r="U261" i="2"/>
  <c r="U265" i="2"/>
  <c r="U269" i="2"/>
  <c r="U273" i="2"/>
  <c r="U277" i="2"/>
  <c r="U281" i="2"/>
  <c r="U285" i="2"/>
  <c r="U289" i="2"/>
  <c r="U293" i="2"/>
  <c r="U297" i="2"/>
  <c r="U301" i="2"/>
  <c r="U305" i="2"/>
  <c r="U9" i="2"/>
  <c r="U10" i="2"/>
  <c r="U14" i="2"/>
  <c r="U18" i="2"/>
  <c r="U22" i="2"/>
  <c r="U26" i="2"/>
  <c r="U30" i="2"/>
  <c r="U34" i="2"/>
  <c r="U38" i="2"/>
  <c r="U42" i="2"/>
  <c r="U46" i="2"/>
  <c r="U50" i="2"/>
  <c r="U54" i="2"/>
  <c r="U58" i="2"/>
  <c r="U62" i="2"/>
  <c r="U66" i="2"/>
  <c r="U70" i="2"/>
  <c r="U74" i="2"/>
  <c r="U78" i="2"/>
  <c r="U82" i="2"/>
  <c r="U86" i="2"/>
  <c r="U90" i="2"/>
  <c r="U94" i="2"/>
  <c r="U98" i="2"/>
  <c r="U102" i="2"/>
  <c r="U106" i="2"/>
  <c r="U110" i="2"/>
  <c r="U114" i="2"/>
  <c r="U118" i="2"/>
  <c r="U122" i="2"/>
  <c r="U126" i="2"/>
  <c r="U130" i="2"/>
  <c r="U134" i="2"/>
  <c r="U138" i="2"/>
  <c r="U142" i="2"/>
  <c r="U146" i="2"/>
  <c r="U150" i="2"/>
  <c r="U154" i="2"/>
  <c r="U158" i="2"/>
  <c r="U162" i="2"/>
  <c r="U166" i="2"/>
  <c r="U170" i="2"/>
  <c r="U174" i="2"/>
  <c r="U178" i="2"/>
  <c r="U182" i="2"/>
  <c r="U186" i="2"/>
  <c r="U190" i="2"/>
  <c r="U194" i="2"/>
  <c r="U198" i="2"/>
  <c r="U202" i="2"/>
  <c r="U206" i="2"/>
  <c r="U210" i="2"/>
  <c r="U214" i="2"/>
  <c r="U218" i="2"/>
  <c r="U222" i="2"/>
  <c r="U226" i="2"/>
  <c r="U230" i="2"/>
  <c r="U234" i="2"/>
  <c r="U238" i="2"/>
  <c r="U242" i="2"/>
  <c r="U246" i="2"/>
  <c r="U250" i="2"/>
  <c r="U254" i="2"/>
  <c r="U258" i="2"/>
  <c r="U262" i="2"/>
  <c r="U266" i="2"/>
  <c r="U270" i="2"/>
  <c r="U274" i="2"/>
  <c r="U278" i="2"/>
  <c r="U282" i="2"/>
  <c r="U286" i="2"/>
  <c r="U290" i="2"/>
  <c r="U294" i="2"/>
  <c r="U298" i="2"/>
  <c r="U302" i="2"/>
  <c r="U306" i="2"/>
  <c r="U11" i="2"/>
  <c r="U15" i="2"/>
  <c r="U19" i="2"/>
  <c r="U23" i="2"/>
  <c r="U27" i="2"/>
  <c r="U31" i="2"/>
  <c r="U35" i="2"/>
  <c r="U39" i="2"/>
  <c r="U43" i="2"/>
  <c r="U47" i="2"/>
  <c r="U51" i="2"/>
  <c r="U55" i="2"/>
  <c r="U59" i="2"/>
  <c r="U63" i="2"/>
  <c r="U67" i="2"/>
  <c r="U71" i="2"/>
  <c r="U75" i="2"/>
  <c r="U79" i="2"/>
  <c r="U83" i="2"/>
  <c r="U87" i="2"/>
  <c r="U91" i="2"/>
  <c r="U95" i="2"/>
  <c r="U99" i="2"/>
  <c r="U103" i="2"/>
  <c r="U107" i="2"/>
  <c r="U111" i="2"/>
  <c r="U115" i="2"/>
  <c r="U119" i="2"/>
  <c r="U123" i="2"/>
  <c r="U127" i="2"/>
  <c r="U131" i="2"/>
  <c r="U135" i="2"/>
  <c r="U139" i="2"/>
  <c r="U143" i="2"/>
  <c r="U147" i="2"/>
  <c r="U151" i="2"/>
  <c r="U155" i="2"/>
  <c r="U159" i="2"/>
  <c r="U163" i="2"/>
  <c r="U167" i="2"/>
  <c r="U171" i="2"/>
  <c r="U175" i="2"/>
  <c r="U179" i="2"/>
  <c r="U183" i="2"/>
  <c r="U187" i="2"/>
  <c r="U191" i="2"/>
  <c r="U195" i="2"/>
  <c r="U199" i="2"/>
  <c r="U203" i="2"/>
  <c r="U207" i="2"/>
  <c r="U211" i="2"/>
  <c r="U215" i="2"/>
  <c r="U219" i="2"/>
  <c r="U223" i="2"/>
  <c r="U227" i="2"/>
  <c r="U231" i="2"/>
  <c r="U235" i="2"/>
  <c r="U239" i="2"/>
  <c r="U243" i="2"/>
  <c r="U247" i="2"/>
  <c r="U251" i="2"/>
  <c r="U255" i="2"/>
  <c r="U259" i="2"/>
  <c r="U263" i="2"/>
  <c r="U267" i="2"/>
  <c r="U271" i="2"/>
  <c r="U275" i="2"/>
  <c r="U279" i="2"/>
  <c r="U283" i="2"/>
  <c r="U287" i="2"/>
  <c r="U291" i="2"/>
  <c r="U295" i="2"/>
  <c r="U299" i="2"/>
  <c r="U303" i="2"/>
  <c r="U307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7" i="2" l="1"/>
  <c r="T7" i="2"/>
  <c r="G12" i="2"/>
  <c r="H11" i="2"/>
  <c r="H12" i="2" l="1"/>
  <c r="G13" i="2"/>
  <c r="H13" i="2" l="1"/>
  <c r="G14" i="2"/>
  <c r="G15" i="2" l="1"/>
  <c r="H14" i="2"/>
  <c r="H15" i="2" l="1"/>
  <c r="G16" i="2"/>
  <c r="G17" i="2" l="1"/>
  <c r="H16" i="2"/>
  <c r="H17" i="2" l="1"/>
  <c r="G18" i="2"/>
  <c r="G19" i="2" l="1"/>
  <c r="H18" i="2"/>
  <c r="H19" i="2" l="1"/>
  <c r="G20" i="2"/>
  <c r="G21" i="2" l="1"/>
  <c r="H20" i="2"/>
  <c r="H21" i="2" l="1"/>
  <c r="G22" i="2"/>
  <c r="G23" i="2" l="1"/>
  <c r="H22" i="2"/>
  <c r="H23" i="2" l="1"/>
  <c r="G24" i="2"/>
  <c r="G25" i="2" l="1"/>
  <c r="H24" i="2"/>
  <c r="H25" i="2" l="1"/>
  <c r="G26" i="2"/>
  <c r="G27" i="2" l="1"/>
  <c r="H26" i="2"/>
  <c r="H27" i="2" l="1"/>
  <c r="G28" i="2"/>
  <c r="G29" i="2" l="1"/>
  <c r="H28" i="2"/>
  <c r="H29" i="2" l="1"/>
  <c r="G30" i="2"/>
  <c r="G31" i="2" l="1"/>
  <c r="H30" i="2"/>
  <c r="H31" i="2" l="1"/>
  <c r="G32" i="2"/>
  <c r="H32" i="2" l="1"/>
  <c r="G33" i="2"/>
  <c r="G34" i="2" l="1"/>
  <c r="H33" i="2"/>
  <c r="H34" i="2" l="1"/>
  <c r="G35" i="2"/>
  <c r="G36" i="2" l="1"/>
  <c r="H35" i="2"/>
  <c r="H36" i="2" l="1"/>
  <c r="G37" i="2"/>
  <c r="G38" i="2" l="1"/>
  <c r="H37" i="2"/>
  <c r="H38" i="2" l="1"/>
  <c r="G39" i="2"/>
  <c r="H39" i="2" l="1"/>
  <c r="G40" i="2"/>
  <c r="G41" i="2" l="1"/>
  <c r="H40" i="2"/>
  <c r="H41" i="2" l="1"/>
  <c r="G42" i="2"/>
  <c r="G43" i="2" l="1"/>
  <c r="H42" i="2"/>
  <c r="H43" i="2" l="1"/>
  <c r="G44" i="2"/>
  <c r="G45" i="2" l="1"/>
  <c r="H44" i="2"/>
  <c r="H45" i="2" l="1"/>
  <c r="G46" i="2"/>
  <c r="G47" i="2" l="1"/>
  <c r="H46" i="2"/>
  <c r="H47" i="2" l="1"/>
  <c r="G48" i="2"/>
  <c r="G49" i="2" l="1"/>
  <c r="H48" i="2"/>
  <c r="H49" i="2" l="1"/>
  <c r="G50" i="2"/>
  <c r="G51" i="2" l="1"/>
  <c r="H50" i="2"/>
  <c r="H51" i="2" l="1"/>
  <c r="G52" i="2"/>
  <c r="H52" i="2" l="1"/>
  <c r="G53" i="2"/>
  <c r="G54" i="2" l="1"/>
  <c r="H53" i="2"/>
  <c r="H54" i="2" l="1"/>
  <c r="G55" i="2"/>
  <c r="G56" i="2" l="1"/>
  <c r="H55" i="2"/>
  <c r="G57" i="2" l="1"/>
  <c r="H56" i="2"/>
  <c r="H57" i="2" l="1"/>
  <c r="G58" i="2"/>
  <c r="G59" i="2" l="1"/>
  <c r="H58" i="2"/>
  <c r="H59" i="2" l="1"/>
  <c r="G60" i="2"/>
  <c r="G61" i="2" l="1"/>
  <c r="H60" i="2"/>
  <c r="H61" i="2" l="1"/>
  <c r="G62" i="2"/>
  <c r="G63" i="2" l="1"/>
  <c r="H62" i="2"/>
  <c r="G64" i="2" l="1"/>
  <c r="H63" i="2"/>
  <c r="H64" i="2" l="1"/>
  <c r="G65" i="2"/>
  <c r="G66" i="2" l="1"/>
  <c r="H65" i="2"/>
  <c r="H66" i="2" l="1"/>
  <c r="G67" i="2"/>
  <c r="G68" i="2" l="1"/>
  <c r="H67" i="2"/>
  <c r="H68" i="2" l="1"/>
  <c r="G69" i="2"/>
  <c r="G70" i="2" l="1"/>
  <c r="H69" i="2"/>
  <c r="H70" i="2" l="1"/>
  <c r="G71" i="2"/>
  <c r="G72" i="2" l="1"/>
  <c r="H71" i="2"/>
  <c r="H72" i="2" l="1"/>
  <c r="G73" i="2"/>
  <c r="G74" i="2" l="1"/>
  <c r="H73" i="2"/>
  <c r="H74" i="2" l="1"/>
  <c r="G75" i="2"/>
  <c r="H75" i="2" l="1"/>
  <c r="G76" i="2"/>
  <c r="G77" i="2" l="1"/>
  <c r="H76" i="2"/>
  <c r="H77" i="2" l="1"/>
  <c r="G78" i="2"/>
  <c r="G79" i="2" l="1"/>
  <c r="H78" i="2"/>
  <c r="H79" i="2" l="1"/>
  <c r="G80" i="2"/>
  <c r="G81" i="2" l="1"/>
  <c r="H80" i="2"/>
  <c r="H81" i="2" l="1"/>
  <c r="G82" i="2"/>
  <c r="G83" i="2" l="1"/>
  <c r="H82" i="2"/>
  <c r="H83" i="2" l="1"/>
  <c r="G84" i="2"/>
  <c r="G85" i="2" l="1"/>
  <c r="H84" i="2"/>
  <c r="H85" i="2" l="1"/>
  <c r="G86" i="2"/>
  <c r="G87" i="2" l="1"/>
  <c r="H86" i="2"/>
  <c r="H87" i="2" l="1"/>
  <c r="G88" i="2"/>
  <c r="G89" i="2" l="1"/>
  <c r="H88" i="2"/>
  <c r="H89" i="2" l="1"/>
  <c r="G90" i="2"/>
  <c r="G91" i="2" l="1"/>
  <c r="H90" i="2"/>
  <c r="H91" i="2" l="1"/>
  <c r="G92" i="2"/>
  <c r="G93" i="2" l="1"/>
  <c r="H92" i="2"/>
  <c r="H93" i="2" l="1"/>
  <c r="G94" i="2"/>
  <c r="H94" i="2" l="1"/>
  <c r="G95" i="2"/>
  <c r="H95" i="2" l="1"/>
  <c r="G96" i="2"/>
  <c r="G97" i="2" l="1"/>
  <c r="H96" i="2"/>
  <c r="H97" i="2" l="1"/>
  <c r="G98" i="2"/>
  <c r="G99" i="2" l="1"/>
  <c r="H98" i="2"/>
  <c r="G100" i="2" l="1"/>
  <c r="H99" i="2"/>
  <c r="H100" i="2" l="1"/>
  <c r="G101" i="2"/>
  <c r="G102" i="2" l="1"/>
  <c r="H101" i="2"/>
  <c r="H102" i="2" l="1"/>
  <c r="G103" i="2"/>
  <c r="G104" i="2" l="1"/>
  <c r="H103" i="2"/>
  <c r="H104" i="2" l="1"/>
  <c r="G105" i="2"/>
  <c r="H105" i="2" l="1"/>
  <c r="G106" i="2"/>
  <c r="G107" i="2" l="1"/>
  <c r="H106" i="2"/>
  <c r="H107" i="2" l="1"/>
  <c r="G108" i="2"/>
  <c r="G109" i="2" l="1"/>
  <c r="H108" i="2"/>
  <c r="H109" i="2" l="1"/>
  <c r="G110" i="2"/>
  <c r="G111" i="2" l="1"/>
  <c r="H110" i="2"/>
  <c r="H111" i="2" l="1"/>
  <c r="G112" i="2"/>
  <c r="G113" i="2" l="1"/>
  <c r="H112" i="2"/>
  <c r="G114" i="2" l="1"/>
  <c r="H113" i="2"/>
  <c r="H114" i="2" l="1"/>
  <c r="G115" i="2"/>
  <c r="G116" i="2" l="1"/>
  <c r="H115" i="2"/>
  <c r="H116" i="2" l="1"/>
  <c r="G117" i="2"/>
  <c r="G118" i="2" l="1"/>
  <c r="H117" i="2"/>
  <c r="H118" i="2" l="1"/>
  <c r="G119" i="2"/>
  <c r="G120" i="2" l="1"/>
  <c r="H119" i="2"/>
  <c r="H120" i="2" l="1"/>
  <c r="G121" i="2"/>
  <c r="G122" i="2" l="1"/>
  <c r="H121" i="2"/>
  <c r="H122" i="2" l="1"/>
  <c r="G123" i="2"/>
  <c r="G124" i="2" l="1"/>
  <c r="H123" i="2"/>
  <c r="G125" i="2" l="1"/>
  <c r="H124" i="2"/>
  <c r="G126" i="2" l="1"/>
  <c r="H125" i="2"/>
  <c r="H126" i="2" l="1"/>
  <c r="G127" i="2"/>
  <c r="G128" i="2" l="1"/>
  <c r="H127" i="2"/>
  <c r="H128" i="2" l="1"/>
  <c r="G129" i="2"/>
  <c r="G130" i="2" l="1"/>
  <c r="H129" i="2"/>
  <c r="H130" i="2" l="1"/>
  <c r="G131" i="2"/>
  <c r="G132" i="2" l="1"/>
  <c r="H131" i="2"/>
  <c r="G133" i="2" l="1"/>
  <c r="H132" i="2"/>
  <c r="H133" i="2" l="1"/>
  <c r="G134" i="2"/>
  <c r="G135" i="2" l="1"/>
  <c r="H134" i="2"/>
  <c r="H135" i="2" l="1"/>
  <c r="G136" i="2"/>
  <c r="G137" i="2" l="1"/>
  <c r="H136" i="2"/>
  <c r="H137" i="2" l="1"/>
  <c r="G138" i="2"/>
  <c r="H138" i="2" l="1"/>
  <c r="G139" i="2"/>
  <c r="G140" i="2" l="1"/>
  <c r="H139" i="2"/>
  <c r="H140" i="2" l="1"/>
  <c r="G141" i="2"/>
  <c r="H141" i="2" l="1"/>
  <c r="G142" i="2"/>
  <c r="G143" i="2" l="1"/>
  <c r="H142" i="2"/>
  <c r="H143" i="2" l="1"/>
  <c r="G144" i="2"/>
  <c r="H144" i="2" l="1"/>
  <c r="G145" i="2"/>
  <c r="G146" i="2" l="1"/>
  <c r="H145" i="2"/>
  <c r="H146" i="2" l="1"/>
  <c r="G147" i="2"/>
  <c r="H147" i="2" l="1"/>
  <c r="G148" i="2"/>
  <c r="G149" i="2" l="1"/>
  <c r="H148" i="2"/>
  <c r="H149" i="2" l="1"/>
  <c r="G150" i="2"/>
  <c r="G151" i="2" l="1"/>
  <c r="H150" i="2"/>
  <c r="H151" i="2" l="1"/>
  <c r="G152" i="2"/>
  <c r="G153" i="2" l="1"/>
  <c r="H152" i="2"/>
  <c r="H153" i="2" l="1"/>
  <c r="G154" i="2"/>
  <c r="G155" i="2" l="1"/>
  <c r="H154" i="2"/>
  <c r="H155" i="2" l="1"/>
  <c r="G156" i="2"/>
  <c r="G157" i="2" l="1"/>
  <c r="H156" i="2"/>
  <c r="G158" i="2" l="1"/>
  <c r="H157" i="2"/>
  <c r="G159" i="2" l="1"/>
  <c r="H158" i="2"/>
  <c r="H159" i="2" l="1"/>
  <c r="G160" i="2"/>
  <c r="H160" i="2" l="1"/>
  <c r="G161" i="2"/>
  <c r="G162" i="2" l="1"/>
  <c r="H161" i="2"/>
  <c r="H162" i="2" l="1"/>
  <c r="G163" i="2"/>
  <c r="G164" i="2" l="1"/>
  <c r="H163" i="2"/>
  <c r="H164" i="2" l="1"/>
  <c r="G165" i="2"/>
  <c r="G166" i="2" l="1"/>
  <c r="H165" i="2"/>
  <c r="H166" i="2" l="1"/>
  <c r="G167" i="2"/>
  <c r="H167" i="2" l="1"/>
  <c r="G168" i="2"/>
  <c r="G169" i="2" l="1"/>
  <c r="H168" i="2"/>
  <c r="H169" i="2" l="1"/>
  <c r="G170" i="2"/>
  <c r="G171" i="2" l="1"/>
  <c r="H170" i="2"/>
  <c r="H171" i="2" l="1"/>
  <c r="G172" i="2"/>
  <c r="G173" i="2" l="1"/>
  <c r="H172" i="2"/>
  <c r="H173" i="2" l="1"/>
  <c r="G174" i="2"/>
  <c r="G175" i="2" l="1"/>
  <c r="H174" i="2"/>
  <c r="H175" i="2" l="1"/>
  <c r="G176" i="2"/>
  <c r="G177" i="2" l="1"/>
  <c r="H176" i="2"/>
  <c r="H177" i="2" l="1"/>
  <c r="G178" i="2"/>
  <c r="G179" i="2" l="1"/>
  <c r="H178" i="2"/>
  <c r="H179" i="2" l="1"/>
  <c r="G180" i="2"/>
  <c r="G181" i="2" l="1"/>
  <c r="H180" i="2"/>
  <c r="H181" i="2" l="1"/>
  <c r="G182" i="2"/>
  <c r="G183" i="2" l="1"/>
  <c r="H182" i="2"/>
  <c r="H183" i="2" l="1"/>
  <c r="G184" i="2"/>
  <c r="H184" i="2" l="1"/>
  <c r="G185" i="2"/>
  <c r="G186" i="2" l="1"/>
  <c r="H185" i="2"/>
  <c r="H186" i="2" l="1"/>
  <c r="G187" i="2"/>
  <c r="H187" i="2" l="1"/>
  <c r="G188" i="2"/>
  <c r="G189" i="2" l="1"/>
  <c r="H188" i="2"/>
  <c r="H189" i="2" l="1"/>
  <c r="G190" i="2"/>
  <c r="G191" i="2" l="1"/>
  <c r="H190" i="2"/>
  <c r="H191" i="2" l="1"/>
  <c r="G192" i="2"/>
  <c r="H192" i="2" l="1"/>
  <c r="G193" i="2"/>
  <c r="G194" i="2" l="1"/>
  <c r="H193" i="2"/>
  <c r="H194" i="2" l="1"/>
  <c r="G195" i="2"/>
  <c r="G196" i="2" l="1"/>
  <c r="H195" i="2"/>
  <c r="H196" i="2" l="1"/>
  <c r="G197" i="2"/>
  <c r="H197" i="2" l="1"/>
  <c r="G198" i="2"/>
  <c r="G199" i="2" l="1"/>
  <c r="H198" i="2"/>
  <c r="H199" i="2" l="1"/>
  <c r="G200" i="2"/>
  <c r="H200" i="2" l="1"/>
  <c r="G201" i="2"/>
  <c r="G202" i="2" l="1"/>
  <c r="H201" i="2"/>
  <c r="G203" i="2" l="1"/>
  <c r="H202" i="2"/>
  <c r="H203" i="2" l="1"/>
  <c r="G204" i="2"/>
  <c r="G205" i="2" l="1"/>
  <c r="H204" i="2"/>
  <c r="H205" i="2" l="1"/>
  <c r="G206" i="2"/>
  <c r="G207" i="2" l="1"/>
  <c r="H206" i="2"/>
  <c r="H207" i="2" l="1"/>
  <c r="G208" i="2"/>
  <c r="G209" i="2" l="1"/>
  <c r="H208" i="2"/>
  <c r="G210" i="2" l="1"/>
  <c r="H209" i="2"/>
  <c r="H210" i="2" l="1"/>
  <c r="G211" i="2"/>
  <c r="G212" i="2" l="1"/>
  <c r="H211" i="2"/>
  <c r="H212" i="2" l="1"/>
  <c r="G213" i="2"/>
  <c r="H213" i="2" l="1"/>
  <c r="G214" i="2"/>
  <c r="G215" i="2" l="1"/>
  <c r="H214" i="2"/>
  <c r="H215" i="2" l="1"/>
  <c r="G216" i="2"/>
  <c r="H216" i="2" l="1"/>
  <c r="G217" i="2"/>
  <c r="G218" i="2" l="1"/>
  <c r="H217" i="2"/>
  <c r="H218" i="2" l="1"/>
  <c r="G219" i="2"/>
  <c r="G220" i="2" l="1"/>
  <c r="H219" i="2"/>
  <c r="H220" i="2" l="1"/>
  <c r="G221" i="2"/>
  <c r="G222" i="2" l="1"/>
  <c r="H221" i="2"/>
  <c r="G223" i="2" l="1"/>
  <c r="H222" i="2"/>
  <c r="H223" i="2" l="1"/>
  <c r="G224" i="2"/>
  <c r="G225" i="2" l="1"/>
  <c r="H224" i="2"/>
  <c r="H225" i="2" l="1"/>
  <c r="G226" i="2"/>
  <c r="G227" i="2" l="1"/>
  <c r="H226" i="2"/>
  <c r="G228" i="2" l="1"/>
  <c r="H227" i="2"/>
  <c r="H228" i="2" l="1"/>
  <c r="G229" i="2"/>
  <c r="G230" i="2" l="1"/>
  <c r="H229" i="2"/>
  <c r="H230" i="2" l="1"/>
  <c r="G231" i="2"/>
  <c r="G232" i="2" l="1"/>
  <c r="H231" i="2"/>
  <c r="H232" i="2" l="1"/>
  <c r="G233" i="2"/>
  <c r="G234" i="2" l="1"/>
  <c r="H233" i="2"/>
  <c r="H234" i="2" l="1"/>
  <c r="G235" i="2"/>
  <c r="H235" i="2" l="1"/>
  <c r="G236" i="2"/>
  <c r="H236" i="2" l="1"/>
  <c r="G237" i="2"/>
  <c r="G238" i="2" l="1"/>
  <c r="H237" i="2"/>
  <c r="H238" i="2" l="1"/>
  <c r="G239" i="2"/>
  <c r="G240" i="2" l="1"/>
  <c r="H239" i="2"/>
  <c r="H240" i="2" l="1"/>
  <c r="G241" i="2"/>
  <c r="G242" i="2" l="1"/>
  <c r="H241" i="2"/>
  <c r="G243" i="2" l="1"/>
  <c r="H242" i="2"/>
  <c r="H243" i="2" l="1"/>
  <c r="G244" i="2"/>
  <c r="G245" i="2" l="1"/>
  <c r="H244" i="2"/>
  <c r="H245" i="2" l="1"/>
  <c r="G246" i="2"/>
  <c r="G247" i="2" l="1"/>
  <c r="H246" i="2"/>
  <c r="H247" i="2" l="1"/>
  <c r="G248" i="2"/>
  <c r="G249" i="2" l="1"/>
  <c r="H248" i="2"/>
  <c r="H249" i="2" l="1"/>
  <c r="G250" i="2"/>
  <c r="H250" i="2" l="1"/>
  <c r="G251" i="2"/>
  <c r="G252" i="2" l="1"/>
  <c r="H251" i="2"/>
  <c r="H252" i="2" l="1"/>
  <c r="G253" i="2"/>
  <c r="G254" i="2" l="1"/>
  <c r="H253" i="2"/>
  <c r="H254" i="2" l="1"/>
  <c r="G255" i="2"/>
  <c r="G256" i="2" l="1"/>
  <c r="H255" i="2"/>
  <c r="H256" i="2" l="1"/>
  <c r="G257" i="2"/>
  <c r="H257" i="2" l="1"/>
  <c r="G258" i="2"/>
  <c r="G259" i="2" l="1"/>
  <c r="H258" i="2"/>
  <c r="H259" i="2" l="1"/>
  <c r="G260" i="2"/>
  <c r="G261" i="2" l="1"/>
  <c r="H260" i="2"/>
  <c r="H261" i="2" l="1"/>
  <c r="G262" i="2"/>
  <c r="G263" i="2" l="1"/>
  <c r="H262" i="2"/>
  <c r="H263" i="2" l="1"/>
  <c r="G264" i="2"/>
  <c r="G265" i="2" l="1"/>
  <c r="H264" i="2"/>
  <c r="H265" i="2" l="1"/>
  <c r="G266" i="2"/>
  <c r="G267" i="2" l="1"/>
  <c r="H266" i="2"/>
  <c r="H267" i="2" l="1"/>
  <c r="G268" i="2"/>
  <c r="G269" i="2" l="1"/>
  <c r="H268" i="2"/>
  <c r="H269" i="2" l="1"/>
  <c r="G270" i="2"/>
  <c r="G271" i="2" l="1"/>
  <c r="H270" i="2"/>
  <c r="H271" i="2" l="1"/>
  <c r="G272" i="2"/>
  <c r="G273" i="2" l="1"/>
  <c r="H272" i="2"/>
  <c r="H273" i="2" l="1"/>
  <c r="G274" i="2"/>
  <c r="G275" i="2" l="1"/>
  <c r="H274" i="2"/>
  <c r="H275" i="2" l="1"/>
  <c r="G276" i="2"/>
  <c r="G277" i="2" l="1"/>
  <c r="H276" i="2"/>
  <c r="H277" i="2" l="1"/>
  <c r="G278" i="2"/>
  <c r="G279" i="2" l="1"/>
  <c r="H278" i="2"/>
  <c r="H279" i="2" l="1"/>
  <c r="G280" i="2"/>
  <c r="G281" i="2" l="1"/>
  <c r="H280" i="2"/>
  <c r="H281" i="2" l="1"/>
  <c r="G282" i="2"/>
  <c r="G283" i="2" l="1"/>
  <c r="H282" i="2"/>
  <c r="H283" i="2" l="1"/>
  <c r="G284" i="2"/>
  <c r="G285" i="2" l="1"/>
  <c r="H284" i="2"/>
  <c r="H285" i="2" l="1"/>
  <c r="G286" i="2"/>
  <c r="G287" i="2" l="1"/>
  <c r="H286" i="2"/>
  <c r="H287" i="2" l="1"/>
  <c r="G288" i="2"/>
  <c r="G289" i="2" l="1"/>
  <c r="H288" i="2"/>
  <c r="G290" i="2" l="1"/>
  <c r="H289" i="2"/>
  <c r="H290" i="2" l="1"/>
  <c r="G291" i="2"/>
  <c r="G292" i="2" l="1"/>
  <c r="H291" i="2"/>
  <c r="H292" i="2" l="1"/>
  <c r="G293" i="2"/>
  <c r="G294" i="2" l="1"/>
  <c r="H293" i="2"/>
  <c r="H294" i="2" l="1"/>
  <c r="G295" i="2"/>
  <c r="G296" i="2" l="1"/>
  <c r="H295" i="2"/>
  <c r="H296" i="2" l="1"/>
  <c r="G297" i="2"/>
  <c r="G298" i="2" l="1"/>
  <c r="H297" i="2"/>
  <c r="H298" i="2" l="1"/>
  <c r="G299" i="2"/>
  <c r="G300" i="2" l="1"/>
  <c r="H299" i="2"/>
  <c r="H300" i="2" l="1"/>
  <c r="G301" i="2"/>
  <c r="G302" i="2" l="1"/>
  <c r="H301" i="2"/>
  <c r="H302" i="2" l="1"/>
  <c r="G303" i="2"/>
  <c r="G304" i="2" l="1"/>
  <c r="H303" i="2"/>
  <c r="H304" i="2" l="1"/>
  <c r="G305" i="2"/>
  <c r="H305" i="2" l="1"/>
  <c r="G306" i="2"/>
  <c r="G307" i="2" l="1"/>
  <c r="H306" i="2"/>
  <c r="H307" i="2" l="1"/>
  <c r="G308" i="2"/>
  <c r="Y8" i="2" s="1"/>
  <c r="J308" i="2" l="1"/>
  <c r="J10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H308" i="2"/>
  <c r="Z8" i="2" s="1"/>
  <c r="K307" i="2" l="1"/>
  <c r="K30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</calcChain>
</file>

<file path=xl/sharedStrings.xml><?xml version="1.0" encoding="utf-8"?>
<sst xmlns="http://schemas.openxmlformats.org/spreadsheetml/2006/main" count="33" uniqueCount="20">
  <si>
    <t>Indkomster 2010</t>
  </si>
  <si>
    <t>Indkomster 2015</t>
  </si>
  <si>
    <t>Nedre</t>
  </si>
  <si>
    <t>Min</t>
  </si>
  <si>
    <t>Median</t>
  </si>
  <si>
    <t>Øvre</t>
  </si>
  <si>
    <t>Max</t>
  </si>
  <si>
    <t>Personandel</t>
  </si>
  <si>
    <t>Kumulerede frekvenser</t>
  </si>
  <si>
    <t>MaxUgrad</t>
  </si>
  <si>
    <t>Positiv sum</t>
  </si>
  <si>
    <t>Median - nedre kvartil</t>
  </si>
  <si>
    <t>Øvre kvartil - median</t>
  </si>
  <si>
    <t>Gennemsnit - median</t>
  </si>
  <si>
    <t>Gennemsnit</t>
  </si>
  <si>
    <t>Tabel 2.2 Skævheden</t>
  </si>
  <si>
    <t>Tabel 2.1 BP-Værdier</t>
  </si>
  <si>
    <t>Kilde:Bilag 1 og egne beregninger</t>
  </si>
  <si>
    <t>Tabel 1.3 Max udjævningsgrad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</si>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</sst>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(* #,##0_);_(* \(#,##0\);_(* &quot;-&quot;??_);_(@_)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165" fontId="0" fillId="0" borderId="0" xfId="1" applyNumberFormat="1" applyFont="1" applyFill="1"/>
    <xf numFmtId="0" fontId="0" fillId="2" borderId="0" xfId="0" applyFill="1"/>
    <xf numFmtId="0" fontId="2" fillId="2" borderId="0" xfId="0" applyFont="1" applyFill="1"/>
    <xf numFmtId="166" fontId="0" fillId="0" borderId="0" xfId="0" applyNumberFormat="1"/>
    <xf numFmtId="165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165" fontId="0" fillId="0" borderId="0" xfId="0" applyNumberFormat="1" applyBorder="1"/>
    <xf numFmtId="0" fontId="0" fillId="0" borderId="0" xfId="0" applyFill="1" applyBorder="1"/>
    <xf numFmtId="165" fontId="0" fillId="0" borderId="0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7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rgb="FF00B050"/>
        </patternFill>
      </fill>
    </dxf>
    <dxf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1.1 Indkomstfordeling</a:t>
            </a:r>
            <a:r>
              <a:rPr lang="en-GB" baseline="0"/>
              <a:t> i 2010 og 2015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0555555555556"/>
          <c:y val="0.17168999708369787"/>
          <c:w val="0.78063888888888888"/>
          <c:h val="0.59192002041411496"/>
        </c:manualLayout>
      </c:layout>
      <c:lineChart>
        <c:grouping val="standard"/>
        <c:varyColors val="0"/>
        <c:ser>
          <c:idx val="0"/>
          <c:order val="0"/>
          <c:tx>
            <c:v>Nedre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'Ark1'!$C$1:$D$1</c:f>
              <c:strCache>
                <c:ptCount val="2"/>
                <c:pt idx="0">
                  <c:v>Indkomster 2010</c:v>
                </c:pt>
                <c:pt idx="1">
                  <c:v>Indkomster 2015</c:v>
                </c:pt>
              </c:strCache>
            </c:strRef>
          </c:cat>
          <c:val>
            <c:numRef>
              <c:f>'Ark1'!$C$2:$D$2</c:f>
              <c:numCache>
                <c:formatCode>General</c:formatCode>
                <c:ptCount val="2"/>
                <c:pt idx="0">
                  <c:v>398978</c:v>
                </c:pt>
                <c:pt idx="1">
                  <c:v>509269.25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6-1645-8891-EC6AD54953DC}"/>
            </c:ext>
          </c:extLst>
        </c:ser>
        <c:ser>
          <c:idx val="1"/>
          <c:order val="1"/>
          <c:tx>
            <c:v>Min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'Ark1'!$C$1:$D$1</c:f>
              <c:strCache>
                <c:ptCount val="2"/>
                <c:pt idx="0">
                  <c:v>Indkomster 2010</c:v>
                </c:pt>
                <c:pt idx="1">
                  <c:v>Indkomster 2015</c:v>
                </c:pt>
              </c:strCache>
            </c:strRef>
          </c:cat>
          <c:val>
            <c:numRef>
              <c:f>'Ark1'!$C$3:$D$3</c:f>
              <c:numCache>
                <c:formatCode>_(* #,##0_);_(* \(#,##0\);_(* "-"??_);_(@_)</c:formatCode>
                <c:ptCount val="2"/>
                <c:pt idx="0">
                  <c:v>203882</c:v>
                </c:pt>
                <c:pt idx="1">
                  <c:v>233413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6-1645-8891-EC6AD54953DC}"/>
            </c:ext>
          </c:extLst>
        </c:ser>
        <c:ser>
          <c:idx val="2"/>
          <c:order val="2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'Ark1'!$C$1:$D$1</c:f>
              <c:strCache>
                <c:ptCount val="2"/>
                <c:pt idx="0">
                  <c:v>Indkomster 2010</c:v>
                </c:pt>
                <c:pt idx="1">
                  <c:v>Indkomster 2015</c:v>
                </c:pt>
              </c:strCache>
            </c:strRef>
          </c:cat>
          <c:val>
            <c:numRef>
              <c:f>'Ark1'!$C$4:$D$4</c:f>
              <c:numCache>
                <c:formatCode>General</c:formatCode>
                <c:ptCount val="2"/>
                <c:pt idx="0">
                  <c:v>634714.5</c:v>
                </c:pt>
                <c:pt idx="1">
                  <c:v>754385.5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6-1645-8891-EC6AD54953DC}"/>
            </c:ext>
          </c:extLst>
        </c:ser>
        <c:ser>
          <c:idx val="3"/>
          <c:order val="3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'Ark1'!$C$1:$D$1</c:f>
              <c:strCache>
                <c:ptCount val="2"/>
                <c:pt idx="0">
                  <c:v>Indkomster 2010</c:v>
                </c:pt>
                <c:pt idx="1">
                  <c:v>Indkomster 2015</c:v>
                </c:pt>
              </c:strCache>
            </c:strRef>
          </c:cat>
          <c:val>
            <c:numRef>
              <c:f>'Ark1'!$C$5:$D$5</c:f>
              <c:numCache>
                <c:formatCode>_(* #,##0_);_(* \(#,##0\);_(* "-"??_);_(@_)</c:formatCode>
                <c:ptCount val="2"/>
                <c:pt idx="0">
                  <c:v>999909</c:v>
                </c:pt>
                <c:pt idx="1">
                  <c:v>1195971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6-1645-8891-EC6AD54953DC}"/>
            </c:ext>
          </c:extLst>
        </c:ser>
        <c:ser>
          <c:idx val="4"/>
          <c:order val="4"/>
          <c:tx>
            <c:v>Øvre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'Ark1'!$C$1:$D$1</c:f>
              <c:strCache>
                <c:ptCount val="2"/>
                <c:pt idx="0">
                  <c:v>Indkomster 2010</c:v>
                </c:pt>
                <c:pt idx="1">
                  <c:v>Indkomster 2015</c:v>
                </c:pt>
              </c:strCache>
            </c:strRef>
          </c:cat>
          <c:val>
            <c:numRef>
              <c:f>'Ark1'!$C$6:$D$6</c:f>
              <c:numCache>
                <c:formatCode>General</c:formatCode>
                <c:ptCount val="2"/>
                <c:pt idx="0">
                  <c:v>828082.5</c:v>
                </c:pt>
                <c:pt idx="1">
                  <c:v>943291.5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6-1645-8891-EC6AD549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552708304"/>
        <c:axId val="553094448"/>
      </c:lineChart>
      <c:catAx>
        <c:axId val="5527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4448"/>
        <c:crosses val="autoZero"/>
        <c:auto val="1"/>
        <c:lblAlgn val="ctr"/>
        <c:lblOffset val="100"/>
        <c:noMultiLvlLbl val="0"/>
      </c:catAx>
      <c:valAx>
        <c:axId val="553094448"/>
        <c:scaling>
          <c:orientation val="minMax"/>
          <c:max val="1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DKK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14916885389332"/>
          <c:y val="0.84782298046077587"/>
          <c:w val="0.4937014435695538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1.2 Lorenz-kurve</a:t>
            </a:r>
            <a:r>
              <a:rPr lang="en-GB" baseline="0"/>
              <a:t> for 2010 og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30584334852882E-2"/>
          <c:y val="0.15136721574697268"/>
          <c:w val="0.85977588064649801"/>
          <c:h val="0.68051065946843747"/>
        </c:manualLayout>
      </c:layout>
      <c:scatterChart>
        <c:scatterStyle val="smoothMarker"/>
        <c:varyColors val="0"/>
        <c:ser>
          <c:idx val="0"/>
          <c:order val="0"/>
          <c:tx>
            <c:v>2010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'Ark1'!$F$8:$F$308</c:f>
              <c:numCache>
                <c:formatCode>0.0000</c:formatCode>
                <c:ptCount val="301"/>
                <c:pt idx="0" formatCode="General">
                  <c:v>0</c:v>
                </c:pt>
                <c:pt idx="1">
                  <c:v>3.3333333333333335E-3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2.3333333333333334E-2</c:v>
                </c:pt>
                <c:pt idx="8">
                  <c:v>2.6666666666666668E-2</c:v>
                </c:pt>
                <c:pt idx="9">
                  <c:v>0.03</c:v>
                </c:pt>
                <c:pt idx="10">
                  <c:v>3.3333333333333333E-2</c:v>
                </c:pt>
                <c:pt idx="11">
                  <c:v>3.6666666666666667E-2</c:v>
                </c:pt>
                <c:pt idx="12">
                  <c:v>0.04</c:v>
                </c:pt>
                <c:pt idx="13">
                  <c:v>4.3333333333333335E-2</c:v>
                </c:pt>
                <c:pt idx="14">
                  <c:v>4.6666666666666669E-2</c:v>
                </c:pt>
                <c:pt idx="15">
                  <c:v>0.05</c:v>
                </c:pt>
                <c:pt idx="16">
                  <c:v>5.3333333333333337E-2</c:v>
                </c:pt>
                <c:pt idx="17">
                  <c:v>5.6666666666666664E-2</c:v>
                </c:pt>
                <c:pt idx="18">
                  <c:v>0.06</c:v>
                </c:pt>
                <c:pt idx="19">
                  <c:v>6.3333333333333339E-2</c:v>
                </c:pt>
                <c:pt idx="20">
                  <c:v>6.6666666666666666E-2</c:v>
                </c:pt>
                <c:pt idx="21">
                  <c:v>7.0000000000000007E-2</c:v>
                </c:pt>
                <c:pt idx="22">
                  <c:v>7.3333333333333334E-2</c:v>
                </c:pt>
                <c:pt idx="23">
                  <c:v>7.6666666666666661E-2</c:v>
                </c:pt>
                <c:pt idx="24">
                  <c:v>0.08</c:v>
                </c:pt>
                <c:pt idx="25">
                  <c:v>8.3333333333333329E-2</c:v>
                </c:pt>
                <c:pt idx="26">
                  <c:v>8.666666666666667E-2</c:v>
                </c:pt>
                <c:pt idx="27">
                  <c:v>0.09</c:v>
                </c:pt>
                <c:pt idx="28">
                  <c:v>9.3333333333333338E-2</c:v>
                </c:pt>
                <c:pt idx="29">
                  <c:v>9.6666666666666665E-2</c:v>
                </c:pt>
                <c:pt idx="30">
                  <c:v>0.1</c:v>
                </c:pt>
                <c:pt idx="31">
                  <c:v>0.10333333333333333</c:v>
                </c:pt>
                <c:pt idx="32">
                  <c:v>0.10666666666666667</c:v>
                </c:pt>
                <c:pt idx="33">
                  <c:v>0.11</c:v>
                </c:pt>
                <c:pt idx="34">
                  <c:v>0.11333333333333333</c:v>
                </c:pt>
                <c:pt idx="35">
                  <c:v>0.11666666666666667</c:v>
                </c:pt>
                <c:pt idx="36">
                  <c:v>0.12</c:v>
                </c:pt>
                <c:pt idx="37">
                  <c:v>0.12333333333333334</c:v>
                </c:pt>
                <c:pt idx="38">
                  <c:v>0.12666666666666668</c:v>
                </c:pt>
                <c:pt idx="39">
                  <c:v>0.13</c:v>
                </c:pt>
                <c:pt idx="40">
                  <c:v>0.13333333333333333</c:v>
                </c:pt>
                <c:pt idx="41">
                  <c:v>0.13666666666666666</c:v>
                </c:pt>
                <c:pt idx="42">
                  <c:v>0.14000000000000001</c:v>
                </c:pt>
                <c:pt idx="43">
                  <c:v>0.14333333333333334</c:v>
                </c:pt>
                <c:pt idx="44">
                  <c:v>0.14666666666666667</c:v>
                </c:pt>
                <c:pt idx="45">
                  <c:v>0.15</c:v>
                </c:pt>
                <c:pt idx="46">
                  <c:v>0.15333333333333332</c:v>
                </c:pt>
                <c:pt idx="47">
                  <c:v>0.15666666666666668</c:v>
                </c:pt>
                <c:pt idx="48">
                  <c:v>0.16</c:v>
                </c:pt>
                <c:pt idx="49">
                  <c:v>0.16333333333333333</c:v>
                </c:pt>
                <c:pt idx="50">
                  <c:v>0.16666666666666666</c:v>
                </c:pt>
                <c:pt idx="51">
                  <c:v>0.17</c:v>
                </c:pt>
                <c:pt idx="52">
                  <c:v>0.17333333333333334</c:v>
                </c:pt>
                <c:pt idx="53">
                  <c:v>0.17666666666666667</c:v>
                </c:pt>
                <c:pt idx="54">
                  <c:v>0.18</c:v>
                </c:pt>
                <c:pt idx="55">
                  <c:v>0.18333333333333332</c:v>
                </c:pt>
                <c:pt idx="56">
                  <c:v>0.18666666666666668</c:v>
                </c:pt>
                <c:pt idx="57">
                  <c:v>0.19</c:v>
                </c:pt>
                <c:pt idx="58">
                  <c:v>0.19333333333333333</c:v>
                </c:pt>
                <c:pt idx="59">
                  <c:v>0.19666666666666666</c:v>
                </c:pt>
                <c:pt idx="60">
                  <c:v>0.2</c:v>
                </c:pt>
                <c:pt idx="61">
                  <c:v>0.20333333333333334</c:v>
                </c:pt>
                <c:pt idx="62">
                  <c:v>0.20666666666666667</c:v>
                </c:pt>
                <c:pt idx="63">
                  <c:v>0.21</c:v>
                </c:pt>
                <c:pt idx="64">
                  <c:v>0.21333333333333335</c:v>
                </c:pt>
                <c:pt idx="65">
                  <c:v>0.21666666666666667</c:v>
                </c:pt>
                <c:pt idx="66">
                  <c:v>0.22</c:v>
                </c:pt>
                <c:pt idx="67">
                  <c:v>0.22333333333333333</c:v>
                </c:pt>
                <c:pt idx="68">
                  <c:v>0.22666666666666666</c:v>
                </c:pt>
                <c:pt idx="69">
                  <c:v>0.23</c:v>
                </c:pt>
                <c:pt idx="70">
                  <c:v>0.23333333333333334</c:v>
                </c:pt>
                <c:pt idx="71">
                  <c:v>0.23666666666666666</c:v>
                </c:pt>
                <c:pt idx="72">
                  <c:v>0.24</c:v>
                </c:pt>
                <c:pt idx="73">
                  <c:v>0.24333333333333335</c:v>
                </c:pt>
                <c:pt idx="74">
                  <c:v>0.24666666666666667</c:v>
                </c:pt>
                <c:pt idx="75">
                  <c:v>0.25</c:v>
                </c:pt>
                <c:pt idx="76">
                  <c:v>0.25333333333333335</c:v>
                </c:pt>
                <c:pt idx="77">
                  <c:v>0.25666666666666665</c:v>
                </c:pt>
                <c:pt idx="78">
                  <c:v>0.26</c:v>
                </c:pt>
                <c:pt idx="79">
                  <c:v>0.26333333333333331</c:v>
                </c:pt>
                <c:pt idx="80">
                  <c:v>0.26666666666666666</c:v>
                </c:pt>
                <c:pt idx="81">
                  <c:v>0.27</c:v>
                </c:pt>
                <c:pt idx="82">
                  <c:v>0.27333333333333332</c:v>
                </c:pt>
                <c:pt idx="83">
                  <c:v>0.27666666666666667</c:v>
                </c:pt>
                <c:pt idx="84">
                  <c:v>0.28000000000000003</c:v>
                </c:pt>
                <c:pt idx="85">
                  <c:v>0.28333333333333333</c:v>
                </c:pt>
                <c:pt idx="86">
                  <c:v>0.28666666666666668</c:v>
                </c:pt>
                <c:pt idx="87">
                  <c:v>0.28999999999999998</c:v>
                </c:pt>
                <c:pt idx="88">
                  <c:v>0.29333333333333333</c:v>
                </c:pt>
                <c:pt idx="89">
                  <c:v>0.29666666666666669</c:v>
                </c:pt>
                <c:pt idx="90">
                  <c:v>0.3</c:v>
                </c:pt>
                <c:pt idx="91">
                  <c:v>0.30333333333333334</c:v>
                </c:pt>
                <c:pt idx="92">
                  <c:v>0.30666666666666664</c:v>
                </c:pt>
                <c:pt idx="93">
                  <c:v>0.31</c:v>
                </c:pt>
                <c:pt idx="94">
                  <c:v>0.31333333333333335</c:v>
                </c:pt>
                <c:pt idx="95">
                  <c:v>0.31666666666666665</c:v>
                </c:pt>
                <c:pt idx="96">
                  <c:v>0.32</c:v>
                </c:pt>
                <c:pt idx="97">
                  <c:v>0.32333333333333331</c:v>
                </c:pt>
                <c:pt idx="98">
                  <c:v>0.32666666666666666</c:v>
                </c:pt>
                <c:pt idx="99">
                  <c:v>0.33</c:v>
                </c:pt>
                <c:pt idx="100">
                  <c:v>0.33333333333333331</c:v>
                </c:pt>
                <c:pt idx="101">
                  <c:v>0.33666666666666667</c:v>
                </c:pt>
                <c:pt idx="102">
                  <c:v>0.34</c:v>
                </c:pt>
                <c:pt idx="103">
                  <c:v>0.34333333333333332</c:v>
                </c:pt>
                <c:pt idx="104">
                  <c:v>0.34666666666666668</c:v>
                </c:pt>
                <c:pt idx="105">
                  <c:v>0.35</c:v>
                </c:pt>
                <c:pt idx="106">
                  <c:v>0.35333333333333333</c:v>
                </c:pt>
                <c:pt idx="107">
                  <c:v>0.35666666666666669</c:v>
                </c:pt>
                <c:pt idx="108">
                  <c:v>0.36</c:v>
                </c:pt>
                <c:pt idx="109">
                  <c:v>0.36333333333333334</c:v>
                </c:pt>
                <c:pt idx="110">
                  <c:v>0.36666666666666664</c:v>
                </c:pt>
                <c:pt idx="111">
                  <c:v>0.37</c:v>
                </c:pt>
                <c:pt idx="112">
                  <c:v>0.37333333333333335</c:v>
                </c:pt>
                <c:pt idx="113">
                  <c:v>0.37666666666666665</c:v>
                </c:pt>
                <c:pt idx="114">
                  <c:v>0.38</c:v>
                </c:pt>
                <c:pt idx="115">
                  <c:v>0.38333333333333336</c:v>
                </c:pt>
                <c:pt idx="116">
                  <c:v>0.38666666666666666</c:v>
                </c:pt>
                <c:pt idx="117">
                  <c:v>0.39</c:v>
                </c:pt>
                <c:pt idx="118">
                  <c:v>0.39333333333333331</c:v>
                </c:pt>
                <c:pt idx="119">
                  <c:v>0.39666666666666667</c:v>
                </c:pt>
                <c:pt idx="120">
                  <c:v>0.4</c:v>
                </c:pt>
                <c:pt idx="121">
                  <c:v>0.40333333333333332</c:v>
                </c:pt>
                <c:pt idx="122">
                  <c:v>0.40666666666666668</c:v>
                </c:pt>
                <c:pt idx="123">
                  <c:v>0.41</c:v>
                </c:pt>
                <c:pt idx="124">
                  <c:v>0.41333333333333333</c:v>
                </c:pt>
                <c:pt idx="125">
                  <c:v>0.41666666666666669</c:v>
                </c:pt>
                <c:pt idx="126">
                  <c:v>0.42</c:v>
                </c:pt>
                <c:pt idx="127">
                  <c:v>0.42333333333333334</c:v>
                </c:pt>
                <c:pt idx="128">
                  <c:v>0.42666666666666669</c:v>
                </c:pt>
                <c:pt idx="129">
                  <c:v>0.43</c:v>
                </c:pt>
                <c:pt idx="130">
                  <c:v>0.43333333333333335</c:v>
                </c:pt>
                <c:pt idx="131">
                  <c:v>0.43666666666666665</c:v>
                </c:pt>
                <c:pt idx="132">
                  <c:v>0.44</c:v>
                </c:pt>
                <c:pt idx="133">
                  <c:v>0.44333333333333336</c:v>
                </c:pt>
                <c:pt idx="134">
                  <c:v>0.44666666666666666</c:v>
                </c:pt>
                <c:pt idx="135">
                  <c:v>0.45</c:v>
                </c:pt>
                <c:pt idx="136">
                  <c:v>0.45333333333333331</c:v>
                </c:pt>
                <c:pt idx="137">
                  <c:v>0.45666666666666667</c:v>
                </c:pt>
                <c:pt idx="138">
                  <c:v>0.46</c:v>
                </c:pt>
                <c:pt idx="139">
                  <c:v>0.46333333333333332</c:v>
                </c:pt>
                <c:pt idx="140">
                  <c:v>0.46666666666666667</c:v>
                </c:pt>
                <c:pt idx="141">
                  <c:v>0.47</c:v>
                </c:pt>
                <c:pt idx="142">
                  <c:v>0.47333333333333333</c:v>
                </c:pt>
                <c:pt idx="143">
                  <c:v>0.47666666666666668</c:v>
                </c:pt>
                <c:pt idx="144">
                  <c:v>0.48</c:v>
                </c:pt>
                <c:pt idx="145">
                  <c:v>0.48333333333333334</c:v>
                </c:pt>
                <c:pt idx="146">
                  <c:v>0.48666666666666669</c:v>
                </c:pt>
                <c:pt idx="147">
                  <c:v>0.49</c:v>
                </c:pt>
                <c:pt idx="148">
                  <c:v>0.49333333333333335</c:v>
                </c:pt>
                <c:pt idx="149">
                  <c:v>0.49666666666666665</c:v>
                </c:pt>
                <c:pt idx="150">
                  <c:v>0.5</c:v>
                </c:pt>
                <c:pt idx="151">
                  <c:v>0.5033333333333333</c:v>
                </c:pt>
                <c:pt idx="152">
                  <c:v>0.50666666666666671</c:v>
                </c:pt>
                <c:pt idx="153">
                  <c:v>0.51</c:v>
                </c:pt>
                <c:pt idx="154">
                  <c:v>0.51333333333333331</c:v>
                </c:pt>
                <c:pt idx="155">
                  <c:v>0.51666666666666672</c:v>
                </c:pt>
                <c:pt idx="156">
                  <c:v>0.52</c:v>
                </c:pt>
                <c:pt idx="157">
                  <c:v>0.52333333333333332</c:v>
                </c:pt>
                <c:pt idx="158">
                  <c:v>0.52666666666666662</c:v>
                </c:pt>
                <c:pt idx="159">
                  <c:v>0.53</c:v>
                </c:pt>
                <c:pt idx="160">
                  <c:v>0.53333333333333333</c:v>
                </c:pt>
                <c:pt idx="161">
                  <c:v>0.53666666666666663</c:v>
                </c:pt>
                <c:pt idx="162">
                  <c:v>0.54</c:v>
                </c:pt>
                <c:pt idx="163">
                  <c:v>0.54333333333333333</c:v>
                </c:pt>
                <c:pt idx="164">
                  <c:v>0.54666666666666663</c:v>
                </c:pt>
                <c:pt idx="165">
                  <c:v>0.55000000000000004</c:v>
                </c:pt>
                <c:pt idx="166">
                  <c:v>0.55333333333333334</c:v>
                </c:pt>
                <c:pt idx="167">
                  <c:v>0.55666666666666664</c:v>
                </c:pt>
                <c:pt idx="168">
                  <c:v>0.56000000000000005</c:v>
                </c:pt>
                <c:pt idx="169">
                  <c:v>0.56333333333333335</c:v>
                </c:pt>
                <c:pt idx="170">
                  <c:v>0.56666666666666665</c:v>
                </c:pt>
                <c:pt idx="171">
                  <c:v>0.56999999999999995</c:v>
                </c:pt>
                <c:pt idx="172">
                  <c:v>0.57333333333333336</c:v>
                </c:pt>
                <c:pt idx="173">
                  <c:v>0.57666666666666666</c:v>
                </c:pt>
                <c:pt idx="174">
                  <c:v>0.57999999999999996</c:v>
                </c:pt>
                <c:pt idx="175">
                  <c:v>0.58333333333333337</c:v>
                </c:pt>
                <c:pt idx="176">
                  <c:v>0.58666666666666667</c:v>
                </c:pt>
                <c:pt idx="177">
                  <c:v>0.59</c:v>
                </c:pt>
                <c:pt idx="178">
                  <c:v>0.59333333333333338</c:v>
                </c:pt>
                <c:pt idx="179">
                  <c:v>0.59666666666666668</c:v>
                </c:pt>
                <c:pt idx="180">
                  <c:v>0.6</c:v>
                </c:pt>
                <c:pt idx="181">
                  <c:v>0.60333333333333339</c:v>
                </c:pt>
                <c:pt idx="182">
                  <c:v>0.60666666666666669</c:v>
                </c:pt>
                <c:pt idx="183">
                  <c:v>0.61</c:v>
                </c:pt>
                <c:pt idx="184">
                  <c:v>0.61333333333333329</c:v>
                </c:pt>
                <c:pt idx="185">
                  <c:v>0.6166666666666667</c:v>
                </c:pt>
                <c:pt idx="186">
                  <c:v>0.62</c:v>
                </c:pt>
                <c:pt idx="187">
                  <c:v>0.62333333333333329</c:v>
                </c:pt>
                <c:pt idx="188">
                  <c:v>0.62666666666666671</c:v>
                </c:pt>
                <c:pt idx="189">
                  <c:v>0.63</c:v>
                </c:pt>
                <c:pt idx="190">
                  <c:v>0.6333333333333333</c:v>
                </c:pt>
                <c:pt idx="191">
                  <c:v>0.63666666666666671</c:v>
                </c:pt>
                <c:pt idx="192">
                  <c:v>0.64</c:v>
                </c:pt>
                <c:pt idx="193">
                  <c:v>0.64333333333333331</c:v>
                </c:pt>
                <c:pt idx="194">
                  <c:v>0.64666666666666661</c:v>
                </c:pt>
                <c:pt idx="195">
                  <c:v>0.65</c:v>
                </c:pt>
                <c:pt idx="196">
                  <c:v>0.65333333333333332</c:v>
                </c:pt>
                <c:pt idx="197">
                  <c:v>0.65666666666666662</c:v>
                </c:pt>
                <c:pt idx="198">
                  <c:v>0.66</c:v>
                </c:pt>
                <c:pt idx="199">
                  <c:v>0.66333333333333333</c:v>
                </c:pt>
                <c:pt idx="200">
                  <c:v>0.66666666666666663</c:v>
                </c:pt>
                <c:pt idx="201">
                  <c:v>0.67</c:v>
                </c:pt>
                <c:pt idx="202">
                  <c:v>0.67333333333333334</c:v>
                </c:pt>
                <c:pt idx="203">
                  <c:v>0.67666666666666664</c:v>
                </c:pt>
                <c:pt idx="204">
                  <c:v>0.68</c:v>
                </c:pt>
                <c:pt idx="205">
                  <c:v>0.68333333333333335</c:v>
                </c:pt>
                <c:pt idx="206">
                  <c:v>0.68666666666666665</c:v>
                </c:pt>
                <c:pt idx="207">
                  <c:v>0.69</c:v>
                </c:pt>
                <c:pt idx="208">
                  <c:v>0.69333333333333336</c:v>
                </c:pt>
                <c:pt idx="209">
                  <c:v>0.69666666666666666</c:v>
                </c:pt>
                <c:pt idx="210">
                  <c:v>0.7</c:v>
                </c:pt>
                <c:pt idx="211">
                  <c:v>0.70333333333333337</c:v>
                </c:pt>
                <c:pt idx="212">
                  <c:v>0.70666666666666667</c:v>
                </c:pt>
                <c:pt idx="213">
                  <c:v>0.71</c:v>
                </c:pt>
                <c:pt idx="214">
                  <c:v>0.71333333333333337</c:v>
                </c:pt>
                <c:pt idx="215">
                  <c:v>0.71666666666666667</c:v>
                </c:pt>
                <c:pt idx="216">
                  <c:v>0.72</c:v>
                </c:pt>
                <c:pt idx="217">
                  <c:v>0.72333333333333338</c:v>
                </c:pt>
                <c:pt idx="218">
                  <c:v>0.72666666666666668</c:v>
                </c:pt>
                <c:pt idx="219">
                  <c:v>0.73</c:v>
                </c:pt>
                <c:pt idx="220">
                  <c:v>0.73333333333333328</c:v>
                </c:pt>
                <c:pt idx="221">
                  <c:v>0.73666666666666669</c:v>
                </c:pt>
                <c:pt idx="222">
                  <c:v>0.74</c:v>
                </c:pt>
                <c:pt idx="223">
                  <c:v>0.74333333333333329</c:v>
                </c:pt>
                <c:pt idx="224">
                  <c:v>0.7466666666666667</c:v>
                </c:pt>
                <c:pt idx="225">
                  <c:v>0.75</c:v>
                </c:pt>
                <c:pt idx="226">
                  <c:v>0.7533333333333333</c:v>
                </c:pt>
                <c:pt idx="227">
                  <c:v>0.75666666666666671</c:v>
                </c:pt>
                <c:pt idx="228">
                  <c:v>0.76</c:v>
                </c:pt>
                <c:pt idx="229">
                  <c:v>0.76333333333333331</c:v>
                </c:pt>
                <c:pt idx="230">
                  <c:v>0.76666666666666672</c:v>
                </c:pt>
                <c:pt idx="231">
                  <c:v>0.77</c:v>
                </c:pt>
                <c:pt idx="232">
                  <c:v>0.77333333333333332</c:v>
                </c:pt>
                <c:pt idx="233">
                  <c:v>0.77666666666666662</c:v>
                </c:pt>
                <c:pt idx="234">
                  <c:v>0.78</c:v>
                </c:pt>
                <c:pt idx="235">
                  <c:v>0.78333333333333333</c:v>
                </c:pt>
                <c:pt idx="236">
                  <c:v>0.78666666666666663</c:v>
                </c:pt>
                <c:pt idx="237">
                  <c:v>0.79</c:v>
                </c:pt>
                <c:pt idx="238">
                  <c:v>0.79333333333333333</c:v>
                </c:pt>
                <c:pt idx="239">
                  <c:v>0.79666666666666663</c:v>
                </c:pt>
                <c:pt idx="240">
                  <c:v>0.8</c:v>
                </c:pt>
                <c:pt idx="241">
                  <c:v>0.80333333333333334</c:v>
                </c:pt>
                <c:pt idx="242">
                  <c:v>0.80666666666666664</c:v>
                </c:pt>
                <c:pt idx="243">
                  <c:v>0.81</c:v>
                </c:pt>
                <c:pt idx="244">
                  <c:v>0.81333333333333335</c:v>
                </c:pt>
                <c:pt idx="245">
                  <c:v>0.81666666666666665</c:v>
                </c:pt>
                <c:pt idx="246">
                  <c:v>0.82</c:v>
                </c:pt>
                <c:pt idx="247">
                  <c:v>0.82333333333333336</c:v>
                </c:pt>
                <c:pt idx="248">
                  <c:v>0.82666666666666666</c:v>
                </c:pt>
                <c:pt idx="249">
                  <c:v>0.83</c:v>
                </c:pt>
                <c:pt idx="250">
                  <c:v>0.83333333333333337</c:v>
                </c:pt>
                <c:pt idx="251">
                  <c:v>0.83666666666666667</c:v>
                </c:pt>
                <c:pt idx="252">
                  <c:v>0.84</c:v>
                </c:pt>
                <c:pt idx="253">
                  <c:v>0.84333333333333338</c:v>
                </c:pt>
                <c:pt idx="254">
                  <c:v>0.84666666666666668</c:v>
                </c:pt>
                <c:pt idx="255">
                  <c:v>0.85</c:v>
                </c:pt>
                <c:pt idx="256">
                  <c:v>0.85333333333333339</c:v>
                </c:pt>
                <c:pt idx="257">
                  <c:v>0.85666666666666669</c:v>
                </c:pt>
                <c:pt idx="258">
                  <c:v>0.86</c:v>
                </c:pt>
                <c:pt idx="259">
                  <c:v>0.86333333333333329</c:v>
                </c:pt>
                <c:pt idx="260">
                  <c:v>0.8666666666666667</c:v>
                </c:pt>
                <c:pt idx="261">
                  <c:v>0.87</c:v>
                </c:pt>
                <c:pt idx="262">
                  <c:v>0.87333333333333329</c:v>
                </c:pt>
                <c:pt idx="263">
                  <c:v>0.87666666666666671</c:v>
                </c:pt>
                <c:pt idx="264">
                  <c:v>0.88</c:v>
                </c:pt>
                <c:pt idx="265">
                  <c:v>0.8833333333333333</c:v>
                </c:pt>
                <c:pt idx="266">
                  <c:v>0.88666666666666671</c:v>
                </c:pt>
                <c:pt idx="267">
                  <c:v>0.89</c:v>
                </c:pt>
                <c:pt idx="268">
                  <c:v>0.89333333333333331</c:v>
                </c:pt>
                <c:pt idx="269">
                  <c:v>0.89666666666666661</c:v>
                </c:pt>
                <c:pt idx="270">
                  <c:v>0.9</c:v>
                </c:pt>
                <c:pt idx="271">
                  <c:v>0.90333333333333332</c:v>
                </c:pt>
                <c:pt idx="272">
                  <c:v>0.90666666666666662</c:v>
                </c:pt>
                <c:pt idx="273">
                  <c:v>0.91</c:v>
                </c:pt>
                <c:pt idx="274">
                  <c:v>0.91333333333333333</c:v>
                </c:pt>
                <c:pt idx="275">
                  <c:v>0.91666666666666663</c:v>
                </c:pt>
                <c:pt idx="276">
                  <c:v>0.92</c:v>
                </c:pt>
                <c:pt idx="277">
                  <c:v>0.92333333333333334</c:v>
                </c:pt>
                <c:pt idx="278">
                  <c:v>0.92666666666666664</c:v>
                </c:pt>
                <c:pt idx="279">
                  <c:v>0.93</c:v>
                </c:pt>
                <c:pt idx="280">
                  <c:v>0.93333333333333335</c:v>
                </c:pt>
                <c:pt idx="281">
                  <c:v>0.93666666666666665</c:v>
                </c:pt>
                <c:pt idx="282">
                  <c:v>0.94</c:v>
                </c:pt>
                <c:pt idx="283">
                  <c:v>0.94333333333333336</c:v>
                </c:pt>
                <c:pt idx="284">
                  <c:v>0.94666666666666666</c:v>
                </c:pt>
                <c:pt idx="285">
                  <c:v>0.95</c:v>
                </c:pt>
                <c:pt idx="286">
                  <c:v>0.95333333333333337</c:v>
                </c:pt>
                <c:pt idx="287">
                  <c:v>0.95666666666666667</c:v>
                </c:pt>
                <c:pt idx="288">
                  <c:v>0.96</c:v>
                </c:pt>
                <c:pt idx="289">
                  <c:v>0.96333333333333337</c:v>
                </c:pt>
                <c:pt idx="290">
                  <c:v>0.96666666666666667</c:v>
                </c:pt>
                <c:pt idx="291">
                  <c:v>0.97</c:v>
                </c:pt>
                <c:pt idx="292">
                  <c:v>0.97333333333333338</c:v>
                </c:pt>
                <c:pt idx="293">
                  <c:v>0.97666666666666668</c:v>
                </c:pt>
                <c:pt idx="294">
                  <c:v>0.98</c:v>
                </c:pt>
                <c:pt idx="295">
                  <c:v>0.98333333333333328</c:v>
                </c:pt>
                <c:pt idx="296">
                  <c:v>0.98666666666666669</c:v>
                </c:pt>
                <c:pt idx="297">
                  <c:v>0.99</c:v>
                </c:pt>
                <c:pt idx="298">
                  <c:v>0.99333333333333329</c:v>
                </c:pt>
                <c:pt idx="299">
                  <c:v>0.9966666666666667</c:v>
                </c:pt>
                <c:pt idx="300">
                  <c:v>1</c:v>
                </c:pt>
              </c:numCache>
            </c:numRef>
          </c:xVal>
          <c:yVal>
            <c:numRef>
              <c:f>'Ark1'!$J$8:$J$308</c:f>
              <c:numCache>
                <c:formatCode>0.0000</c:formatCode>
                <c:ptCount val="301"/>
                <c:pt idx="0" formatCode="General">
                  <c:v>0</c:v>
                </c:pt>
                <c:pt idx="1">
                  <c:v>1.102812040886577E-3</c:v>
                </c:pt>
                <c:pt idx="2">
                  <c:v>2.2373536872892894E-3</c:v>
                </c:pt>
                <c:pt idx="3">
                  <c:v>3.3892638579525384E-3</c:v>
                </c:pt>
                <c:pt idx="4">
                  <c:v>4.5835270479119587E-3</c:v>
                </c:pt>
                <c:pt idx="5">
                  <c:v>5.7919674107417829E-3</c:v>
                </c:pt>
                <c:pt idx="6">
                  <c:v>7.0162022584176883E-3</c:v>
                </c:pt>
                <c:pt idx="7">
                  <c:v>8.2502491593507143E-3</c:v>
                </c:pt>
                <c:pt idx="8">
                  <c:v>9.5042230747265366E-3</c:v>
                </c:pt>
                <c:pt idx="9">
                  <c:v>1.0768360632919409E-2</c:v>
                </c:pt>
                <c:pt idx="10">
                  <c:v>1.2062859301879766E-2</c:v>
                </c:pt>
                <c:pt idx="11">
                  <c:v>1.3367970566479854E-2</c:v>
                </c:pt>
                <c:pt idx="12">
                  <c:v>1.4676824907625658E-2</c:v>
                </c:pt>
                <c:pt idx="13">
                  <c:v>1.5986690744890029E-2</c:v>
                </c:pt>
                <c:pt idx="14">
                  <c:v>1.7310165802658761E-2</c:v>
                </c:pt>
                <c:pt idx="15">
                  <c:v>1.8637778799094364E-2</c:v>
                </c:pt>
                <c:pt idx="16">
                  <c:v>1.9976945569376278E-2</c:v>
                </c:pt>
                <c:pt idx="17">
                  <c:v>2.1338549162651869E-2</c:v>
                </c:pt>
                <c:pt idx="18">
                  <c:v>2.2716244739631946E-2</c:v>
                </c:pt>
                <c:pt idx="19">
                  <c:v>2.4099733430745639E-2</c:v>
                </c:pt>
                <c:pt idx="20">
                  <c:v>2.5524904416456558E-2</c:v>
                </c:pt>
                <c:pt idx="21">
                  <c:v>2.6958042962502503E-2</c:v>
                </c:pt>
                <c:pt idx="22">
                  <c:v>2.8394670358796982E-2</c:v>
                </c:pt>
                <c:pt idx="23">
                  <c:v>2.9838994861918853E-2</c:v>
                </c:pt>
                <c:pt idx="24">
                  <c:v>3.1300146982285983E-2</c:v>
                </c:pt>
                <c:pt idx="25">
                  <c:v>3.2762413371104582E-2</c:v>
                </c:pt>
                <c:pt idx="26">
                  <c:v>3.4225777801164196E-2</c:v>
                </c:pt>
                <c:pt idx="27">
                  <c:v>3.5716728489002918E-2</c:v>
                </c:pt>
                <c:pt idx="28">
                  <c:v>3.7252233687689991E-2</c:v>
                </c:pt>
                <c:pt idx="29">
                  <c:v>3.8823557748928691E-2</c:v>
                </c:pt>
                <c:pt idx="30">
                  <c:v>4.0403422731938615E-2</c:v>
                </c:pt>
                <c:pt idx="31">
                  <c:v>4.2002446641429637E-2</c:v>
                </c:pt>
                <c:pt idx="32">
                  <c:v>4.360744757343947E-2</c:v>
                </c:pt>
                <c:pt idx="33">
                  <c:v>4.5217213896253897E-2</c:v>
                </c:pt>
                <c:pt idx="34">
                  <c:v>4.68294900276192E-2</c:v>
                </c:pt>
                <c:pt idx="35">
                  <c:v>4.8452995388621647E-2</c:v>
                </c:pt>
                <c:pt idx="36">
                  <c:v>5.0081899001636565E-2</c:v>
                </c:pt>
                <c:pt idx="37">
                  <c:v>5.1723135294599785E-2</c:v>
                </c:pt>
                <c:pt idx="38">
                  <c:v>5.3373723869857143E-2</c:v>
                </c:pt>
                <c:pt idx="39">
                  <c:v>5.5024728943516267E-2</c:v>
                </c:pt>
                <c:pt idx="40">
                  <c:v>5.6682289810200542E-2</c:v>
                </c:pt>
                <c:pt idx="41">
                  <c:v>5.83467472413296E-2</c:v>
                </c:pt>
                <c:pt idx="42">
                  <c:v>6.0024478530613545E-2</c:v>
                </c:pt>
                <c:pt idx="43">
                  <c:v>6.170969056391877E-2</c:v>
                </c:pt>
                <c:pt idx="44">
                  <c:v>6.3398575355857717E-2</c:v>
                </c:pt>
                <c:pt idx="45">
                  <c:v>6.5093777941735112E-2</c:v>
                </c:pt>
                <c:pt idx="46">
                  <c:v>6.6810746625907233E-2</c:v>
                </c:pt>
                <c:pt idx="47">
                  <c:v>6.8542460435315797E-2</c:v>
                </c:pt>
                <c:pt idx="48">
                  <c:v>7.0289822684676331E-2</c:v>
                </c:pt>
                <c:pt idx="49">
                  <c:v>7.2043621727518645E-2</c:v>
                </c:pt>
                <c:pt idx="50">
                  <c:v>7.3804144244560846E-2</c:v>
                </c:pt>
                <c:pt idx="51">
                  <c:v>7.5600166489015672E-2</c:v>
                </c:pt>
                <c:pt idx="52">
                  <c:v>7.7401889893411513E-2</c:v>
                </c:pt>
                <c:pt idx="53">
                  <c:v>7.9206317832883733E-2</c:v>
                </c:pt>
                <c:pt idx="54">
                  <c:v>8.1045147458527561E-2</c:v>
                </c:pt>
                <c:pt idx="55">
                  <c:v>8.2902059605692094E-2</c:v>
                </c:pt>
                <c:pt idx="56">
                  <c:v>8.4797165197205315E-2</c:v>
                </c:pt>
                <c:pt idx="57">
                  <c:v>8.6703391836952623E-2</c:v>
                </c:pt>
                <c:pt idx="58">
                  <c:v>8.8637513051477754E-2</c:v>
                </c:pt>
                <c:pt idx="59">
                  <c:v>9.0575069025549904E-2</c:v>
                </c:pt>
                <c:pt idx="60">
                  <c:v>9.251891574820971E-2</c:v>
                </c:pt>
                <c:pt idx="61">
                  <c:v>9.4510719286843958E-2</c:v>
                </c:pt>
                <c:pt idx="62">
                  <c:v>9.6503999501629911E-2</c:v>
                </c:pt>
                <c:pt idx="63">
                  <c:v>9.8527408237166783E-2</c:v>
                </c:pt>
                <c:pt idx="64">
                  <c:v>0.10055557154536794</c:v>
                </c:pt>
                <c:pt idx="65">
                  <c:v>0.10258592552698095</c:v>
                </c:pt>
                <c:pt idx="66">
                  <c:v>0.10463232821973724</c:v>
                </c:pt>
                <c:pt idx="67">
                  <c:v>0.10668791010454277</c:v>
                </c:pt>
                <c:pt idx="68">
                  <c:v>0.10874566102647956</c:v>
                </c:pt>
                <c:pt idx="69">
                  <c:v>0.11081926593303412</c:v>
                </c:pt>
                <c:pt idx="70">
                  <c:v>0.11289434751574039</c:v>
                </c:pt>
                <c:pt idx="71">
                  <c:v>0.1149860728073067</c:v>
                </c:pt>
                <c:pt idx="72">
                  <c:v>0.11711051215515697</c:v>
                </c:pt>
                <c:pt idx="73">
                  <c:v>0.11923610363494977</c:v>
                </c:pt>
                <c:pt idx="74">
                  <c:v>0.12136421574143377</c:v>
                </c:pt>
                <c:pt idx="75">
                  <c:v>0.12351098913994481</c:v>
                </c:pt>
                <c:pt idx="76">
                  <c:v>0.12567286466232239</c:v>
                </c:pt>
                <c:pt idx="77">
                  <c:v>0.12787496743942608</c:v>
                </c:pt>
                <c:pt idx="78">
                  <c:v>0.13009619127951982</c:v>
                </c:pt>
                <c:pt idx="79">
                  <c:v>0.13234199393438772</c:v>
                </c:pt>
                <c:pt idx="80">
                  <c:v>0.13461403598856672</c:v>
                </c:pt>
                <c:pt idx="81">
                  <c:v>0.13690935868068321</c:v>
                </c:pt>
                <c:pt idx="82">
                  <c:v>0.13921579701196365</c:v>
                </c:pt>
                <c:pt idx="83">
                  <c:v>0.14157416782578081</c:v>
                </c:pt>
                <c:pt idx="84">
                  <c:v>0.14393614648938988</c:v>
                </c:pt>
                <c:pt idx="85">
                  <c:v>0.14630113259600386</c:v>
                </c:pt>
                <c:pt idx="86">
                  <c:v>0.14866771978738308</c:v>
                </c:pt>
                <c:pt idx="87">
                  <c:v>0.1510364489705428</c:v>
                </c:pt>
                <c:pt idx="88">
                  <c:v>0.15340624374052259</c:v>
                </c:pt>
                <c:pt idx="89">
                  <c:v>0.15583303388270212</c:v>
                </c:pt>
                <c:pt idx="90">
                  <c:v>0.15826212287969657</c:v>
                </c:pt>
                <c:pt idx="91">
                  <c:v>0.16070058579526575</c:v>
                </c:pt>
                <c:pt idx="92">
                  <c:v>0.16315393988096552</c:v>
                </c:pt>
                <c:pt idx="93">
                  <c:v>0.1656243109013659</c:v>
                </c:pt>
                <c:pt idx="94">
                  <c:v>0.16809687800424827</c:v>
                </c:pt>
                <c:pt idx="95">
                  <c:v>0.17058360064372047</c:v>
                </c:pt>
                <c:pt idx="96">
                  <c:v>0.17308624758572239</c:v>
                </c:pt>
                <c:pt idx="97">
                  <c:v>0.1756020223409851</c:v>
                </c:pt>
                <c:pt idx="98">
                  <c:v>0.17813119536301619</c:v>
                </c:pt>
                <c:pt idx="99">
                  <c:v>0.18066653472502145</c:v>
                </c:pt>
                <c:pt idx="100">
                  <c:v>0.18320203095006116</c:v>
                </c:pt>
                <c:pt idx="101">
                  <c:v>0.18575696737322989</c:v>
                </c:pt>
                <c:pt idx="102">
                  <c:v>0.18831870299758063</c:v>
                </c:pt>
                <c:pt idx="103">
                  <c:v>0.19088623173606503</c:v>
                </c:pt>
                <c:pt idx="104">
                  <c:v>0.19345847718372261</c:v>
                </c:pt>
                <c:pt idx="105">
                  <c:v>0.19606375582280317</c:v>
                </c:pt>
                <c:pt idx="106">
                  <c:v>0.19867013791219487</c:v>
                </c:pt>
                <c:pt idx="107">
                  <c:v>0.20129372625374253</c:v>
                </c:pt>
                <c:pt idx="108">
                  <c:v>0.20395198132589928</c:v>
                </c:pt>
                <c:pt idx="109">
                  <c:v>0.20661820936746123</c:v>
                </c:pt>
                <c:pt idx="110">
                  <c:v>0.20928504322488026</c:v>
                </c:pt>
                <c:pt idx="111">
                  <c:v>0.21196332267474258</c:v>
                </c:pt>
                <c:pt idx="112">
                  <c:v>0.21465341012474837</c:v>
                </c:pt>
                <c:pt idx="113">
                  <c:v>0.21734919332562502</c:v>
                </c:pt>
                <c:pt idx="114">
                  <c:v>0.22011930255947085</c:v>
                </c:pt>
                <c:pt idx="115">
                  <c:v>0.22289280868937261</c:v>
                </c:pt>
                <c:pt idx="116">
                  <c:v>0.22568476515756547</c:v>
                </c:pt>
                <c:pt idx="117">
                  <c:v>0.2284888433519707</c:v>
                </c:pt>
                <c:pt idx="118">
                  <c:v>0.23132144357329146</c:v>
                </c:pt>
                <c:pt idx="119">
                  <c:v>0.23415763541719364</c:v>
                </c:pt>
                <c:pt idx="120">
                  <c:v>0.23700604635057096</c:v>
                </c:pt>
                <c:pt idx="121">
                  <c:v>0.23985529568982195</c:v>
                </c:pt>
                <c:pt idx="122">
                  <c:v>0.24270855855912626</c:v>
                </c:pt>
                <c:pt idx="123">
                  <c:v>0.24558648137925707</c:v>
                </c:pt>
                <c:pt idx="124">
                  <c:v>0.24848431498662021</c:v>
                </c:pt>
                <c:pt idx="125">
                  <c:v>0.25139593631380275</c:v>
                </c:pt>
                <c:pt idx="126">
                  <c:v>0.2543396442451315</c:v>
                </c:pt>
                <c:pt idx="127">
                  <c:v>0.25734251117672108</c:v>
                </c:pt>
                <c:pt idx="128">
                  <c:v>0.26035724019915568</c:v>
                </c:pt>
                <c:pt idx="129">
                  <c:v>0.26337289417258641</c:v>
                </c:pt>
                <c:pt idx="130">
                  <c:v>0.26639223713186133</c:v>
                </c:pt>
                <c:pt idx="131">
                  <c:v>0.26944012916340254</c:v>
                </c:pt>
                <c:pt idx="132">
                  <c:v>0.27252307196953368</c:v>
                </c:pt>
                <c:pt idx="133">
                  <c:v>0.27561955908732738</c:v>
                </c:pt>
                <c:pt idx="134">
                  <c:v>0.27873816930204587</c:v>
                </c:pt>
                <c:pt idx="135">
                  <c:v>0.28190039284940616</c:v>
                </c:pt>
                <c:pt idx="136">
                  <c:v>0.28508093691737385</c:v>
                </c:pt>
                <c:pt idx="137">
                  <c:v>0.28826316320615902</c:v>
                </c:pt>
                <c:pt idx="138">
                  <c:v>0.29147870395801512</c:v>
                </c:pt>
                <c:pt idx="139">
                  <c:v>0.2946943853456952</c:v>
                </c:pt>
                <c:pt idx="140">
                  <c:v>0.29791958669684415</c:v>
                </c:pt>
                <c:pt idx="141">
                  <c:v>0.30119571985255156</c:v>
                </c:pt>
                <c:pt idx="142">
                  <c:v>0.30448335269140375</c:v>
                </c:pt>
                <c:pt idx="143">
                  <c:v>0.3077741985179267</c:v>
                </c:pt>
                <c:pt idx="144">
                  <c:v>0.31107601393871942</c:v>
                </c:pt>
                <c:pt idx="145">
                  <c:v>0.31442571585757462</c:v>
                </c:pt>
                <c:pt idx="146">
                  <c:v>0.31777710540631748</c:v>
                </c:pt>
                <c:pt idx="147">
                  <c:v>0.3211684896197699</c:v>
                </c:pt>
                <c:pt idx="148">
                  <c:v>0.32456531535779598</c:v>
                </c:pt>
                <c:pt idx="149">
                  <c:v>0.32798620604893181</c:v>
                </c:pt>
                <c:pt idx="150">
                  <c:v>0.33140981750235438</c:v>
                </c:pt>
                <c:pt idx="151">
                  <c:v>0.33485263656388947</c:v>
                </c:pt>
                <c:pt idx="152">
                  <c:v>0.33831671327112495</c:v>
                </c:pt>
                <c:pt idx="153">
                  <c:v>0.34181091309004119</c:v>
                </c:pt>
                <c:pt idx="154">
                  <c:v>0.34530627044997009</c:v>
                </c:pt>
                <c:pt idx="155">
                  <c:v>0.34881774142988414</c:v>
                </c:pt>
                <c:pt idx="156">
                  <c:v>0.35234015495871718</c:v>
                </c:pt>
                <c:pt idx="157">
                  <c:v>0.3558639153460183</c:v>
                </c:pt>
                <c:pt idx="158">
                  <c:v>0.35941311459024788</c:v>
                </c:pt>
                <c:pt idx="159">
                  <c:v>0.36296835576583808</c:v>
                </c:pt>
                <c:pt idx="160">
                  <c:v>0.36653349553980785</c:v>
                </c:pt>
                <c:pt idx="161">
                  <c:v>0.3701080687321241</c:v>
                </c:pt>
                <c:pt idx="162">
                  <c:v>0.37368611454747835</c:v>
                </c:pt>
                <c:pt idx="163">
                  <c:v>0.37728886899529046</c:v>
                </c:pt>
                <c:pt idx="164">
                  <c:v>0.3808954692919812</c:v>
                </c:pt>
                <c:pt idx="165">
                  <c:v>0.38451010746691899</c:v>
                </c:pt>
                <c:pt idx="166">
                  <c:v>0.38814474297421153</c:v>
                </c:pt>
                <c:pt idx="167">
                  <c:v>0.39178807085723955</c:v>
                </c:pt>
                <c:pt idx="168">
                  <c:v>0.39545332170159675</c:v>
                </c:pt>
                <c:pt idx="169">
                  <c:v>0.39912070371959413</c:v>
                </c:pt>
                <c:pt idx="170">
                  <c:v>0.40280225750139181</c:v>
                </c:pt>
                <c:pt idx="171">
                  <c:v>0.40650333802644095</c:v>
                </c:pt>
                <c:pt idx="172">
                  <c:v>0.41021308929094497</c:v>
                </c:pt>
                <c:pt idx="173">
                  <c:v>0.41392592372543607</c:v>
                </c:pt>
                <c:pt idx="174">
                  <c:v>0.41764720171843561</c:v>
                </c:pt>
                <c:pt idx="175">
                  <c:v>0.42140713292674686</c:v>
                </c:pt>
                <c:pt idx="176">
                  <c:v>0.42518891136940518</c:v>
                </c:pt>
                <c:pt idx="177">
                  <c:v>0.42899780548073924</c:v>
                </c:pt>
                <c:pt idx="178">
                  <c:v>0.43282167730732635</c:v>
                </c:pt>
                <c:pt idx="179">
                  <c:v>0.43666235511487811</c:v>
                </c:pt>
                <c:pt idx="180">
                  <c:v>0.44050711677039522</c:v>
                </c:pt>
                <c:pt idx="181">
                  <c:v>0.4443593753971441</c:v>
                </c:pt>
                <c:pt idx="182">
                  <c:v>0.44821625877887356</c:v>
                </c:pt>
                <c:pt idx="183">
                  <c:v>0.45208274866919429</c:v>
                </c:pt>
                <c:pt idx="184">
                  <c:v>0.4559625556902312</c:v>
                </c:pt>
                <c:pt idx="185">
                  <c:v>0.45984551619916714</c:v>
                </c:pt>
                <c:pt idx="186">
                  <c:v>0.4637334422345033</c:v>
                </c:pt>
                <c:pt idx="187">
                  <c:v>0.46764753194216846</c:v>
                </c:pt>
                <c:pt idx="188">
                  <c:v>0.47157021666230631</c:v>
                </c:pt>
                <c:pt idx="189">
                  <c:v>0.47551170331029524</c:v>
                </c:pt>
                <c:pt idx="190">
                  <c:v>0.47945644621851607</c:v>
                </c:pt>
                <c:pt idx="191">
                  <c:v>0.48340663606038076</c:v>
                </c:pt>
                <c:pt idx="192">
                  <c:v>0.48736752504300768</c:v>
                </c:pt>
                <c:pt idx="193">
                  <c:v>0.49132910097754395</c:v>
                </c:pt>
                <c:pt idx="194">
                  <c:v>0.49530765598328974</c:v>
                </c:pt>
                <c:pt idx="195">
                  <c:v>0.49931188784505076</c:v>
                </c:pt>
                <c:pt idx="196">
                  <c:v>0.50333511095211814</c:v>
                </c:pt>
                <c:pt idx="197">
                  <c:v>0.5073586045126931</c:v>
                </c:pt>
                <c:pt idx="198">
                  <c:v>0.51138601964912889</c:v>
                </c:pt>
                <c:pt idx="199">
                  <c:v>0.51542702777885852</c:v>
                </c:pt>
                <c:pt idx="200">
                  <c:v>0.51947239561913139</c:v>
                </c:pt>
                <c:pt idx="201">
                  <c:v>0.52352090612916291</c:v>
                </c:pt>
                <c:pt idx="202">
                  <c:v>0.52757850928612127</c:v>
                </c:pt>
                <c:pt idx="203">
                  <c:v>0.53164789880694252</c:v>
                </c:pt>
                <c:pt idx="204">
                  <c:v>0.53574271636655191</c:v>
                </c:pt>
                <c:pt idx="205">
                  <c:v>0.53986148528879774</c:v>
                </c:pt>
                <c:pt idx="206">
                  <c:v>0.5439919810751348</c:v>
                </c:pt>
                <c:pt idx="207">
                  <c:v>0.54814543295520024</c:v>
                </c:pt>
                <c:pt idx="208">
                  <c:v>0.55234089708314216</c:v>
                </c:pt>
                <c:pt idx="209">
                  <c:v>0.55654082369396018</c:v>
                </c:pt>
                <c:pt idx="210">
                  <c:v>0.56076211072281135</c:v>
                </c:pt>
                <c:pt idx="211">
                  <c:v>0.56499124090338415</c:v>
                </c:pt>
                <c:pt idx="212">
                  <c:v>0.56924821156803329</c:v>
                </c:pt>
                <c:pt idx="213">
                  <c:v>0.57351578401018177</c:v>
                </c:pt>
                <c:pt idx="214">
                  <c:v>0.5778064153183915</c:v>
                </c:pt>
                <c:pt idx="215">
                  <c:v>0.58211429074224819</c:v>
                </c:pt>
                <c:pt idx="216">
                  <c:v>0.58643852319424694</c:v>
                </c:pt>
                <c:pt idx="217">
                  <c:v>0.59077449873754739</c:v>
                </c:pt>
                <c:pt idx="218">
                  <c:v>0.59511501249070597</c:v>
                </c:pt>
                <c:pt idx="219">
                  <c:v>0.59947490694222183</c:v>
                </c:pt>
                <c:pt idx="220">
                  <c:v>0.6038470745739144</c:v>
                </c:pt>
                <c:pt idx="221">
                  <c:v>0.60822142206087859</c:v>
                </c:pt>
                <c:pt idx="222">
                  <c:v>0.61262796433339195</c:v>
                </c:pt>
                <c:pt idx="223">
                  <c:v>0.61705645661258524</c:v>
                </c:pt>
                <c:pt idx="224">
                  <c:v>0.62151023629474278</c:v>
                </c:pt>
                <c:pt idx="225">
                  <c:v>0.6259840241273954</c:v>
                </c:pt>
                <c:pt idx="226">
                  <c:v>0.63047928596855451</c:v>
                </c:pt>
                <c:pt idx="227">
                  <c:v>0.63499050456666428</c:v>
                </c:pt>
                <c:pt idx="228">
                  <c:v>0.63951872928133435</c:v>
                </c:pt>
                <c:pt idx="229">
                  <c:v>0.64404825217284101</c:v>
                </c:pt>
                <c:pt idx="230">
                  <c:v>0.64858243768281942</c:v>
                </c:pt>
                <c:pt idx="231">
                  <c:v>0.6531208855400783</c:v>
                </c:pt>
                <c:pt idx="232">
                  <c:v>0.65767479792890382</c:v>
                </c:pt>
                <c:pt idx="233">
                  <c:v>0.66222992735851371</c:v>
                </c:pt>
                <c:pt idx="234">
                  <c:v>0.66679295943961692</c:v>
                </c:pt>
                <c:pt idx="235">
                  <c:v>0.67143572662384199</c:v>
                </c:pt>
                <c:pt idx="236">
                  <c:v>0.67608716454752193</c:v>
                </c:pt>
                <c:pt idx="237">
                  <c:v>0.68074012782898496</c:v>
                </c:pt>
                <c:pt idx="238">
                  <c:v>0.6854318795525135</c:v>
                </c:pt>
                <c:pt idx="239">
                  <c:v>0.69013251837830303</c:v>
                </c:pt>
                <c:pt idx="240">
                  <c:v>0.69483577519404649</c:v>
                </c:pt>
                <c:pt idx="241">
                  <c:v>0.69954062227641489</c:v>
                </c:pt>
                <c:pt idx="242">
                  <c:v>0.70424753021451147</c:v>
                </c:pt>
                <c:pt idx="243">
                  <c:v>0.70896237325852218</c:v>
                </c:pt>
                <c:pt idx="244">
                  <c:v>0.71368920280199133</c:v>
                </c:pt>
                <c:pt idx="245">
                  <c:v>0.71841836365469647</c:v>
                </c:pt>
                <c:pt idx="246">
                  <c:v>0.72314847650374836</c:v>
                </c:pt>
                <c:pt idx="247">
                  <c:v>0.72793769967142985</c:v>
                </c:pt>
                <c:pt idx="248">
                  <c:v>0.73272812906175533</c:v>
                </c:pt>
                <c:pt idx="249">
                  <c:v>0.73755473972233265</c:v>
                </c:pt>
                <c:pt idx="250">
                  <c:v>0.74238362760144427</c:v>
                </c:pt>
                <c:pt idx="251">
                  <c:v>0.74723978260319601</c:v>
                </c:pt>
                <c:pt idx="252">
                  <c:v>0.75209943727333661</c:v>
                </c:pt>
                <c:pt idx="253">
                  <c:v>0.75699307172217689</c:v>
                </c:pt>
                <c:pt idx="254">
                  <c:v>0.76188971361402213</c:v>
                </c:pt>
                <c:pt idx="255">
                  <c:v>0.76682177409722763</c:v>
                </c:pt>
                <c:pt idx="256">
                  <c:v>0.77176819566168886</c:v>
                </c:pt>
                <c:pt idx="257">
                  <c:v>0.77675873901138603</c:v>
                </c:pt>
                <c:pt idx="258">
                  <c:v>0.78175057512884982</c:v>
                </c:pt>
                <c:pt idx="259">
                  <c:v>0.78675162830185397</c:v>
                </c:pt>
                <c:pt idx="260">
                  <c:v>0.79176486270084212</c:v>
                </c:pt>
                <c:pt idx="261">
                  <c:v>0.79679100855028484</c:v>
                </c:pt>
                <c:pt idx="262">
                  <c:v>0.80181775480651463</c:v>
                </c:pt>
                <c:pt idx="263">
                  <c:v>0.80684837936604392</c:v>
                </c:pt>
                <c:pt idx="264">
                  <c:v>0.81189384641407236</c:v>
                </c:pt>
                <c:pt idx="265">
                  <c:v>0.81694004368657147</c:v>
                </c:pt>
                <c:pt idx="266">
                  <c:v>0.82200383666427745</c:v>
                </c:pt>
                <c:pt idx="267">
                  <c:v>0.82707102653803943</c:v>
                </c:pt>
                <c:pt idx="268">
                  <c:v>0.83213843818367772</c:v>
                </c:pt>
                <c:pt idx="269">
                  <c:v>0.83721141576250313</c:v>
                </c:pt>
                <c:pt idx="270">
                  <c:v>0.84229155495021091</c:v>
                </c:pt>
                <c:pt idx="271">
                  <c:v>0.84738174959933255</c:v>
                </c:pt>
                <c:pt idx="272">
                  <c:v>0.85249494902381406</c:v>
                </c:pt>
                <c:pt idx="273">
                  <c:v>0.85764288549681655</c:v>
                </c:pt>
                <c:pt idx="274">
                  <c:v>0.86279372123142095</c:v>
                </c:pt>
                <c:pt idx="275">
                  <c:v>0.86794608232380832</c:v>
                </c:pt>
                <c:pt idx="276">
                  <c:v>0.87311853811181339</c:v>
                </c:pt>
                <c:pt idx="277">
                  <c:v>0.87829350911743942</c:v>
                </c:pt>
                <c:pt idx="278">
                  <c:v>0.883487514640933</c:v>
                </c:pt>
                <c:pt idx="279">
                  <c:v>0.88868860604632682</c:v>
                </c:pt>
                <c:pt idx="280">
                  <c:v>0.89389879550771745</c:v>
                </c:pt>
                <c:pt idx="281">
                  <c:v>0.89910974764799967</c:v>
                </c:pt>
                <c:pt idx="282">
                  <c:v>0.90432205746489036</c:v>
                </c:pt>
                <c:pt idx="283">
                  <c:v>0.90953469182599012</c:v>
                </c:pt>
                <c:pt idx="284">
                  <c:v>0.91475316798285478</c:v>
                </c:pt>
                <c:pt idx="285">
                  <c:v>0.91998470704413848</c:v>
                </c:pt>
                <c:pt idx="286">
                  <c:v>0.92523795811301535</c:v>
                </c:pt>
                <c:pt idx="287">
                  <c:v>0.93049561216499665</c:v>
                </c:pt>
                <c:pt idx="288">
                  <c:v>0.93578222096950558</c:v>
                </c:pt>
                <c:pt idx="289">
                  <c:v>0.94107263235033201</c:v>
                </c:pt>
                <c:pt idx="290">
                  <c:v>0.94636433649892493</c:v>
                </c:pt>
                <c:pt idx="291">
                  <c:v>0.95168100350627283</c:v>
                </c:pt>
                <c:pt idx="292">
                  <c:v>0.95700724997686137</c:v>
                </c:pt>
                <c:pt idx="293">
                  <c:v>0.9623376073407659</c:v>
                </c:pt>
                <c:pt idx="294">
                  <c:v>0.96767504517750047</c:v>
                </c:pt>
                <c:pt idx="295">
                  <c:v>0.97304051281576676</c:v>
                </c:pt>
                <c:pt idx="296">
                  <c:v>0.97841350447061537</c:v>
                </c:pt>
                <c:pt idx="297">
                  <c:v>0.98378936293264507</c:v>
                </c:pt>
                <c:pt idx="298">
                  <c:v>0.98918369877831658</c:v>
                </c:pt>
                <c:pt idx="299">
                  <c:v>0.99459142207261619</c:v>
                </c:pt>
                <c:pt idx="3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C-4C4B-88A9-DC2913D8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00576"/>
        <c:axId val="634428528"/>
      </c:scatterChart>
      <c:valAx>
        <c:axId val="635400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Personandel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28528"/>
        <c:crosses val="autoZero"/>
        <c:crossBetween val="midCat"/>
      </c:valAx>
      <c:valAx>
        <c:axId val="634428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Indkomstandel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90128470783257"/>
          <c:y val="0.23362159674447036"/>
          <c:w val="7.8823529411764709E-2"/>
          <c:h val="6.8857974241412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9</xdr:row>
      <xdr:rowOff>76206</xdr:rowOff>
    </xdr:from>
    <xdr:to>
      <xdr:col>18</xdr:col>
      <xdr:colOff>209550</xdr:colOff>
      <xdr:row>23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8B0CD-7E93-3348-81DE-D92ABB06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660400</xdr:colOff>
      <xdr:row>10</xdr:row>
      <xdr:rowOff>114300</xdr:rowOff>
    </xdr:from>
    <xdr:to>
      <xdr:col>30</xdr:col>
      <xdr:colOff>635000</xdr:colOff>
      <xdr:row>26</xdr:row>
      <xdr:rowOff>177806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67839-6B0A-B94B-A159-67BB566D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0.08472</cdr:x>
      <cdr:y>0.90741</cdr:y>
    </cdr:from>
    <cdr:to>
      <cdr:x>0.4125</cdr:x>
      <cdr:y>0.97222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95F399-0DBA-EE4D-9E07-64528E90A1C6}"/>
            </a:ext>
          </a:extLst>
        </cdr:cNvPr>
        <cdr:cNvSpPr txBox="1"/>
      </cdr:nvSpPr>
      <cdr:spPr>
        <a:xfrm xmlns:a="http://schemas.openxmlformats.org/drawingml/2006/main">
          <a:off x="387350" y="2489194"/>
          <a:ext cx="14986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i="1"/>
            <a:t>Kilde: Hjarn og Kaspers</a:t>
          </a:r>
        </a:p>
        <a:p xmlns:a="http://schemas.openxmlformats.org/drawingml/2006/main">
          <a:endParaRPr lang="en-GB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0.05935</cdr:x>
      <cdr:y>0.90612</cdr:y>
    </cdr:from>
    <cdr:to>
      <cdr:x>0.29227</cdr:x>
      <cdr:y>0.97959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47EDFB-6328-B342-9690-225AC306CBD5}"/>
            </a:ext>
          </a:extLst>
        </cdr:cNvPr>
        <cdr:cNvSpPr txBox="1"/>
      </cdr:nvSpPr>
      <cdr:spPr>
        <a:xfrm xmlns:a="http://schemas.openxmlformats.org/drawingml/2006/main">
          <a:off x="336550" y="2819400"/>
          <a:ext cx="13208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Kilde: Hjarn og Kaspers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D305E-D302-504D-9742-EE0DF1BE81D6}" name="Table1" displayName="Table1" ref="B1:D7" totalsRowShown="0" headerRowDxfId="6" tableBorderDxfId="5">
  <autoFilter ref="B1:D7" xr:uid="{529B83E4-73C8-F840-93E3-9BD96252BAC2}"/>
  <tableColumns count="3">
    <tableColumn id="1" xr3:uid="{01D888BE-58D1-E54E-ABD2-54DB402513E1}" name="Tabel 2.1 BP-Værdier" dataDxfId="4"/>
    <tableColumn id="2" xr3:uid="{43469107-E64A-8F4D-8637-24E7A2B221EB}" name="Indkomster 2010" dataDxfId="3"/>
    <tableColumn id="3" xr3:uid="{644F0513-E393-2546-8453-D2CAFB5377B3}" name="Indkomster 2015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B619C0-6F8A-3A40-BDA6-1E7894F1CDA1}" name="Table2" displayName="Table2" ref="F1:H5" totalsRowShown="0" headerRowDxfId="1" tableBorderDxfId="0">
  <autoFilter ref="F1:H5" xr:uid="{433C209B-6D65-A547-88E4-7F041147751A}"/>
  <tableColumns count="3">
    <tableColumn id="1" xr3:uid="{6148BEC9-86B0-4649-AE54-6B3194F2F71F}" name="Tabel 2.2 Skævheden"/>
    <tableColumn id="2" xr3:uid="{84D60ED1-89C2-A346-9328-865C80331201}" name="Indkomster 2010"/>
    <tableColumn id="3" xr3:uid="{FEFF4F17-A727-9C49-9FE2-FB116CD25A40}" name="Indkomster 201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80E2CF-E2CA-BD43-93DF-1385C4401E5A}" name="Table6" displayName="Table6" ref="Y6:Z9" totalsRowShown="0">
  <autoFilter ref="Y6:Z9" xr:uid="{51DB3D5E-89E9-FF4A-B26F-5F8F262DAD21}"/>
  <tableColumns count="2">
    <tableColumn id="1" xr3:uid="{F4332F1C-E13C-CD4E-B945-B7E660A2C177}" name="Tabel 1.3 Max udjævningsgrad"/>
    <tableColumn id="2" xr3:uid="{AF8E012A-BF57-1D46-BF8A-DB87A1D99666}" name="Column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2"/>
  <dimension ref="A1:AS308"/>
  <sheetViews>
    <sheetView tabSelected="1" workbookViewId="0">
      <pane xSplit="2" ySplit="8" topLeftCell="AD9" activePane="bottomRight" state="frozen"/>
      <selection pane="topRight" activeCell="C1" sqref="C1"/>
      <selection pane="bottomLeft" activeCell="A9" sqref="A9"/>
      <selection pane="bottomRight" activeCell="AL20" sqref="AL20:AS20"/>
    </sheetView>
  </sheetViews>
  <sheetFormatPr baseColWidth="10" defaultColWidth="8.83203125" defaultRowHeight="15" x14ac:dyDescent="0.2"/>
  <cols>
    <col min="1" max="1" width="9.1640625" style="1"/>
    <col min="2" max="2" width="19.83203125" style="1" customWidth="1"/>
    <col min="3" max="3" width="17.5" style="1" customWidth="1"/>
    <col min="4" max="4" width="18.33203125" customWidth="1"/>
    <col min="5" max="5" width="6.5" customWidth="1"/>
    <col min="6" max="6" width="19.83203125" customWidth="1"/>
    <col min="7" max="8" width="16.6640625" customWidth="1"/>
    <col min="10" max="10" width="18" customWidth="1"/>
    <col min="11" max="11" width="17.1640625" customWidth="1"/>
    <col min="19" max="19" width="13.33203125" customWidth="1"/>
    <col min="20" max="20" width="15.6640625" customWidth="1"/>
    <col min="21" max="21" width="17.1640625" customWidth="1"/>
    <col min="24" max="24" width="8.83203125" customWidth="1"/>
    <col min="25" max="25" width="26.6640625" customWidth="1"/>
    <col min="26" max="26" width="13.83203125" customWidth="1"/>
  </cols>
  <sheetData>
    <row r="1" spans="2:37" x14ac:dyDescent="0.2">
      <c r="B1" s="12" t="s">
        <v>16</v>
      </c>
      <c r="C1" s="8" t="s">
        <v>0</v>
      </c>
      <c r="D1" s="8" t="s">
        <v>1</v>
      </c>
      <c r="F1" s="13" t="s">
        <v>15</v>
      </c>
      <c r="G1" s="14" t="s">
        <v>0</v>
      </c>
      <c r="H1" s="14" t="s">
        <v>1</v>
      </c>
    </row>
    <row r="2" spans="2:37" x14ac:dyDescent="0.2">
      <c r="B2" s="10" t="s">
        <v>2</v>
      </c>
      <c r="C2" s="10">
        <f>QUARTILE(C9:C308,1)</f>
        <v>398978</v>
      </c>
      <c r="D2" s="10">
        <f>QUARTILE(D9:D308,1)</f>
        <v>509269.25</v>
      </c>
      <c r="F2" s="7" t="s">
        <v>11</v>
      </c>
      <c r="G2" s="7">
        <f>C4-C2</f>
        <v>235736.5</v>
      </c>
      <c r="H2" s="7">
        <f>D4-D2</f>
        <v>245116.25</v>
      </c>
    </row>
    <row r="3" spans="2:37" x14ac:dyDescent="0.2">
      <c r="B3" s="10" t="s">
        <v>3</v>
      </c>
      <c r="C3" s="11">
        <f>MIN(C9:C308)</f>
        <v>203882</v>
      </c>
      <c r="D3" s="11">
        <f>MIN(D9:D308)</f>
        <v>233413</v>
      </c>
      <c r="F3" s="7" t="s">
        <v>12</v>
      </c>
      <c r="G3" s="7">
        <f>C6-C4</f>
        <v>193368</v>
      </c>
      <c r="H3" s="7">
        <f>D6-D4</f>
        <v>188906</v>
      </c>
    </row>
    <row r="4" spans="2:37" x14ac:dyDescent="0.2">
      <c r="B4" s="10" t="s">
        <v>4</v>
      </c>
      <c r="C4" s="10">
        <f>QUARTILE(C9:C308,2)</f>
        <v>634714.5</v>
      </c>
      <c r="D4" s="10">
        <f>QUARTILE(D9:D308,2)</f>
        <v>754385.5</v>
      </c>
      <c r="F4" s="7" t="s">
        <v>13</v>
      </c>
      <c r="G4" s="9">
        <f>C7-C4</f>
        <v>-18465.636666666716</v>
      </c>
      <c r="H4" s="9">
        <f>D7-D4</f>
        <v>-29801.863333333284</v>
      </c>
    </row>
    <row r="5" spans="2:37" x14ac:dyDescent="0.2">
      <c r="B5" s="10" t="s">
        <v>6</v>
      </c>
      <c r="C5" s="11">
        <f>MAX(C9:C308)</f>
        <v>999909</v>
      </c>
      <c r="D5" s="11">
        <f>MAX(D9:D308)</f>
        <v>1195971</v>
      </c>
      <c r="F5" s="7" t="s">
        <v>14</v>
      </c>
      <c r="G5" s="9">
        <f>C7</f>
        <v>616248.86333333328</v>
      </c>
      <c r="H5" s="9">
        <f>D7</f>
        <v>724583.63666666672</v>
      </c>
    </row>
    <row r="6" spans="2:37" x14ac:dyDescent="0.2">
      <c r="B6" s="10" t="s">
        <v>5</v>
      </c>
      <c r="C6" s="10">
        <f>QUARTILE(C9:C308,3)</f>
        <v>828082.5</v>
      </c>
      <c r="D6" s="10">
        <f>QUARTILE(D9:D308,3)</f>
        <v>943291.5</v>
      </c>
      <c r="J6" t="s">
        <v>8</v>
      </c>
      <c r="T6" t="s">
        <v>9</v>
      </c>
      <c r="Y6" t="s">
        <v>18</v>
      </c>
      <c r="Z6" t="s">
        <v>19</v>
      </c>
    </row>
    <row r="7" spans="2:37" x14ac:dyDescent="0.2">
      <c r="B7" s="10" t="s">
        <v>14</v>
      </c>
      <c r="C7" s="11">
        <f>AVERAGE(C9:C308)</f>
        <v>616248.86333333328</v>
      </c>
      <c r="D7" s="11">
        <f>AVERAGE(D9:D308)</f>
        <v>724583.63666666672</v>
      </c>
      <c r="F7" t="s">
        <v>7</v>
      </c>
      <c r="G7" s="4" t="s">
        <v>0</v>
      </c>
      <c r="H7" s="4" t="s">
        <v>1</v>
      </c>
      <c r="J7" s="4" t="s">
        <v>0</v>
      </c>
      <c r="K7" s="4" t="s">
        <v>1</v>
      </c>
      <c r="S7" t="s">
        <v>10</v>
      </c>
      <c r="T7" s="6">
        <f>SUM(T9:T152)</f>
        <v>31229764.319999993</v>
      </c>
      <c r="U7" s="6">
        <f>SUM(U9:U145)</f>
        <v>34286687.223333403</v>
      </c>
      <c r="Y7" s="4" t="s">
        <v>0</v>
      </c>
      <c r="Z7" s="4" t="s">
        <v>1</v>
      </c>
    </row>
    <row r="8" spans="2:37" x14ac:dyDescent="0.2">
      <c r="B8" s="3"/>
      <c r="C8" s="4" t="s">
        <v>0</v>
      </c>
      <c r="D8" s="4" t="s">
        <v>1</v>
      </c>
      <c r="F8">
        <f>0</f>
        <v>0</v>
      </c>
      <c r="G8">
        <v>0</v>
      </c>
      <c r="H8">
        <v>0</v>
      </c>
      <c r="J8">
        <v>0</v>
      </c>
      <c r="K8">
        <v>0</v>
      </c>
      <c r="T8" s="4" t="s">
        <v>0</v>
      </c>
      <c r="U8" s="4" t="s">
        <v>1</v>
      </c>
      <c r="Y8">
        <f>T7/G308*100</f>
        <v>16.892398606128054</v>
      </c>
      <c r="Z8">
        <f>U7/H308*100</f>
        <v>15.773052499071019</v>
      </c>
    </row>
    <row r="9" spans="2:37" x14ac:dyDescent="0.2">
      <c r="B9" s="1">
        <v>1</v>
      </c>
      <c r="C9" s="2">
        <v>203882</v>
      </c>
      <c r="D9" s="2">
        <v>233413</v>
      </c>
      <c r="F9" s="5">
        <f>B9/$B$308</f>
        <v>3.3333333333333335E-3</v>
      </c>
      <c r="G9" s="6">
        <f>C9</f>
        <v>203882</v>
      </c>
      <c r="H9" s="6">
        <f>D9</f>
        <v>233413</v>
      </c>
      <c r="J9" s="5">
        <f>G9/$G$308</f>
        <v>1.102812040886577E-3</v>
      </c>
      <c r="K9" s="5">
        <f>H9/$H$308</f>
        <v>1.0737798840070411E-3</v>
      </c>
      <c r="T9" s="6">
        <f>$C$7-C9</f>
        <v>412366.86333333328</v>
      </c>
      <c r="U9" s="6">
        <f>$D$7-D9</f>
        <v>491170.63666666672</v>
      </c>
      <c r="Y9" s="15" t="s">
        <v>17</v>
      </c>
      <c r="AK9" s="6">
        <f>$C$7-T9</f>
        <v>203882</v>
      </c>
    </row>
    <row r="10" spans="2:37" x14ac:dyDescent="0.2">
      <c r="B10" s="1">
        <v>2</v>
      </c>
      <c r="C10" s="2">
        <v>209748</v>
      </c>
      <c r="D10" s="2">
        <v>239556</v>
      </c>
      <c r="F10" s="5">
        <f t="shared" ref="F10:F73" si="0">B10/$B$308</f>
        <v>6.6666666666666671E-3</v>
      </c>
      <c r="G10" s="6">
        <f>G9+C10</f>
        <v>413630</v>
      </c>
      <c r="H10" s="6">
        <f>H9+D10</f>
        <v>472969</v>
      </c>
      <c r="J10" s="5">
        <f t="shared" ref="J10:J73" si="1">G10/$G$308</f>
        <v>2.2373536872892894E-3</v>
      </c>
      <c r="K10" s="5">
        <f t="shared" ref="K10:K73" si="2">H10/$H$308</f>
        <v>2.1758196756775598E-3</v>
      </c>
      <c r="T10" s="6">
        <f t="shared" ref="T10:T73" si="3">$C$7-C10</f>
        <v>406500.86333333328</v>
      </c>
      <c r="U10" s="6">
        <f t="shared" ref="U10:U73" si="4">$D$7-D10</f>
        <v>485027.63666666672</v>
      </c>
      <c r="AK10" s="6">
        <f t="shared" ref="AK10:AK16" si="5">$C$7-T10</f>
        <v>209748</v>
      </c>
    </row>
    <row r="11" spans="2:37" x14ac:dyDescent="0.2">
      <c r="B11" s="1">
        <v>3</v>
      </c>
      <c r="C11" s="2">
        <v>212959</v>
      </c>
      <c r="D11" s="2">
        <v>241900</v>
      </c>
      <c r="F11" s="5">
        <f t="shared" si="0"/>
        <v>0.01</v>
      </c>
      <c r="G11" s="6">
        <f t="shared" ref="G11:G74" si="6">G10+C11</f>
        <v>626589</v>
      </c>
      <c r="H11" s="6">
        <f t="shared" ref="H11:H74" si="7">H10+D11</f>
        <v>714869</v>
      </c>
      <c r="J11" s="5">
        <f t="shared" si="1"/>
        <v>3.3892638579525384E-3</v>
      </c>
      <c r="K11" s="5">
        <f t="shared" si="2"/>
        <v>3.2886426715745456E-3</v>
      </c>
      <c r="T11" s="6">
        <f t="shared" si="3"/>
        <v>403289.86333333328</v>
      </c>
      <c r="U11" s="6">
        <f t="shared" si="4"/>
        <v>482683.63666666672</v>
      </c>
      <c r="AK11" s="6">
        <f t="shared" si="5"/>
        <v>212959</v>
      </c>
    </row>
    <row r="12" spans="2:37" x14ac:dyDescent="0.2">
      <c r="B12" s="1">
        <v>4</v>
      </c>
      <c r="C12" s="2">
        <v>220789</v>
      </c>
      <c r="D12" s="2">
        <v>245307</v>
      </c>
      <c r="F12" s="5">
        <f t="shared" si="0"/>
        <v>1.3333333333333334E-2</v>
      </c>
      <c r="G12" s="6">
        <f t="shared" si="6"/>
        <v>847378</v>
      </c>
      <c r="H12" s="6">
        <f t="shared" si="7"/>
        <v>960176</v>
      </c>
      <c r="J12" s="5">
        <f t="shared" si="1"/>
        <v>4.5835270479119587E-3</v>
      </c>
      <c r="K12" s="5">
        <f t="shared" si="2"/>
        <v>4.4171390364133303E-3</v>
      </c>
      <c r="T12" s="6">
        <f t="shared" si="3"/>
        <v>395459.86333333328</v>
      </c>
      <c r="U12" s="6">
        <f t="shared" si="4"/>
        <v>479276.63666666672</v>
      </c>
      <c r="AK12" s="6">
        <f t="shared" si="5"/>
        <v>220789</v>
      </c>
    </row>
    <row r="13" spans="2:37" x14ac:dyDescent="0.2">
      <c r="B13" s="1">
        <v>5</v>
      </c>
      <c r="C13" s="2">
        <v>223410</v>
      </c>
      <c r="D13" s="2">
        <v>250633</v>
      </c>
      <c r="F13" s="5">
        <f t="shared" si="0"/>
        <v>1.6666666666666666E-2</v>
      </c>
      <c r="G13" s="6">
        <f t="shared" si="6"/>
        <v>1070788</v>
      </c>
      <c r="H13" s="6">
        <f t="shared" si="7"/>
        <v>1210809</v>
      </c>
      <c r="J13" s="5">
        <f t="shared" si="1"/>
        <v>5.7919674107417829E-3</v>
      </c>
      <c r="K13" s="5">
        <f t="shared" si="2"/>
        <v>5.5701368286028684E-3</v>
      </c>
      <c r="T13" s="6">
        <f t="shared" si="3"/>
        <v>392838.86333333328</v>
      </c>
      <c r="U13" s="6">
        <f t="shared" si="4"/>
        <v>473950.63666666672</v>
      </c>
      <c r="AK13" s="6">
        <f t="shared" si="5"/>
        <v>223410</v>
      </c>
    </row>
    <row r="14" spans="2:37" x14ac:dyDescent="0.2">
      <c r="B14" s="1">
        <v>6</v>
      </c>
      <c r="C14" s="2">
        <v>226330</v>
      </c>
      <c r="D14" s="2">
        <v>253475</v>
      </c>
      <c r="F14" s="5">
        <f t="shared" si="0"/>
        <v>0.02</v>
      </c>
      <c r="G14" s="6">
        <f t="shared" si="6"/>
        <v>1297118</v>
      </c>
      <c r="H14" s="6">
        <f t="shared" si="7"/>
        <v>1464284</v>
      </c>
      <c r="J14" s="5">
        <f t="shared" si="1"/>
        <v>7.0162022584176883E-3</v>
      </c>
      <c r="K14" s="5">
        <f t="shared" si="2"/>
        <v>6.7362087958826892E-3</v>
      </c>
      <c r="T14" s="6">
        <f t="shared" si="3"/>
        <v>389918.86333333328</v>
      </c>
      <c r="U14" s="6">
        <f t="shared" si="4"/>
        <v>471108.63666666672</v>
      </c>
      <c r="AK14" s="6">
        <f t="shared" si="5"/>
        <v>226330</v>
      </c>
    </row>
    <row r="15" spans="2:37" x14ac:dyDescent="0.2">
      <c r="B15" s="1">
        <v>7</v>
      </c>
      <c r="C15" s="2">
        <v>228144</v>
      </c>
      <c r="D15" s="2">
        <v>260184</v>
      </c>
      <c r="F15" s="5">
        <f t="shared" si="0"/>
        <v>2.3333333333333334E-2</v>
      </c>
      <c r="G15" s="6">
        <f t="shared" si="6"/>
        <v>1525262</v>
      </c>
      <c r="H15" s="6">
        <f t="shared" si="7"/>
        <v>1724468</v>
      </c>
      <c r="J15" s="5">
        <f t="shared" si="1"/>
        <v>8.2502491593507143E-3</v>
      </c>
      <c r="K15" s="5">
        <f t="shared" si="2"/>
        <v>7.9331444650206032E-3</v>
      </c>
      <c r="T15" s="6">
        <f t="shared" si="3"/>
        <v>388104.86333333328</v>
      </c>
      <c r="U15" s="6">
        <f t="shared" si="4"/>
        <v>464399.63666666672</v>
      </c>
      <c r="AK15" s="6">
        <f t="shared" si="5"/>
        <v>228144</v>
      </c>
    </row>
    <row r="16" spans="2:37" x14ac:dyDescent="0.2">
      <c r="B16" s="1">
        <v>8</v>
      </c>
      <c r="C16" s="2">
        <v>231828</v>
      </c>
      <c r="D16" s="2">
        <v>263594</v>
      </c>
      <c r="F16" s="5">
        <f t="shared" si="0"/>
        <v>2.6666666666666668E-2</v>
      </c>
      <c r="G16" s="6">
        <f t="shared" si="6"/>
        <v>1757090</v>
      </c>
      <c r="H16" s="6">
        <f t="shared" si="7"/>
        <v>1988062</v>
      </c>
      <c r="J16" s="5">
        <f t="shared" si="1"/>
        <v>9.5042230747265366E-3</v>
      </c>
      <c r="K16" s="5">
        <f t="shared" si="2"/>
        <v>9.1457673041296164E-3</v>
      </c>
      <c r="T16" s="6">
        <f t="shared" si="3"/>
        <v>384420.86333333328</v>
      </c>
      <c r="U16" s="6">
        <f t="shared" si="4"/>
        <v>460989.63666666672</v>
      </c>
      <c r="AK16" s="6">
        <f t="shared" si="5"/>
        <v>231828</v>
      </c>
    </row>
    <row r="17" spans="2:45" x14ac:dyDescent="0.2">
      <c r="B17" s="1">
        <v>9</v>
      </c>
      <c r="C17" s="2">
        <v>233707</v>
      </c>
      <c r="D17" s="2">
        <v>267012</v>
      </c>
      <c r="F17" s="5">
        <f t="shared" si="0"/>
        <v>0.03</v>
      </c>
      <c r="G17" s="6">
        <f t="shared" si="6"/>
        <v>1990797</v>
      </c>
      <c r="H17" s="6">
        <f t="shared" si="7"/>
        <v>2255074</v>
      </c>
      <c r="J17" s="5">
        <f t="shared" si="1"/>
        <v>1.0768360632919409E-2</v>
      </c>
      <c r="K17" s="5">
        <f t="shared" si="2"/>
        <v>1.0374114115954527E-2</v>
      </c>
      <c r="T17" s="6">
        <f t="shared" si="3"/>
        <v>382541.86333333328</v>
      </c>
      <c r="U17" s="6">
        <f t="shared" si="4"/>
        <v>457571.63666666672</v>
      </c>
    </row>
    <row r="18" spans="2:45" x14ac:dyDescent="0.2">
      <c r="B18" s="1">
        <v>10</v>
      </c>
      <c r="C18" s="2">
        <v>239320</v>
      </c>
      <c r="D18" s="2">
        <v>274828</v>
      </c>
      <c r="F18" s="5">
        <f t="shared" si="0"/>
        <v>3.3333333333333333E-2</v>
      </c>
      <c r="G18" s="6">
        <f t="shared" si="6"/>
        <v>2230117</v>
      </c>
      <c r="H18" s="6">
        <f t="shared" si="7"/>
        <v>2529902</v>
      </c>
      <c r="J18" s="5">
        <f t="shared" si="1"/>
        <v>1.2062859301879766E-2</v>
      </c>
      <c r="K18" s="5">
        <f t="shared" si="2"/>
        <v>1.1638417209449265E-2</v>
      </c>
      <c r="T18" s="6">
        <f t="shared" si="3"/>
        <v>376928.86333333328</v>
      </c>
      <c r="U18" s="6">
        <f t="shared" si="4"/>
        <v>449755.63666666672</v>
      </c>
    </row>
    <row r="19" spans="2:45" x14ac:dyDescent="0.2">
      <c r="B19" s="1">
        <v>11</v>
      </c>
      <c r="C19" s="2">
        <v>241282</v>
      </c>
      <c r="D19" s="2">
        <v>280818</v>
      </c>
      <c r="F19" s="5">
        <f t="shared" si="0"/>
        <v>3.6666666666666667E-2</v>
      </c>
      <c r="G19" s="6">
        <f t="shared" si="6"/>
        <v>2471399</v>
      </c>
      <c r="H19" s="6">
        <f t="shared" si="7"/>
        <v>2810720</v>
      </c>
      <c r="J19" s="5">
        <f t="shared" si="1"/>
        <v>1.3367970566479854E-2</v>
      </c>
      <c r="K19" s="5">
        <f t="shared" si="2"/>
        <v>1.2930276358113175E-2</v>
      </c>
      <c r="T19" s="6">
        <f t="shared" si="3"/>
        <v>374966.86333333328</v>
      </c>
      <c r="U19" s="6">
        <f t="shared" si="4"/>
        <v>443765.63666666672</v>
      </c>
    </row>
    <row r="20" spans="2:45" x14ac:dyDescent="0.2">
      <c r="B20" s="1">
        <v>12</v>
      </c>
      <c r="C20" s="2">
        <v>241974</v>
      </c>
      <c r="D20" s="2">
        <v>281019</v>
      </c>
      <c r="F20" s="5">
        <f t="shared" si="0"/>
        <v>0.04</v>
      </c>
      <c r="G20" s="6">
        <f t="shared" si="6"/>
        <v>2713373</v>
      </c>
      <c r="H20" s="6">
        <f t="shared" si="7"/>
        <v>3091739</v>
      </c>
      <c r="J20" s="5">
        <f t="shared" si="1"/>
        <v>1.4676824907625658E-2</v>
      </c>
      <c r="K20" s="5">
        <f t="shared" si="2"/>
        <v>1.4223060175740191E-2</v>
      </c>
      <c r="T20" s="6">
        <f t="shared" si="3"/>
        <v>374274.86333333328</v>
      </c>
      <c r="U20" s="6">
        <f t="shared" si="4"/>
        <v>443564.63666666672</v>
      </c>
      <c r="AL20" s="6">
        <v>203882</v>
      </c>
      <c r="AM20" s="6">
        <v>209748</v>
      </c>
      <c r="AN20" s="6">
        <v>212959</v>
      </c>
      <c r="AO20" s="6">
        <v>220789</v>
      </c>
      <c r="AP20" s="6">
        <v>223410</v>
      </c>
      <c r="AQ20" s="6">
        <v>226330</v>
      </c>
      <c r="AR20" s="6">
        <v>228144</v>
      </c>
      <c r="AS20" s="6">
        <v>231828</v>
      </c>
    </row>
    <row r="21" spans="2:45" x14ac:dyDescent="0.2">
      <c r="B21" s="1">
        <v>13</v>
      </c>
      <c r="C21" s="2">
        <v>242161</v>
      </c>
      <c r="D21" s="2">
        <v>286390</v>
      </c>
      <c r="F21" s="5">
        <f t="shared" si="0"/>
        <v>4.3333333333333335E-2</v>
      </c>
      <c r="G21" s="6">
        <f t="shared" si="6"/>
        <v>2955534</v>
      </c>
      <c r="H21" s="6">
        <f t="shared" si="7"/>
        <v>3378129</v>
      </c>
      <c r="J21" s="5">
        <f t="shared" si="1"/>
        <v>1.5986690744890029E-2</v>
      </c>
      <c r="K21" s="5">
        <f t="shared" si="2"/>
        <v>1.5540552436157462E-2</v>
      </c>
      <c r="T21" s="6">
        <f t="shared" si="3"/>
        <v>374087.86333333328</v>
      </c>
      <c r="U21" s="6">
        <f t="shared" si="4"/>
        <v>438193.63666666672</v>
      </c>
    </row>
    <row r="22" spans="2:45" x14ac:dyDescent="0.2">
      <c r="B22" s="1">
        <v>14</v>
      </c>
      <c r="C22" s="2">
        <v>244677</v>
      </c>
      <c r="D22" s="2">
        <v>292638</v>
      </c>
      <c r="F22" s="5">
        <f t="shared" si="0"/>
        <v>4.6666666666666669E-2</v>
      </c>
      <c r="G22" s="6">
        <f t="shared" si="6"/>
        <v>3200211</v>
      </c>
      <c r="H22" s="6">
        <f t="shared" si="7"/>
        <v>3670767</v>
      </c>
      <c r="J22" s="5">
        <f t="shared" si="1"/>
        <v>1.7310165802658761E-2</v>
      </c>
      <c r="K22" s="5">
        <f t="shared" si="2"/>
        <v>1.6886787640263714E-2</v>
      </c>
      <c r="T22" s="6">
        <f t="shared" si="3"/>
        <v>371571.86333333328</v>
      </c>
      <c r="U22" s="6">
        <f t="shared" si="4"/>
        <v>431945.63666666672</v>
      </c>
    </row>
    <row r="23" spans="2:45" x14ac:dyDescent="0.2">
      <c r="B23" s="1">
        <v>15</v>
      </c>
      <c r="C23" s="2">
        <v>245442</v>
      </c>
      <c r="D23" s="2">
        <v>292902</v>
      </c>
      <c r="F23" s="5">
        <f t="shared" si="0"/>
        <v>0.05</v>
      </c>
      <c r="G23" s="6">
        <f t="shared" si="6"/>
        <v>3445653</v>
      </c>
      <c r="H23" s="6">
        <f t="shared" si="7"/>
        <v>3963669</v>
      </c>
      <c r="J23" s="5">
        <f t="shared" si="1"/>
        <v>1.8637778799094364E-2</v>
      </c>
      <c r="K23" s="5">
        <f t="shared" si="2"/>
        <v>1.8234237334948371E-2</v>
      </c>
      <c r="T23" s="6">
        <f t="shared" si="3"/>
        <v>370806.86333333328</v>
      </c>
      <c r="U23" s="6">
        <f t="shared" si="4"/>
        <v>431681.63666666672</v>
      </c>
    </row>
    <row r="24" spans="2:45" x14ac:dyDescent="0.2">
      <c r="B24" s="1">
        <v>16</v>
      </c>
      <c r="C24" s="2">
        <v>247578</v>
      </c>
      <c r="D24" s="2">
        <v>293022</v>
      </c>
      <c r="F24" s="5">
        <f t="shared" si="0"/>
        <v>5.3333333333333337E-2</v>
      </c>
      <c r="G24" s="6">
        <f t="shared" si="6"/>
        <v>3693231</v>
      </c>
      <c r="H24" s="6">
        <f t="shared" si="7"/>
        <v>4256691</v>
      </c>
      <c r="J24" s="5">
        <f t="shared" si="1"/>
        <v>1.9976945569376278E-2</v>
      </c>
      <c r="K24" s="5">
        <f t="shared" si="2"/>
        <v>1.9582239070805037E-2</v>
      </c>
      <c r="T24" s="6">
        <f t="shared" si="3"/>
        <v>368670.86333333328</v>
      </c>
      <c r="U24" s="6">
        <f t="shared" si="4"/>
        <v>431561.63666666672</v>
      </c>
    </row>
    <row r="25" spans="2:45" x14ac:dyDescent="0.2">
      <c r="B25" s="1">
        <v>17</v>
      </c>
      <c r="C25" s="2">
        <v>251726</v>
      </c>
      <c r="D25" s="2">
        <v>293761</v>
      </c>
      <c r="F25" s="5">
        <f t="shared" si="0"/>
        <v>5.6666666666666664E-2</v>
      </c>
      <c r="G25" s="6">
        <f t="shared" si="6"/>
        <v>3944957</v>
      </c>
      <c r="H25" s="6">
        <f t="shared" si="7"/>
        <v>4550452</v>
      </c>
      <c r="J25" s="5">
        <f t="shared" si="1"/>
        <v>2.1338549162651869E-2</v>
      </c>
      <c r="K25" s="5">
        <f t="shared" si="2"/>
        <v>2.0933640460212618E-2</v>
      </c>
      <c r="T25" s="6">
        <f t="shared" si="3"/>
        <v>364522.86333333328</v>
      </c>
      <c r="U25" s="6">
        <f t="shared" si="4"/>
        <v>430822.63666666672</v>
      </c>
    </row>
    <row r="26" spans="2:45" x14ac:dyDescent="0.2">
      <c r="B26" s="1">
        <v>18</v>
      </c>
      <c r="C26" s="2">
        <v>254701</v>
      </c>
      <c r="D26" s="2">
        <v>294027</v>
      </c>
      <c r="F26" s="5">
        <f t="shared" si="0"/>
        <v>0.06</v>
      </c>
      <c r="G26" s="6">
        <f t="shared" si="6"/>
        <v>4199658</v>
      </c>
      <c r="H26" s="6">
        <f t="shared" si="7"/>
        <v>4844479</v>
      </c>
      <c r="J26" s="5">
        <f t="shared" si="1"/>
        <v>2.2716244739631946E-2</v>
      </c>
      <c r="K26" s="5">
        <f t="shared" si="2"/>
        <v>2.2286265540884812E-2</v>
      </c>
      <c r="T26" s="6">
        <f t="shared" si="3"/>
        <v>361547.86333333328</v>
      </c>
      <c r="U26" s="6">
        <f t="shared" si="4"/>
        <v>430556.63666666672</v>
      </c>
    </row>
    <row r="27" spans="2:45" x14ac:dyDescent="0.2">
      <c r="B27" s="1">
        <v>19</v>
      </c>
      <c r="C27" s="2">
        <v>255772</v>
      </c>
      <c r="D27" s="2">
        <v>294675</v>
      </c>
      <c r="F27" s="5">
        <f t="shared" si="0"/>
        <v>6.3333333333333339E-2</v>
      </c>
      <c r="G27" s="6">
        <f t="shared" si="6"/>
        <v>4455430</v>
      </c>
      <c r="H27" s="6">
        <f t="shared" si="7"/>
        <v>5139154</v>
      </c>
      <c r="J27" s="5">
        <f t="shared" si="1"/>
        <v>2.4099733430745639E-2</v>
      </c>
      <c r="K27" s="5">
        <f t="shared" si="2"/>
        <v>2.3641871643885821E-2</v>
      </c>
      <c r="T27" s="6">
        <f t="shared" si="3"/>
        <v>360476.86333333328</v>
      </c>
      <c r="U27" s="6">
        <f t="shared" si="4"/>
        <v>429908.63666666672</v>
      </c>
    </row>
    <row r="28" spans="2:45" x14ac:dyDescent="0.2">
      <c r="B28" s="1">
        <v>20</v>
      </c>
      <c r="C28" s="2">
        <v>263478</v>
      </c>
      <c r="D28" s="2">
        <v>296911</v>
      </c>
      <c r="F28" s="5">
        <f t="shared" si="0"/>
        <v>6.6666666666666666E-2</v>
      </c>
      <c r="G28" s="6">
        <f t="shared" si="6"/>
        <v>4718908</v>
      </c>
      <c r="H28" s="6">
        <f t="shared" si="7"/>
        <v>5436065</v>
      </c>
      <c r="J28" s="5">
        <f t="shared" si="1"/>
        <v>2.5524904416456558E-2</v>
      </c>
      <c r="K28" s="5">
        <f t="shared" si="2"/>
        <v>2.5007764114058497E-2</v>
      </c>
      <c r="T28" s="6">
        <f t="shared" si="3"/>
        <v>352770.86333333328</v>
      </c>
      <c r="U28" s="6">
        <f t="shared" si="4"/>
        <v>427672.63666666672</v>
      </c>
    </row>
    <row r="29" spans="2:45" x14ac:dyDescent="0.2">
      <c r="B29" s="1">
        <v>21</v>
      </c>
      <c r="C29" s="2">
        <v>264951</v>
      </c>
      <c r="D29" s="2">
        <v>300858</v>
      </c>
      <c r="F29" s="5">
        <f t="shared" si="0"/>
        <v>7.0000000000000007E-2</v>
      </c>
      <c r="G29" s="6">
        <f t="shared" si="6"/>
        <v>4983859</v>
      </c>
      <c r="H29" s="6">
        <f t="shared" si="7"/>
        <v>5736923</v>
      </c>
      <c r="J29" s="5">
        <f t="shared" si="1"/>
        <v>2.6958042962502503E-2</v>
      </c>
      <c r="K29" s="5">
        <f t="shared" si="2"/>
        <v>2.6391814138446986E-2</v>
      </c>
      <c r="T29" s="6">
        <f t="shared" si="3"/>
        <v>351297.86333333328</v>
      </c>
      <c r="U29" s="6">
        <f t="shared" si="4"/>
        <v>423725.63666666672</v>
      </c>
    </row>
    <row r="30" spans="2:45" x14ac:dyDescent="0.2">
      <c r="B30" s="1">
        <v>22</v>
      </c>
      <c r="C30" s="2">
        <v>265596</v>
      </c>
      <c r="D30" s="2">
        <v>301449</v>
      </c>
      <c r="F30" s="5">
        <f t="shared" si="0"/>
        <v>7.3333333333333334E-2</v>
      </c>
      <c r="G30" s="6">
        <f t="shared" si="6"/>
        <v>5249455</v>
      </c>
      <c r="H30" s="6">
        <f t="shared" si="7"/>
        <v>6038372</v>
      </c>
      <c r="J30" s="5">
        <f t="shared" si="1"/>
        <v>2.8394670358796982E-2</v>
      </c>
      <c r="K30" s="5">
        <f t="shared" si="2"/>
        <v>2.777858296560759E-2</v>
      </c>
      <c r="T30" s="6">
        <f t="shared" si="3"/>
        <v>350652.86333333328</v>
      </c>
      <c r="U30" s="6">
        <f t="shared" si="4"/>
        <v>423134.63666666672</v>
      </c>
    </row>
    <row r="31" spans="2:45" x14ac:dyDescent="0.2">
      <c r="B31" s="1">
        <v>23</v>
      </c>
      <c r="C31" s="2">
        <v>267019</v>
      </c>
      <c r="D31" s="2">
        <v>301543</v>
      </c>
      <c r="F31" s="5">
        <f t="shared" si="0"/>
        <v>7.6666666666666661E-2</v>
      </c>
      <c r="G31" s="6">
        <f t="shared" si="6"/>
        <v>5516474</v>
      </c>
      <c r="H31" s="6">
        <f t="shared" si="7"/>
        <v>6339915</v>
      </c>
      <c r="J31" s="5">
        <f t="shared" si="1"/>
        <v>2.9838994861918853E-2</v>
      </c>
      <c r="K31" s="5">
        <f t="shared" si="2"/>
        <v>2.91657842250196E-2</v>
      </c>
      <c r="T31" s="6">
        <f t="shared" si="3"/>
        <v>349229.86333333328</v>
      </c>
      <c r="U31" s="6">
        <f t="shared" si="4"/>
        <v>423040.63666666672</v>
      </c>
    </row>
    <row r="32" spans="2:45" x14ac:dyDescent="0.2">
      <c r="B32" s="1">
        <v>24</v>
      </c>
      <c r="C32" s="2">
        <v>270130</v>
      </c>
      <c r="D32" s="2">
        <v>304019</v>
      </c>
      <c r="F32" s="5">
        <f t="shared" si="0"/>
        <v>0.08</v>
      </c>
      <c r="G32" s="6">
        <f t="shared" si="6"/>
        <v>5786604</v>
      </c>
      <c r="H32" s="6">
        <f t="shared" si="7"/>
        <v>6643934</v>
      </c>
      <c r="J32" s="5">
        <f t="shared" si="1"/>
        <v>3.1300146982285983E-2</v>
      </c>
      <c r="K32" s="5">
        <f t="shared" si="2"/>
        <v>3.0564375933947278E-2</v>
      </c>
      <c r="T32" s="6">
        <f t="shared" si="3"/>
        <v>346118.86333333328</v>
      </c>
      <c r="U32" s="6">
        <f t="shared" si="4"/>
        <v>420564.63666666672</v>
      </c>
    </row>
    <row r="33" spans="2:21" x14ac:dyDescent="0.2">
      <c r="B33" s="1">
        <v>25</v>
      </c>
      <c r="C33" s="2">
        <v>270336</v>
      </c>
      <c r="D33" s="2">
        <v>304566</v>
      </c>
      <c r="F33" s="5">
        <f t="shared" si="0"/>
        <v>8.3333333333333329E-2</v>
      </c>
      <c r="G33" s="6">
        <f t="shared" si="6"/>
        <v>6056940</v>
      </c>
      <c r="H33" s="6">
        <f t="shared" si="7"/>
        <v>6948500</v>
      </c>
      <c r="J33" s="5">
        <f t="shared" si="1"/>
        <v>3.2762413371104582E-2</v>
      </c>
      <c r="K33" s="5">
        <f t="shared" si="2"/>
        <v>3.1965484030550675E-2</v>
      </c>
      <c r="T33" s="6">
        <f t="shared" si="3"/>
        <v>345912.86333333328</v>
      </c>
      <c r="U33" s="6">
        <f t="shared" si="4"/>
        <v>420017.63666666672</v>
      </c>
    </row>
    <row r="34" spans="2:21" x14ac:dyDescent="0.2">
      <c r="B34" s="1">
        <v>26</v>
      </c>
      <c r="C34" s="2">
        <v>270539</v>
      </c>
      <c r="D34" s="2">
        <v>306184</v>
      </c>
      <c r="F34" s="5">
        <f t="shared" si="0"/>
        <v>8.666666666666667E-2</v>
      </c>
      <c r="G34" s="6">
        <f t="shared" si="6"/>
        <v>6327479</v>
      </c>
      <c r="H34" s="6">
        <f t="shared" si="7"/>
        <v>7254684</v>
      </c>
      <c r="J34" s="5">
        <f t="shared" si="1"/>
        <v>3.4225777801164196E-2</v>
      </c>
      <c r="K34" s="5">
        <f t="shared" si="2"/>
        <v>3.337403548228992E-2</v>
      </c>
      <c r="T34" s="6">
        <f t="shared" si="3"/>
        <v>345709.86333333328</v>
      </c>
      <c r="U34" s="6">
        <f t="shared" si="4"/>
        <v>418399.63666666672</v>
      </c>
    </row>
    <row r="35" spans="2:21" x14ac:dyDescent="0.2">
      <c r="B35" s="1">
        <v>27</v>
      </c>
      <c r="C35" s="2">
        <v>275639</v>
      </c>
      <c r="D35" s="2">
        <v>310861</v>
      </c>
      <c r="F35" s="5">
        <f t="shared" si="0"/>
        <v>0.09</v>
      </c>
      <c r="G35" s="6">
        <f t="shared" si="6"/>
        <v>6603118</v>
      </c>
      <c r="H35" s="6">
        <f t="shared" si="7"/>
        <v>7565545</v>
      </c>
      <c r="J35" s="5">
        <f t="shared" si="1"/>
        <v>3.5716728489002918E-2</v>
      </c>
      <c r="K35" s="5">
        <f t="shared" si="2"/>
        <v>3.4804102738707994E-2</v>
      </c>
      <c r="T35" s="6">
        <f t="shared" si="3"/>
        <v>340609.86333333328</v>
      </c>
      <c r="U35" s="6">
        <f t="shared" si="4"/>
        <v>413722.63666666672</v>
      </c>
    </row>
    <row r="36" spans="2:21" x14ac:dyDescent="0.2">
      <c r="B36" s="1">
        <v>28</v>
      </c>
      <c r="C36" s="2">
        <v>283876</v>
      </c>
      <c r="D36" s="2">
        <v>315537</v>
      </c>
      <c r="F36" s="5">
        <f t="shared" si="0"/>
        <v>9.3333333333333338E-2</v>
      </c>
      <c r="G36" s="6">
        <f t="shared" si="6"/>
        <v>6886994</v>
      </c>
      <c r="H36" s="6">
        <f t="shared" si="7"/>
        <v>7881082</v>
      </c>
      <c r="J36" s="5">
        <f t="shared" si="1"/>
        <v>3.7252233687689991E-2</v>
      </c>
      <c r="K36" s="5">
        <f t="shared" si="2"/>
        <v>3.6255681199461806E-2</v>
      </c>
      <c r="T36" s="6">
        <f t="shared" si="3"/>
        <v>332372.86333333328</v>
      </c>
      <c r="U36" s="6">
        <f t="shared" si="4"/>
        <v>409046.63666666672</v>
      </c>
    </row>
    <row r="37" spans="2:21" x14ac:dyDescent="0.2">
      <c r="B37" s="1">
        <v>29</v>
      </c>
      <c r="C37" s="2">
        <v>290498</v>
      </c>
      <c r="D37" s="2">
        <v>319917</v>
      </c>
      <c r="F37" s="5">
        <f t="shared" si="0"/>
        <v>9.6666666666666665E-2</v>
      </c>
      <c r="G37" s="6">
        <f t="shared" si="6"/>
        <v>7177492</v>
      </c>
      <c r="H37" s="6">
        <f t="shared" si="7"/>
        <v>8200999</v>
      </c>
      <c r="J37" s="5">
        <f t="shared" si="1"/>
        <v>3.8823557748928691E-2</v>
      </c>
      <c r="K37" s="5">
        <f t="shared" si="2"/>
        <v>3.7727409162993747E-2</v>
      </c>
      <c r="T37" s="6">
        <f t="shared" si="3"/>
        <v>325750.86333333328</v>
      </c>
      <c r="U37" s="6">
        <f t="shared" si="4"/>
        <v>404666.63666666672</v>
      </c>
    </row>
    <row r="38" spans="2:21" x14ac:dyDescent="0.2">
      <c r="B38" s="1">
        <v>30</v>
      </c>
      <c r="C38" s="2">
        <v>292077</v>
      </c>
      <c r="D38" s="2">
        <v>323390</v>
      </c>
      <c r="F38" s="5">
        <f t="shared" si="0"/>
        <v>0.1</v>
      </c>
      <c r="G38" s="6">
        <f t="shared" si="6"/>
        <v>7469569</v>
      </c>
      <c r="H38" s="6">
        <f t="shared" si="7"/>
        <v>8524389</v>
      </c>
      <c r="J38" s="5">
        <f t="shared" si="1"/>
        <v>4.0403422731938615E-2</v>
      </c>
      <c r="K38" s="5">
        <f t="shared" si="2"/>
        <v>3.9215114118112092E-2</v>
      </c>
      <c r="T38" s="6">
        <f t="shared" si="3"/>
        <v>324171.86333333328</v>
      </c>
      <c r="U38" s="6">
        <f t="shared" si="4"/>
        <v>401193.63666666672</v>
      </c>
    </row>
    <row r="39" spans="2:21" x14ac:dyDescent="0.2">
      <c r="B39" s="1">
        <v>31</v>
      </c>
      <c r="C39" s="2">
        <v>295619</v>
      </c>
      <c r="D39" s="2">
        <v>328217</v>
      </c>
      <c r="F39" s="5">
        <f t="shared" si="0"/>
        <v>0.10333333333333333</v>
      </c>
      <c r="G39" s="6">
        <f t="shared" si="6"/>
        <v>7765188</v>
      </c>
      <c r="H39" s="6">
        <f t="shared" si="7"/>
        <v>8852606</v>
      </c>
      <c r="J39" s="5">
        <f t="shared" si="1"/>
        <v>4.2002446641429637E-2</v>
      </c>
      <c r="K39" s="5">
        <f t="shared" si="2"/>
        <v>4.0725024929374271E-2</v>
      </c>
      <c r="T39" s="6">
        <f t="shared" si="3"/>
        <v>320629.86333333328</v>
      </c>
      <c r="U39" s="6">
        <f t="shared" si="4"/>
        <v>396366.63666666672</v>
      </c>
    </row>
    <row r="40" spans="2:21" x14ac:dyDescent="0.2">
      <c r="B40" s="1">
        <v>32</v>
      </c>
      <c r="C40" s="2">
        <v>296724</v>
      </c>
      <c r="D40" s="2">
        <v>333663</v>
      </c>
      <c r="F40" s="5">
        <f t="shared" si="0"/>
        <v>0.10666666666666667</v>
      </c>
      <c r="G40" s="6">
        <f t="shared" si="6"/>
        <v>8061912</v>
      </c>
      <c r="H40" s="6">
        <f t="shared" si="7"/>
        <v>9186269</v>
      </c>
      <c r="J40" s="5">
        <f t="shared" si="1"/>
        <v>4.360744757343947E-2</v>
      </c>
      <c r="K40" s="5">
        <f t="shared" si="2"/>
        <v>4.2259989209159202E-2</v>
      </c>
      <c r="T40" s="6">
        <f t="shared" si="3"/>
        <v>319524.86333333328</v>
      </c>
      <c r="U40" s="6">
        <f t="shared" si="4"/>
        <v>390920.63666666672</v>
      </c>
    </row>
    <row r="41" spans="2:21" x14ac:dyDescent="0.2">
      <c r="B41" s="1">
        <v>33</v>
      </c>
      <c r="C41" s="2">
        <v>297605</v>
      </c>
      <c r="D41" s="2">
        <v>340538</v>
      </c>
      <c r="F41" s="5">
        <f t="shared" si="0"/>
        <v>0.11</v>
      </c>
      <c r="G41" s="6">
        <f t="shared" si="6"/>
        <v>8359517</v>
      </c>
      <c r="H41" s="6">
        <f t="shared" si="7"/>
        <v>9526807</v>
      </c>
      <c r="J41" s="5">
        <f t="shared" si="1"/>
        <v>4.5217213896253897E-2</v>
      </c>
      <c r="K41" s="5">
        <f t="shared" si="2"/>
        <v>4.3826580847756841E-2</v>
      </c>
      <c r="T41" s="6">
        <f t="shared" si="3"/>
        <v>318643.86333333328</v>
      </c>
      <c r="U41" s="6">
        <f t="shared" si="4"/>
        <v>384045.63666666672</v>
      </c>
    </row>
    <row r="42" spans="2:21" x14ac:dyDescent="0.2">
      <c r="B42" s="1">
        <v>34</v>
      </c>
      <c r="C42" s="2">
        <v>298069</v>
      </c>
      <c r="D42" s="2">
        <v>344044</v>
      </c>
      <c r="F42" s="5">
        <f t="shared" si="0"/>
        <v>0.11333333333333333</v>
      </c>
      <c r="G42" s="6">
        <f t="shared" si="6"/>
        <v>8657586</v>
      </c>
      <c r="H42" s="6">
        <f t="shared" si="7"/>
        <v>9870851</v>
      </c>
      <c r="J42" s="5">
        <f t="shared" si="1"/>
        <v>4.68294900276192E-2</v>
      </c>
      <c r="K42" s="5">
        <f t="shared" si="2"/>
        <v>4.5409301289263175E-2</v>
      </c>
      <c r="T42" s="6">
        <f t="shared" si="3"/>
        <v>318179.86333333328</v>
      </c>
      <c r="U42" s="6">
        <f t="shared" si="4"/>
        <v>380539.63666666672</v>
      </c>
    </row>
    <row r="43" spans="2:21" x14ac:dyDescent="0.2">
      <c r="B43" s="1">
        <v>35</v>
      </c>
      <c r="C43" s="2">
        <v>300145</v>
      </c>
      <c r="D43" s="2">
        <v>345540</v>
      </c>
      <c r="F43" s="5">
        <f t="shared" si="0"/>
        <v>0.11666666666666667</v>
      </c>
      <c r="G43" s="6">
        <f t="shared" si="6"/>
        <v>8957731</v>
      </c>
      <c r="H43" s="6">
        <f t="shared" si="7"/>
        <v>10216391</v>
      </c>
      <c r="J43" s="5">
        <f t="shared" si="1"/>
        <v>4.8452995388621647E-2</v>
      </c>
      <c r="K43" s="5">
        <f t="shared" si="2"/>
        <v>4.6998903844047153E-2</v>
      </c>
      <c r="T43" s="6">
        <f t="shared" si="3"/>
        <v>316103.86333333328</v>
      </c>
      <c r="U43" s="6">
        <f t="shared" si="4"/>
        <v>379043.63666666672</v>
      </c>
    </row>
    <row r="44" spans="2:21" x14ac:dyDescent="0.2">
      <c r="B44" s="1">
        <v>36</v>
      </c>
      <c r="C44" s="2">
        <v>301143</v>
      </c>
      <c r="D44" s="2">
        <v>347443</v>
      </c>
      <c r="F44" s="5">
        <f t="shared" si="0"/>
        <v>0.12</v>
      </c>
      <c r="G44" s="6">
        <f t="shared" si="6"/>
        <v>9258874</v>
      </c>
      <c r="H44" s="6">
        <f t="shared" si="7"/>
        <v>10563834</v>
      </c>
      <c r="J44" s="5">
        <f t="shared" si="1"/>
        <v>5.0081899001636565E-2</v>
      </c>
      <c r="K44" s="5">
        <f t="shared" si="2"/>
        <v>4.8597260851750486E-2</v>
      </c>
      <c r="T44" s="6">
        <f t="shared" si="3"/>
        <v>315105.86333333328</v>
      </c>
      <c r="U44" s="6">
        <f t="shared" si="4"/>
        <v>377140.63666666672</v>
      </c>
    </row>
    <row r="45" spans="2:21" x14ac:dyDescent="0.2">
      <c r="B45" s="1">
        <v>37</v>
      </c>
      <c r="C45" s="2">
        <v>303423</v>
      </c>
      <c r="D45" s="2">
        <v>348006</v>
      </c>
      <c r="F45" s="5">
        <f t="shared" si="0"/>
        <v>0.12333333333333334</v>
      </c>
      <c r="G45" s="6">
        <f t="shared" si="6"/>
        <v>9562297</v>
      </c>
      <c r="H45" s="6">
        <f t="shared" si="7"/>
        <v>10911840</v>
      </c>
      <c r="J45" s="5">
        <f t="shared" si="1"/>
        <v>5.1723135294599785E-2</v>
      </c>
      <c r="K45" s="5">
        <f t="shared" si="2"/>
        <v>5.0198207852619137E-2</v>
      </c>
      <c r="T45" s="6">
        <f t="shared" si="3"/>
        <v>312825.86333333328</v>
      </c>
      <c r="U45" s="6">
        <f t="shared" si="4"/>
        <v>376577.63666666672</v>
      </c>
    </row>
    <row r="46" spans="2:21" x14ac:dyDescent="0.2">
      <c r="B46" s="1">
        <v>38</v>
      </c>
      <c r="C46" s="2">
        <v>305152</v>
      </c>
      <c r="D46" s="2">
        <v>351715</v>
      </c>
      <c r="F46" s="5">
        <f t="shared" si="0"/>
        <v>0.12666666666666668</v>
      </c>
      <c r="G46" s="6">
        <f t="shared" si="6"/>
        <v>9867449</v>
      </c>
      <c r="H46" s="6">
        <f t="shared" si="7"/>
        <v>11263555</v>
      </c>
      <c r="J46" s="5">
        <f t="shared" si="1"/>
        <v>5.3373723869857143E-2</v>
      </c>
      <c r="K46" s="5">
        <f t="shared" si="2"/>
        <v>5.1816217526045795E-2</v>
      </c>
      <c r="T46" s="6">
        <f t="shared" si="3"/>
        <v>311096.86333333328</v>
      </c>
      <c r="U46" s="6">
        <f t="shared" si="4"/>
        <v>372868.63666666672</v>
      </c>
    </row>
    <row r="47" spans="2:21" x14ac:dyDescent="0.2">
      <c r="B47" s="1">
        <v>39</v>
      </c>
      <c r="C47" s="2">
        <v>305229</v>
      </c>
      <c r="D47" s="2">
        <v>367178</v>
      </c>
      <c r="F47" s="5">
        <f t="shared" si="0"/>
        <v>0.13</v>
      </c>
      <c r="G47" s="6">
        <f t="shared" si="6"/>
        <v>10172678</v>
      </c>
      <c r="H47" s="6">
        <f t="shared" si="7"/>
        <v>11630733</v>
      </c>
      <c r="J47" s="5">
        <f t="shared" si="1"/>
        <v>5.5024728943516267E-2</v>
      </c>
      <c r="K47" s="5">
        <f t="shared" si="2"/>
        <v>5.3505362304828198E-2</v>
      </c>
      <c r="T47" s="6">
        <f t="shared" si="3"/>
        <v>311019.86333333328</v>
      </c>
      <c r="U47" s="6">
        <f t="shared" si="4"/>
        <v>357405.63666666672</v>
      </c>
    </row>
    <row r="48" spans="2:21" x14ac:dyDescent="0.2">
      <c r="B48" s="1">
        <v>40</v>
      </c>
      <c r="C48" s="2">
        <v>306441</v>
      </c>
      <c r="D48" s="2">
        <v>371197</v>
      </c>
      <c r="F48" s="5">
        <f t="shared" si="0"/>
        <v>0.13333333333333333</v>
      </c>
      <c r="G48" s="6">
        <f t="shared" si="6"/>
        <v>10479119</v>
      </c>
      <c r="H48" s="6">
        <f t="shared" si="7"/>
        <v>12001930</v>
      </c>
      <c r="J48" s="5">
        <f t="shared" si="1"/>
        <v>5.6682289810200542E-2</v>
      </c>
      <c r="K48" s="5">
        <f t="shared" si="2"/>
        <v>5.5212995862529625E-2</v>
      </c>
      <c r="T48" s="6">
        <f t="shared" si="3"/>
        <v>309807.86333333328</v>
      </c>
      <c r="U48" s="6">
        <f t="shared" si="4"/>
        <v>353386.63666666672</v>
      </c>
    </row>
    <row r="49" spans="2:21" x14ac:dyDescent="0.2">
      <c r="B49" s="1">
        <v>41</v>
      </c>
      <c r="C49" s="2">
        <v>307716</v>
      </c>
      <c r="D49" s="2">
        <v>371679</v>
      </c>
      <c r="F49" s="5">
        <f t="shared" si="0"/>
        <v>0.13666666666666666</v>
      </c>
      <c r="G49" s="6">
        <f t="shared" si="6"/>
        <v>10786835</v>
      </c>
      <c r="H49" s="6">
        <f t="shared" si="7"/>
        <v>12373609</v>
      </c>
      <c r="J49" s="5">
        <f t="shared" si="1"/>
        <v>5.83467472413296E-2</v>
      </c>
      <c r="K49" s="5">
        <f t="shared" si="2"/>
        <v>5.6922846785605254E-2</v>
      </c>
      <c r="T49" s="6">
        <f t="shared" si="3"/>
        <v>308532.86333333328</v>
      </c>
      <c r="U49" s="6">
        <f t="shared" si="4"/>
        <v>352904.63666666672</v>
      </c>
    </row>
    <row r="50" spans="2:21" x14ac:dyDescent="0.2">
      <c r="B50" s="1">
        <v>42</v>
      </c>
      <c r="C50" s="2">
        <v>310170</v>
      </c>
      <c r="D50" s="2">
        <v>379854</v>
      </c>
      <c r="F50" s="5">
        <f t="shared" si="0"/>
        <v>0.14000000000000001</v>
      </c>
      <c r="G50" s="6">
        <f t="shared" si="6"/>
        <v>11097005</v>
      </c>
      <c r="H50" s="6">
        <f t="shared" si="7"/>
        <v>12753463</v>
      </c>
      <c r="J50" s="5">
        <f t="shared" si="1"/>
        <v>6.0024478530613545E-2</v>
      </c>
      <c r="K50" s="5">
        <f t="shared" si="2"/>
        <v>5.8670305513523625E-2</v>
      </c>
      <c r="T50" s="6">
        <f t="shared" si="3"/>
        <v>306078.86333333328</v>
      </c>
      <c r="U50" s="6">
        <f t="shared" si="4"/>
        <v>344729.63666666672</v>
      </c>
    </row>
    <row r="51" spans="2:21" x14ac:dyDescent="0.2">
      <c r="B51" s="1">
        <v>43</v>
      </c>
      <c r="C51" s="2">
        <v>311553</v>
      </c>
      <c r="D51" s="2">
        <v>381962</v>
      </c>
      <c r="F51" s="5">
        <f t="shared" si="0"/>
        <v>0.14333333333333334</v>
      </c>
      <c r="G51" s="6">
        <f t="shared" si="6"/>
        <v>11408558</v>
      </c>
      <c r="H51" s="6">
        <f t="shared" si="7"/>
        <v>13135425</v>
      </c>
      <c r="J51" s="5">
        <f t="shared" si="1"/>
        <v>6.170969056391877E-2</v>
      </c>
      <c r="K51" s="5">
        <f t="shared" si="2"/>
        <v>6.0427461764696856E-2</v>
      </c>
      <c r="T51" s="6">
        <f t="shared" si="3"/>
        <v>304695.86333333328</v>
      </c>
      <c r="U51" s="6">
        <f t="shared" si="4"/>
        <v>342621.63666666672</v>
      </c>
    </row>
    <row r="52" spans="2:21" x14ac:dyDescent="0.2">
      <c r="B52" s="1">
        <v>44</v>
      </c>
      <c r="C52" s="2">
        <v>312232</v>
      </c>
      <c r="D52" s="2">
        <v>382689</v>
      </c>
      <c r="F52" s="5">
        <f t="shared" si="0"/>
        <v>0.14666666666666667</v>
      </c>
      <c r="G52" s="6">
        <f t="shared" si="6"/>
        <v>11720790</v>
      </c>
      <c r="H52" s="6">
        <f t="shared" si="7"/>
        <v>13518114</v>
      </c>
      <c r="J52" s="5">
        <f t="shared" si="1"/>
        <v>6.3398575355857717E-2</v>
      </c>
      <c r="K52" s="5">
        <f t="shared" si="2"/>
        <v>6.2187962465303809E-2</v>
      </c>
      <c r="T52" s="6">
        <f t="shared" si="3"/>
        <v>304016.86333333328</v>
      </c>
      <c r="U52" s="6">
        <f t="shared" si="4"/>
        <v>341894.63666666672</v>
      </c>
    </row>
    <row r="53" spans="2:21" x14ac:dyDescent="0.2">
      <c r="B53" s="1">
        <v>45</v>
      </c>
      <c r="C53" s="2">
        <v>313400</v>
      </c>
      <c r="D53" s="2">
        <v>384178</v>
      </c>
      <c r="F53" s="5">
        <f t="shared" si="0"/>
        <v>0.15</v>
      </c>
      <c r="G53" s="6">
        <f t="shared" si="6"/>
        <v>12034190</v>
      </c>
      <c r="H53" s="6">
        <f t="shared" si="7"/>
        <v>13902292</v>
      </c>
      <c r="J53" s="5">
        <f t="shared" si="1"/>
        <v>6.5093777941735112E-2</v>
      </c>
      <c r="K53" s="5">
        <f t="shared" si="2"/>
        <v>6.3955313076786702E-2</v>
      </c>
      <c r="T53" s="6">
        <f t="shared" si="3"/>
        <v>302848.86333333328</v>
      </c>
      <c r="U53" s="6">
        <f t="shared" si="4"/>
        <v>340405.63666666672</v>
      </c>
    </row>
    <row r="54" spans="2:21" x14ac:dyDescent="0.2">
      <c r="B54" s="1">
        <v>46</v>
      </c>
      <c r="C54" s="2">
        <v>317424</v>
      </c>
      <c r="D54" s="2">
        <v>387721</v>
      </c>
      <c r="F54" s="5">
        <f t="shared" si="0"/>
        <v>0.15333333333333332</v>
      </c>
      <c r="G54" s="6">
        <f t="shared" si="6"/>
        <v>12351614</v>
      </c>
      <c r="H54" s="6">
        <f t="shared" si="7"/>
        <v>14290013</v>
      </c>
      <c r="J54" s="5">
        <f t="shared" si="1"/>
        <v>6.6810746625907233E-2</v>
      </c>
      <c r="K54" s="5">
        <f t="shared" si="2"/>
        <v>6.5738962703873E-2</v>
      </c>
      <c r="T54" s="6">
        <f t="shared" si="3"/>
        <v>298824.86333333328</v>
      </c>
      <c r="U54" s="6">
        <f t="shared" si="4"/>
        <v>336862.63666666672</v>
      </c>
    </row>
    <row r="55" spans="2:21" x14ac:dyDescent="0.2">
      <c r="B55" s="1">
        <v>47</v>
      </c>
      <c r="C55" s="2">
        <v>320150</v>
      </c>
      <c r="D55" s="2">
        <v>393388</v>
      </c>
      <c r="F55" s="5">
        <f t="shared" si="0"/>
        <v>0.15666666666666668</v>
      </c>
      <c r="G55" s="6">
        <f t="shared" si="6"/>
        <v>12671764</v>
      </c>
      <c r="H55" s="6">
        <f t="shared" si="7"/>
        <v>14683401</v>
      </c>
      <c r="J55" s="5">
        <f t="shared" si="1"/>
        <v>6.8542460435315797E-2</v>
      </c>
      <c r="K55" s="5">
        <f t="shared" si="2"/>
        <v>6.7548682475307167E-2</v>
      </c>
      <c r="T55" s="6">
        <f t="shared" si="3"/>
        <v>296098.86333333328</v>
      </c>
      <c r="U55" s="6">
        <f t="shared" si="4"/>
        <v>331195.63666666672</v>
      </c>
    </row>
    <row r="56" spans="2:21" x14ac:dyDescent="0.2">
      <c r="B56" s="1">
        <v>48</v>
      </c>
      <c r="C56" s="2">
        <v>323043</v>
      </c>
      <c r="D56" s="2">
        <v>394118</v>
      </c>
      <c r="F56" s="5">
        <f t="shared" si="0"/>
        <v>0.16</v>
      </c>
      <c r="G56" s="6">
        <f t="shared" si="6"/>
        <v>12994807</v>
      </c>
      <c r="H56" s="6">
        <f t="shared" si="7"/>
        <v>15077519</v>
      </c>
      <c r="J56" s="5">
        <f t="shared" si="1"/>
        <v>7.0289822684676331E-2</v>
      </c>
      <c r="K56" s="5">
        <f t="shared" si="2"/>
        <v>6.9361760497204342E-2</v>
      </c>
      <c r="T56" s="6">
        <f t="shared" si="3"/>
        <v>293205.86333333328</v>
      </c>
      <c r="U56" s="6">
        <f t="shared" si="4"/>
        <v>330465.63666666672</v>
      </c>
    </row>
    <row r="57" spans="2:21" x14ac:dyDescent="0.2">
      <c r="B57" s="1">
        <v>49</v>
      </c>
      <c r="C57" s="2">
        <v>324233</v>
      </c>
      <c r="D57" s="2">
        <v>397238</v>
      </c>
      <c r="F57" s="5">
        <f t="shared" si="0"/>
        <v>0.16333333333333333</v>
      </c>
      <c r="G57" s="6">
        <f t="shared" si="6"/>
        <v>13319040</v>
      </c>
      <c r="H57" s="6">
        <f t="shared" si="7"/>
        <v>15474757</v>
      </c>
      <c r="J57" s="5">
        <f t="shared" si="1"/>
        <v>7.2043621727518645E-2</v>
      </c>
      <c r="K57" s="5">
        <f t="shared" si="2"/>
        <v>7.1189191589573625E-2</v>
      </c>
      <c r="T57" s="6">
        <f t="shared" si="3"/>
        <v>292015.86333333328</v>
      </c>
      <c r="U57" s="6">
        <f t="shared" si="4"/>
        <v>327345.63666666672</v>
      </c>
    </row>
    <row r="58" spans="2:21" x14ac:dyDescent="0.2">
      <c r="B58" s="1">
        <v>50</v>
      </c>
      <c r="C58" s="2">
        <v>325476</v>
      </c>
      <c r="D58" s="2">
        <v>403582</v>
      </c>
      <c r="F58" s="5">
        <f t="shared" si="0"/>
        <v>0.16666666666666666</v>
      </c>
      <c r="G58" s="6">
        <f t="shared" si="6"/>
        <v>13644516</v>
      </c>
      <c r="H58" s="6">
        <f t="shared" si="7"/>
        <v>15878339</v>
      </c>
      <c r="J58" s="5">
        <f t="shared" si="1"/>
        <v>7.3804144244560846E-2</v>
      </c>
      <c r="K58" s="5">
        <f t="shared" si="2"/>
        <v>7.3045807258569476E-2</v>
      </c>
      <c r="T58" s="6">
        <f t="shared" si="3"/>
        <v>290772.86333333328</v>
      </c>
      <c r="U58" s="6">
        <f t="shared" si="4"/>
        <v>321001.63666666672</v>
      </c>
    </row>
    <row r="59" spans="2:21" x14ac:dyDescent="0.2">
      <c r="B59" s="1">
        <v>51</v>
      </c>
      <c r="C59" s="2">
        <v>332039</v>
      </c>
      <c r="D59" s="2">
        <v>404038</v>
      </c>
      <c r="F59" s="5">
        <f t="shared" si="0"/>
        <v>0.17</v>
      </c>
      <c r="G59" s="6">
        <f t="shared" si="6"/>
        <v>13976555</v>
      </c>
      <c r="H59" s="6">
        <f t="shared" si="7"/>
        <v>16282377</v>
      </c>
      <c r="J59" s="5">
        <f t="shared" si="1"/>
        <v>7.5600166489015672E-2</v>
      </c>
      <c r="K59" s="5">
        <f t="shared" si="2"/>
        <v>7.4904520684018941E-2</v>
      </c>
      <c r="T59" s="6">
        <f t="shared" si="3"/>
        <v>284209.86333333328</v>
      </c>
      <c r="U59" s="6">
        <f t="shared" si="4"/>
        <v>320545.63666666672</v>
      </c>
    </row>
    <row r="60" spans="2:21" x14ac:dyDescent="0.2">
      <c r="B60" s="1">
        <v>52</v>
      </c>
      <c r="C60" s="2">
        <v>333093</v>
      </c>
      <c r="D60" s="2">
        <v>404042</v>
      </c>
      <c r="F60" s="5">
        <f t="shared" si="0"/>
        <v>0.17333333333333334</v>
      </c>
      <c r="G60" s="6">
        <f t="shared" si="6"/>
        <v>14309648</v>
      </c>
      <c r="H60" s="6">
        <f t="shared" si="7"/>
        <v>16686419</v>
      </c>
      <c r="J60" s="5">
        <f t="shared" si="1"/>
        <v>7.7401889893411513E-2</v>
      </c>
      <c r="K60" s="5">
        <f t="shared" si="2"/>
        <v>7.6763252510840818E-2</v>
      </c>
      <c r="T60" s="6">
        <f t="shared" si="3"/>
        <v>283155.86333333328</v>
      </c>
      <c r="U60" s="6">
        <f t="shared" si="4"/>
        <v>320541.63666666672</v>
      </c>
    </row>
    <row r="61" spans="2:21" x14ac:dyDescent="0.2">
      <c r="B61" s="1">
        <v>53</v>
      </c>
      <c r="C61" s="2">
        <v>333593</v>
      </c>
      <c r="D61" s="2">
        <v>405469</v>
      </c>
      <c r="F61" s="5">
        <f t="shared" si="0"/>
        <v>0.17666666666666667</v>
      </c>
      <c r="G61" s="6">
        <f t="shared" si="6"/>
        <v>14643241</v>
      </c>
      <c r="H61" s="6">
        <f t="shared" si="7"/>
        <v>17091888</v>
      </c>
      <c r="J61" s="5">
        <f t="shared" si="1"/>
        <v>7.9206317832883733E-2</v>
      </c>
      <c r="K61" s="5">
        <f t="shared" si="2"/>
        <v>7.8628549027266417E-2</v>
      </c>
      <c r="T61" s="6">
        <f t="shared" si="3"/>
        <v>282655.86333333328</v>
      </c>
      <c r="U61" s="6">
        <f t="shared" si="4"/>
        <v>319114.63666666672</v>
      </c>
    </row>
    <row r="62" spans="2:21" x14ac:dyDescent="0.2">
      <c r="B62" s="1">
        <v>54</v>
      </c>
      <c r="C62" s="2">
        <v>339953</v>
      </c>
      <c r="D62" s="2">
        <v>407572</v>
      </c>
      <c r="F62" s="5">
        <f t="shared" si="0"/>
        <v>0.18</v>
      </c>
      <c r="G62" s="6">
        <f t="shared" si="6"/>
        <v>14983194</v>
      </c>
      <c r="H62" s="6">
        <f t="shared" si="7"/>
        <v>17499460</v>
      </c>
      <c r="J62" s="5">
        <f t="shared" si="1"/>
        <v>8.1045147458527561E-2</v>
      </c>
      <c r="K62" s="5">
        <f t="shared" si="2"/>
        <v>8.0503520065231399E-2</v>
      </c>
      <c r="T62" s="6">
        <f t="shared" si="3"/>
        <v>276295.86333333328</v>
      </c>
      <c r="U62" s="6">
        <f t="shared" si="4"/>
        <v>317011.63666666672</v>
      </c>
    </row>
    <row r="63" spans="2:21" x14ac:dyDescent="0.2">
      <c r="B63" s="1">
        <v>55</v>
      </c>
      <c r="C63" s="2">
        <v>343296</v>
      </c>
      <c r="D63" s="2">
        <v>426768</v>
      </c>
      <c r="F63" s="5">
        <f t="shared" si="0"/>
        <v>0.18333333333333332</v>
      </c>
      <c r="G63" s="6">
        <f t="shared" si="6"/>
        <v>15326490</v>
      </c>
      <c r="H63" s="6">
        <f t="shared" si="7"/>
        <v>17926228</v>
      </c>
      <c r="J63" s="5">
        <f t="shared" si="1"/>
        <v>8.2902059605692094E-2</v>
      </c>
      <c r="K63" s="5">
        <f t="shared" si="2"/>
        <v>8.2466799289344514E-2</v>
      </c>
      <c r="T63" s="6">
        <f t="shared" si="3"/>
        <v>272952.86333333328</v>
      </c>
      <c r="U63" s="6">
        <f t="shared" si="4"/>
        <v>297815.63666666672</v>
      </c>
    </row>
    <row r="64" spans="2:21" x14ac:dyDescent="0.2">
      <c r="B64" s="1">
        <v>56</v>
      </c>
      <c r="C64" s="2">
        <v>350357</v>
      </c>
      <c r="D64" s="2">
        <v>427841</v>
      </c>
      <c r="F64" s="5">
        <f t="shared" si="0"/>
        <v>0.18666666666666668</v>
      </c>
      <c r="G64" s="6">
        <f t="shared" si="6"/>
        <v>15676847</v>
      </c>
      <c r="H64" s="6">
        <f t="shared" si="7"/>
        <v>18354069</v>
      </c>
      <c r="J64" s="5">
        <f t="shared" si="1"/>
        <v>8.4797165197205315E-2</v>
      </c>
      <c r="K64" s="5">
        <f t="shared" si="2"/>
        <v>8.443501468160397E-2</v>
      </c>
      <c r="T64" s="6">
        <f t="shared" si="3"/>
        <v>265891.86333333328</v>
      </c>
      <c r="U64" s="6">
        <f t="shared" si="4"/>
        <v>296742.63666666672</v>
      </c>
    </row>
    <row r="65" spans="2:21" x14ac:dyDescent="0.2">
      <c r="B65" s="1">
        <v>57</v>
      </c>
      <c r="C65" s="2">
        <v>352413</v>
      </c>
      <c r="D65" s="2">
        <v>440494</v>
      </c>
      <c r="F65" s="5">
        <f t="shared" si="0"/>
        <v>0.19</v>
      </c>
      <c r="G65" s="6">
        <f t="shared" si="6"/>
        <v>16029260</v>
      </c>
      <c r="H65" s="6">
        <f t="shared" si="7"/>
        <v>18794563</v>
      </c>
      <c r="J65" s="5">
        <f t="shared" si="1"/>
        <v>8.6703391836952623E-2</v>
      </c>
      <c r="K65" s="5">
        <f t="shared" si="2"/>
        <v>8.64614382151081E-2</v>
      </c>
      <c r="T65" s="6">
        <f t="shared" si="3"/>
        <v>263835.86333333328</v>
      </c>
      <c r="U65" s="6">
        <f t="shared" si="4"/>
        <v>284089.63666666672</v>
      </c>
    </row>
    <row r="66" spans="2:21" x14ac:dyDescent="0.2">
      <c r="B66" s="1">
        <v>58</v>
      </c>
      <c r="C66" s="2">
        <v>357570</v>
      </c>
      <c r="D66" s="2">
        <v>444673</v>
      </c>
      <c r="F66" s="5">
        <f t="shared" si="0"/>
        <v>0.19333333333333333</v>
      </c>
      <c r="G66" s="6">
        <f t="shared" si="6"/>
        <v>16386830</v>
      </c>
      <c r="H66" s="6">
        <f t="shared" si="7"/>
        <v>19239236</v>
      </c>
      <c r="J66" s="5">
        <f t="shared" si="1"/>
        <v>8.8637513051477754E-2</v>
      </c>
      <c r="K66" s="5">
        <f t="shared" si="2"/>
        <v>8.8507086582427244E-2</v>
      </c>
      <c r="T66" s="6">
        <f t="shared" si="3"/>
        <v>258678.86333333328</v>
      </c>
      <c r="U66" s="6">
        <f t="shared" si="4"/>
        <v>279910.63666666672</v>
      </c>
    </row>
    <row r="67" spans="2:21" x14ac:dyDescent="0.2">
      <c r="B67" s="1">
        <v>59</v>
      </c>
      <c r="C67" s="2">
        <v>358205</v>
      </c>
      <c r="D67" s="2">
        <v>448049</v>
      </c>
      <c r="F67" s="5">
        <f t="shared" si="0"/>
        <v>0.19666666666666666</v>
      </c>
      <c r="G67" s="6">
        <f t="shared" si="6"/>
        <v>16745035</v>
      </c>
      <c r="H67" s="6">
        <f t="shared" si="7"/>
        <v>19687285</v>
      </c>
      <c r="J67" s="5">
        <f t="shared" si="1"/>
        <v>9.0575069025549904E-2</v>
      </c>
      <c r="K67" s="5">
        <f t="shared" si="2"/>
        <v>9.0568265708052084E-2</v>
      </c>
      <c r="T67" s="6">
        <f t="shared" si="3"/>
        <v>258043.86333333328</v>
      </c>
      <c r="U67" s="6">
        <f t="shared" si="4"/>
        <v>276534.63666666672</v>
      </c>
    </row>
    <row r="68" spans="2:21" x14ac:dyDescent="0.2">
      <c r="B68" s="1">
        <v>60</v>
      </c>
      <c r="C68" s="2">
        <v>359368</v>
      </c>
      <c r="D68" s="2">
        <v>449176</v>
      </c>
      <c r="F68" s="5">
        <f t="shared" si="0"/>
        <v>0.2</v>
      </c>
      <c r="G68" s="6">
        <f t="shared" si="6"/>
        <v>17104403</v>
      </c>
      <c r="H68" s="6">
        <f t="shared" si="7"/>
        <v>20136461</v>
      </c>
      <c r="J68" s="5">
        <f t="shared" si="1"/>
        <v>9.251891574820971E-2</v>
      </c>
      <c r="K68" s="5">
        <f t="shared" si="2"/>
        <v>9.2634629420350653E-2</v>
      </c>
      <c r="T68" s="6">
        <f t="shared" si="3"/>
        <v>256880.86333333328</v>
      </c>
      <c r="U68" s="6">
        <f t="shared" si="4"/>
        <v>275407.63666666672</v>
      </c>
    </row>
    <row r="69" spans="2:21" x14ac:dyDescent="0.2">
      <c r="B69" s="1">
        <v>61</v>
      </c>
      <c r="C69" s="2">
        <v>368234</v>
      </c>
      <c r="D69" s="2">
        <v>454754</v>
      </c>
      <c r="F69" s="5">
        <f t="shared" si="0"/>
        <v>0.20333333333333334</v>
      </c>
      <c r="G69" s="6">
        <f t="shared" si="6"/>
        <v>17472637</v>
      </c>
      <c r="H69" s="6">
        <f t="shared" si="7"/>
        <v>20591215</v>
      </c>
      <c r="J69" s="5">
        <f t="shared" si="1"/>
        <v>9.4510719286843958E-2</v>
      </c>
      <c r="K69" s="5">
        <f t="shared" si="2"/>
        <v>9.4726653846461187E-2</v>
      </c>
      <c r="T69" s="6">
        <f t="shared" si="3"/>
        <v>248014.86333333328</v>
      </c>
      <c r="U69" s="6">
        <f t="shared" si="4"/>
        <v>269829.63666666672</v>
      </c>
    </row>
    <row r="70" spans="2:21" x14ac:dyDescent="0.2">
      <c r="B70" s="1">
        <v>62</v>
      </c>
      <c r="C70" s="2">
        <v>368507</v>
      </c>
      <c r="D70" s="2">
        <v>459503</v>
      </c>
      <c r="F70" s="5">
        <f t="shared" si="0"/>
        <v>0.20666666666666667</v>
      </c>
      <c r="G70" s="6">
        <f t="shared" si="6"/>
        <v>17841144</v>
      </c>
      <c r="H70" s="6">
        <f t="shared" si="7"/>
        <v>21050718</v>
      </c>
      <c r="J70" s="5">
        <f t="shared" si="1"/>
        <v>9.6503999501629911E-2</v>
      </c>
      <c r="K70" s="5">
        <f t="shared" si="2"/>
        <v>9.684052530195375E-2</v>
      </c>
      <c r="T70" s="6">
        <f t="shared" si="3"/>
        <v>247741.86333333328</v>
      </c>
      <c r="U70" s="6">
        <f t="shared" si="4"/>
        <v>265080.63666666672</v>
      </c>
    </row>
    <row r="71" spans="2:21" x14ac:dyDescent="0.2">
      <c r="B71" s="1">
        <v>63</v>
      </c>
      <c r="C71" s="2">
        <v>374077</v>
      </c>
      <c r="D71" s="2">
        <v>461601</v>
      </c>
      <c r="F71" s="5">
        <f t="shared" si="0"/>
        <v>0.21</v>
      </c>
      <c r="G71" s="6">
        <f t="shared" si="6"/>
        <v>18215221</v>
      </c>
      <c r="H71" s="6">
        <f t="shared" si="7"/>
        <v>21512319</v>
      </c>
      <c r="J71" s="5">
        <f t="shared" si="1"/>
        <v>9.8527408237166783E-2</v>
      </c>
      <c r="K71" s="5">
        <f t="shared" si="2"/>
        <v>9.8964048277270192E-2</v>
      </c>
      <c r="T71" s="6">
        <f t="shared" si="3"/>
        <v>242171.86333333328</v>
      </c>
      <c r="U71" s="6">
        <f t="shared" si="4"/>
        <v>262982.63666666672</v>
      </c>
    </row>
    <row r="72" spans="2:21" x14ac:dyDescent="0.2">
      <c r="B72" s="1">
        <v>64</v>
      </c>
      <c r="C72" s="2">
        <v>374956</v>
      </c>
      <c r="D72" s="2">
        <v>467797</v>
      </c>
      <c r="F72" s="5">
        <f t="shared" si="0"/>
        <v>0.21333333333333335</v>
      </c>
      <c r="G72" s="6">
        <f t="shared" si="6"/>
        <v>18590177</v>
      </c>
      <c r="H72" s="6">
        <f t="shared" si="7"/>
        <v>21980116</v>
      </c>
      <c r="J72" s="5">
        <f t="shared" si="1"/>
        <v>0.10055557154536794</v>
      </c>
      <c r="K72" s="5">
        <f t="shared" si="2"/>
        <v>0.1011160749784344</v>
      </c>
      <c r="T72" s="6">
        <f t="shared" si="3"/>
        <v>241292.86333333328</v>
      </c>
      <c r="U72" s="6">
        <f t="shared" si="4"/>
        <v>256786.63666666672</v>
      </c>
    </row>
    <row r="73" spans="2:21" x14ac:dyDescent="0.2">
      <c r="B73" s="1">
        <v>65</v>
      </c>
      <c r="C73" s="2">
        <v>375361</v>
      </c>
      <c r="D73" s="2">
        <v>476853</v>
      </c>
      <c r="F73" s="5">
        <f t="shared" si="0"/>
        <v>0.21666666666666667</v>
      </c>
      <c r="G73" s="6">
        <f t="shared" si="6"/>
        <v>18965538</v>
      </c>
      <c r="H73" s="6">
        <f t="shared" si="7"/>
        <v>22456969</v>
      </c>
      <c r="J73" s="5">
        <f t="shared" si="1"/>
        <v>0.10258592552698095</v>
      </c>
      <c r="K73" s="5">
        <f t="shared" si="2"/>
        <v>0.10330976238671247</v>
      </c>
      <c r="T73" s="6">
        <f t="shared" si="3"/>
        <v>240887.86333333328</v>
      </c>
      <c r="U73" s="6">
        <f t="shared" si="4"/>
        <v>247730.63666666672</v>
      </c>
    </row>
    <row r="74" spans="2:21" x14ac:dyDescent="0.2">
      <c r="B74" s="1">
        <v>66</v>
      </c>
      <c r="C74" s="2">
        <v>378328</v>
      </c>
      <c r="D74" s="2">
        <v>486984</v>
      </c>
      <c r="F74" s="5">
        <f t="shared" ref="F74:F137" si="8">B74/$B$308</f>
        <v>0.22</v>
      </c>
      <c r="G74" s="6">
        <f t="shared" si="6"/>
        <v>19343866</v>
      </c>
      <c r="H74" s="6">
        <f t="shared" si="7"/>
        <v>22943953</v>
      </c>
      <c r="J74" s="5">
        <f t="shared" ref="J74:J137" si="9">G74/$G$308</f>
        <v>0.10463232821973724</v>
      </c>
      <c r="K74" s="5">
        <f t="shared" ref="K74:K137" si="10">H74/$H$308</f>
        <v>0.10555005587093694</v>
      </c>
      <c r="T74" s="6">
        <f t="shared" ref="T74:T137" si="11">$C$7-C74</f>
        <v>237920.86333333328</v>
      </c>
      <c r="U74" s="6">
        <f t="shared" ref="U74:U137" si="12">$D$7-D74</f>
        <v>237599.63666666672</v>
      </c>
    </row>
    <row r="75" spans="2:21" x14ac:dyDescent="0.2">
      <c r="B75" s="1">
        <v>67</v>
      </c>
      <c r="C75" s="2">
        <v>380025</v>
      </c>
      <c r="D75" s="2">
        <v>491519</v>
      </c>
      <c r="F75" s="5">
        <f t="shared" si="8"/>
        <v>0.22333333333333333</v>
      </c>
      <c r="G75" s="6">
        <f t="shared" ref="G75:G138" si="13">G74+C75</f>
        <v>19723891</v>
      </c>
      <c r="H75" s="6">
        <f t="shared" ref="H75:H138" si="14">H74+D75</f>
        <v>23435472</v>
      </c>
      <c r="J75" s="5">
        <f t="shared" si="9"/>
        <v>0.10668791010454277</v>
      </c>
      <c r="K75" s="5">
        <f t="shared" si="10"/>
        <v>0.10781121191112003</v>
      </c>
      <c r="T75" s="6">
        <f t="shared" si="11"/>
        <v>236223.86333333328</v>
      </c>
      <c r="U75" s="6">
        <f t="shared" si="12"/>
        <v>233064.63666666672</v>
      </c>
    </row>
    <row r="76" spans="2:21" x14ac:dyDescent="0.2">
      <c r="B76" s="1">
        <v>68</v>
      </c>
      <c r="C76" s="2">
        <v>380426</v>
      </c>
      <c r="D76" s="2">
        <v>498824</v>
      </c>
      <c r="F76" s="5">
        <f t="shared" si="8"/>
        <v>0.22666666666666666</v>
      </c>
      <c r="G76" s="6">
        <f t="shared" si="13"/>
        <v>20104317</v>
      </c>
      <c r="H76" s="6">
        <f t="shared" si="14"/>
        <v>23934296</v>
      </c>
      <c r="J76" s="5">
        <f t="shared" si="9"/>
        <v>0.10874566102647956</v>
      </c>
      <c r="K76" s="5">
        <f t="shared" si="10"/>
        <v>0.11010597345764883</v>
      </c>
      <c r="T76" s="6">
        <f t="shared" si="11"/>
        <v>235822.86333333328</v>
      </c>
      <c r="U76" s="6">
        <f t="shared" si="12"/>
        <v>225759.63666666672</v>
      </c>
    </row>
    <row r="77" spans="2:21" x14ac:dyDescent="0.2">
      <c r="B77" s="1">
        <v>69</v>
      </c>
      <c r="C77" s="2">
        <v>383357</v>
      </c>
      <c r="D77" s="2">
        <v>500158</v>
      </c>
      <c r="F77" s="5">
        <f t="shared" si="8"/>
        <v>0.23</v>
      </c>
      <c r="G77" s="6">
        <f t="shared" si="13"/>
        <v>20487674</v>
      </c>
      <c r="H77" s="6">
        <f t="shared" si="14"/>
        <v>24434454</v>
      </c>
      <c r="J77" s="5">
        <f t="shared" si="9"/>
        <v>0.11081926593303412</v>
      </c>
      <c r="K77" s="5">
        <f t="shared" si="10"/>
        <v>0.11240687186187308</v>
      </c>
      <c r="T77" s="6">
        <f t="shared" si="11"/>
        <v>232891.86333333328</v>
      </c>
      <c r="U77" s="6">
        <f t="shared" si="12"/>
        <v>224425.63666666672</v>
      </c>
    </row>
    <row r="78" spans="2:21" x14ac:dyDescent="0.2">
      <c r="B78" s="1">
        <v>70</v>
      </c>
      <c r="C78" s="2">
        <v>383630</v>
      </c>
      <c r="D78" s="2">
        <v>500667</v>
      </c>
      <c r="F78" s="5">
        <f t="shared" si="8"/>
        <v>0.23333333333333334</v>
      </c>
      <c r="G78" s="6">
        <f t="shared" si="13"/>
        <v>20871304</v>
      </c>
      <c r="H78" s="6">
        <f t="shared" si="14"/>
        <v>24935121</v>
      </c>
      <c r="J78" s="5">
        <f t="shared" si="9"/>
        <v>0.11289434751574039</v>
      </c>
      <c r="K78" s="5">
        <f t="shared" si="10"/>
        <v>0.11471011184073523</v>
      </c>
      <c r="T78" s="6">
        <f t="shared" si="11"/>
        <v>232618.86333333328</v>
      </c>
      <c r="U78" s="6">
        <f t="shared" si="12"/>
        <v>223916.63666666672</v>
      </c>
    </row>
    <row r="79" spans="2:21" x14ac:dyDescent="0.2">
      <c r="B79" s="1">
        <v>71</v>
      </c>
      <c r="C79" s="2">
        <v>386707</v>
      </c>
      <c r="D79" s="2">
        <v>502334</v>
      </c>
      <c r="F79" s="5">
        <f t="shared" si="8"/>
        <v>0.23666666666666666</v>
      </c>
      <c r="G79" s="6">
        <f t="shared" si="13"/>
        <v>21258011</v>
      </c>
      <c r="H79" s="6">
        <f t="shared" si="14"/>
        <v>25437455</v>
      </c>
      <c r="J79" s="5">
        <f t="shared" si="9"/>
        <v>0.1149860728073067</v>
      </c>
      <c r="K79" s="5">
        <f t="shared" si="10"/>
        <v>0.11702102059154515</v>
      </c>
      <c r="T79" s="6">
        <f t="shared" si="11"/>
        <v>229541.86333333328</v>
      </c>
      <c r="U79" s="6">
        <f t="shared" si="12"/>
        <v>222249.63666666672</v>
      </c>
    </row>
    <row r="80" spans="2:21" x14ac:dyDescent="0.2">
      <c r="B80" s="1">
        <v>72</v>
      </c>
      <c r="C80" s="2">
        <v>392755</v>
      </c>
      <c r="D80" s="2">
        <v>507348</v>
      </c>
      <c r="F80" s="5">
        <f t="shared" si="8"/>
        <v>0.24</v>
      </c>
      <c r="G80" s="6">
        <f t="shared" si="13"/>
        <v>21650766</v>
      </c>
      <c r="H80" s="6">
        <f t="shared" si="14"/>
        <v>25944803</v>
      </c>
      <c r="J80" s="5">
        <f t="shared" si="9"/>
        <v>0.11711051215515697</v>
      </c>
      <c r="K80" s="5">
        <f t="shared" si="10"/>
        <v>0.1193549954626586</v>
      </c>
      <c r="T80" s="6">
        <f t="shared" si="11"/>
        <v>223493.86333333328</v>
      </c>
      <c r="U80" s="6">
        <f t="shared" si="12"/>
        <v>217235.63666666672</v>
      </c>
    </row>
    <row r="81" spans="2:21" x14ac:dyDescent="0.2">
      <c r="B81" s="1">
        <v>73</v>
      </c>
      <c r="C81" s="2">
        <v>392968</v>
      </c>
      <c r="D81" s="2">
        <v>507368</v>
      </c>
      <c r="F81" s="5">
        <f t="shared" si="8"/>
        <v>0.24333333333333335</v>
      </c>
      <c r="G81" s="6">
        <f t="shared" si="13"/>
        <v>22043734</v>
      </c>
      <c r="H81" s="6">
        <f t="shared" si="14"/>
        <v>26452171</v>
      </c>
      <c r="J81" s="5">
        <f t="shared" si="9"/>
        <v>0.11923610363494977</v>
      </c>
      <c r="K81" s="5">
        <f t="shared" si="10"/>
        <v>0.12168906234063405</v>
      </c>
      <c r="T81" s="6">
        <f t="shared" si="11"/>
        <v>223280.86333333328</v>
      </c>
      <c r="U81" s="6">
        <f t="shared" si="12"/>
        <v>217215.63666666672</v>
      </c>
    </row>
    <row r="82" spans="2:21" x14ac:dyDescent="0.2">
      <c r="B82" s="1">
        <v>74</v>
      </c>
      <c r="C82" s="2">
        <v>393434</v>
      </c>
      <c r="D82" s="2">
        <v>507939</v>
      </c>
      <c r="F82" s="5">
        <f t="shared" si="8"/>
        <v>0.24666666666666667</v>
      </c>
      <c r="G82" s="6">
        <f t="shared" si="13"/>
        <v>22437168</v>
      </c>
      <c r="H82" s="6">
        <f t="shared" si="14"/>
        <v>26960110</v>
      </c>
      <c r="J82" s="5">
        <f t="shared" si="9"/>
        <v>0.12136421574143377</v>
      </c>
      <c r="K82" s="5">
        <f t="shared" si="10"/>
        <v>0.12402575601451962</v>
      </c>
      <c r="T82" s="6">
        <f t="shared" si="11"/>
        <v>222814.86333333328</v>
      </c>
      <c r="U82" s="6">
        <f t="shared" si="12"/>
        <v>216644.63666666672</v>
      </c>
    </row>
    <row r="83" spans="2:21" x14ac:dyDescent="0.2">
      <c r="B83" s="1">
        <v>75</v>
      </c>
      <c r="C83" s="2">
        <v>396884</v>
      </c>
      <c r="D83" s="2">
        <v>508943</v>
      </c>
      <c r="F83" s="5">
        <f t="shared" si="8"/>
        <v>0.25</v>
      </c>
      <c r="G83" s="6">
        <f t="shared" si="13"/>
        <v>22834052</v>
      </c>
      <c r="H83" s="6">
        <f t="shared" si="14"/>
        <v>27469053</v>
      </c>
      <c r="J83" s="5">
        <f t="shared" si="9"/>
        <v>0.12351098913994481</v>
      </c>
      <c r="K83" s="5">
        <f t="shared" si="10"/>
        <v>0.12636706843287762</v>
      </c>
      <c r="T83" s="6">
        <f t="shared" si="11"/>
        <v>219364.86333333328</v>
      </c>
      <c r="U83" s="6">
        <f t="shared" si="12"/>
        <v>215640.63666666672</v>
      </c>
    </row>
    <row r="84" spans="2:21" x14ac:dyDescent="0.2">
      <c r="B84" s="1">
        <v>76</v>
      </c>
      <c r="C84" s="2">
        <v>399676</v>
      </c>
      <c r="D84" s="2">
        <v>509378</v>
      </c>
      <c r="F84" s="5">
        <f t="shared" si="8"/>
        <v>0.25333333333333335</v>
      </c>
      <c r="G84" s="6">
        <f t="shared" si="13"/>
        <v>23233728</v>
      </c>
      <c r="H84" s="6">
        <f t="shared" si="14"/>
        <v>27978431</v>
      </c>
      <c r="J84" s="5">
        <f t="shared" si="9"/>
        <v>0.12567286466232239</v>
      </c>
      <c r="K84" s="5">
        <f t="shared" si="10"/>
        <v>0.12871038200048412</v>
      </c>
      <c r="T84" s="6">
        <f t="shared" si="11"/>
        <v>216572.86333333328</v>
      </c>
      <c r="U84" s="6">
        <f t="shared" si="12"/>
        <v>215205.63666666672</v>
      </c>
    </row>
    <row r="85" spans="2:21" x14ac:dyDescent="0.2">
      <c r="B85" s="1">
        <v>77</v>
      </c>
      <c r="C85" s="2">
        <v>407113</v>
      </c>
      <c r="D85" s="2">
        <v>510012</v>
      </c>
      <c r="F85" s="5">
        <f t="shared" si="8"/>
        <v>0.25666666666666665</v>
      </c>
      <c r="G85" s="6">
        <f t="shared" si="13"/>
        <v>23640841</v>
      </c>
      <c r="H85" s="6">
        <f t="shared" si="14"/>
        <v>28488443</v>
      </c>
      <c r="J85" s="5">
        <f t="shared" si="9"/>
        <v>0.12787496743942608</v>
      </c>
      <c r="K85" s="5">
        <f t="shared" si="10"/>
        <v>0.13105661218561607</v>
      </c>
      <c r="T85" s="6">
        <f t="shared" si="11"/>
        <v>209135.86333333328</v>
      </c>
      <c r="U85" s="6">
        <f t="shared" si="12"/>
        <v>214571.63666666672</v>
      </c>
    </row>
    <row r="86" spans="2:21" x14ac:dyDescent="0.2">
      <c r="B86" s="1">
        <v>78</v>
      </c>
      <c r="C86" s="2">
        <v>410648</v>
      </c>
      <c r="D86" s="2">
        <v>510414</v>
      </c>
      <c r="F86" s="5">
        <f t="shared" si="8"/>
        <v>0.26</v>
      </c>
      <c r="G86" s="6">
        <f t="shared" si="13"/>
        <v>24051489</v>
      </c>
      <c r="H86" s="6">
        <f t="shared" si="14"/>
        <v>28998857</v>
      </c>
      <c r="J86" s="5">
        <f t="shared" si="9"/>
        <v>0.13009619127951982</v>
      </c>
      <c r="K86" s="5">
        <f t="shared" si="10"/>
        <v>0.13340469170867419</v>
      </c>
      <c r="T86" s="6">
        <f t="shared" si="11"/>
        <v>205600.86333333328</v>
      </c>
      <c r="U86" s="6">
        <f t="shared" si="12"/>
        <v>214169.63666666672</v>
      </c>
    </row>
    <row r="87" spans="2:21" x14ac:dyDescent="0.2">
      <c r="B87" s="1">
        <v>79</v>
      </c>
      <c r="C87" s="2">
        <v>415192</v>
      </c>
      <c r="D87" s="2">
        <v>512716</v>
      </c>
      <c r="F87" s="5">
        <f t="shared" si="8"/>
        <v>0.26333333333333331</v>
      </c>
      <c r="G87" s="6">
        <f t="shared" si="13"/>
        <v>24466681</v>
      </c>
      <c r="H87" s="6">
        <f t="shared" si="14"/>
        <v>29511573</v>
      </c>
      <c r="J87" s="5">
        <f t="shared" si="9"/>
        <v>0.13234199393438772</v>
      </c>
      <c r="K87" s="5">
        <f t="shared" si="10"/>
        <v>0.13576336122154861</v>
      </c>
      <c r="T87" s="6">
        <f t="shared" si="11"/>
        <v>201056.86333333328</v>
      </c>
      <c r="U87" s="6">
        <f t="shared" si="12"/>
        <v>211867.63666666672</v>
      </c>
    </row>
    <row r="88" spans="2:21" x14ac:dyDescent="0.2">
      <c r="B88" s="1">
        <v>80</v>
      </c>
      <c r="C88" s="2">
        <v>420043</v>
      </c>
      <c r="D88" s="2">
        <v>516177</v>
      </c>
      <c r="F88" s="5">
        <f t="shared" si="8"/>
        <v>0.26666666666666666</v>
      </c>
      <c r="G88" s="6">
        <f t="shared" si="13"/>
        <v>24886724</v>
      </c>
      <c r="H88" s="6">
        <f t="shared" si="14"/>
        <v>30027750</v>
      </c>
      <c r="J88" s="5">
        <f t="shared" si="9"/>
        <v>0.13461403598856672</v>
      </c>
      <c r="K88" s="5">
        <f t="shared" si="10"/>
        <v>0.1381379525218922</v>
      </c>
      <c r="T88" s="6">
        <f t="shared" si="11"/>
        <v>196205.86333333328</v>
      </c>
      <c r="U88" s="6">
        <f t="shared" si="12"/>
        <v>208406.63666666672</v>
      </c>
    </row>
    <row r="89" spans="2:21" x14ac:dyDescent="0.2">
      <c r="B89" s="1">
        <v>81</v>
      </c>
      <c r="C89" s="2">
        <v>424347</v>
      </c>
      <c r="D89" s="2">
        <v>517332</v>
      </c>
      <c r="F89" s="5">
        <f t="shared" si="8"/>
        <v>0.27</v>
      </c>
      <c r="G89" s="6">
        <f t="shared" si="13"/>
        <v>25311071</v>
      </c>
      <c r="H89" s="6">
        <f t="shared" si="14"/>
        <v>30545082</v>
      </c>
      <c r="J89" s="5">
        <f t="shared" si="9"/>
        <v>0.13690935868068321</v>
      </c>
      <c r="K89" s="5">
        <f t="shared" si="10"/>
        <v>0.14051785721851637</v>
      </c>
      <c r="T89" s="6">
        <f t="shared" si="11"/>
        <v>191901.86333333328</v>
      </c>
      <c r="U89" s="6">
        <f t="shared" si="12"/>
        <v>207251.63666666672</v>
      </c>
    </row>
    <row r="90" spans="2:21" x14ac:dyDescent="0.2">
      <c r="B90" s="1">
        <v>82</v>
      </c>
      <c r="C90" s="2">
        <v>426402</v>
      </c>
      <c r="D90" s="2">
        <v>518736</v>
      </c>
      <c r="F90" s="5">
        <f t="shared" si="8"/>
        <v>0.27333333333333332</v>
      </c>
      <c r="G90" s="6">
        <f t="shared" si="13"/>
        <v>25737473</v>
      </c>
      <c r="H90" s="6">
        <f t="shared" si="14"/>
        <v>31063818</v>
      </c>
      <c r="J90" s="5">
        <f t="shared" si="9"/>
        <v>0.13921579701196365</v>
      </c>
      <c r="K90" s="5">
        <f t="shared" si="10"/>
        <v>0.14290422079685294</v>
      </c>
      <c r="T90" s="6">
        <f t="shared" si="11"/>
        <v>189846.86333333328</v>
      </c>
      <c r="U90" s="6">
        <f t="shared" si="12"/>
        <v>205847.63666666672</v>
      </c>
    </row>
    <row r="91" spans="2:21" x14ac:dyDescent="0.2">
      <c r="B91" s="1">
        <v>83</v>
      </c>
      <c r="C91" s="2">
        <v>436003</v>
      </c>
      <c r="D91" s="2">
        <v>522816</v>
      </c>
      <c r="F91" s="5">
        <f t="shared" si="8"/>
        <v>0.27666666666666667</v>
      </c>
      <c r="G91" s="6">
        <f t="shared" si="13"/>
        <v>26173476</v>
      </c>
      <c r="H91" s="6">
        <f t="shared" si="14"/>
        <v>31586634</v>
      </c>
      <c r="J91" s="5">
        <f t="shared" si="9"/>
        <v>0.14157416782578081</v>
      </c>
      <c r="K91" s="5">
        <f t="shared" si="10"/>
        <v>0.14530935377503765</v>
      </c>
      <c r="T91" s="6">
        <f t="shared" si="11"/>
        <v>180245.86333333328</v>
      </c>
      <c r="U91" s="6">
        <f t="shared" si="12"/>
        <v>201767.63666666672</v>
      </c>
    </row>
    <row r="92" spans="2:21" x14ac:dyDescent="0.2">
      <c r="B92" s="1">
        <v>84</v>
      </c>
      <c r="C92" s="2">
        <v>436670</v>
      </c>
      <c r="D92" s="2">
        <v>525081</v>
      </c>
      <c r="F92" s="5">
        <f t="shared" si="8"/>
        <v>0.28000000000000003</v>
      </c>
      <c r="G92" s="6">
        <f t="shared" si="13"/>
        <v>26610146</v>
      </c>
      <c r="H92" s="6">
        <f t="shared" si="14"/>
        <v>32111715</v>
      </c>
      <c r="J92" s="5">
        <f t="shared" si="9"/>
        <v>0.14393614648938988</v>
      </c>
      <c r="K92" s="5">
        <f t="shared" si="10"/>
        <v>0.1477249065303439</v>
      </c>
      <c r="T92" s="6">
        <f t="shared" si="11"/>
        <v>179578.86333333328</v>
      </c>
      <c r="U92" s="6">
        <f t="shared" si="12"/>
        <v>199502.63666666672</v>
      </c>
    </row>
    <row r="93" spans="2:21" x14ac:dyDescent="0.2">
      <c r="B93" s="1">
        <v>85</v>
      </c>
      <c r="C93" s="2">
        <v>437226</v>
      </c>
      <c r="D93" s="2">
        <v>533407</v>
      </c>
      <c r="F93" s="5">
        <f t="shared" si="8"/>
        <v>0.28333333333333333</v>
      </c>
      <c r="G93" s="6">
        <f t="shared" si="13"/>
        <v>27047372</v>
      </c>
      <c r="H93" s="6">
        <f t="shared" si="14"/>
        <v>32645122</v>
      </c>
      <c r="J93" s="5">
        <f t="shared" si="9"/>
        <v>0.14630113259600386</v>
      </c>
      <c r="K93" s="5">
        <f t="shared" si="10"/>
        <v>0.15017876174230102</v>
      </c>
      <c r="T93" s="6">
        <f t="shared" si="11"/>
        <v>179022.86333333328</v>
      </c>
      <c r="U93" s="6">
        <f t="shared" si="12"/>
        <v>191176.63666666672</v>
      </c>
    </row>
    <row r="94" spans="2:21" x14ac:dyDescent="0.2">
      <c r="B94" s="1">
        <v>86</v>
      </c>
      <c r="C94" s="2">
        <v>437522</v>
      </c>
      <c r="D94" s="2">
        <v>533724</v>
      </c>
      <c r="F94" s="5">
        <f t="shared" si="8"/>
        <v>0.28666666666666668</v>
      </c>
      <c r="G94" s="6">
        <f t="shared" si="13"/>
        <v>27484894</v>
      </c>
      <c r="H94" s="6">
        <f t="shared" si="14"/>
        <v>33178846</v>
      </c>
      <c r="J94" s="5">
        <f t="shared" si="9"/>
        <v>0.14866771978738308</v>
      </c>
      <c r="K94" s="5">
        <f t="shared" si="10"/>
        <v>0.15263407526302084</v>
      </c>
      <c r="T94" s="6">
        <f t="shared" si="11"/>
        <v>178726.86333333328</v>
      </c>
      <c r="U94" s="6">
        <f t="shared" si="12"/>
        <v>190859.63666666672</v>
      </c>
    </row>
    <row r="95" spans="2:21" x14ac:dyDescent="0.2">
      <c r="B95" s="1">
        <v>87</v>
      </c>
      <c r="C95" s="2">
        <v>437918</v>
      </c>
      <c r="D95" s="2">
        <v>534538</v>
      </c>
      <c r="F95" s="5">
        <f t="shared" si="8"/>
        <v>0.28999999999999998</v>
      </c>
      <c r="G95" s="6">
        <f t="shared" si="13"/>
        <v>27922812</v>
      </c>
      <c r="H95" s="6">
        <f t="shared" si="14"/>
        <v>33713384</v>
      </c>
      <c r="J95" s="5">
        <f t="shared" si="9"/>
        <v>0.1510364489705428</v>
      </c>
      <c r="K95" s="5">
        <f t="shared" si="10"/>
        <v>0.15509313346302406</v>
      </c>
      <c r="T95" s="6">
        <f t="shared" si="11"/>
        <v>178330.86333333328</v>
      </c>
      <c r="U95" s="6">
        <f t="shared" si="12"/>
        <v>190045.63666666672</v>
      </c>
    </row>
    <row r="96" spans="2:21" x14ac:dyDescent="0.2">
      <c r="B96" s="1">
        <v>88</v>
      </c>
      <c r="C96" s="2">
        <v>438115</v>
      </c>
      <c r="D96" s="2">
        <v>535066</v>
      </c>
      <c r="F96" s="5">
        <f t="shared" si="8"/>
        <v>0.29333333333333333</v>
      </c>
      <c r="G96" s="6">
        <f t="shared" si="13"/>
        <v>28360927</v>
      </c>
      <c r="H96" s="6">
        <f t="shared" si="14"/>
        <v>34248450</v>
      </c>
      <c r="J96" s="5">
        <f t="shared" si="9"/>
        <v>0.15340624374052259</v>
      </c>
      <c r="K96" s="5">
        <f t="shared" si="10"/>
        <v>0.1575546206441841</v>
      </c>
      <c r="T96" s="6">
        <f t="shared" si="11"/>
        <v>178133.86333333328</v>
      </c>
      <c r="U96" s="6">
        <f t="shared" si="12"/>
        <v>189517.63666666672</v>
      </c>
    </row>
    <row r="97" spans="2:21" x14ac:dyDescent="0.2">
      <c r="B97" s="1">
        <v>89</v>
      </c>
      <c r="C97" s="2">
        <v>448652</v>
      </c>
      <c r="D97" s="2">
        <v>542706</v>
      </c>
      <c r="F97" s="5">
        <f t="shared" si="8"/>
        <v>0.29666666666666669</v>
      </c>
      <c r="G97" s="6">
        <f t="shared" si="13"/>
        <v>28809579</v>
      </c>
      <c r="H97" s="6">
        <f t="shared" si="14"/>
        <v>34791156</v>
      </c>
      <c r="J97" s="5">
        <f t="shared" si="9"/>
        <v>0.15583303388270212</v>
      </c>
      <c r="K97" s="5">
        <f t="shared" si="10"/>
        <v>0.16005125444662838</v>
      </c>
      <c r="T97" s="6">
        <f t="shared" si="11"/>
        <v>167596.86333333328</v>
      </c>
      <c r="U97" s="6">
        <f t="shared" si="12"/>
        <v>181877.63666666672</v>
      </c>
    </row>
    <row r="98" spans="2:21" x14ac:dyDescent="0.2">
      <c r="B98" s="1">
        <v>90</v>
      </c>
      <c r="C98" s="2">
        <v>449077</v>
      </c>
      <c r="D98" s="2">
        <v>545918</v>
      </c>
      <c r="F98" s="5">
        <f t="shared" si="8"/>
        <v>0.3</v>
      </c>
      <c r="G98" s="6">
        <f t="shared" si="13"/>
        <v>29258656</v>
      </c>
      <c r="H98" s="6">
        <f t="shared" si="14"/>
        <v>35337074</v>
      </c>
      <c r="J98" s="5">
        <f t="shared" si="9"/>
        <v>0.15826212287969657</v>
      </c>
      <c r="K98" s="5">
        <f t="shared" si="10"/>
        <v>0.16256266455110996</v>
      </c>
      <c r="T98" s="6">
        <f t="shared" si="11"/>
        <v>167171.86333333328</v>
      </c>
      <c r="U98" s="6">
        <f t="shared" si="12"/>
        <v>178665.63666666672</v>
      </c>
    </row>
    <row r="99" spans="2:21" x14ac:dyDescent="0.2">
      <c r="B99" s="1">
        <v>91</v>
      </c>
      <c r="C99" s="2">
        <v>450810</v>
      </c>
      <c r="D99" s="2">
        <v>546981</v>
      </c>
      <c r="F99" s="5">
        <f t="shared" si="8"/>
        <v>0.30333333333333334</v>
      </c>
      <c r="G99" s="6">
        <f t="shared" si="13"/>
        <v>29709466</v>
      </c>
      <c r="H99" s="6">
        <f t="shared" si="14"/>
        <v>35884055</v>
      </c>
      <c r="J99" s="5">
        <f t="shared" si="9"/>
        <v>0.16070058579526575</v>
      </c>
      <c r="K99" s="5">
        <f t="shared" si="10"/>
        <v>0.16507896482030684</v>
      </c>
      <c r="T99" s="6">
        <f t="shared" si="11"/>
        <v>165438.86333333328</v>
      </c>
      <c r="U99" s="6">
        <f t="shared" si="12"/>
        <v>177602.63666666672</v>
      </c>
    </row>
    <row r="100" spans="2:21" x14ac:dyDescent="0.2">
      <c r="B100" s="1">
        <v>92</v>
      </c>
      <c r="C100" s="2">
        <v>453563</v>
      </c>
      <c r="D100" s="2">
        <v>551702</v>
      </c>
      <c r="F100" s="5">
        <f t="shared" si="8"/>
        <v>0.30666666666666664</v>
      </c>
      <c r="G100" s="6">
        <f t="shared" si="13"/>
        <v>30163029</v>
      </c>
      <c r="H100" s="6">
        <f t="shared" si="14"/>
        <v>36435757</v>
      </c>
      <c r="J100" s="5">
        <f t="shared" si="9"/>
        <v>0.16315393988096552</v>
      </c>
      <c r="K100" s="5">
        <f t="shared" si="10"/>
        <v>0.16761698330927899</v>
      </c>
      <c r="T100" s="6">
        <f t="shared" si="11"/>
        <v>162685.86333333328</v>
      </c>
      <c r="U100" s="6">
        <f t="shared" si="12"/>
        <v>172881.63666666672</v>
      </c>
    </row>
    <row r="101" spans="2:21" x14ac:dyDescent="0.2">
      <c r="B101" s="1">
        <v>93</v>
      </c>
      <c r="C101" s="2">
        <v>456709</v>
      </c>
      <c r="D101" s="2">
        <v>553449</v>
      </c>
      <c r="F101" s="5">
        <f t="shared" si="8"/>
        <v>0.31</v>
      </c>
      <c r="G101" s="6">
        <f t="shared" si="13"/>
        <v>30619738</v>
      </c>
      <c r="H101" s="6">
        <f t="shared" si="14"/>
        <v>36989206</v>
      </c>
      <c r="J101" s="5">
        <f t="shared" si="9"/>
        <v>0.1656243109013659</v>
      </c>
      <c r="K101" s="5">
        <f t="shared" si="10"/>
        <v>0.17016303859764687</v>
      </c>
      <c r="T101" s="6">
        <f t="shared" si="11"/>
        <v>159539.86333333328</v>
      </c>
      <c r="U101" s="6">
        <f t="shared" si="12"/>
        <v>171134.63666666672</v>
      </c>
    </row>
    <row r="102" spans="2:21" x14ac:dyDescent="0.2">
      <c r="B102" s="1">
        <v>94</v>
      </c>
      <c r="C102" s="2">
        <v>457115</v>
      </c>
      <c r="D102" s="2">
        <v>555384</v>
      </c>
      <c r="F102" s="5">
        <f t="shared" si="8"/>
        <v>0.31333333333333335</v>
      </c>
      <c r="G102" s="6">
        <f t="shared" si="13"/>
        <v>31076853</v>
      </c>
      <c r="H102" s="6">
        <f t="shared" si="14"/>
        <v>37544590</v>
      </c>
      <c r="J102" s="5">
        <f t="shared" si="9"/>
        <v>0.16809687800424827</v>
      </c>
      <c r="K102" s="5">
        <f t="shared" si="10"/>
        <v>0.17271799554991329</v>
      </c>
      <c r="T102" s="6">
        <f t="shared" si="11"/>
        <v>159133.86333333328</v>
      </c>
      <c r="U102" s="6">
        <f t="shared" si="12"/>
        <v>169199.63666666672</v>
      </c>
    </row>
    <row r="103" spans="2:21" x14ac:dyDescent="0.2">
      <c r="B103" s="1">
        <v>95</v>
      </c>
      <c r="C103" s="2">
        <v>459732</v>
      </c>
      <c r="D103" s="2">
        <v>557331</v>
      </c>
      <c r="F103" s="5">
        <f t="shared" si="8"/>
        <v>0.31666666666666665</v>
      </c>
      <c r="G103" s="6">
        <f t="shared" si="13"/>
        <v>31536585</v>
      </c>
      <c r="H103" s="6">
        <f t="shared" si="14"/>
        <v>38101921</v>
      </c>
      <c r="J103" s="5">
        <f t="shared" si="9"/>
        <v>0.17058360064372047</v>
      </c>
      <c r="K103" s="5">
        <f t="shared" si="10"/>
        <v>0.1752819093701955</v>
      </c>
      <c r="T103" s="6">
        <f t="shared" si="11"/>
        <v>156516.86333333328</v>
      </c>
      <c r="U103" s="6">
        <f t="shared" si="12"/>
        <v>167252.63666666672</v>
      </c>
    </row>
    <row r="104" spans="2:21" x14ac:dyDescent="0.2">
      <c r="B104" s="1">
        <v>96</v>
      </c>
      <c r="C104" s="2">
        <v>462676</v>
      </c>
      <c r="D104" s="2">
        <v>560480</v>
      </c>
      <c r="F104" s="5">
        <f t="shared" si="8"/>
        <v>0.32</v>
      </c>
      <c r="G104" s="6">
        <f t="shared" si="13"/>
        <v>31999261</v>
      </c>
      <c r="H104" s="6">
        <f t="shared" si="14"/>
        <v>38662401</v>
      </c>
      <c r="J104" s="5">
        <f t="shared" si="9"/>
        <v>0.17308624758572239</v>
      </c>
      <c r="K104" s="5">
        <f t="shared" si="10"/>
        <v>0.17786030967089969</v>
      </c>
      <c r="T104" s="6">
        <f t="shared" si="11"/>
        <v>153572.86333333328</v>
      </c>
      <c r="U104" s="6">
        <f t="shared" si="12"/>
        <v>164103.63666666672</v>
      </c>
    </row>
    <row r="105" spans="2:21" x14ac:dyDescent="0.2">
      <c r="B105" s="1">
        <v>97</v>
      </c>
      <c r="C105" s="2">
        <v>465103</v>
      </c>
      <c r="D105" s="2">
        <v>561308</v>
      </c>
      <c r="F105" s="5">
        <f t="shared" si="8"/>
        <v>0.32333333333333331</v>
      </c>
      <c r="G105" s="6">
        <f t="shared" si="13"/>
        <v>32464364</v>
      </c>
      <c r="H105" s="6">
        <f t="shared" si="14"/>
        <v>39223709</v>
      </c>
      <c r="J105" s="5">
        <f t="shared" si="9"/>
        <v>0.1756020223409851</v>
      </c>
      <c r="K105" s="5">
        <f t="shared" si="10"/>
        <v>0.1804425190556907</v>
      </c>
      <c r="T105" s="6">
        <f t="shared" si="11"/>
        <v>151145.86333333328</v>
      </c>
      <c r="U105" s="6">
        <f t="shared" si="12"/>
        <v>163275.63666666672</v>
      </c>
    </row>
    <row r="106" spans="2:21" x14ac:dyDescent="0.2">
      <c r="B106" s="1">
        <v>98</v>
      </c>
      <c r="C106" s="2">
        <v>467580</v>
      </c>
      <c r="D106" s="2">
        <v>566721</v>
      </c>
      <c r="F106" s="5">
        <f t="shared" si="8"/>
        <v>0.32666666666666666</v>
      </c>
      <c r="G106" s="6">
        <f t="shared" si="13"/>
        <v>32931944</v>
      </c>
      <c r="H106" s="6">
        <f t="shared" si="14"/>
        <v>39790430</v>
      </c>
      <c r="J106" s="5">
        <f t="shared" si="9"/>
        <v>0.17813119536301619</v>
      </c>
      <c r="K106" s="5">
        <f t="shared" si="10"/>
        <v>0.18304963009768216</v>
      </c>
      <c r="T106" s="6">
        <f t="shared" si="11"/>
        <v>148668.86333333328</v>
      </c>
      <c r="U106" s="6">
        <f t="shared" si="12"/>
        <v>157862.63666666672</v>
      </c>
    </row>
    <row r="107" spans="2:21" x14ac:dyDescent="0.2">
      <c r="B107" s="1">
        <v>99</v>
      </c>
      <c r="C107" s="2">
        <v>468720</v>
      </c>
      <c r="D107" s="2">
        <v>571180</v>
      </c>
      <c r="F107" s="5">
        <f t="shared" si="8"/>
        <v>0.33</v>
      </c>
      <c r="G107" s="6">
        <f t="shared" si="13"/>
        <v>33400664</v>
      </c>
      <c r="H107" s="6">
        <f t="shared" si="14"/>
        <v>40361610</v>
      </c>
      <c r="J107" s="5">
        <f t="shared" si="9"/>
        <v>0.18066653472502145</v>
      </c>
      <c r="K107" s="5">
        <f t="shared" si="10"/>
        <v>0.18567725406955665</v>
      </c>
      <c r="T107" s="6">
        <f t="shared" si="11"/>
        <v>147528.86333333328</v>
      </c>
      <c r="U107" s="6">
        <f t="shared" si="12"/>
        <v>153403.63666666672</v>
      </c>
    </row>
    <row r="108" spans="2:21" x14ac:dyDescent="0.2">
      <c r="B108" s="1">
        <v>100</v>
      </c>
      <c r="C108" s="2">
        <v>468749</v>
      </c>
      <c r="D108" s="2">
        <v>574121</v>
      </c>
      <c r="F108" s="5">
        <f t="shared" si="8"/>
        <v>0.33333333333333331</v>
      </c>
      <c r="G108" s="6">
        <f t="shared" si="13"/>
        <v>33869413</v>
      </c>
      <c r="H108" s="6">
        <f t="shared" si="14"/>
        <v>40935731</v>
      </c>
      <c r="J108" s="5">
        <f t="shared" si="9"/>
        <v>0.18320203095006116</v>
      </c>
      <c r="K108" s="5">
        <f t="shared" si="10"/>
        <v>0.18831840765048835</v>
      </c>
      <c r="T108" s="6">
        <f t="shared" si="11"/>
        <v>147499.86333333328</v>
      </c>
      <c r="U108" s="6">
        <f t="shared" si="12"/>
        <v>150462.63666666672</v>
      </c>
    </row>
    <row r="109" spans="2:21" x14ac:dyDescent="0.2">
      <c r="B109" s="1">
        <v>101</v>
      </c>
      <c r="C109" s="2">
        <v>472343</v>
      </c>
      <c r="D109" s="2">
        <v>574741</v>
      </c>
      <c r="F109" s="5">
        <f t="shared" si="8"/>
        <v>0.33666666666666667</v>
      </c>
      <c r="G109" s="6">
        <f t="shared" si="13"/>
        <v>34341756</v>
      </c>
      <c r="H109" s="6">
        <f t="shared" si="14"/>
        <v>41510472</v>
      </c>
      <c r="J109" s="5">
        <f t="shared" si="9"/>
        <v>0.18575696737322989</v>
      </c>
      <c r="K109" s="5">
        <f t="shared" si="10"/>
        <v>0.19096241344414205</v>
      </c>
      <c r="T109" s="6">
        <f t="shared" si="11"/>
        <v>143905.86333333328</v>
      </c>
      <c r="U109" s="6">
        <f t="shared" si="12"/>
        <v>149842.63666666672</v>
      </c>
    </row>
    <row r="110" spans="2:21" x14ac:dyDescent="0.2">
      <c r="B110" s="1">
        <v>102</v>
      </c>
      <c r="C110" s="2">
        <v>473600</v>
      </c>
      <c r="D110" s="2">
        <v>575321</v>
      </c>
      <c r="F110" s="5">
        <f t="shared" si="8"/>
        <v>0.34</v>
      </c>
      <c r="G110" s="6">
        <f t="shared" si="13"/>
        <v>34815356</v>
      </c>
      <c r="H110" s="6">
        <f t="shared" si="14"/>
        <v>42085793</v>
      </c>
      <c r="J110" s="5">
        <f t="shared" si="9"/>
        <v>0.18831870299758063</v>
      </c>
      <c r="K110" s="5">
        <f t="shared" si="10"/>
        <v>0.19360908743679375</v>
      </c>
      <c r="T110" s="6">
        <f t="shared" si="11"/>
        <v>142648.86333333328</v>
      </c>
      <c r="U110" s="6">
        <f t="shared" si="12"/>
        <v>149262.63666666672</v>
      </c>
    </row>
    <row r="111" spans="2:21" x14ac:dyDescent="0.2">
      <c r="B111" s="1">
        <v>103</v>
      </c>
      <c r="C111" s="2">
        <v>474671</v>
      </c>
      <c r="D111" s="2">
        <v>584029</v>
      </c>
      <c r="F111" s="5">
        <f t="shared" si="8"/>
        <v>0.34333333333333332</v>
      </c>
      <c r="G111" s="6">
        <f t="shared" si="13"/>
        <v>35290027</v>
      </c>
      <c r="H111" s="6">
        <f t="shared" si="14"/>
        <v>42669822</v>
      </c>
      <c r="J111" s="5">
        <f t="shared" si="9"/>
        <v>0.19088623173606503</v>
      </c>
      <c r="K111" s="5">
        <f t="shared" si="10"/>
        <v>0.19629582121716052</v>
      </c>
      <c r="T111" s="6">
        <f t="shared" si="11"/>
        <v>141577.86333333328</v>
      </c>
      <c r="U111" s="6">
        <f t="shared" si="12"/>
        <v>140554.63666666672</v>
      </c>
    </row>
    <row r="112" spans="2:21" x14ac:dyDescent="0.2">
      <c r="B112" s="1">
        <v>104</v>
      </c>
      <c r="C112" s="2">
        <v>475543</v>
      </c>
      <c r="D112" s="2">
        <v>586544</v>
      </c>
      <c r="F112" s="5">
        <f t="shared" si="8"/>
        <v>0.34666666666666668</v>
      </c>
      <c r="G112" s="6">
        <f t="shared" si="13"/>
        <v>35765570</v>
      </c>
      <c r="H112" s="6">
        <f t="shared" si="14"/>
        <v>43256366</v>
      </c>
      <c r="J112" s="5">
        <f t="shared" si="9"/>
        <v>0.19345847718372261</v>
      </c>
      <c r="K112" s="5">
        <f t="shared" si="10"/>
        <v>0.19899412486042387</v>
      </c>
      <c r="T112" s="6">
        <f t="shared" si="11"/>
        <v>140705.86333333328</v>
      </c>
      <c r="U112" s="6">
        <f t="shared" si="12"/>
        <v>138039.63666666672</v>
      </c>
    </row>
    <row r="113" spans="2:21" x14ac:dyDescent="0.2">
      <c r="B113" s="1">
        <v>105</v>
      </c>
      <c r="C113" s="2">
        <v>481650</v>
      </c>
      <c r="D113" s="2">
        <v>593166</v>
      </c>
      <c r="F113" s="5">
        <f t="shared" si="8"/>
        <v>0.35</v>
      </c>
      <c r="G113" s="6">
        <f t="shared" si="13"/>
        <v>36247220</v>
      </c>
      <c r="H113" s="6">
        <f t="shared" si="14"/>
        <v>43849532</v>
      </c>
      <c r="J113" s="5">
        <f t="shared" si="9"/>
        <v>0.19606375582280317</v>
      </c>
      <c r="K113" s="5">
        <f t="shared" si="10"/>
        <v>0.2017228919756956</v>
      </c>
      <c r="T113" s="6">
        <f t="shared" si="11"/>
        <v>134598.86333333328</v>
      </c>
      <c r="U113" s="6">
        <f t="shared" si="12"/>
        <v>131417.63666666672</v>
      </c>
    </row>
    <row r="114" spans="2:21" x14ac:dyDescent="0.2">
      <c r="B114" s="1">
        <v>106</v>
      </c>
      <c r="C114" s="2">
        <v>481854</v>
      </c>
      <c r="D114" s="2">
        <v>596684</v>
      </c>
      <c r="F114" s="5">
        <f t="shared" si="8"/>
        <v>0.35333333333333333</v>
      </c>
      <c r="G114" s="6">
        <f t="shared" si="13"/>
        <v>36729074</v>
      </c>
      <c r="H114" s="6">
        <f t="shared" si="14"/>
        <v>44446216</v>
      </c>
      <c r="J114" s="5">
        <f t="shared" si="9"/>
        <v>0.19867013791219487</v>
      </c>
      <c r="K114" s="5">
        <f t="shared" si="10"/>
        <v>0.20446784309799323</v>
      </c>
      <c r="T114" s="6">
        <f t="shared" si="11"/>
        <v>134394.86333333328</v>
      </c>
      <c r="U114" s="6">
        <f t="shared" si="12"/>
        <v>127899.63666666672</v>
      </c>
    </row>
    <row r="115" spans="2:21" x14ac:dyDescent="0.2">
      <c r="B115" s="1">
        <v>107</v>
      </c>
      <c r="C115" s="2">
        <v>485035</v>
      </c>
      <c r="D115" s="2">
        <v>597137</v>
      </c>
      <c r="F115" s="5">
        <f t="shared" si="8"/>
        <v>0.35666666666666669</v>
      </c>
      <c r="G115" s="6">
        <f t="shared" si="13"/>
        <v>37214109</v>
      </c>
      <c r="H115" s="6">
        <f t="shared" si="14"/>
        <v>45043353</v>
      </c>
      <c r="J115" s="5">
        <f t="shared" si="9"/>
        <v>0.20129372625374253</v>
      </c>
      <c r="K115" s="5">
        <f t="shared" si="10"/>
        <v>0.20721487817571518</v>
      </c>
      <c r="T115" s="6">
        <f t="shared" si="11"/>
        <v>131213.86333333328</v>
      </c>
      <c r="U115" s="6">
        <f t="shared" si="12"/>
        <v>127446.63666666672</v>
      </c>
    </row>
    <row r="116" spans="2:21" x14ac:dyDescent="0.2">
      <c r="B116" s="1">
        <v>108</v>
      </c>
      <c r="C116" s="2">
        <v>491444</v>
      </c>
      <c r="D116" s="2">
        <v>598497</v>
      </c>
      <c r="F116" s="5">
        <f t="shared" si="8"/>
        <v>0.36</v>
      </c>
      <c r="G116" s="6">
        <f t="shared" si="13"/>
        <v>37705553</v>
      </c>
      <c r="H116" s="6">
        <f t="shared" si="14"/>
        <v>45641850</v>
      </c>
      <c r="J116" s="5">
        <f t="shared" si="9"/>
        <v>0.20395198132589928</v>
      </c>
      <c r="K116" s="5">
        <f t="shared" si="10"/>
        <v>0.20996816972005317</v>
      </c>
      <c r="T116" s="6">
        <f t="shared" si="11"/>
        <v>124804.86333333328</v>
      </c>
      <c r="U116" s="6">
        <f t="shared" si="12"/>
        <v>126086.63666666672</v>
      </c>
    </row>
    <row r="117" spans="2:21" x14ac:dyDescent="0.2">
      <c r="B117" s="1">
        <v>109</v>
      </c>
      <c r="C117" s="2">
        <v>492918</v>
      </c>
      <c r="D117" s="2">
        <v>608355</v>
      </c>
      <c r="F117" s="5">
        <f t="shared" si="8"/>
        <v>0.36333333333333334</v>
      </c>
      <c r="G117" s="6">
        <f t="shared" si="13"/>
        <v>38198471</v>
      </c>
      <c r="H117" s="6">
        <f t="shared" si="14"/>
        <v>46250205</v>
      </c>
      <c r="J117" s="5">
        <f t="shared" si="9"/>
        <v>0.20661820936746123</v>
      </c>
      <c r="K117" s="5">
        <f t="shared" si="10"/>
        <v>0.21276681144667123</v>
      </c>
      <c r="T117" s="6">
        <f t="shared" si="11"/>
        <v>123330.86333333328</v>
      </c>
      <c r="U117" s="6">
        <f t="shared" si="12"/>
        <v>116228.63666666672</v>
      </c>
    </row>
    <row r="118" spans="2:21" x14ac:dyDescent="0.2">
      <c r="B118" s="1">
        <v>110</v>
      </c>
      <c r="C118" s="2">
        <v>493030</v>
      </c>
      <c r="D118" s="2">
        <v>608493</v>
      </c>
      <c r="F118" s="5">
        <f t="shared" si="8"/>
        <v>0.36666666666666664</v>
      </c>
      <c r="G118" s="6">
        <f t="shared" si="13"/>
        <v>38691501</v>
      </c>
      <c r="H118" s="6">
        <f t="shared" si="14"/>
        <v>46858698</v>
      </c>
      <c r="J118" s="5">
        <f t="shared" si="9"/>
        <v>0.20928504322488026</v>
      </c>
      <c r="K118" s="5">
        <f t="shared" si="10"/>
        <v>0.21556608802063709</v>
      </c>
      <c r="T118" s="6">
        <f t="shared" si="11"/>
        <v>123218.86333333328</v>
      </c>
      <c r="U118" s="6">
        <f t="shared" si="12"/>
        <v>116090.63666666672</v>
      </c>
    </row>
    <row r="119" spans="2:21" x14ac:dyDescent="0.2">
      <c r="B119" s="1">
        <v>111</v>
      </c>
      <c r="C119" s="2">
        <v>495146</v>
      </c>
      <c r="D119" s="2">
        <v>620388</v>
      </c>
      <c r="F119" s="5">
        <f t="shared" si="8"/>
        <v>0.37</v>
      </c>
      <c r="G119" s="6">
        <f t="shared" si="13"/>
        <v>39186647</v>
      </c>
      <c r="H119" s="6">
        <f t="shared" si="14"/>
        <v>47479086</v>
      </c>
      <c r="J119" s="5">
        <f t="shared" si="9"/>
        <v>0.21196332267474258</v>
      </c>
      <c r="K119" s="5">
        <f t="shared" si="10"/>
        <v>0.21842008567577781</v>
      </c>
      <c r="T119" s="6">
        <f t="shared" si="11"/>
        <v>121102.86333333328</v>
      </c>
      <c r="U119" s="6">
        <f t="shared" si="12"/>
        <v>104195.63666666672</v>
      </c>
    </row>
    <row r="120" spans="2:21" x14ac:dyDescent="0.2">
      <c r="B120" s="1">
        <v>112</v>
      </c>
      <c r="C120" s="2">
        <v>497329</v>
      </c>
      <c r="D120" s="2">
        <v>626329</v>
      </c>
      <c r="F120" s="5">
        <f t="shared" si="8"/>
        <v>0.37333333333333335</v>
      </c>
      <c r="G120" s="6">
        <f t="shared" si="13"/>
        <v>39683976</v>
      </c>
      <c r="H120" s="6">
        <f t="shared" si="14"/>
        <v>48105415</v>
      </c>
      <c r="J120" s="5">
        <f t="shared" si="9"/>
        <v>0.21465341012474837</v>
      </c>
      <c r="K120" s="5">
        <f t="shared" si="10"/>
        <v>0.2213014139692758</v>
      </c>
      <c r="T120" s="6">
        <f t="shared" si="11"/>
        <v>118919.86333333328</v>
      </c>
      <c r="U120" s="6">
        <f t="shared" si="12"/>
        <v>98254.636666666716</v>
      </c>
    </row>
    <row r="121" spans="2:21" x14ac:dyDescent="0.2">
      <c r="B121" s="1">
        <v>113</v>
      </c>
      <c r="C121" s="2">
        <v>498382</v>
      </c>
      <c r="D121" s="2">
        <v>629658</v>
      </c>
      <c r="F121" s="5">
        <f t="shared" si="8"/>
        <v>0.37666666666666665</v>
      </c>
      <c r="G121" s="6">
        <f t="shared" si="13"/>
        <v>40182358</v>
      </c>
      <c r="H121" s="6">
        <f t="shared" si="14"/>
        <v>48735073</v>
      </c>
      <c r="J121" s="5">
        <f t="shared" si="9"/>
        <v>0.21734919332562502</v>
      </c>
      <c r="K121" s="5">
        <f t="shared" si="10"/>
        <v>0.2241980568049538</v>
      </c>
      <c r="T121" s="6">
        <f t="shared" si="11"/>
        <v>117866.86333333328</v>
      </c>
      <c r="U121" s="6">
        <f t="shared" si="12"/>
        <v>94925.636666666716</v>
      </c>
    </row>
    <row r="122" spans="2:21" x14ac:dyDescent="0.2">
      <c r="B122" s="1">
        <v>114</v>
      </c>
      <c r="C122" s="2">
        <v>512123</v>
      </c>
      <c r="D122" s="2">
        <v>630244</v>
      </c>
      <c r="F122" s="5">
        <f t="shared" si="8"/>
        <v>0.38</v>
      </c>
      <c r="G122" s="6">
        <f t="shared" si="13"/>
        <v>40694481</v>
      </c>
      <c r="H122" s="6">
        <f t="shared" si="14"/>
        <v>49365317</v>
      </c>
      <c r="J122" s="5">
        <f t="shared" si="9"/>
        <v>0.22011930255947085</v>
      </c>
      <c r="K122" s="5">
        <f t="shared" si="10"/>
        <v>0.22709739544168839</v>
      </c>
      <c r="T122" s="6">
        <f t="shared" si="11"/>
        <v>104125.86333333328</v>
      </c>
      <c r="U122" s="6">
        <f t="shared" si="12"/>
        <v>94339.636666666716</v>
      </c>
    </row>
    <row r="123" spans="2:21" x14ac:dyDescent="0.2">
      <c r="B123" s="1">
        <v>115</v>
      </c>
      <c r="C123" s="2">
        <v>512751</v>
      </c>
      <c r="D123" s="2">
        <v>637556</v>
      </c>
      <c r="F123" s="5">
        <f t="shared" si="8"/>
        <v>0.38333333333333336</v>
      </c>
      <c r="G123" s="6">
        <f t="shared" si="13"/>
        <v>41207232</v>
      </c>
      <c r="H123" s="6">
        <f t="shared" si="14"/>
        <v>50002873</v>
      </c>
      <c r="J123" s="5">
        <f t="shared" si="9"/>
        <v>0.22289280868937261</v>
      </c>
      <c r="K123" s="5">
        <f t="shared" si="10"/>
        <v>0.2300303717871704</v>
      </c>
      <c r="T123" s="6">
        <f t="shared" si="11"/>
        <v>103497.86333333328</v>
      </c>
      <c r="U123" s="6">
        <f t="shared" si="12"/>
        <v>87027.636666666716</v>
      </c>
    </row>
    <row r="124" spans="2:21" x14ac:dyDescent="0.2">
      <c r="B124" s="1">
        <v>116</v>
      </c>
      <c r="C124" s="2">
        <v>516162</v>
      </c>
      <c r="D124" s="2">
        <v>642324</v>
      </c>
      <c r="F124" s="5">
        <f t="shared" si="8"/>
        <v>0.38666666666666666</v>
      </c>
      <c r="G124" s="6">
        <f t="shared" si="13"/>
        <v>41723394</v>
      </c>
      <c r="H124" s="6">
        <f t="shared" si="14"/>
        <v>50645197</v>
      </c>
      <c r="J124" s="5">
        <f t="shared" si="9"/>
        <v>0.22568476515756547</v>
      </c>
      <c r="K124" s="5">
        <f t="shared" si="10"/>
        <v>0.23298528256855336</v>
      </c>
      <c r="T124" s="6">
        <f t="shared" si="11"/>
        <v>100086.86333333328</v>
      </c>
      <c r="U124" s="6">
        <f t="shared" si="12"/>
        <v>82259.636666666716</v>
      </c>
    </row>
    <row r="125" spans="2:21" x14ac:dyDescent="0.2">
      <c r="B125" s="1">
        <v>117</v>
      </c>
      <c r="C125" s="2">
        <v>518403</v>
      </c>
      <c r="D125" s="2">
        <v>644709</v>
      </c>
      <c r="F125" s="5">
        <f t="shared" si="8"/>
        <v>0.39</v>
      </c>
      <c r="G125" s="6">
        <f t="shared" si="13"/>
        <v>42241797</v>
      </c>
      <c r="H125" s="6">
        <f t="shared" si="14"/>
        <v>51289906</v>
      </c>
      <c r="J125" s="5">
        <f t="shared" si="9"/>
        <v>0.2284888433519707</v>
      </c>
      <c r="K125" s="5">
        <f t="shared" si="10"/>
        <v>0.23595116516822986</v>
      </c>
      <c r="T125" s="6">
        <f t="shared" si="11"/>
        <v>97845.863333333284</v>
      </c>
      <c r="U125" s="6">
        <f t="shared" si="12"/>
        <v>79874.636666666716</v>
      </c>
    </row>
    <row r="126" spans="2:21" x14ac:dyDescent="0.2">
      <c r="B126" s="1">
        <v>118</v>
      </c>
      <c r="C126" s="2">
        <v>523676</v>
      </c>
      <c r="D126" s="2">
        <v>647664</v>
      </c>
      <c r="F126" s="5">
        <f t="shared" si="8"/>
        <v>0.39333333333333331</v>
      </c>
      <c r="G126" s="6">
        <f t="shared" si="13"/>
        <v>42765473</v>
      </c>
      <c r="H126" s="6">
        <f t="shared" si="14"/>
        <v>51937570</v>
      </c>
      <c r="J126" s="5">
        <f t="shared" si="9"/>
        <v>0.23132144357329146</v>
      </c>
      <c r="K126" s="5">
        <f t="shared" si="10"/>
        <v>0.23893064178176698</v>
      </c>
      <c r="T126" s="6">
        <f t="shared" si="11"/>
        <v>92572.863333333284</v>
      </c>
      <c r="U126" s="6">
        <f t="shared" si="12"/>
        <v>76919.636666666716</v>
      </c>
    </row>
    <row r="127" spans="2:21" x14ac:dyDescent="0.2">
      <c r="B127" s="1">
        <v>119</v>
      </c>
      <c r="C127" s="2">
        <v>524340</v>
      </c>
      <c r="D127" s="2">
        <v>651995</v>
      </c>
      <c r="F127" s="5">
        <f t="shared" si="8"/>
        <v>0.39666666666666667</v>
      </c>
      <c r="G127" s="6">
        <f t="shared" si="13"/>
        <v>43289813</v>
      </c>
      <c r="H127" s="6">
        <f t="shared" si="14"/>
        <v>52589565</v>
      </c>
      <c r="J127" s="5">
        <f t="shared" si="9"/>
        <v>0.23415763541719364</v>
      </c>
      <c r="K127" s="5">
        <f t="shared" si="10"/>
        <v>0.24193004248127031</v>
      </c>
      <c r="T127" s="6">
        <f t="shared" si="11"/>
        <v>91908.863333333284</v>
      </c>
      <c r="U127" s="6">
        <f t="shared" si="12"/>
        <v>72588.636666666716</v>
      </c>
    </row>
    <row r="128" spans="2:21" x14ac:dyDescent="0.2">
      <c r="B128" s="1">
        <v>120</v>
      </c>
      <c r="C128" s="2">
        <v>526599</v>
      </c>
      <c r="D128" s="2">
        <v>655897</v>
      </c>
      <c r="F128" s="5">
        <f t="shared" si="8"/>
        <v>0.4</v>
      </c>
      <c r="G128" s="6">
        <f t="shared" si="13"/>
        <v>43816412</v>
      </c>
      <c r="H128" s="6">
        <f t="shared" si="14"/>
        <v>53245462</v>
      </c>
      <c r="J128" s="5">
        <f t="shared" si="9"/>
        <v>0.23700604635057096</v>
      </c>
      <c r="K128" s="5">
        <f t="shared" si="10"/>
        <v>0.24494739371954996</v>
      </c>
      <c r="T128" s="6">
        <f t="shared" si="11"/>
        <v>89649.863333333284</v>
      </c>
      <c r="U128" s="6">
        <f t="shared" si="12"/>
        <v>68686.636666666716</v>
      </c>
    </row>
    <row r="129" spans="2:21" x14ac:dyDescent="0.2">
      <c r="B129" s="1">
        <v>121</v>
      </c>
      <c r="C129" s="2">
        <v>526754</v>
      </c>
      <c r="D129" s="2">
        <v>661069</v>
      </c>
      <c r="F129" s="5">
        <f t="shared" si="8"/>
        <v>0.40333333333333332</v>
      </c>
      <c r="G129" s="6">
        <f t="shared" si="13"/>
        <v>44343166</v>
      </c>
      <c r="H129" s="6">
        <f t="shared" si="14"/>
        <v>53906531</v>
      </c>
      <c r="J129" s="5">
        <f t="shared" si="9"/>
        <v>0.23985529568982195</v>
      </c>
      <c r="K129" s="5">
        <f t="shared" si="10"/>
        <v>0.24798853793234293</v>
      </c>
      <c r="T129" s="6">
        <f t="shared" si="11"/>
        <v>89494.863333333284</v>
      </c>
      <c r="U129" s="6">
        <f t="shared" si="12"/>
        <v>63514.636666666716</v>
      </c>
    </row>
    <row r="130" spans="2:21" x14ac:dyDescent="0.2">
      <c r="B130" s="1">
        <v>122</v>
      </c>
      <c r="C130" s="2">
        <v>527496</v>
      </c>
      <c r="D130" s="2">
        <v>662665</v>
      </c>
      <c r="F130" s="5">
        <f t="shared" si="8"/>
        <v>0.40666666666666668</v>
      </c>
      <c r="G130" s="6">
        <f t="shared" si="13"/>
        <v>44870662</v>
      </c>
      <c r="H130" s="6">
        <f t="shared" si="14"/>
        <v>54569196</v>
      </c>
      <c r="J130" s="5">
        <f t="shared" si="9"/>
        <v>0.24270855855912626</v>
      </c>
      <c r="K130" s="5">
        <f t="shared" si="10"/>
        <v>0.25103702429272357</v>
      </c>
      <c r="T130" s="6">
        <f t="shared" si="11"/>
        <v>88752.863333333284</v>
      </c>
      <c r="U130" s="6">
        <f t="shared" si="12"/>
        <v>61918.636666666716</v>
      </c>
    </row>
    <row r="131" spans="2:21" x14ac:dyDescent="0.2">
      <c r="B131" s="1">
        <v>123</v>
      </c>
      <c r="C131" s="2">
        <v>532055</v>
      </c>
      <c r="D131" s="2">
        <v>664068</v>
      </c>
      <c r="F131" s="5">
        <f t="shared" si="8"/>
        <v>0.41</v>
      </c>
      <c r="G131" s="6">
        <f t="shared" si="13"/>
        <v>45402717</v>
      </c>
      <c r="H131" s="6">
        <f t="shared" si="14"/>
        <v>55233264</v>
      </c>
      <c r="J131" s="5">
        <f t="shared" si="9"/>
        <v>0.24558648137925707</v>
      </c>
      <c r="K131" s="5">
        <f t="shared" si="10"/>
        <v>0.25409196493447356</v>
      </c>
      <c r="T131" s="6">
        <f t="shared" si="11"/>
        <v>84193.863333333284</v>
      </c>
      <c r="U131" s="6">
        <f t="shared" si="12"/>
        <v>60515.636666666716</v>
      </c>
    </row>
    <row r="132" spans="2:21" x14ac:dyDescent="0.2">
      <c r="B132" s="1">
        <v>124</v>
      </c>
      <c r="C132" s="2">
        <v>535736</v>
      </c>
      <c r="D132" s="2">
        <v>675290</v>
      </c>
      <c r="F132" s="5">
        <f t="shared" si="8"/>
        <v>0.41333333333333333</v>
      </c>
      <c r="G132" s="6">
        <f t="shared" si="13"/>
        <v>45938453</v>
      </c>
      <c r="H132" s="6">
        <f t="shared" si="14"/>
        <v>55908554</v>
      </c>
      <c r="J132" s="5">
        <f t="shared" si="9"/>
        <v>0.24848431498662021</v>
      </c>
      <c r="K132" s="5">
        <f t="shared" si="10"/>
        <v>0.25719853062649206</v>
      </c>
      <c r="T132" s="6">
        <f t="shared" si="11"/>
        <v>80512.863333333284</v>
      </c>
      <c r="U132" s="6">
        <f t="shared" si="12"/>
        <v>49293.636666666716</v>
      </c>
    </row>
    <row r="133" spans="2:21" x14ac:dyDescent="0.2">
      <c r="B133" s="1">
        <v>125</v>
      </c>
      <c r="C133" s="2">
        <v>538285</v>
      </c>
      <c r="D133" s="2">
        <v>675715</v>
      </c>
      <c r="F133" s="5">
        <f t="shared" si="8"/>
        <v>0.41666666666666669</v>
      </c>
      <c r="G133" s="6">
        <f t="shared" si="13"/>
        <v>46476738</v>
      </c>
      <c r="H133" s="6">
        <f t="shared" si="14"/>
        <v>56584269</v>
      </c>
      <c r="J133" s="5">
        <f t="shared" si="9"/>
        <v>0.25139593631380275</v>
      </c>
      <c r="K133" s="5">
        <f t="shared" si="10"/>
        <v>0.26030705146432809</v>
      </c>
      <c r="T133" s="6">
        <f t="shared" si="11"/>
        <v>77963.863333333284</v>
      </c>
      <c r="U133" s="6">
        <f t="shared" si="12"/>
        <v>48868.636666666716</v>
      </c>
    </row>
    <row r="134" spans="2:21" x14ac:dyDescent="0.2">
      <c r="B134" s="1">
        <v>126</v>
      </c>
      <c r="C134" s="2">
        <v>544217</v>
      </c>
      <c r="D134" s="2">
        <v>679881</v>
      </c>
      <c r="F134" s="5">
        <f t="shared" si="8"/>
        <v>0.42</v>
      </c>
      <c r="G134" s="6">
        <f t="shared" si="13"/>
        <v>47020955</v>
      </c>
      <c r="H134" s="6">
        <f t="shared" si="14"/>
        <v>57264150</v>
      </c>
      <c r="J134" s="5">
        <f t="shared" si="9"/>
        <v>0.2543396442451315</v>
      </c>
      <c r="K134" s="5">
        <f t="shared" si="10"/>
        <v>0.26343473733151884</v>
      </c>
      <c r="T134" s="6">
        <f t="shared" si="11"/>
        <v>72031.863333333284</v>
      </c>
      <c r="U134" s="6">
        <f t="shared" si="12"/>
        <v>44702.636666666716</v>
      </c>
    </row>
    <row r="135" spans="2:21" x14ac:dyDescent="0.2">
      <c r="B135" s="1">
        <v>127</v>
      </c>
      <c r="C135" s="2">
        <v>555154</v>
      </c>
      <c r="D135" s="2">
        <v>680470</v>
      </c>
      <c r="F135" s="5">
        <f t="shared" si="8"/>
        <v>0.42333333333333334</v>
      </c>
      <c r="G135" s="6">
        <f t="shared" si="13"/>
        <v>47576109</v>
      </c>
      <c r="H135" s="6">
        <f t="shared" si="14"/>
        <v>57944620</v>
      </c>
      <c r="J135" s="5">
        <f t="shared" si="9"/>
        <v>0.25734251117672108</v>
      </c>
      <c r="K135" s="5">
        <f t="shared" si="10"/>
        <v>0.26656513280079547</v>
      </c>
      <c r="T135" s="6">
        <f t="shared" si="11"/>
        <v>61094.863333333284</v>
      </c>
      <c r="U135" s="6">
        <f t="shared" si="12"/>
        <v>44113.636666666716</v>
      </c>
    </row>
    <row r="136" spans="2:21" x14ac:dyDescent="0.2">
      <c r="B136" s="1">
        <v>128</v>
      </c>
      <c r="C136" s="2">
        <v>557347</v>
      </c>
      <c r="D136" s="2">
        <v>680854</v>
      </c>
      <c r="F136" s="5">
        <f t="shared" si="8"/>
        <v>0.42666666666666669</v>
      </c>
      <c r="G136" s="6">
        <f t="shared" si="13"/>
        <v>48133456</v>
      </c>
      <c r="H136" s="6">
        <f t="shared" si="14"/>
        <v>58625474</v>
      </c>
      <c r="J136" s="5">
        <f t="shared" si="9"/>
        <v>0.26035724019915568</v>
      </c>
      <c r="K136" s="5">
        <f t="shared" si="10"/>
        <v>0.26969729480182253</v>
      </c>
      <c r="T136" s="6">
        <f t="shared" si="11"/>
        <v>58901.863333333284</v>
      </c>
      <c r="U136" s="6">
        <f t="shared" si="12"/>
        <v>43729.636666666716</v>
      </c>
    </row>
    <row r="137" spans="2:21" x14ac:dyDescent="0.2">
      <c r="B137" s="1">
        <v>129</v>
      </c>
      <c r="C137" s="2">
        <v>557518</v>
      </c>
      <c r="D137" s="2">
        <v>680944</v>
      </c>
      <c r="F137" s="5">
        <f t="shared" si="8"/>
        <v>0.43</v>
      </c>
      <c r="G137" s="6">
        <f t="shared" si="13"/>
        <v>48690974</v>
      </c>
      <c r="H137" s="6">
        <f t="shared" si="14"/>
        <v>59306418</v>
      </c>
      <c r="J137" s="5">
        <f t="shared" si="9"/>
        <v>0.26337289417258641</v>
      </c>
      <c r="K137" s="5">
        <f t="shared" si="10"/>
        <v>0.27282987083372862</v>
      </c>
      <c r="T137" s="6">
        <f t="shared" si="11"/>
        <v>58730.863333333284</v>
      </c>
      <c r="U137" s="6">
        <f t="shared" si="12"/>
        <v>43639.636666666716</v>
      </c>
    </row>
    <row r="138" spans="2:21" x14ac:dyDescent="0.2">
      <c r="B138" s="1">
        <v>130</v>
      </c>
      <c r="C138" s="2">
        <v>558200</v>
      </c>
      <c r="D138" s="2">
        <v>692801</v>
      </c>
      <c r="F138" s="5">
        <f t="shared" ref="F138:F201" si="15">B138/$B$308</f>
        <v>0.43333333333333335</v>
      </c>
      <c r="G138" s="6">
        <f t="shared" si="13"/>
        <v>49249174</v>
      </c>
      <c r="H138" s="6">
        <f t="shared" si="14"/>
        <v>59999219</v>
      </c>
      <c r="J138" s="5">
        <f t="shared" ref="J138:J201" si="16">G138/$G$308</f>
        <v>0.26639223713186133</v>
      </c>
      <c r="K138" s="5">
        <f t="shared" ref="K138:K201" si="17">H138/$H$308</f>
        <v>0.2760169931337717</v>
      </c>
      <c r="T138" s="6">
        <f t="shared" ref="T138:T201" si="18">$C$7-C138</f>
        <v>58048.863333333284</v>
      </c>
      <c r="U138" s="6">
        <f t="shared" ref="U138:U201" si="19">$D$7-D138</f>
        <v>31782.636666666716</v>
      </c>
    </row>
    <row r="139" spans="2:21" x14ac:dyDescent="0.2">
      <c r="B139" s="1">
        <v>131</v>
      </c>
      <c r="C139" s="2">
        <v>563478</v>
      </c>
      <c r="D139" s="2">
        <v>699559</v>
      </c>
      <c r="F139" s="5">
        <f t="shared" si="15"/>
        <v>0.43666666666666665</v>
      </c>
      <c r="G139" s="6">
        <f t="shared" ref="G139:G202" si="20">G138+C139</f>
        <v>49812652</v>
      </c>
      <c r="H139" s="6">
        <f t="shared" ref="H139:H202" si="21">H138+D139</f>
        <v>60698778</v>
      </c>
      <c r="J139" s="5">
        <f t="shared" si="16"/>
        <v>0.26944012916340254</v>
      </c>
      <c r="K139" s="5">
        <f t="shared" si="17"/>
        <v>0.27923520455248479</v>
      </c>
      <c r="T139" s="6">
        <f t="shared" si="18"/>
        <v>52770.863333333284</v>
      </c>
      <c r="U139" s="6">
        <f t="shared" si="19"/>
        <v>25024.636666666716</v>
      </c>
    </row>
    <row r="140" spans="2:21" x14ac:dyDescent="0.2">
      <c r="B140" s="1">
        <v>132</v>
      </c>
      <c r="C140" s="2">
        <v>569958</v>
      </c>
      <c r="D140" s="2">
        <v>705834</v>
      </c>
      <c r="F140" s="5">
        <f t="shared" si="15"/>
        <v>0.44</v>
      </c>
      <c r="G140" s="6">
        <f t="shared" si="20"/>
        <v>50382610</v>
      </c>
      <c r="H140" s="6">
        <f t="shared" si="21"/>
        <v>61404612</v>
      </c>
      <c r="J140" s="5">
        <f t="shared" si="16"/>
        <v>0.27252307196953368</v>
      </c>
      <c r="K140" s="5">
        <f t="shared" si="17"/>
        <v>0.28248228312415058</v>
      </c>
      <c r="T140" s="6">
        <f t="shared" si="18"/>
        <v>46290.863333333284</v>
      </c>
      <c r="U140" s="6">
        <f t="shared" si="19"/>
        <v>18749.636666666716</v>
      </c>
    </row>
    <row r="141" spans="2:21" x14ac:dyDescent="0.2">
      <c r="B141" s="1">
        <v>133</v>
      </c>
      <c r="C141" s="2">
        <v>572462</v>
      </c>
      <c r="D141" s="2">
        <v>708039</v>
      </c>
      <c r="F141" s="5">
        <f t="shared" si="15"/>
        <v>0.44333333333333336</v>
      </c>
      <c r="G141" s="6">
        <f t="shared" si="20"/>
        <v>50955072</v>
      </c>
      <c r="H141" s="6">
        <f t="shared" si="21"/>
        <v>62112651</v>
      </c>
      <c r="J141" s="5">
        <f t="shared" si="16"/>
        <v>0.27561955908732738</v>
      </c>
      <c r="K141" s="5">
        <f t="shared" si="17"/>
        <v>0.28573950545235194</v>
      </c>
      <c r="T141" s="6">
        <f t="shared" si="18"/>
        <v>43786.863333333284</v>
      </c>
      <c r="U141" s="6">
        <f t="shared" si="19"/>
        <v>16544.636666666716</v>
      </c>
    </row>
    <row r="142" spans="2:21" x14ac:dyDescent="0.2">
      <c r="B142" s="1">
        <v>134</v>
      </c>
      <c r="C142" s="2">
        <v>576552</v>
      </c>
      <c r="D142" s="2">
        <v>708216</v>
      </c>
      <c r="F142" s="5">
        <f t="shared" si="15"/>
        <v>0.44666666666666666</v>
      </c>
      <c r="G142" s="6">
        <f t="shared" si="20"/>
        <v>51531624</v>
      </c>
      <c r="H142" s="6">
        <f t="shared" si="21"/>
        <v>62820867</v>
      </c>
      <c r="J142" s="5">
        <f t="shared" si="16"/>
        <v>0.27873816930204587</v>
      </c>
      <c r="K142" s="5">
        <f t="shared" si="17"/>
        <v>0.28899754204128197</v>
      </c>
      <c r="T142" s="6">
        <f t="shared" si="18"/>
        <v>39696.863333333284</v>
      </c>
      <c r="U142" s="6">
        <f t="shared" si="19"/>
        <v>16367.636666666716</v>
      </c>
    </row>
    <row r="143" spans="2:21" x14ac:dyDescent="0.2">
      <c r="B143" s="1">
        <v>135</v>
      </c>
      <c r="C143" s="2">
        <v>584615</v>
      </c>
      <c r="D143" s="2">
        <v>715925</v>
      </c>
      <c r="F143" s="5">
        <f t="shared" si="15"/>
        <v>0.45</v>
      </c>
      <c r="G143" s="6">
        <f t="shared" si="20"/>
        <v>52116239</v>
      </c>
      <c r="H143" s="6">
        <f t="shared" si="21"/>
        <v>63536792</v>
      </c>
      <c r="J143" s="5">
        <f t="shared" si="16"/>
        <v>0.28190039284940616</v>
      </c>
      <c r="K143" s="5">
        <f t="shared" si="17"/>
        <v>0.2922910426751702</v>
      </c>
      <c r="T143" s="6">
        <f t="shared" si="18"/>
        <v>31633.863333333284</v>
      </c>
      <c r="U143" s="6">
        <f t="shared" si="19"/>
        <v>8658.6366666667163</v>
      </c>
    </row>
    <row r="144" spans="2:21" x14ac:dyDescent="0.2">
      <c r="B144" s="1">
        <v>136</v>
      </c>
      <c r="C144" s="2">
        <v>588002</v>
      </c>
      <c r="D144" s="2">
        <v>719920</v>
      </c>
      <c r="F144" s="5">
        <f t="shared" si="15"/>
        <v>0.45333333333333331</v>
      </c>
      <c r="G144" s="6">
        <f t="shared" si="20"/>
        <v>52704241</v>
      </c>
      <c r="H144" s="6">
        <f t="shared" si="21"/>
        <v>64256712</v>
      </c>
      <c r="J144" s="5">
        <f t="shared" si="16"/>
        <v>0.28508093691737385</v>
      </c>
      <c r="K144" s="5">
        <f t="shared" si="17"/>
        <v>0.29560292167974295</v>
      </c>
      <c r="T144" s="6">
        <f t="shared" si="18"/>
        <v>28246.863333333284</v>
      </c>
      <c r="U144" s="6">
        <f t="shared" si="19"/>
        <v>4663.6366666667163</v>
      </c>
    </row>
    <row r="145" spans="2:21" x14ac:dyDescent="0.2">
      <c r="B145" s="1">
        <v>137</v>
      </c>
      <c r="C145" s="2">
        <v>588313</v>
      </c>
      <c r="D145" s="2">
        <v>724559</v>
      </c>
      <c r="F145" s="5">
        <f t="shared" si="15"/>
        <v>0.45666666666666667</v>
      </c>
      <c r="G145" s="6">
        <f t="shared" si="20"/>
        <v>53292554</v>
      </c>
      <c r="H145" s="6">
        <f t="shared" si="21"/>
        <v>64981271</v>
      </c>
      <c r="J145" s="5">
        <f t="shared" si="16"/>
        <v>0.28826316320615902</v>
      </c>
      <c r="K145" s="5">
        <f t="shared" si="17"/>
        <v>0.29893614167595678</v>
      </c>
      <c r="T145" s="6">
        <f t="shared" si="18"/>
        <v>27935.863333333284</v>
      </c>
      <c r="U145" s="6">
        <f t="shared" si="19"/>
        <v>24.636666666716337</v>
      </c>
    </row>
    <row r="146" spans="2:21" x14ac:dyDescent="0.2">
      <c r="B146" s="1">
        <v>138</v>
      </c>
      <c r="C146" s="2">
        <v>594472</v>
      </c>
      <c r="D146" s="2">
        <v>725477</v>
      </c>
      <c r="F146" s="5">
        <f t="shared" si="15"/>
        <v>0.46</v>
      </c>
      <c r="G146" s="6">
        <f t="shared" si="20"/>
        <v>53887026</v>
      </c>
      <c r="H146" s="6">
        <f t="shared" si="21"/>
        <v>65706748</v>
      </c>
      <c r="J146" s="5">
        <f t="shared" si="16"/>
        <v>0.29147870395801512</v>
      </c>
      <c r="K146" s="5">
        <f t="shared" si="17"/>
        <v>0.30227358478713645</v>
      </c>
      <c r="T146" s="6">
        <f t="shared" si="18"/>
        <v>21776.863333333284</v>
      </c>
      <c r="U146" s="6">
        <f t="shared" si="19"/>
        <v>-893.36333333328366</v>
      </c>
    </row>
    <row r="147" spans="2:21" x14ac:dyDescent="0.2">
      <c r="B147" s="1">
        <v>139</v>
      </c>
      <c r="C147" s="2">
        <v>594498</v>
      </c>
      <c r="D147" s="2">
        <v>726994</v>
      </c>
      <c r="F147" s="5">
        <f t="shared" si="15"/>
        <v>0.46333333333333332</v>
      </c>
      <c r="G147" s="6">
        <f t="shared" si="20"/>
        <v>54481524</v>
      </c>
      <c r="H147" s="6">
        <f t="shared" si="21"/>
        <v>66433742</v>
      </c>
      <c r="J147" s="5">
        <f t="shared" si="16"/>
        <v>0.2946943853456952</v>
      </c>
      <c r="K147" s="5">
        <f t="shared" si="17"/>
        <v>0.30561800661879884</v>
      </c>
      <c r="T147" s="6">
        <f t="shared" si="18"/>
        <v>21750.863333333284</v>
      </c>
      <c r="U147" s="6">
        <f t="shared" si="19"/>
        <v>-2410.3633333332837</v>
      </c>
    </row>
    <row r="148" spans="2:21" x14ac:dyDescent="0.2">
      <c r="B148" s="1">
        <v>140</v>
      </c>
      <c r="C148" s="2">
        <v>596258</v>
      </c>
      <c r="D148" s="2">
        <v>736172</v>
      </c>
      <c r="F148" s="5">
        <f t="shared" si="15"/>
        <v>0.46666666666666667</v>
      </c>
      <c r="G148" s="6">
        <f t="shared" si="20"/>
        <v>55077782</v>
      </c>
      <c r="H148" s="6">
        <f t="shared" si="21"/>
        <v>67169914</v>
      </c>
      <c r="J148" s="5">
        <f t="shared" si="16"/>
        <v>0.29791958669684415</v>
      </c>
      <c r="K148" s="5">
        <f t="shared" si="17"/>
        <v>0.30900465039943331</v>
      </c>
      <c r="T148" s="6">
        <f t="shared" si="18"/>
        <v>19990.863333333284</v>
      </c>
      <c r="U148" s="6">
        <f t="shared" si="19"/>
        <v>-11588.363333333284</v>
      </c>
    </row>
    <row r="149" spans="2:21" x14ac:dyDescent="0.2">
      <c r="B149" s="1">
        <v>141</v>
      </c>
      <c r="C149" s="2">
        <v>605674</v>
      </c>
      <c r="D149" s="2">
        <v>736512</v>
      </c>
      <c r="F149" s="5">
        <f t="shared" si="15"/>
        <v>0.47</v>
      </c>
      <c r="G149" s="6">
        <f t="shared" si="20"/>
        <v>55683456</v>
      </c>
      <c r="H149" s="6">
        <f t="shared" si="21"/>
        <v>67906426</v>
      </c>
      <c r="J149" s="5">
        <f t="shared" si="16"/>
        <v>0.30119571985255156</v>
      </c>
      <c r="K149" s="5">
        <f t="shared" si="17"/>
        <v>0.31239285829672175</v>
      </c>
      <c r="T149" s="6">
        <f t="shared" si="18"/>
        <v>10574.863333333284</v>
      </c>
      <c r="U149" s="6">
        <f t="shared" si="19"/>
        <v>-11928.363333333284</v>
      </c>
    </row>
    <row r="150" spans="2:21" x14ac:dyDescent="0.2">
      <c r="B150" s="1">
        <v>142</v>
      </c>
      <c r="C150" s="2">
        <v>607800</v>
      </c>
      <c r="D150" s="2">
        <v>737252</v>
      </c>
      <c r="F150" s="5">
        <f t="shared" si="15"/>
        <v>0.47333333333333333</v>
      </c>
      <c r="G150" s="6">
        <f t="shared" si="20"/>
        <v>56291256</v>
      </c>
      <c r="H150" s="6">
        <f t="shared" si="21"/>
        <v>68643678</v>
      </c>
      <c r="J150" s="5">
        <f t="shared" si="16"/>
        <v>0.30448335269140375</v>
      </c>
      <c r="K150" s="5">
        <f t="shared" si="17"/>
        <v>0.31578447044790425</v>
      </c>
      <c r="T150" s="6">
        <f t="shared" si="18"/>
        <v>8448.8633333332837</v>
      </c>
      <c r="U150" s="6">
        <f t="shared" si="19"/>
        <v>-12668.363333333284</v>
      </c>
    </row>
    <row r="151" spans="2:21" x14ac:dyDescent="0.2">
      <c r="B151" s="1">
        <v>143</v>
      </c>
      <c r="C151" s="2">
        <v>608394</v>
      </c>
      <c r="D151" s="2">
        <v>738380</v>
      </c>
      <c r="F151" s="5">
        <f t="shared" si="15"/>
        <v>0.47666666666666668</v>
      </c>
      <c r="G151" s="6">
        <f t="shared" si="20"/>
        <v>56899650</v>
      </c>
      <c r="H151" s="6">
        <f t="shared" si="21"/>
        <v>69382058</v>
      </c>
      <c r="J151" s="5">
        <f t="shared" si="16"/>
        <v>0.3077741985179267</v>
      </c>
      <c r="K151" s="5">
        <f t="shared" si="17"/>
        <v>0.31918127178610362</v>
      </c>
      <c r="T151" s="6">
        <f t="shared" si="18"/>
        <v>7854.8633333332837</v>
      </c>
      <c r="U151" s="6">
        <f t="shared" si="19"/>
        <v>-13796.363333333284</v>
      </c>
    </row>
    <row r="152" spans="2:21" x14ac:dyDescent="0.2">
      <c r="B152" s="1">
        <v>144</v>
      </c>
      <c r="C152" s="2">
        <v>610422</v>
      </c>
      <c r="D152" s="2">
        <v>739950</v>
      </c>
      <c r="F152" s="5">
        <f t="shared" si="15"/>
        <v>0.48</v>
      </c>
      <c r="G152" s="6">
        <f t="shared" si="20"/>
        <v>57510072</v>
      </c>
      <c r="H152" s="6">
        <f t="shared" si="21"/>
        <v>70122008</v>
      </c>
      <c r="J152" s="5">
        <f t="shared" si="16"/>
        <v>0.31107601393871942</v>
      </c>
      <c r="K152" s="5">
        <f t="shared" si="17"/>
        <v>0.32258529566296995</v>
      </c>
      <c r="T152" s="6">
        <f t="shared" si="18"/>
        <v>5826.8633333332837</v>
      </c>
      <c r="U152" s="6">
        <f t="shared" si="19"/>
        <v>-15366.363333333284</v>
      </c>
    </row>
    <row r="153" spans="2:21" x14ac:dyDescent="0.2">
      <c r="B153" s="1">
        <v>145</v>
      </c>
      <c r="C153" s="2">
        <v>619275</v>
      </c>
      <c r="D153" s="2">
        <v>741315</v>
      </c>
      <c r="F153" s="5">
        <f t="shared" si="15"/>
        <v>0.48333333333333334</v>
      </c>
      <c r="G153" s="6">
        <f t="shared" si="20"/>
        <v>58129347</v>
      </c>
      <c r="H153" s="6">
        <f t="shared" si="21"/>
        <v>70863323</v>
      </c>
      <c r="J153" s="5">
        <f t="shared" si="16"/>
        <v>0.31442571585757462</v>
      </c>
      <c r="K153" s="5">
        <f t="shared" si="17"/>
        <v>0.32599559900816788</v>
      </c>
      <c r="T153" s="6">
        <f t="shared" si="18"/>
        <v>-3026.1366666667163</v>
      </c>
      <c r="U153" s="6">
        <f t="shared" si="19"/>
        <v>-16731.363333333284</v>
      </c>
    </row>
    <row r="154" spans="2:21" x14ac:dyDescent="0.2">
      <c r="B154" s="1">
        <v>146</v>
      </c>
      <c r="C154" s="2">
        <v>619587</v>
      </c>
      <c r="D154" s="2">
        <v>743431</v>
      </c>
      <c r="F154" s="5">
        <f t="shared" si="15"/>
        <v>0.48666666666666669</v>
      </c>
      <c r="G154" s="6">
        <f t="shared" si="20"/>
        <v>58748934</v>
      </c>
      <c r="H154" s="6">
        <f t="shared" si="21"/>
        <v>71606754</v>
      </c>
      <c r="J154" s="5">
        <f t="shared" si="16"/>
        <v>0.31777710540631748</v>
      </c>
      <c r="K154" s="5">
        <f t="shared" si="17"/>
        <v>0.32941563667936546</v>
      </c>
      <c r="T154" s="6">
        <f t="shared" si="18"/>
        <v>-3338.1366666667163</v>
      </c>
      <c r="U154" s="6">
        <f t="shared" si="19"/>
        <v>-18847.363333333284</v>
      </c>
    </row>
    <row r="155" spans="2:21" x14ac:dyDescent="0.2">
      <c r="B155" s="1">
        <v>147</v>
      </c>
      <c r="C155" s="2">
        <v>626981</v>
      </c>
      <c r="D155" s="2">
        <v>746179</v>
      </c>
      <c r="F155" s="5">
        <f t="shared" si="15"/>
        <v>0.49</v>
      </c>
      <c r="G155" s="6">
        <f t="shared" si="20"/>
        <v>59375915</v>
      </c>
      <c r="H155" s="6">
        <f t="shared" si="21"/>
        <v>72352933</v>
      </c>
      <c r="J155" s="5">
        <f t="shared" si="16"/>
        <v>0.3211684896197699</v>
      </c>
      <c r="K155" s="5">
        <f t="shared" si="17"/>
        <v>0.33284831609340187</v>
      </c>
      <c r="T155" s="6">
        <f t="shared" si="18"/>
        <v>-10732.136666666716</v>
      </c>
      <c r="U155" s="6">
        <f t="shared" si="19"/>
        <v>-21595.363333333284</v>
      </c>
    </row>
    <row r="156" spans="2:21" x14ac:dyDescent="0.2">
      <c r="B156" s="1">
        <v>148</v>
      </c>
      <c r="C156" s="2">
        <v>627987</v>
      </c>
      <c r="D156" s="2">
        <v>750647</v>
      </c>
      <c r="F156" s="5">
        <f t="shared" si="15"/>
        <v>0.49333333333333335</v>
      </c>
      <c r="G156" s="6">
        <f t="shared" si="20"/>
        <v>60003902</v>
      </c>
      <c r="H156" s="6">
        <f t="shared" si="21"/>
        <v>73103580</v>
      </c>
      <c r="J156" s="5">
        <f t="shared" si="16"/>
        <v>0.32456531535779598</v>
      </c>
      <c r="K156" s="5">
        <f t="shared" si="17"/>
        <v>0.33630154984040928</v>
      </c>
      <c r="T156" s="6">
        <f t="shared" si="18"/>
        <v>-11738.136666666716</v>
      </c>
      <c r="U156" s="6">
        <f t="shared" si="19"/>
        <v>-26063.363333333284</v>
      </c>
    </row>
    <row r="157" spans="2:21" x14ac:dyDescent="0.2">
      <c r="B157" s="1">
        <v>149</v>
      </c>
      <c r="C157" s="2">
        <v>632436</v>
      </c>
      <c r="D157" s="2">
        <v>751483</v>
      </c>
      <c r="F157" s="5">
        <f t="shared" si="15"/>
        <v>0.49666666666666665</v>
      </c>
      <c r="G157" s="6">
        <f t="shared" si="20"/>
        <v>60636338</v>
      </c>
      <c r="H157" s="6">
        <f t="shared" si="21"/>
        <v>73855063</v>
      </c>
      <c r="J157" s="5">
        <f t="shared" si="16"/>
        <v>0.32798620604893181</v>
      </c>
      <c r="K157" s="5">
        <f t="shared" si="17"/>
        <v>0.33975862947424829</v>
      </c>
      <c r="T157" s="6">
        <f t="shared" si="18"/>
        <v>-16187.136666666716</v>
      </c>
      <c r="U157" s="6">
        <f t="shared" si="19"/>
        <v>-26899.363333333284</v>
      </c>
    </row>
    <row r="158" spans="2:21" x14ac:dyDescent="0.2">
      <c r="B158" s="1">
        <v>150</v>
      </c>
      <c r="C158" s="2">
        <v>632939</v>
      </c>
      <c r="D158" s="2">
        <v>753415</v>
      </c>
      <c r="F158" s="5">
        <f t="shared" si="15"/>
        <v>0.5</v>
      </c>
      <c r="G158" s="6">
        <f t="shared" si="20"/>
        <v>61269277</v>
      </c>
      <c r="H158" s="6">
        <f t="shared" si="21"/>
        <v>74608478</v>
      </c>
      <c r="J158" s="5">
        <f t="shared" si="16"/>
        <v>0.33140981750235438</v>
      </c>
      <c r="K158" s="5">
        <f t="shared" si="17"/>
        <v>0.34322459697095653</v>
      </c>
      <c r="T158" s="6">
        <f t="shared" si="18"/>
        <v>-16690.136666666716</v>
      </c>
      <c r="U158" s="6">
        <f t="shared" si="19"/>
        <v>-28831.363333333284</v>
      </c>
    </row>
    <row r="159" spans="2:21" x14ac:dyDescent="0.2">
      <c r="B159" s="1">
        <v>151</v>
      </c>
      <c r="C159" s="2">
        <v>636490</v>
      </c>
      <c r="D159" s="2">
        <v>755356</v>
      </c>
      <c r="F159" s="5">
        <f t="shared" si="15"/>
        <v>0.5033333333333333</v>
      </c>
      <c r="G159" s="6">
        <f t="shared" si="20"/>
        <v>61905767</v>
      </c>
      <c r="H159" s="6">
        <f t="shared" si="21"/>
        <v>75363834</v>
      </c>
      <c r="J159" s="5">
        <f t="shared" si="16"/>
        <v>0.33485263656388947</v>
      </c>
      <c r="K159" s="5">
        <f t="shared" si="17"/>
        <v>0.34669949373362197</v>
      </c>
      <c r="T159" s="6">
        <f t="shared" si="18"/>
        <v>-20241.136666666716</v>
      </c>
      <c r="U159" s="6">
        <f t="shared" si="19"/>
        <v>-30772.363333333284</v>
      </c>
    </row>
    <row r="160" spans="2:21" x14ac:dyDescent="0.2">
      <c r="B160" s="1">
        <v>152</v>
      </c>
      <c r="C160" s="2">
        <v>640420</v>
      </c>
      <c r="D160" s="2">
        <v>765260</v>
      </c>
      <c r="F160" s="5">
        <f t="shared" si="15"/>
        <v>0.50666666666666671</v>
      </c>
      <c r="G160" s="6">
        <f t="shared" si="20"/>
        <v>62546187</v>
      </c>
      <c r="H160" s="6">
        <f t="shared" si="21"/>
        <v>76129094</v>
      </c>
      <c r="J160" s="5">
        <f t="shared" si="16"/>
        <v>0.33831671327112495</v>
      </c>
      <c r="K160" s="5">
        <f t="shared" si="17"/>
        <v>0.35021995229435005</v>
      </c>
      <c r="T160" s="6">
        <f t="shared" si="18"/>
        <v>-24171.136666666716</v>
      </c>
      <c r="U160" s="6">
        <f t="shared" si="19"/>
        <v>-40676.363333333284</v>
      </c>
    </row>
    <row r="161" spans="2:21" x14ac:dyDescent="0.2">
      <c r="B161" s="1">
        <v>153</v>
      </c>
      <c r="C161" s="2">
        <v>645989</v>
      </c>
      <c r="D161" s="2">
        <v>767143</v>
      </c>
      <c r="F161" s="5">
        <f t="shared" si="15"/>
        <v>0.51</v>
      </c>
      <c r="G161" s="6">
        <f t="shared" si="20"/>
        <v>63192176</v>
      </c>
      <c r="H161" s="6">
        <f t="shared" si="21"/>
        <v>76896237</v>
      </c>
      <c r="J161" s="5">
        <f t="shared" si="16"/>
        <v>0.34181091309004119</v>
      </c>
      <c r="K161" s="5">
        <f t="shared" si="17"/>
        <v>0.35374907330113547</v>
      </c>
      <c r="T161" s="6">
        <f t="shared" si="18"/>
        <v>-29740.136666666716</v>
      </c>
      <c r="U161" s="6">
        <f t="shared" si="19"/>
        <v>-42559.363333333284</v>
      </c>
    </row>
    <row r="162" spans="2:21" x14ac:dyDescent="0.2">
      <c r="B162" s="1">
        <v>154</v>
      </c>
      <c r="C162" s="2">
        <v>646203</v>
      </c>
      <c r="D162" s="2">
        <v>768221</v>
      </c>
      <c r="F162" s="5">
        <f t="shared" si="15"/>
        <v>0.51333333333333331</v>
      </c>
      <c r="G162" s="6">
        <f t="shared" si="20"/>
        <v>63838379</v>
      </c>
      <c r="H162" s="6">
        <f t="shared" si="21"/>
        <v>77664458</v>
      </c>
      <c r="J162" s="5">
        <f t="shared" si="16"/>
        <v>0.34530627044997009</v>
      </c>
      <c r="K162" s="5">
        <f t="shared" si="17"/>
        <v>0.35728315347778278</v>
      </c>
      <c r="T162" s="6">
        <f t="shared" si="18"/>
        <v>-29954.136666666716</v>
      </c>
      <c r="U162" s="6">
        <f t="shared" si="19"/>
        <v>-43637.363333333284</v>
      </c>
    </row>
    <row r="163" spans="2:21" x14ac:dyDescent="0.2">
      <c r="B163" s="1">
        <v>155</v>
      </c>
      <c r="C163" s="2">
        <v>649182</v>
      </c>
      <c r="D163" s="2">
        <v>768271</v>
      </c>
      <c r="F163" s="5">
        <f t="shared" si="15"/>
        <v>0.51666666666666672</v>
      </c>
      <c r="G163" s="6">
        <f t="shared" si="20"/>
        <v>64487561</v>
      </c>
      <c r="H163" s="6">
        <f t="shared" si="21"/>
        <v>78432729</v>
      </c>
      <c r="J163" s="5">
        <f t="shared" si="16"/>
        <v>0.34881774142988414</v>
      </c>
      <c r="K163" s="5">
        <f t="shared" si="17"/>
        <v>0.36081746367158507</v>
      </c>
      <c r="T163" s="6">
        <f t="shared" si="18"/>
        <v>-32933.136666666716</v>
      </c>
      <c r="U163" s="6">
        <f t="shared" si="19"/>
        <v>-43687.363333333284</v>
      </c>
    </row>
    <row r="164" spans="2:21" x14ac:dyDescent="0.2">
      <c r="B164" s="1">
        <v>156</v>
      </c>
      <c r="C164" s="2">
        <v>651205</v>
      </c>
      <c r="D164" s="2">
        <v>770046</v>
      </c>
      <c r="F164" s="5">
        <f t="shared" si="15"/>
        <v>0.52</v>
      </c>
      <c r="G164" s="6">
        <f t="shared" si="20"/>
        <v>65138766</v>
      </c>
      <c r="H164" s="6">
        <f t="shared" si="21"/>
        <v>79202775</v>
      </c>
      <c r="J164" s="5">
        <f t="shared" si="16"/>
        <v>0.35234015495871718</v>
      </c>
      <c r="K164" s="5">
        <f t="shared" si="17"/>
        <v>0.36435993947438994</v>
      </c>
      <c r="T164" s="6">
        <f t="shared" si="18"/>
        <v>-34956.136666666716</v>
      </c>
      <c r="U164" s="6">
        <f t="shared" si="19"/>
        <v>-45462.363333333284</v>
      </c>
    </row>
    <row r="165" spans="2:21" x14ac:dyDescent="0.2">
      <c r="B165" s="1">
        <v>157</v>
      </c>
      <c r="C165" s="2">
        <v>651454</v>
      </c>
      <c r="D165" s="2">
        <v>771673</v>
      </c>
      <c r="F165" s="5">
        <f t="shared" si="15"/>
        <v>0.52333333333333332</v>
      </c>
      <c r="G165" s="6">
        <f t="shared" si="20"/>
        <v>65790220</v>
      </c>
      <c r="H165" s="6">
        <f t="shared" si="21"/>
        <v>79974448</v>
      </c>
      <c r="J165" s="5">
        <f t="shared" si="16"/>
        <v>0.3558639153460183</v>
      </c>
      <c r="K165" s="5">
        <f t="shared" si="17"/>
        <v>0.36790990003541851</v>
      </c>
      <c r="T165" s="6">
        <f t="shared" si="18"/>
        <v>-35205.136666666716</v>
      </c>
      <c r="U165" s="6">
        <f t="shared" si="19"/>
        <v>-47089.363333333284</v>
      </c>
    </row>
    <row r="166" spans="2:21" x14ac:dyDescent="0.2">
      <c r="B166" s="1">
        <v>158</v>
      </c>
      <c r="C166" s="2">
        <v>656157</v>
      </c>
      <c r="D166" s="2">
        <v>773506</v>
      </c>
      <c r="F166" s="5">
        <f t="shared" si="15"/>
        <v>0.52666666666666662</v>
      </c>
      <c r="G166" s="6">
        <f t="shared" si="20"/>
        <v>66446377</v>
      </c>
      <c r="H166" s="6">
        <f t="shared" si="21"/>
        <v>80747954</v>
      </c>
      <c r="J166" s="5">
        <f t="shared" si="16"/>
        <v>0.35941311459024788</v>
      </c>
      <c r="K166" s="5">
        <f t="shared" si="17"/>
        <v>0.37146829302534945</v>
      </c>
      <c r="T166" s="6">
        <f t="shared" si="18"/>
        <v>-39908.136666666716</v>
      </c>
      <c r="U166" s="6">
        <f t="shared" si="19"/>
        <v>-48922.363333333284</v>
      </c>
    </row>
    <row r="167" spans="2:21" x14ac:dyDescent="0.2">
      <c r="B167" s="1">
        <v>159</v>
      </c>
      <c r="C167" s="2">
        <v>657274</v>
      </c>
      <c r="D167" s="2">
        <v>774245</v>
      </c>
      <c r="F167" s="5">
        <f t="shared" si="15"/>
        <v>0.53</v>
      </c>
      <c r="G167" s="6">
        <f t="shared" si="20"/>
        <v>67103651</v>
      </c>
      <c r="H167" s="6">
        <f t="shared" si="21"/>
        <v>81522199</v>
      </c>
      <c r="J167" s="5">
        <f t="shared" si="16"/>
        <v>0.36296835576583808</v>
      </c>
      <c r="K167" s="5">
        <f t="shared" si="17"/>
        <v>0.37503008566883128</v>
      </c>
      <c r="T167" s="6">
        <f t="shared" si="18"/>
        <v>-41025.136666666716</v>
      </c>
      <c r="U167" s="6">
        <f t="shared" si="19"/>
        <v>-49661.363333333284</v>
      </c>
    </row>
    <row r="168" spans="2:21" x14ac:dyDescent="0.2">
      <c r="B168" s="1">
        <v>160</v>
      </c>
      <c r="C168" s="2">
        <v>659104</v>
      </c>
      <c r="D168" s="2">
        <v>775338</v>
      </c>
      <c r="F168" s="5">
        <f t="shared" si="15"/>
        <v>0.53333333333333333</v>
      </c>
      <c r="G168" s="6">
        <f t="shared" si="20"/>
        <v>67762755</v>
      </c>
      <c r="H168" s="6">
        <f t="shared" si="21"/>
        <v>82297537</v>
      </c>
      <c r="J168" s="5">
        <f t="shared" si="16"/>
        <v>0.36653349553980785</v>
      </c>
      <c r="K168" s="5">
        <f t="shared" si="17"/>
        <v>0.37859690648732147</v>
      </c>
      <c r="T168" s="6">
        <f t="shared" si="18"/>
        <v>-42855.136666666716</v>
      </c>
      <c r="U168" s="6">
        <f t="shared" si="19"/>
        <v>-50754.363333333284</v>
      </c>
    </row>
    <row r="169" spans="2:21" x14ac:dyDescent="0.2">
      <c r="B169" s="1">
        <v>161</v>
      </c>
      <c r="C169" s="2">
        <v>660848</v>
      </c>
      <c r="D169" s="2">
        <v>775516</v>
      </c>
      <c r="F169" s="5">
        <f t="shared" si="15"/>
        <v>0.53666666666666663</v>
      </c>
      <c r="G169" s="6">
        <f t="shared" si="20"/>
        <v>68423603</v>
      </c>
      <c r="H169" s="6">
        <f t="shared" si="21"/>
        <v>83073053</v>
      </c>
      <c r="J169" s="5">
        <f t="shared" si="16"/>
        <v>0.3701080687321241</v>
      </c>
      <c r="K169" s="5">
        <f t="shared" si="17"/>
        <v>0.3821645461668835</v>
      </c>
      <c r="T169" s="6">
        <f t="shared" si="18"/>
        <v>-44599.136666666716</v>
      </c>
      <c r="U169" s="6">
        <f t="shared" si="19"/>
        <v>-50932.363333333284</v>
      </c>
    </row>
    <row r="170" spans="2:21" x14ac:dyDescent="0.2">
      <c r="B170" s="1">
        <v>162</v>
      </c>
      <c r="C170" s="2">
        <v>661490</v>
      </c>
      <c r="D170" s="2">
        <v>777294</v>
      </c>
      <c r="F170" s="5">
        <f t="shared" si="15"/>
        <v>0.54</v>
      </c>
      <c r="G170" s="6">
        <f t="shared" si="20"/>
        <v>69085093</v>
      </c>
      <c r="H170" s="6">
        <f t="shared" si="21"/>
        <v>83850347</v>
      </c>
      <c r="J170" s="5">
        <f t="shared" si="16"/>
        <v>0.37368611454747835</v>
      </c>
      <c r="K170" s="5">
        <f t="shared" si="17"/>
        <v>0.38574036525647731</v>
      </c>
      <c r="T170" s="6">
        <f t="shared" si="18"/>
        <v>-45241.136666666716</v>
      </c>
      <c r="U170" s="6">
        <f t="shared" si="19"/>
        <v>-52710.363333333284</v>
      </c>
    </row>
    <row r="171" spans="2:21" x14ac:dyDescent="0.2">
      <c r="B171" s="1">
        <v>163</v>
      </c>
      <c r="C171" s="2">
        <v>666058</v>
      </c>
      <c r="D171" s="2">
        <v>781142</v>
      </c>
      <c r="F171" s="5">
        <f t="shared" si="15"/>
        <v>0.54333333333333333</v>
      </c>
      <c r="G171" s="6">
        <f t="shared" si="20"/>
        <v>69751151</v>
      </c>
      <c r="H171" s="6">
        <f t="shared" si="21"/>
        <v>84631489</v>
      </c>
      <c r="J171" s="5">
        <f t="shared" si="16"/>
        <v>0.37728886899529046</v>
      </c>
      <c r="K171" s="5">
        <f t="shared" si="17"/>
        <v>0.38933388646632011</v>
      </c>
      <c r="T171" s="6">
        <f t="shared" si="18"/>
        <v>-49809.136666666716</v>
      </c>
      <c r="U171" s="6">
        <f t="shared" si="19"/>
        <v>-56558.363333333284</v>
      </c>
    </row>
    <row r="172" spans="2:21" x14ac:dyDescent="0.2">
      <c r="B172" s="1">
        <v>164</v>
      </c>
      <c r="C172" s="2">
        <v>666769</v>
      </c>
      <c r="D172" s="2">
        <v>781784</v>
      </c>
      <c r="F172" s="5">
        <f t="shared" si="15"/>
        <v>0.54666666666666663</v>
      </c>
      <c r="G172" s="6">
        <f t="shared" si="20"/>
        <v>70417920</v>
      </c>
      <c r="H172" s="6">
        <f t="shared" si="21"/>
        <v>85413273</v>
      </c>
      <c r="J172" s="5">
        <f t="shared" si="16"/>
        <v>0.3808954692919812</v>
      </c>
      <c r="K172" s="5">
        <f t="shared" si="17"/>
        <v>0.39293036109643309</v>
      </c>
      <c r="T172" s="6">
        <f t="shared" si="18"/>
        <v>-50520.136666666716</v>
      </c>
      <c r="U172" s="6">
        <f t="shared" si="19"/>
        <v>-57200.363333333284</v>
      </c>
    </row>
    <row r="173" spans="2:21" x14ac:dyDescent="0.2">
      <c r="B173" s="1">
        <v>165</v>
      </c>
      <c r="C173" s="2">
        <v>668255</v>
      </c>
      <c r="D173" s="2">
        <v>782359</v>
      </c>
      <c r="F173" s="5">
        <f t="shared" si="15"/>
        <v>0.55000000000000004</v>
      </c>
      <c r="G173" s="6">
        <f t="shared" si="20"/>
        <v>71086175</v>
      </c>
      <c r="H173" s="6">
        <f t="shared" si="21"/>
        <v>86195632</v>
      </c>
      <c r="J173" s="5">
        <f t="shared" si="16"/>
        <v>0.38451010746691899</v>
      </c>
      <c r="K173" s="5">
        <f t="shared" si="17"/>
        <v>0.39652948092382856</v>
      </c>
      <c r="T173" s="6">
        <f t="shared" si="18"/>
        <v>-52006.136666666716</v>
      </c>
      <c r="U173" s="6">
        <f t="shared" si="19"/>
        <v>-57775.363333333284</v>
      </c>
    </row>
    <row r="174" spans="2:21" x14ac:dyDescent="0.2">
      <c r="B174" s="1">
        <v>166</v>
      </c>
      <c r="C174" s="2">
        <v>671952</v>
      </c>
      <c r="D174" s="2">
        <v>782811</v>
      </c>
      <c r="F174" s="5">
        <f t="shared" si="15"/>
        <v>0.55333333333333334</v>
      </c>
      <c r="G174" s="6">
        <f t="shared" si="20"/>
        <v>71758127</v>
      </c>
      <c r="H174" s="6">
        <f t="shared" si="21"/>
        <v>86978443</v>
      </c>
      <c r="J174" s="5">
        <f t="shared" si="16"/>
        <v>0.38814474297421153</v>
      </c>
      <c r="K174" s="5">
        <f t="shared" si="17"/>
        <v>0.40013068010630526</v>
      </c>
      <c r="T174" s="6">
        <f t="shared" si="18"/>
        <v>-55703.136666666716</v>
      </c>
      <c r="U174" s="6">
        <f t="shared" si="19"/>
        <v>-58227.363333333284</v>
      </c>
    </row>
    <row r="175" spans="2:21" x14ac:dyDescent="0.2">
      <c r="B175" s="1">
        <v>167</v>
      </c>
      <c r="C175" s="2">
        <v>673559</v>
      </c>
      <c r="D175" s="2">
        <v>783155</v>
      </c>
      <c r="F175" s="5">
        <f t="shared" si="15"/>
        <v>0.55666666666666664</v>
      </c>
      <c r="G175" s="6">
        <f t="shared" si="20"/>
        <v>72431686</v>
      </c>
      <c r="H175" s="6">
        <f t="shared" si="21"/>
        <v>87761598</v>
      </c>
      <c r="J175" s="5">
        <f t="shared" si="16"/>
        <v>0.39178807085723955</v>
      </c>
      <c r="K175" s="5">
        <f t="shared" si="17"/>
        <v>0.40373346180680841</v>
      </c>
      <c r="T175" s="6">
        <f t="shared" si="18"/>
        <v>-57310.136666666716</v>
      </c>
      <c r="U175" s="6">
        <f t="shared" si="19"/>
        <v>-58571.363333333284</v>
      </c>
    </row>
    <row r="176" spans="2:21" x14ac:dyDescent="0.2">
      <c r="B176" s="1">
        <v>168</v>
      </c>
      <c r="C176" s="2">
        <v>677612</v>
      </c>
      <c r="D176" s="2">
        <v>783665</v>
      </c>
      <c r="F176" s="5">
        <f t="shared" si="15"/>
        <v>0.56000000000000005</v>
      </c>
      <c r="G176" s="6">
        <f t="shared" si="20"/>
        <v>73109298</v>
      </c>
      <c r="H176" s="6">
        <f t="shared" si="21"/>
        <v>88545263</v>
      </c>
      <c r="J176" s="5">
        <f t="shared" si="16"/>
        <v>0.39545332170159675</v>
      </c>
      <c r="K176" s="5">
        <f t="shared" si="17"/>
        <v>0.40733858968229253</v>
      </c>
      <c r="T176" s="6">
        <f t="shared" si="18"/>
        <v>-61363.136666666716</v>
      </c>
      <c r="U176" s="6">
        <f t="shared" si="19"/>
        <v>-59081.363333333284</v>
      </c>
    </row>
    <row r="177" spans="2:21" x14ac:dyDescent="0.2">
      <c r="B177" s="1">
        <v>169</v>
      </c>
      <c r="C177" s="2">
        <v>678006</v>
      </c>
      <c r="D177" s="2">
        <v>785026</v>
      </c>
      <c r="F177" s="5">
        <f t="shared" si="15"/>
        <v>0.56333333333333335</v>
      </c>
      <c r="G177" s="6">
        <f t="shared" si="20"/>
        <v>73787304</v>
      </c>
      <c r="H177" s="6">
        <f t="shared" si="21"/>
        <v>89330289</v>
      </c>
      <c r="J177" s="5">
        <f t="shared" si="16"/>
        <v>0.39912070371959413</v>
      </c>
      <c r="K177" s="5">
        <f t="shared" si="17"/>
        <v>0.41094997862473581</v>
      </c>
      <c r="T177" s="6">
        <f t="shared" si="18"/>
        <v>-61757.136666666716</v>
      </c>
      <c r="U177" s="6">
        <f t="shared" si="19"/>
        <v>-60442.363333333284</v>
      </c>
    </row>
    <row r="178" spans="2:21" x14ac:dyDescent="0.2">
      <c r="B178" s="1">
        <v>170</v>
      </c>
      <c r="C178" s="2">
        <v>680626</v>
      </c>
      <c r="D178" s="2">
        <v>787716</v>
      </c>
      <c r="F178" s="5">
        <f t="shared" si="15"/>
        <v>0.56666666666666665</v>
      </c>
      <c r="G178" s="6">
        <f t="shared" si="20"/>
        <v>74467930</v>
      </c>
      <c r="H178" s="6">
        <f t="shared" si="21"/>
        <v>90118005</v>
      </c>
      <c r="J178" s="5">
        <f t="shared" si="16"/>
        <v>0.40280225750139181</v>
      </c>
      <c r="K178" s="5">
        <f t="shared" si="17"/>
        <v>0.41457374249011814</v>
      </c>
      <c r="T178" s="6">
        <f t="shared" si="18"/>
        <v>-64377.136666666716</v>
      </c>
      <c r="U178" s="6">
        <f t="shared" si="19"/>
        <v>-63132.363333333284</v>
      </c>
    </row>
    <row r="179" spans="2:21" x14ac:dyDescent="0.2">
      <c r="B179" s="1">
        <v>171</v>
      </c>
      <c r="C179" s="2">
        <v>684236</v>
      </c>
      <c r="D179" s="2">
        <v>788037</v>
      </c>
      <c r="F179" s="5">
        <f t="shared" si="15"/>
        <v>0.56999999999999995</v>
      </c>
      <c r="G179" s="6">
        <f t="shared" si="20"/>
        <v>75152166</v>
      </c>
      <c r="H179" s="6">
        <f t="shared" si="21"/>
        <v>90906042</v>
      </c>
      <c r="J179" s="5">
        <f t="shared" si="16"/>
        <v>0.40650333802644095</v>
      </c>
      <c r="K179" s="5">
        <f t="shared" si="17"/>
        <v>0.41819898306563563</v>
      </c>
      <c r="T179" s="6">
        <f t="shared" si="18"/>
        <v>-67987.136666666716</v>
      </c>
      <c r="U179" s="6">
        <f t="shared" si="19"/>
        <v>-63453.363333333284</v>
      </c>
    </row>
    <row r="180" spans="2:21" x14ac:dyDescent="0.2">
      <c r="B180" s="1">
        <v>172</v>
      </c>
      <c r="C180" s="2">
        <v>685839</v>
      </c>
      <c r="D180" s="2">
        <v>788759</v>
      </c>
      <c r="F180" s="5">
        <f t="shared" si="15"/>
        <v>0.57333333333333336</v>
      </c>
      <c r="G180" s="6">
        <f t="shared" si="20"/>
        <v>75838005</v>
      </c>
      <c r="H180" s="6">
        <f t="shared" si="21"/>
        <v>91694801</v>
      </c>
      <c r="J180" s="5">
        <f t="shared" si="16"/>
        <v>0.41021308929094497</v>
      </c>
      <c r="K180" s="5">
        <f t="shared" si="17"/>
        <v>0.42182754508887127</v>
      </c>
      <c r="T180" s="6">
        <f t="shared" si="18"/>
        <v>-69590.136666666716</v>
      </c>
      <c r="U180" s="6">
        <f t="shared" si="19"/>
        <v>-64175.363333333284</v>
      </c>
    </row>
    <row r="181" spans="2:21" x14ac:dyDescent="0.2">
      <c r="B181" s="1">
        <v>173</v>
      </c>
      <c r="C181" s="2">
        <v>686409</v>
      </c>
      <c r="D181" s="2">
        <v>788799</v>
      </c>
      <c r="F181" s="5">
        <f t="shared" si="15"/>
        <v>0.57666666666666666</v>
      </c>
      <c r="G181" s="6">
        <f t="shared" si="20"/>
        <v>76524414</v>
      </c>
      <c r="H181" s="6">
        <f t="shared" si="21"/>
        <v>92483600</v>
      </c>
      <c r="J181" s="5">
        <f t="shared" si="16"/>
        <v>0.41392592372543607</v>
      </c>
      <c r="K181" s="5">
        <f t="shared" si="17"/>
        <v>0.425456291125831</v>
      </c>
      <c r="T181" s="6">
        <f t="shared" si="18"/>
        <v>-70160.136666666716</v>
      </c>
      <c r="U181" s="6">
        <f t="shared" si="19"/>
        <v>-64215.363333333284</v>
      </c>
    </row>
    <row r="182" spans="2:21" x14ac:dyDescent="0.2">
      <c r="B182" s="1">
        <v>174</v>
      </c>
      <c r="C182" s="2">
        <v>687970</v>
      </c>
      <c r="D182" s="2">
        <v>790350</v>
      </c>
      <c r="F182" s="5">
        <f t="shared" si="15"/>
        <v>0.57999999999999996</v>
      </c>
      <c r="G182" s="6">
        <f t="shared" si="20"/>
        <v>77212384</v>
      </c>
      <c r="H182" s="6">
        <f t="shared" si="21"/>
        <v>93273950</v>
      </c>
      <c r="J182" s="5">
        <f t="shared" si="16"/>
        <v>0.41764720171843561</v>
      </c>
      <c r="K182" s="5">
        <f t="shared" si="17"/>
        <v>0.42909217229493879</v>
      </c>
      <c r="T182" s="6">
        <f t="shared" si="18"/>
        <v>-71721.136666666716</v>
      </c>
      <c r="U182" s="6">
        <f t="shared" si="19"/>
        <v>-65766.363333333284</v>
      </c>
    </row>
    <row r="183" spans="2:21" x14ac:dyDescent="0.2">
      <c r="B183" s="1">
        <v>175</v>
      </c>
      <c r="C183" s="2">
        <v>695116</v>
      </c>
      <c r="D183" s="2">
        <v>790499</v>
      </c>
      <c r="F183" s="5">
        <f t="shared" si="15"/>
        <v>0.58333333333333337</v>
      </c>
      <c r="G183" s="6">
        <f t="shared" si="20"/>
        <v>77907500</v>
      </c>
      <c r="H183" s="6">
        <f t="shared" si="21"/>
        <v>94064449</v>
      </c>
      <c r="J183" s="5">
        <f t="shared" si="16"/>
        <v>0.42140713292674686</v>
      </c>
      <c r="K183" s="5">
        <f t="shared" si="17"/>
        <v>0.43272873891516855</v>
      </c>
      <c r="T183" s="6">
        <f t="shared" si="18"/>
        <v>-78867.136666666716</v>
      </c>
      <c r="U183" s="6">
        <f t="shared" si="19"/>
        <v>-65915.363333333284</v>
      </c>
    </row>
    <row r="184" spans="2:21" x14ac:dyDescent="0.2">
      <c r="B184" s="1">
        <v>176</v>
      </c>
      <c r="C184" s="2">
        <v>699155</v>
      </c>
      <c r="D184" s="2">
        <v>791960</v>
      </c>
      <c r="F184" s="5">
        <f t="shared" si="15"/>
        <v>0.58666666666666667</v>
      </c>
      <c r="G184" s="6">
        <f t="shared" si="20"/>
        <v>78606655</v>
      </c>
      <c r="H184" s="6">
        <f t="shared" si="21"/>
        <v>94856409</v>
      </c>
      <c r="J184" s="5">
        <f t="shared" si="16"/>
        <v>0.42518891136940518</v>
      </c>
      <c r="K184" s="5">
        <f t="shared" si="17"/>
        <v>0.43637202663666741</v>
      </c>
      <c r="T184" s="6">
        <f t="shared" si="18"/>
        <v>-82906.136666666716</v>
      </c>
      <c r="U184" s="6">
        <f t="shared" si="19"/>
        <v>-67376.363333333284</v>
      </c>
    </row>
    <row r="185" spans="2:21" x14ac:dyDescent="0.2">
      <c r="B185" s="1">
        <v>177</v>
      </c>
      <c r="C185" s="2">
        <v>704168</v>
      </c>
      <c r="D185" s="2">
        <v>793007</v>
      </c>
      <c r="F185" s="5">
        <f t="shared" si="15"/>
        <v>0.59</v>
      </c>
      <c r="G185" s="6">
        <f t="shared" si="20"/>
        <v>79310823</v>
      </c>
      <c r="H185" s="6">
        <f t="shared" si="21"/>
        <v>95649416</v>
      </c>
      <c r="J185" s="5">
        <f t="shared" si="16"/>
        <v>0.42899780548073924</v>
      </c>
      <c r="K185" s="5">
        <f t="shared" si="17"/>
        <v>0.44002013091739201</v>
      </c>
      <c r="T185" s="6">
        <f t="shared" si="18"/>
        <v>-87919.136666666716</v>
      </c>
      <c r="U185" s="6">
        <f t="shared" si="19"/>
        <v>-68423.363333333284</v>
      </c>
    </row>
    <row r="186" spans="2:21" x14ac:dyDescent="0.2">
      <c r="B186" s="1">
        <v>178</v>
      </c>
      <c r="C186" s="2">
        <v>706937</v>
      </c>
      <c r="D186" s="2">
        <v>796556</v>
      </c>
      <c r="F186" s="5">
        <f t="shared" si="15"/>
        <v>0.59333333333333338</v>
      </c>
      <c r="G186" s="6">
        <f t="shared" si="20"/>
        <v>80017760</v>
      </c>
      <c r="H186" s="6">
        <f t="shared" si="21"/>
        <v>96445972</v>
      </c>
      <c r="J186" s="5">
        <f t="shared" si="16"/>
        <v>0.43282167730732635</v>
      </c>
      <c r="K186" s="5">
        <f t="shared" si="17"/>
        <v>0.44368456181577859</v>
      </c>
      <c r="T186" s="6">
        <f t="shared" si="18"/>
        <v>-90688.136666666716</v>
      </c>
      <c r="U186" s="6">
        <f t="shared" si="19"/>
        <v>-71972.363333333284</v>
      </c>
    </row>
    <row r="187" spans="2:21" x14ac:dyDescent="0.2">
      <c r="B187" s="1">
        <v>179</v>
      </c>
      <c r="C187" s="2">
        <v>710044</v>
      </c>
      <c r="D187" s="2">
        <v>804796</v>
      </c>
      <c r="F187" s="5">
        <f t="shared" si="15"/>
        <v>0.59666666666666668</v>
      </c>
      <c r="G187" s="6">
        <f t="shared" si="20"/>
        <v>80727804</v>
      </c>
      <c r="H187" s="6">
        <f t="shared" si="21"/>
        <v>97250768</v>
      </c>
      <c r="J187" s="5">
        <f t="shared" si="16"/>
        <v>0.43666235511487811</v>
      </c>
      <c r="K187" s="5">
        <f t="shared" si="17"/>
        <v>0.44738689954130945</v>
      </c>
      <c r="T187" s="6">
        <f t="shared" si="18"/>
        <v>-93795.136666666716</v>
      </c>
      <c r="U187" s="6">
        <f t="shared" si="19"/>
        <v>-80212.363333333284</v>
      </c>
    </row>
    <row r="188" spans="2:21" x14ac:dyDescent="0.2">
      <c r="B188" s="1">
        <v>180</v>
      </c>
      <c r="C188" s="2">
        <v>710799</v>
      </c>
      <c r="D188" s="2">
        <v>806985</v>
      </c>
      <c r="F188" s="5">
        <f t="shared" si="15"/>
        <v>0.6</v>
      </c>
      <c r="G188" s="6">
        <f t="shared" si="20"/>
        <v>81438603</v>
      </c>
      <c r="H188" s="6">
        <f t="shared" si="21"/>
        <v>98057753</v>
      </c>
      <c r="J188" s="5">
        <f t="shared" si="16"/>
        <v>0.44050711677039522</v>
      </c>
      <c r="K188" s="5">
        <f t="shared" si="17"/>
        <v>0.45109930741788623</v>
      </c>
      <c r="T188" s="6">
        <f t="shared" si="18"/>
        <v>-94550.136666666716</v>
      </c>
      <c r="U188" s="6">
        <f t="shared" si="19"/>
        <v>-82401.363333333284</v>
      </c>
    </row>
    <row r="189" spans="2:21" x14ac:dyDescent="0.2">
      <c r="B189" s="1">
        <v>181</v>
      </c>
      <c r="C189" s="2">
        <v>712185</v>
      </c>
      <c r="D189" s="2">
        <v>807764</v>
      </c>
      <c r="F189" s="5">
        <f t="shared" si="15"/>
        <v>0.60333333333333339</v>
      </c>
      <c r="G189" s="6">
        <f t="shared" si="20"/>
        <v>82150788</v>
      </c>
      <c r="H189" s="6">
        <f t="shared" si="21"/>
        <v>98865517</v>
      </c>
      <c r="J189" s="5">
        <f t="shared" si="16"/>
        <v>0.4443593753971441</v>
      </c>
      <c r="K189" s="5">
        <f t="shared" si="17"/>
        <v>0.454815298961738</v>
      </c>
      <c r="T189" s="6">
        <f t="shared" si="18"/>
        <v>-95936.136666666716</v>
      </c>
      <c r="U189" s="6">
        <f t="shared" si="19"/>
        <v>-83180.363333333284</v>
      </c>
    </row>
    <row r="190" spans="2:21" x14ac:dyDescent="0.2">
      <c r="B190" s="1">
        <v>182</v>
      </c>
      <c r="C190" s="2">
        <v>713040</v>
      </c>
      <c r="D190" s="2">
        <v>808527</v>
      </c>
      <c r="F190" s="5">
        <f t="shared" si="15"/>
        <v>0.60666666666666669</v>
      </c>
      <c r="G190" s="6">
        <f t="shared" si="20"/>
        <v>82863828</v>
      </c>
      <c r="H190" s="6">
        <f t="shared" si="21"/>
        <v>99674044</v>
      </c>
      <c r="J190" s="5">
        <f t="shared" si="16"/>
        <v>0.44821625877887356</v>
      </c>
      <c r="K190" s="5">
        <f t="shared" si="17"/>
        <v>0.45853480056737506</v>
      </c>
      <c r="T190" s="6">
        <f t="shared" si="18"/>
        <v>-96791.136666666716</v>
      </c>
      <c r="U190" s="6">
        <f t="shared" si="19"/>
        <v>-83943.363333333284</v>
      </c>
    </row>
    <row r="191" spans="2:21" x14ac:dyDescent="0.2">
      <c r="B191" s="1">
        <v>183</v>
      </c>
      <c r="C191" s="2">
        <v>714816</v>
      </c>
      <c r="D191" s="2">
        <v>811114</v>
      </c>
      <c r="F191" s="5">
        <f t="shared" si="15"/>
        <v>0.61</v>
      </c>
      <c r="G191" s="6">
        <f t="shared" si="20"/>
        <v>83578644</v>
      </c>
      <c r="H191" s="6">
        <f t="shared" si="21"/>
        <v>100485158</v>
      </c>
      <c r="J191" s="5">
        <f t="shared" si="16"/>
        <v>0.45208274866919429</v>
      </c>
      <c r="K191" s="5">
        <f t="shared" si="17"/>
        <v>0.46226620326061185</v>
      </c>
      <c r="T191" s="6">
        <f t="shared" si="18"/>
        <v>-98567.136666666716</v>
      </c>
      <c r="U191" s="6">
        <f t="shared" si="19"/>
        <v>-86530.363333333284</v>
      </c>
    </row>
    <row r="192" spans="2:21" x14ac:dyDescent="0.2">
      <c r="B192" s="1">
        <v>184</v>
      </c>
      <c r="C192" s="2">
        <v>717278</v>
      </c>
      <c r="D192" s="2">
        <v>813273</v>
      </c>
      <c r="F192" s="5">
        <f t="shared" si="15"/>
        <v>0.61333333333333329</v>
      </c>
      <c r="G192" s="6">
        <f t="shared" si="20"/>
        <v>84295922</v>
      </c>
      <c r="H192" s="6">
        <f t="shared" si="21"/>
        <v>101298431</v>
      </c>
      <c r="J192" s="5">
        <f t="shared" si="16"/>
        <v>0.4559625556902312</v>
      </c>
      <c r="K192" s="5">
        <f t="shared" si="17"/>
        <v>0.46600753809460166</v>
      </c>
      <c r="T192" s="6">
        <f t="shared" si="18"/>
        <v>-101029.13666666672</v>
      </c>
      <c r="U192" s="6">
        <f t="shared" si="19"/>
        <v>-88689.363333333284</v>
      </c>
    </row>
    <row r="193" spans="2:21" x14ac:dyDescent="0.2">
      <c r="B193" s="1">
        <v>185</v>
      </c>
      <c r="C193" s="2">
        <v>717861</v>
      </c>
      <c r="D193" s="2">
        <v>813445</v>
      </c>
      <c r="F193" s="5">
        <f t="shared" si="15"/>
        <v>0.6166666666666667</v>
      </c>
      <c r="G193" s="6">
        <f t="shared" si="20"/>
        <v>85013783</v>
      </c>
      <c r="H193" s="6">
        <f t="shared" si="21"/>
        <v>102111876</v>
      </c>
      <c r="J193" s="5">
        <f t="shared" si="16"/>
        <v>0.45984551619916714</v>
      </c>
      <c r="K193" s="5">
        <f t="shared" si="17"/>
        <v>0.46974966418760467</v>
      </c>
      <c r="T193" s="6">
        <f t="shared" si="18"/>
        <v>-101612.13666666672</v>
      </c>
      <c r="U193" s="6">
        <f t="shared" si="19"/>
        <v>-88861.363333333284</v>
      </c>
    </row>
    <row r="194" spans="2:21" x14ac:dyDescent="0.2">
      <c r="B194" s="1">
        <v>186</v>
      </c>
      <c r="C194" s="2">
        <v>718779</v>
      </c>
      <c r="D194" s="2">
        <v>814761</v>
      </c>
      <c r="F194" s="5">
        <f t="shared" si="15"/>
        <v>0.62</v>
      </c>
      <c r="G194" s="6">
        <f t="shared" si="20"/>
        <v>85732562</v>
      </c>
      <c r="H194" s="6">
        <f t="shared" si="21"/>
        <v>102926637</v>
      </c>
      <c r="J194" s="5">
        <f t="shared" si="16"/>
        <v>0.4637334422345033</v>
      </c>
      <c r="K194" s="5">
        <f t="shared" si="17"/>
        <v>0.47349784433212727</v>
      </c>
      <c r="T194" s="6">
        <f t="shared" si="18"/>
        <v>-102530.13666666672</v>
      </c>
      <c r="U194" s="6">
        <f t="shared" si="19"/>
        <v>-90177.363333333284</v>
      </c>
    </row>
    <row r="195" spans="2:21" x14ac:dyDescent="0.2">
      <c r="B195" s="1">
        <v>187</v>
      </c>
      <c r="C195" s="2">
        <v>723616</v>
      </c>
      <c r="D195" s="2">
        <v>816613</v>
      </c>
      <c r="F195" s="5">
        <f t="shared" si="15"/>
        <v>0.62333333333333329</v>
      </c>
      <c r="G195" s="6">
        <f t="shared" si="20"/>
        <v>86456178</v>
      </c>
      <c r="H195" s="6">
        <f t="shared" si="21"/>
        <v>103743250</v>
      </c>
      <c r="J195" s="5">
        <f t="shared" si="16"/>
        <v>0.46764753194216846</v>
      </c>
      <c r="K195" s="5">
        <f t="shared" si="17"/>
        <v>0.47725454431207115</v>
      </c>
      <c r="T195" s="6">
        <f t="shared" si="18"/>
        <v>-107367.13666666672</v>
      </c>
      <c r="U195" s="6">
        <f t="shared" si="19"/>
        <v>-92029.363333333284</v>
      </c>
    </row>
    <row r="196" spans="2:21" x14ac:dyDescent="0.2">
      <c r="B196" s="1">
        <v>188</v>
      </c>
      <c r="C196" s="2">
        <v>725205</v>
      </c>
      <c r="D196" s="2">
        <v>825323</v>
      </c>
      <c r="F196" s="5">
        <f t="shared" si="15"/>
        <v>0.62666666666666671</v>
      </c>
      <c r="G196" s="6">
        <f t="shared" si="20"/>
        <v>87181383</v>
      </c>
      <c r="H196" s="6">
        <f t="shared" si="21"/>
        <v>104568573</v>
      </c>
      <c r="J196" s="5">
        <f t="shared" si="16"/>
        <v>0.47157021666230631</v>
      </c>
      <c r="K196" s="5">
        <f t="shared" si="17"/>
        <v>0.48105131328041628</v>
      </c>
      <c r="T196" s="6">
        <f t="shared" si="18"/>
        <v>-108956.13666666672</v>
      </c>
      <c r="U196" s="6">
        <f t="shared" si="19"/>
        <v>-100739.36333333328</v>
      </c>
    </row>
    <row r="197" spans="2:21" x14ac:dyDescent="0.2">
      <c r="B197" s="1">
        <v>189</v>
      </c>
      <c r="C197" s="2">
        <v>728681</v>
      </c>
      <c r="D197" s="2">
        <v>825861</v>
      </c>
      <c r="F197" s="5">
        <f t="shared" si="15"/>
        <v>0.63</v>
      </c>
      <c r="G197" s="6">
        <f t="shared" si="20"/>
        <v>87910064</v>
      </c>
      <c r="H197" s="6">
        <f t="shared" si="21"/>
        <v>105394434</v>
      </c>
      <c r="J197" s="5">
        <f t="shared" si="16"/>
        <v>0.47551170331029524</v>
      </c>
      <c r="K197" s="5">
        <f t="shared" si="17"/>
        <v>0.48485055723334924</v>
      </c>
      <c r="T197" s="6">
        <f t="shared" si="18"/>
        <v>-112432.13666666672</v>
      </c>
      <c r="U197" s="6">
        <f t="shared" si="19"/>
        <v>-101277.36333333328</v>
      </c>
    </row>
    <row r="198" spans="2:21" x14ac:dyDescent="0.2">
      <c r="B198" s="1">
        <v>190</v>
      </c>
      <c r="C198" s="2">
        <v>729283</v>
      </c>
      <c r="D198" s="2">
        <v>828622</v>
      </c>
      <c r="F198" s="5">
        <f t="shared" si="15"/>
        <v>0.6333333333333333</v>
      </c>
      <c r="G198" s="6">
        <f t="shared" si="20"/>
        <v>88639347</v>
      </c>
      <c r="H198" s="6">
        <f t="shared" si="21"/>
        <v>106223056</v>
      </c>
      <c r="J198" s="5">
        <f t="shared" si="16"/>
        <v>0.47945644621851607</v>
      </c>
      <c r="K198" s="5">
        <f t="shared" si="17"/>
        <v>0.48866250273358136</v>
      </c>
      <c r="T198" s="6">
        <f t="shared" si="18"/>
        <v>-113034.13666666672</v>
      </c>
      <c r="U198" s="6">
        <f t="shared" si="19"/>
        <v>-104038.36333333328</v>
      </c>
    </row>
    <row r="199" spans="2:21" x14ac:dyDescent="0.2">
      <c r="B199" s="1">
        <v>191</v>
      </c>
      <c r="C199" s="2">
        <v>730290</v>
      </c>
      <c r="D199" s="2">
        <v>831218</v>
      </c>
      <c r="F199" s="5">
        <f t="shared" si="15"/>
        <v>0.63666666666666671</v>
      </c>
      <c r="G199" s="6">
        <f t="shared" si="20"/>
        <v>89369637</v>
      </c>
      <c r="H199" s="6">
        <f t="shared" si="21"/>
        <v>107054274</v>
      </c>
      <c r="J199" s="5">
        <f t="shared" si="16"/>
        <v>0.48340663606038076</v>
      </c>
      <c r="K199" s="5">
        <f t="shared" si="17"/>
        <v>0.49248639072450118</v>
      </c>
      <c r="T199" s="6">
        <f t="shared" si="18"/>
        <v>-114041.13666666672</v>
      </c>
      <c r="U199" s="6">
        <f t="shared" si="19"/>
        <v>-106634.36333333328</v>
      </c>
    </row>
    <row r="200" spans="2:21" x14ac:dyDescent="0.2">
      <c r="B200" s="1">
        <v>192</v>
      </c>
      <c r="C200" s="2">
        <v>732268</v>
      </c>
      <c r="D200" s="2">
        <v>841365</v>
      </c>
      <c r="F200" s="5">
        <f t="shared" si="15"/>
        <v>0.64</v>
      </c>
      <c r="G200" s="6">
        <f t="shared" si="20"/>
        <v>90101905</v>
      </c>
      <c r="H200" s="6">
        <f t="shared" si="21"/>
        <v>107895639</v>
      </c>
      <c r="J200" s="5">
        <f t="shared" si="16"/>
        <v>0.48736752504300768</v>
      </c>
      <c r="K200" s="5">
        <f t="shared" si="17"/>
        <v>0.49635695839685701</v>
      </c>
      <c r="T200" s="6">
        <f t="shared" si="18"/>
        <v>-116019.13666666672</v>
      </c>
      <c r="U200" s="6">
        <f t="shared" si="19"/>
        <v>-116781.36333333328</v>
      </c>
    </row>
    <row r="201" spans="2:21" x14ac:dyDescent="0.2">
      <c r="B201" s="1">
        <v>193</v>
      </c>
      <c r="C201" s="2">
        <v>732395</v>
      </c>
      <c r="D201" s="2">
        <v>846083</v>
      </c>
      <c r="F201" s="5">
        <f t="shared" si="15"/>
        <v>0.64333333333333331</v>
      </c>
      <c r="G201" s="6">
        <f t="shared" si="20"/>
        <v>90834300</v>
      </c>
      <c r="H201" s="6">
        <f t="shared" si="21"/>
        <v>108741722</v>
      </c>
      <c r="J201" s="5">
        <f t="shared" si="16"/>
        <v>0.49132910097754395</v>
      </c>
      <c r="K201" s="5">
        <f t="shared" si="17"/>
        <v>0.50024923048795866</v>
      </c>
      <c r="T201" s="6">
        <f t="shared" si="18"/>
        <v>-116146.13666666672</v>
      </c>
      <c r="U201" s="6">
        <f t="shared" si="19"/>
        <v>-121499.36333333328</v>
      </c>
    </row>
    <row r="202" spans="2:21" x14ac:dyDescent="0.2">
      <c r="B202" s="1">
        <v>194</v>
      </c>
      <c r="C202" s="2">
        <v>735534</v>
      </c>
      <c r="D202" s="2">
        <v>846633</v>
      </c>
      <c r="F202" s="5">
        <f t="shared" ref="F202:F265" si="22">B202/$B$308</f>
        <v>0.64666666666666661</v>
      </c>
      <c r="G202" s="6">
        <f t="shared" si="20"/>
        <v>91569834</v>
      </c>
      <c r="H202" s="6">
        <f t="shared" si="21"/>
        <v>109588355</v>
      </c>
      <c r="J202" s="5">
        <f t="shared" ref="J202:J265" si="23">G202/$G$308</f>
        <v>0.49530765598328974</v>
      </c>
      <c r="K202" s="5">
        <f t="shared" ref="K202:K265" si="24">H202/$H$308</f>
        <v>0.50414403276776543</v>
      </c>
      <c r="T202" s="6">
        <f t="shared" ref="T202:T265" si="25">$C$7-C202</f>
        <v>-119285.13666666672</v>
      </c>
      <c r="U202" s="6">
        <f t="shared" ref="U202:U265" si="26">$D$7-D202</f>
        <v>-122049.36333333328</v>
      </c>
    </row>
    <row r="203" spans="2:21" x14ac:dyDescent="0.2">
      <c r="B203" s="1">
        <v>195</v>
      </c>
      <c r="C203" s="2">
        <v>740281</v>
      </c>
      <c r="D203" s="2">
        <v>846677</v>
      </c>
      <c r="F203" s="5">
        <f t="shared" si="22"/>
        <v>0.65</v>
      </c>
      <c r="G203" s="6">
        <f t="shared" ref="G203:G266" si="27">G202+C203</f>
        <v>92310115</v>
      </c>
      <c r="H203" s="6">
        <f t="shared" ref="H203:H266" si="28">H202+D203</f>
        <v>110435032</v>
      </c>
      <c r="J203" s="5">
        <f t="shared" si="23"/>
        <v>0.49931188784505076</v>
      </c>
      <c r="K203" s="5">
        <f t="shared" si="24"/>
        <v>0.50803903746266865</v>
      </c>
      <c r="T203" s="6">
        <f t="shared" si="25"/>
        <v>-124032.13666666672</v>
      </c>
      <c r="U203" s="6">
        <f t="shared" si="26"/>
        <v>-122093.36333333328</v>
      </c>
    </row>
    <row r="204" spans="2:21" x14ac:dyDescent="0.2">
      <c r="B204" s="1">
        <v>196</v>
      </c>
      <c r="C204" s="2">
        <v>743792</v>
      </c>
      <c r="D204" s="2">
        <v>847375</v>
      </c>
      <c r="F204" s="5">
        <f t="shared" si="22"/>
        <v>0.65333333333333332</v>
      </c>
      <c r="G204" s="6">
        <f t="shared" si="27"/>
        <v>93053907</v>
      </c>
      <c r="H204" s="6">
        <f t="shared" si="28"/>
        <v>111282407</v>
      </c>
      <c r="J204" s="5">
        <f t="shared" si="23"/>
        <v>0.50333511095211814</v>
      </c>
      <c r="K204" s="5">
        <f t="shared" si="24"/>
        <v>0.51193725319705563</v>
      </c>
      <c r="T204" s="6">
        <f t="shared" si="25"/>
        <v>-127543.13666666672</v>
      </c>
      <c r="U204" s="6">
        <f t="shared" si="26"/>
        <v>-122791.36333333328</v>
      </c>
    </row>
    <row r="205" spans="2:21" x14ac:dyDescent="0.2">
      <c r="B205" s="1">
        <v>197</v>
      </c>
      <c r="C205" s="2">
        <v>743842</v>
      </c>
      <c r="D205" s="2">
        <v>848806</v>
      </c>
      <c r="F205" s="5">
        <f t="shared" si="22"/>
        <v>0.65666666666666662</v>
      </c>
      <c r="G205" s="6">
        <f t="shared" si="27"/>
        <v>93797749</v>
      </c>
      <c r="H205" s="6">
        <f t="shared" si="28"/>
        <v>112131213</v>
      </c>
      <c r="J205" s="5">
        <f t="shared" si="23"/>
        <v>0.5073586045126931</v>
      </c>
      <c r="K205" s="5">
        <f t="shared" si="24"/>
        <v>0.51584205202241873</v>
      </c>
      <c r="T205" s="6">
        <f t="shared" si="25"/>
        <v>-127593.13666666672</v>
      </c>
      <c r="U205" s="6">
        <f t="shared" si="26"/>
        <v>-124222.36333333328</v>
      </c>
    </row>
    <row r="206" spans="2:21" x14ac:dyDescent="0.2">
      <c r="B206" s="1">
        <v>198</v>
      </c>
      <c r="C206" s="2">
        <v>744567</v>
      </c>
      <c r="D206" s="2">
        <v>851165</v>
      </c>
      <c r="F206" s="5">
        <f t="shared" si="22"/>
        <v>0.66</v>
      </c>
      <c r="G206" s="6">
        <f t="shared" si="27"/>
        <v>94542316</v>
      </c>
      <c r="H206" s="6">
        <f t="shared" si="28"/>
        <v>112982378</v>
      </c>
      <c r="J206" s="5">
        <f t="shared" si="23"/>
        <v>0.51138601964912889</v>
      </c>
      <c r="K206" s="5">
        <f t="shared" si="24"/>
        <v>0.51975770305715474</v>
      </c>
      <c r="T206" s="6">
        <f t="shared" si="25"/>
        <v>-128318.13666666672</v>
      </c>
      <c r="U206" s="6">
        <f t="shared" si="26"/>
        <v>-126581.36333333328</v>
      </c>
    </row>
    <row r="207" spans="2:21" x14ac:dyDescent="0.2">
      <c r="B207" s="1">
        <v>199</v>
      </c>
      <c r="C207" s="2">
        <v>747080</v>
      </c>
      <c r="D207" s="2">
        <v>855599</v>
      </c>
      <c r="F207" s="5">
        <f t="shared" si="22"/>
        <v>0.66333333333333333</v>
      </c>
      <c r="G207" s="6">
        <f t="shared" si="27"/>
        <v>95289396</v>
      </c>
      <c r="H207" s="6">
        <f t="shared" si="28"/>
        <v>113837977</v>
      </c>
      <c r="J207" s="5">
        <f t="shared" si="23"/>
        <v>0.51542702777885852</v>
      </c>
      <c r="K207" s="5">
        <f t="shared" si="24"/>
        <v>0.52369375201319635</v>
      </c>
      <c r="T207" s="6">
        <f t="shared" si="25"/>
        <v>-130831.13666666672</v>
      </c>
      <c r="U207" s="6">
        <f t="shared" si="26"/>
        <v>-131015.36333333328</v>
      </c>
    </row>
    <row r="208" spans="2:21" x14ac:dyDescent="0.2">
      <c r="B208" s="1">
        <v>200</v>
      </c>
      <c r="C208" s="2">
        <v>747886</v>
      </c>
      <c r="D208" s="2">
        <v>855606</v>
      </c>
      <c r="F208" s="5">
        <f t="shared" si="22"/>
        <v>0.66666666666666663</v>
      </c>
      <c r="G208" s="6">
        <f t="shared" si="27"/>
        <v>96037282</v>
      </c>
      <c r="H208" s="6">
        <f t="shared" si="28"/>
        <v>114693583</v>
      </c>
      <c r="J208" s="5">
        <f t="shared" si="23"/>
        <v>0.51947239561913139</v>
      </c>
      <c r="K208" s="5">
        <f t="shared" si="24"/>
        <v>0.52762983317163969</v>
      </c>
      <c r="T208" s="6">
        <f t="shared" si="25"/>
        <v>-131637.13666666672</v>
      </c>
      <c r="U208" s="6">
        <f t="shared" si="26"/>
        <v>-131022.36333333328</v>
      </c>
    </row>
    <row r="209" spans="2:21" x14ac:dyDescent="0.2">
      <c r="B209" s="1">
        <v>201</v>
      </c>
      <c r="C209" s="2">
        <v>748467</v>
      </c>
      <c r="D209" s="2">
        <v>858240</v>
      </c>
      <c r="F209" s="5">
        <f t="shared" si="22"/>
        <v>0.67</v>
      </c>
      <c r="G209" s="6">
        <f t="shared" si="27"/>
        <v>96785749</v>
      </c>
      <c r="H209" s="6">
        <f t="shared" si="28"/>
        <v>115551823</v>
      </c>
      <c r="J209" s="5">
        <f t="shared" si="23"/>
        <v>0.52352090612916291</v>
      </c>
      <c r="K209" s="5">
        <f t="shared" si="24"/>
        <v>0.53157803163380846</v>
      </c>
      <c r="T209" s="6">
        <f t="shared" si="25"/>
        <v>-132218.13666666672</v>
      </c>
      <c r="U209" s="6">
        <f t="shared" si="26"/>
        <v>-133656.36333333328</v>
      </c>
    </row>
    <row r="210" spans="2:21" x14ac:dyDescent="0.2">
      <c r="B210" s="1">
        <v>202</v>
      </c>
      <c r="C210" s="2">
        <v>750148</v>
      </c>
      <c r="D210" s="2">
        <v>864072</v>
      </c>
      <c r="F210" s="5">
        <f t="shared" si="22"/>
        <v>0.67333333333333334</v>
      </c>
      <c r="G210" s="6">
        <f t="shared" si="27"/>
        <v>97535897</v>
      </c>
      <c r="H210" s="6">
        <f t="shared" si="28"/>
        <v>116415895</v>
      </c>
      <c r="J210" s="5">
        <f t="shared" si="23"/>
        <v>0.52757850928612127</v>
      </c>
      <c r="K210" s="5">
        <f t="shared" si="24"/>
        <v>0.53555305929693664</v>
      </c>
      <c r="T210" s="6">
        <f t="shared" si="25"/>
        <v>-133899.13666666672</v>
      </c>
      <c r="U210" s="6">
        <f t="shared" si="26"/>
        <v>-139488.36333333328</v>
      </c>
    </row>
    <row r="211" spans="2:21" x14ac:dyDescent="0.2">
      <c r="B211" s="1">
        <v>203</v>
      </c>
      <c r="C211" s="2">
        <v>752327</v>
      </c>
      <c r="D211" s="2">
        <v>866551</v>
      </c>
      <c r="F211" s="5">
        <f t="shared" si="22"/>
        <v>0.67666666666666664</v>
      </c>
      <c r="G211" s="6">
        <f t="shared" si="27"/>
        <v>98288224</v>
      </c>
      <c r="H211" s="6">
        <f t="shared" si="28"/>
        <v>117282446</v>
      </c>
      <c r="J211" s="5">
        <f t="shared" si="23"/>
        <v>0.53164789880694252</v>
      </c>
      <c r="K211" s="5">
        <f t="shared" si="24"/>
        <v>0.53953949121060973</v>
      </c>
      <c r="T211" s="6">
        <f t="shared" si="25"/>
        <v>-136078.13666666672</v>
      </c>
      <c r="U211" s="6">
        <f t="shared" si="26"/>
        <v>-141967.36333333328</v>
      </c>
    </row>
    <row r="212" spans="2:21" x14ac:dyDescent="0.2">
      <c r="B212" s="1">
        <v>204</v>
      </c>
      <c r="C212" s="2">
        <v>757028</v>
      </c>
      <c r="D212" s="2">
        <v>871376</v>
      </c>
      <c r="F212" s="5">
        <f t="shared" si="22"/>
        <v>0.68</v>
      </c>
      <c r="G212" s="6">
        <f t="shared" si="27"/>
        <v>99045252</v>
      </c>
      <c r="H212" s="6">
        <f t="shared" si="28"/>
        <v>118153822</v>
      </c>
      <c r="J212" s="5">
        <f t="shared" si="23"/>
        <v>0.53574271636655191</v>
      </c>
      <c r="K212" s="5">
        <f t="shared" si="24"/>
        <v>0.54354811977974049</v>
      </c>
      <c r="T212" s="6">
        <f t="shared" si="25"/>
        <v>-140779.13666666672</v>
      </c>
      <c r="U212" s="6">
        <f t="shared" si="26"/>
        <v>-146792.36333333328</v>
      </c>
    </row>
    <row r="213" spans="2:21" x14ac:dyDescent="0.2">
      <c r="B213" s="1">
        <v>205</v>
      </c>
      <c r="C213" s="2">
        <v>761456</v>
      </c>
      <c r="D213" s="2">
        <v>875217</v>
      </c>
      <c r="F213" s="5">
        <f t="shared" si="22"/>
        <v>0.68333333333333335</v>
      </c>
      <c r="G213" s="6">
        <f t="shared" si="27"/>
        <v>99806708</v>
      </c>
      <c r="H213" s="6">
        <f t="shared" si="28"/>
        <v>119029039</v>
      </c>
      <c r="J213" s="5">
        <f t="shared" si="23"/>
        <v>0.53986148528879774</v>
      </c>
      <c r="K213" s="5">
        <f t="shared" si="24"/>
        <v>0.54757441826671849</v>
      </c>
      <c r="T213" s="6">
        <f t="shared" si="25"/>
        <v>-145207.13666666672</v>
      </c>
      <c r="U213" s="6">
        <f t="shared" si="26"/>
        <v>-150633.36333333328</v>
      </c>
    </row>
    <row r="214" spans="2:21" x14ac:dyDescent="0.2">
      <c r="B214" s="1">
        <v>206</v>
      </c>
      <c r="C214" s="2">
        <v>763624</v>
      </c>
      <c r="D214" s="2">
        <v>877711</v>
      </c>
      <c r="F214" s="5">
        <f t="shared" si="22"/>
        <v>0.68666666666666665</v>
      </c>
      <c r="G214" s="6">
        <f t="shared" si="27"/>
        <v>100570332</v>
      </c>
      <c r="H214" s="6">
        <f t="shared" si="28"/>
        <v>119906750</v>
      </c>
      <c r="J214" s="5">
        <f t="shared" si="23"/>
        <v>0.5439919810751348</v>
      </c>
      <c r="K214" s="5">
        <f t="shared" si="24"/>
        <v>0.55161219000938799</v>
      </c>
      <c r="T214" s="6">
        <f t="shared" si="25"/>
        <v>-147375.13666666672</v>
      </c>
      <c r="U214" s="6">
        <f t="shared" si="26"/>
        <v>-153127.36333333328</v>
      </c>
    </row>
    <row r="215" spans="2:21" x14ac:dyDescent="0.2">
      <c r="B215" s="1">
        <v>207</v>
      </c>
      <c r="C215" s="2">
        <v>767868</v>
      </c>
      <c r="D215" s="2">
        <v>880073</v>
      </c>
      <c r="F215" s="5">
        <f t="shared" si="22"/>
        <v>0.69</v>
      </c>
      <c r="G215" s="6">
        <f t="shared" si="27"/>
        <v>101338200</v>
      </c>
      <c r="H215" s="6">
        <f t="shared" si="28"/>
        <v>120786823</v>
      </c>
      <c r="J215" s="5">
        <f t="shared" si="23"/>
        <v>0.54814543295520024</v>
      </c>
      <c r="K215" s="5">
        <f t="shared" si="24"/>
        <v>0.55566082776245973</v>
      </c>
      <c r="T215" s="6">
        <f t="shared" si="25"/>
        <v>-151619.13666666672</v>
      </c>
      <c r="U215" s="6">
        <f t="shared" si="26"/>
        <v>-155489.36333333328</v>
      </c>
    </row>
    <row r="216" spans="2:21" x14ac:dyDescent="0.2">
      <c r="B216" s="1">
        <v>208</v>
      </c>
      <c r="C216" s="2">
        <v>775635</v>
      </c>
      <c r="D216" s="2">
        <v>887354</v>
      </c>
      <c r="F216" s="5">
        <f t="shared" si="22"/>
        <v>0.69333333333333336</v>
      </c>
      <c r="G216" s="6">
        <f t="shared" si="27"/>
        <v>102113835</v>
      </c>
      <c r="H216" s="6">
        <f t="shared" si="28"/>
        <v>121674177</v>
      </c>
      <c r="J216" s="5">
        <f t="shared" si="23"/>
        <v>0.55234089708314216</v>
      </c>
      <c r="K216" s="5">
        <f t="shared" si="24"/>
        <v>0.5597429606136427</v>
      </c>
      <c r="T216" s="6">
        <f t="shared" si="25"/>
        <v>-159386.13666666672</v>
      </c>
      <c r="U216" s="6">
        <f t="shared" si="26"/>
        <v>-162770.36333333328</v>
      </c>
    </row>
    <row r="217" spans="2:21" x14ac:dyDescent="0.2">
      <c r="B217" s="1">
        <v>209</v>
      </c>
      <c r="C217" s="2">
        <v>776460</v>
      </c>
      <c r="D217" s="2">
        <v>890704</v>
      </c>
      <c r="F217" s="5">
        <f t="shared" si="22"/>
        <v>0.69666666666666666</v>
      </c>
      <c r="G217" s="6">
        <f t="shared" si="27"/>
        <v>102890295</v>
      </c>
      <c r="H217" s="6">
        <f t="shared" si="28"/>
        <v>122564881</v>
      </c>
      <c r="J217" s="5">
        <f t="shared" si="23"/>
        <v>0.55654082369396018</v>
      </c>
      <c r="K217" s="5">
        <f t="shared" si="24"/>
        <v>0.56384050461421087</v>
      </c>
      <c r="T217" s="6">
        <f t="shared" si="25"/>
        <v>-160211.13666666672</v>
      </c>
      <c r="U217" s="6">
        <f t="shared" si="26"/>
        <v>-166120.36333333328</v>
      </c>
    </row>
    <row r="218" spans="2:21" x14ac:dyDescent="0.2">
      <c r="B218" s="1">
        <v>210</v>
      </c>
      <c r="C218" s="2">
        <v>780409</v>
      </c>
      <c r="D218" s="2">
        <v>892717</v>
      </c>
      <c r="F218" s="5">
        <f t="shared" si="22"/>
        <v>0.7</v>
      </c>
      <c r="G218" s="6">
        <f t="shared" si="27"/>
        <v>103670704</v>
      </c>
      <c r="H218" s="6">
        <f t="shared" si="28"/>
        <v>123457598</v>
      </c>
      <c r="J218" s="5">
        <f t="shared" si="23"/>
        <v>0.56076211072281135</v>
      </c>
      <c r="K218" s="5">
        <f t="shared" si="24"/>
        <v>0.56794730910543934</v>
      </c>
      <c r="T218" s="6">
        <f t="shared" si="25"/>
        <v>-164160.13666666672</v>
      </c>
      <c r="U218" s="6">
        <f t="shared" si="26"/>
        <v>-168133.36333333328</v>
      </c>
    </row>
    <row r="219" spans="2:21" x14ac:dyDescent="0.2">
      <c r="B219" s="1">
        <v>211</v>
      </c>
      <c r="C219" s="2">
        <v>781859</v>
      </c>
      <c r="D219" s="2">
        <v>894529</v>
      </c>
      <c r="F219" s="5">
        <f t="shared" si="22"/>
        <v>0.70333333333333337</v>
      </c>
      <c r="G219" s="6">
        <f t="shared" si="27"/>
        <v>104452563</v>
      </c>
      <c r="H219" s="6">
        <f t="shared" si="28"/>
        <v>124352127</v>
      </c>
      <c r="J219" s="5">
        <f t="shared" si="23"/>
        <v>0.56499124090338415</v>
      </c>
      <c r="K219" s="5">
        <f t="shared" si="24"/>
        <v>0.57206244941836504</v>
      </c>
      <c r="T219" s="6">
        <f t="shared" si="25"/>
        <v>-165610.13666666672</v>
      </c>
      <c r="U219" s="6">
        <f t="shared" si="26"/>
        <v>-169945.36333333328</v>
      </c>
    </row>
    <row r="220" spans="2:21" x14ac:dyDescent="0.2">
      <c r="B220" s="1">
        <v>212</v>
      </c>
      <c r="C220" s="2">
        <v>787006</v>
      </c>
      <c r="D220" s="2">
        <v>895119</v>
      </c>
      <c r="F220" s="5">
        <f t="shared" si="22"/>
        <v>0.70666666666666667</v>
      </c>
      <c r="G220" s="6">
        <f t="shared" si="27"/>
        <v>105239569</v>
      </c>
      <c r="H220" s="6">
        <f t="shared" si="28"/>
        <v>125247246</v>
      </c>
      <c r="J220" s="5">
        <f t="shared" si="23"/>
        <v>0.56924821156803329</v>
      </c>
      <c r="K220" s="5">
        <f t="shared" si="24"/>
        <v>0.57618030393371977</v>
      </c>
      <c r="T220" s="6">
        <f t="shared" si="25"/>
        <v>-170757.13666666672</v>
      </c>
      <c r="U220" s="6">
        <f t="shared" si="26"/>
        <v>-170535.36333333328</v>
      </c>
    </row>
    <row r="221" spans="2:21" x14ac:dyDescent="0.2">
      <c r="B221" s="1">
        <v>213</v>
      </c>
      <c r="C221" s="2">
        <v>788966</v>
      </c>
      <c r="D221" s="2">
        <v>899632</v>
      </c>
      <c r="F221" s="5">
        <f t="shared" si="22"/>
        <v>0.71</v>
      </c>
      <c r="G221" s="6">
        <f t="shared" si="27"/>
        <v>106028535</v>
      </c>
      <c r="H221" s="6">
        <f t="shared" si="28"/>
        <v>126146878</v>
      </c>
      <c r="J221" s="5">
        <f t="shared" si="23"/>
        <v>0.57351578401018177</v>
      </c>
      <c r="K221" s="5">
        <f t="shared" si="24"/>
        <v>0.58031891979748496</v>
      </c>
      <c r="T221" s="6">
        <f t="shared" si="25"/>
        <v>-172717.13666666672</v>
      </c>
      <c r="U221" s="6">
        <f t="shared" si="26"/>
        <v>-175048.36333333328</v>
      </c>
    </row>
    <row r="222" spans="2:21" x14ac:dyDescent="0.2">
      <c r="B222" s="1">
        <v>214</v>
      </c>
      <c r="C222" s="2">
        <v>793229</v>
      </c>
      <c r="D222" s="2">
        <v>909108</v>
      </c>
      <c r="F222" s="5">
        <f t="shared" si="22"/>
        <v>0.71333333333333337</v>
      </c>
      <c r="G222" s="6">
        <f t="shared" si="27"/>
        <v>106821764</v>
      </c>
      <c r="H222" s="6">
        <f t="shared" si="28"/>
        <v>127055986</v>
      </c>
      <c r="J222" s="5">
        <f t="shared" si="23"/>
        <v>0.5778064153183915</v>
      </c>
      <c r="K222" s="5">
        <f t="shared" si="24"/>
        <v>0.58450112851246605</v>
      </c>
      <c r="T222" s="6">
        <f t="shared" si="25"/>
        <v>-176980.13666666672</v>
      </c>
      <c r="U222" s="6">
        <f t="shared" si="26"/>
        <v>-184524.36333333328</v>
      </c>
    </row>
    <row r="223" spans="2:21" x14ac:dyDescent="0.2">
      <c r="B223" s="1">
        <v>215</v>
      </c>
      <c r="C223" s="2">
        <v>796417</v>
      </c>
      <c r="D223" s="2">
        <v>909866</v>
      </c>
      <c r="F223" s="5">
        <f t="shared" si="22"/>
        <v>0.71666666666666667</v>
      </c>
      <c r="G223" s="6">
        <f t="shared" si="27"/>
        <v>107618181</v>
      </c>
      <c r="H223" s="6">
        <f t="shared" si="28"/>
        <v>127965852</v>
      </c>
      <c r="J223" s="5">
        <f t="shared" si="23"/>
        <v>0.58211429074224819</v>
      </c>
      <c r="K223" s="5">
        <f t="shared" si="24"/>
        <v>0.58868682428751695</v>
      </c>
      <c r="T223" s="6">
        <f t="shared" si="25"/>
        <v>-180168.13666666672</v>
      </c>
      <c r="U223" s="6">
        <f t="shared" si="26"/>
        <v>-185282.36333333328</v>
      </c>
    </row>
    <row r="224" spans="2:21" x14ac:dyDescent="0.2">
      <c r="B224" s="1">
        <v>216</v>
      </c>
      <c r="C224" s="2">
        <v>799441</v>
      </c>
      <c r="D224" s="2">
        <v>911318</v>
      </c>
      <c r="F224" s="5">
        <f t="shared" si="22"/>
        <v>0.72</v>
      </c>
      <c r="G224" s="6">
        <f t="shared" si="27"/>
        <v>108417622</v>
      </c>
      <c r="H224" s="6">
        <f t="shared" si="28"/>
        <v>128877170</v>
      </c>
      <c r="J224" s="5">
        <f t="shared" si="23"/>
        <v>0.58643852319424694</v>
      </c>
      <c r="K224" s="5">
        <f t="shared" si="24"/>
        <v>0.59287919976074899</v>
      </c>
      <c r="T224" s="6">
        <f t="shared" si="25"/>
        <v>-183192.13666666672</v>
      </c>
      <c r="U224" s="6">
        <f t="shared" si="26"/>
        <v>-186734.36333333328</v>
      </c>
    </row>
    <row r="225" spans="2:21" x14ac:dyDescent="0.2">
      <c r="B225" s="1">
        <v>217</v>
      </c>
      <c r="C225" s="2">
        <v>801612</v>
      </c>
      <c r="D225" s="2">
        <v>913184</v>
      </c>
      <c r="F225" s="5">
        <f t="shared" si="22"/>
        <v>0.72333333333333338</v>
      </c>
      <c r="G225" s="6">
        <f t="shared" si="27"/>
        <v>109219234</v>
      </c>
      <c r="H225" s="6">
        <f t="shared" si="28"/>
        <v>129790354</v>
      </c>
      <c r="J225" s="5">
        <f t="shared" si="23"/>
        <v>0.59077449873754739</v>
      </c>
      <c r="K225" s="5">
        <f t="shared" si="24"/>
        <v>0.59708015947420578</v>
      </c>
      <c r="T225" s="6">
        <f t="shared" si="25"/>
        <v>-185363.13666666672</v>
      </c>
      <c r="U225" s="6">
        <f t="shared" si="26"/>
        <v>-188600.36333333328</v>
      </c>
    </row>
    <row r="226" spans="2:21" x14ac:dyDescent="0.2">
      <c r="B226" s="1">
        <v>218</v>
      </c>
      <c r="C226" s="2">
        <v>802451</v>
      </c>
      <c r="D226" s="2">
        <v>920274</v>
      </c>
      <c r="F226" s="5">
        <f t="shared" si="22"/>
        <v>0.72666666666666668</v>
      </c>
      <c r="G226" s="6">
        <f t="shared" si="27"/>
        <v>110021685</v>
      </c>
      <c r="H226" s="6">
        <f t="shared" si="28"/>
        <v>130710628</v>
      </c>
      <c r="J226" s="5">
        <f t="shared" si="23"/>
        <v>0.59511501249070597</v>
      </c>
      <c r="K226" s="5">
        <f t="shared" si="24"/>
        <v>0.60131373562024182</v>
      </c>
      <c r="T226" s="6">
        <f t="shared" si="25"/>
        <v>-186202.13666666672</v>
      </c>
      <c r="U226" s="6">
        <f t="shared" si="26"/>
        <v>-195690.36333333328</v>
      </c>
    </row>
    <row r="227" spans="2:21" x14ac:dyDescent="0.2">
      <c r="B227" s="1">
        <v>219</v>
      </c>
      <c r="C227" s="2">
        <v>806034</v>
      </c>
      <c r="D227" s="2">
        <v>924208</v>
      </c>
      <c r="F227" s="5">
        <f t="shared" si="22"/>
        <v>0.73</v>
      </c>
      <c r="G227" s="6">
        <f t="shared" si="27"/>
        <v>110827719</v>
      </c>
      <c r="H227" s="6">
        <f t="shared" si="28"/>
        <v>131634836</v>
      </c>
      <c r="J227" s="5">
        <f t="shared" si="23"/>
        <v>0.59947490694222183</v>
      </c>
      <c r="K227" s="5">
        <f t="shared" si="24"/>
        <v>0.60556540951603333</v>
      </c>
      <c r="T227" s="6">
        <f t="shared" si="25"/>
        <v>-189785.13666666672</v>
      </c>
      <c r="U227" s="6">
        <f t="shared" si="26"/>
        <v>-199624.36333333328</v>
      </c>
    </row>
    <row r="228" spans="2:21" x14ac:dyDescent="0.2">
      <c r="B228" s="1">
        <v>220</v>
      </c>
      <c r="C228" s="2">
        <v>808303</v>
      </c>
      <c r="D228" s="2">
        <v>926370</v>
      </c>
      <c r="F228" s="5">
        <f t="shared" si="22"/>
        <v>0.73333333333333328</v>
      </c>
      <c r="G228" s="6">
        <f t="shared" si="27"/>
        <v>111636022</v>
      </c>
      <c r="H228" s="6">
        <f t="shared" si="28"/>
        <v>132561206</v>
      </c>
      <c r="J228" s="5">
        <f t="shared" si="23"/>
        <v>0.6038470745739144</v>
      </c>
      <c r="K228" s="5">
        <f t="shared" si="24"/>
        <v>0.609827029353607</v>
      </c>
      <c r="T228" s="6">
        <f t="shared" si="25"/>
        <v>-192054.13666666672</v>
      </c>
      <c r="U228" s="6">
        <f t="shared" si="26"/>
        <v>-201786.36333333328</v>
      </c>
    </row>
    <row r="229" spans="2:21" x14ac:dyDescent="0.2">
      <c r="B229" s="1">
        <v>221</v>
      </c>
      <c r="C229" s="2">
        <v>808706</v>
      </c>
      <c r="D229" s="2">
        <v>930316</v>
      </c>
      <c r="F229" s="5">
        <f t="shared" si="22"/>
        <v>0.73666666666666669</v>
      </c>
      <c r="G229" s="6">
        <f t="shared" si="27"/>
        <v>112444728</v>
      </c>
      <c r="H229" s="6">
        <f t="shared" si="28"/>
        <v>133491522</v>
      </c>
      <c r="J229" s="5">
        <f t="shared" si="23"/>
        <v>0.60822142206087859</v>
      </c>
      <c r="K229" s="5">
        <f t="shared" si="24"/>
        <v>0.61410680214505353</v>
      </c>
      <c r="T229" s="6">
        <f t="shared" si="25"/>
        <v>-192457.13666666672</v>
      </c>
      <c r="U229" s="6">
        <f t="shared" si="26"/>
        <v>-205732.36333333328</v>
      </c>
    </row>
    <row r="230" spans="2:21" x14ac:dyDescent="0.2">
      <c r="B230" s="1">
        <v>222</v>
      </c>
      <c r="C230" s="2">
        <v>814658</v>
      </c>
      <c r="D230" s="2">
        <v>936630</v>
      </c>
      <c r="F230" s="5">
        <f t="shared" si="22"/>
        <v>0.74</v>
      </c>
      <c r="G230" s="6">
        <f t="shared" si="27"/>
        <v>113259386</v>
      </c>
      <c r="H230" s="6">
        <f t="shared" si="28"/>
        <v>134428152</v>
      </c>
      <c r="J230" s="5">
        <f t="shared" si="23"/>
        <v>0.61262796433339195</v>
      </c>
      <c r="K230" s="5">
        <f t="shared" si="24"/>
        <v>0.61841562150283358</v>
      </c>
      <c r="T230" s="6">
        <f t="shared" si="25"/>
        <v>-198409.13666666672</v>
      </c>
      <c r="U230" s="6">
        <f t="shared" si="26"/>
        <v>-212046.36333333328</v>
      </c>
    </row>
    <row r="231" spans="2:21" x14ac:dyDescent="0.2">
      <c r="B231" s="1">
        <v>223</v>
      </c>
      <c r="C231" s="2">
        <v>818716</v>
      </c>
      <c r="D231" s="2">
        <v>939316</v>
      </c>
      <c r="F231" s="5">
        <f t="shared" si="22"/>
        <v>0.74333333333333329</v>
      </c>
      <c r="G231" s="6">
        <f t="shared" si="27"/>
        <v>114078102</v>
      </c>
      <c r="H231" s="6">
        <f t="shared" si="28"/>
        <v>135367468</v>
      </c>
      <c r="J231" s="5">
        <f t="shared" si="23"/>
        <v>0.61705645661258524</v>
      </c>
      <c r="K231" s="5">
        <f t="shared" si="24"/>
        <v>0.62273679738218024</v>
      </c>
      <c r="T231" s="6">
        <f t="shared" si="25"/>
        <v>-202467.13666666672</v>
      </c>
      <c r="U231" s="6">
        <f t="shared" si="26"/>
        <v>-214732.36333333328</v>
      </c>
    </row>
    <row r="232" spans="2:21" x14ac:dyDescent="0.2">
      <c r="B232" s="1">
        <v>224</v>
      </c>
      <c r="C232" s="2">
        <v>823391</v>
      </c>
      <c r="D232" s="2">
        <v>941228</v>
      </c>
      <c r="F232" s="5">
        <f t="shared" si="22"/>
        <v>0.7466666666666667</v>
      </c>
      <c r="G232" s="6">
        <f t="shared" si="27"/>
        <v>114901493</v>
      </c>
      <c r="H232" s="6">
        <f t="shared" si="28"/>
        <v>136308696</v>
      </c>
      <c r="J232" s="5">
        <f t="shared" si="23"/>
        <v>0.62151023629474278</v>
      </c>
      <c r="K232" s="5">
        <f t="shared" si="24"/>
        <v>0.62706676911753423</v>
      </c>
      <c r="T232" s="6">
        <f t="shared" si="25"/>
        <v>-207142.13666666672</v>
      </c>
      <c r="U232" s="6">
        <f t="shared" si="26"/>
        <v>-216644.36333333328</v>
      </c>
    </row>
    <row r="233" spans="2:21" x14ac:dyDescent="0.2">
      <c r="B233" s="1">
        <v>225</v>
      </c>
      <c r="C233" s="2">
        <v>827090</v>
      </c>
      <c r="D233" s="2">
        <v>942270</v>
      </c>
      <c r="F233" s="5">
        <f t="shared" si="22"/>
        <v>0.75</v>
      </c>
      <c r="G233" s="6">
        <f t="shared" si="27"/>
        <v>115728583</v>
      </c>
      <c r="H233" s="6">
        <f t="shared" si="28"/>
        <v>137250966</v>
      </c>
      <c r="J233" s="5">
        <f t="shared" si="23"/>
        <v>0.6259840241273954</v>
      </c>
      <c r="K233" s="5">
        <f t="shared" si="24"/>
        <v>0.63140153441039848</v>
      </c>
      <c r="T233" s="6">
        <f t="shared" si="25"/>
        <v>-210841.13666666672</v>
      </c>
      <c r="U233" s="6">
        <f t="shared" si="26"/>
        <v>-217686.36333333328</v>
      </c>
    </row>
    <row r="234" spans="2:21" x14ac:dyDescent="0.2">
      <c r="B234" s="1">
        <v>226</v>
      </c>
      <c r="C234" s="2">
        <v>831060</v>
      </c>
      <c r="D234" s="2">
        <v>946356</v>
      </c>
      <c r="F234" s="5">
        <f t="shared" si="22"/>
        <v>0.7533333333333333</v>
      </c>
      <c r="G234" s="6">
        <f t="shared" si="27"/>
        <v>116559643</v>
      </c>
      <c r="H234" s="6">
        <f t="shared" si="28"/>
        <v>138197322</v>
      </c>
      <c r="J234" s="5">
        <f t="shared" si="23"/>
        <v>0.63047928596855451</v>
      </c>
      <c r="K234" s="5">
        <f t="shared" si="24"/>
        <v>0.63575509670516939</v>
      </c>
      <c r="T234" s="6">
        <f t="shared" si="25"/>
        <v>-214811.13666666672</v>
      </c>
      <c r="U234" s="6">
        <f t="shared" si="26"/>
        <v>-221772.36333333328</v>
      </c>
    </row>
    <row r="235" spans="2:21" x14ac:dyDescent="0.2">
      <c r="B235" s="1">
        <v>227</v>
      </c>
      <c r="C235" s="2">
        <v>834010</v>
      </c>
      <c r="D235" s="2">
        <v>946712</v>
      </c>
      <c r="F235" s="5">
        <f t="shared" si="22"/>
        <v>0.75666666666666671</v>
      </c>
      <c r="G235" s="6">
        <f t="shared" si="27"/>
        <v>117393653</v>
      </c>
      <c r="H235" s="6">
        <f t="shared" si="28"/>
        <v>139144034</v>
      </c>
      <c r="J235" s="5">
        <f t="shared" si="23"/>
        <v>0.63499050456666428</v>
      </c>
      <c r="K235" s="5">
        <f t="shared" si="24"/>
        <v>0.64011029672208397</v>
      </c>
      <c r="T235" s="6">
        <f t="shared" si="25"/>
        <v>-217761.13666666672</v>
      </c>
      <c r="U235" s="6">
        <f t="shared" si="26"/>
        <v>-222128.36333333328</v>
      </c>
    </row>
    <row r="236" spans="2:21" x14ac:dyDescent="0.2">
      <c r="B236" s="1">
        <v>228</v>
      </c>
      <c r="C236" s="2">
        <v>837154</v>
      </c>
      <c r="D236" s="2">
        <v>948250</v>
      </c>
      <c r="F236" s="5">
        <f t="shared" si="22"/>
        <v>0.76</v>
      </c>
      <c r="G236" s="6">
        <f t="shared" si="27"/>
        <v>118230807</v>
      </c>
      <c r="H236" s="6">
        <f t="shared" si="28"/>
        <v>140092284</v>
      </c>
      <c r="J236" s="5">
        <f t="shared" si="23"/>
        <v>0.63951872928133435</v>
      </c>
      <c r="K236" s="5">
        <f t="shared" si="24"/>
        <v>0.64447257206668629</v>
      </c>
      <c r="T236" s="6">
        <f t="shared" si="25"/>
        <v>-220905.13666666672</v>
      </c>
      <c r="U236" s="6">
        <f t="shared" si="26"/>
        <v>-223666.36333333328</v>
      </c>
    </row>
    <row r="237" spans="2:21" x14ac:dyDescent="0.2">
      <c r="B237" s="1">
        <v>229</v>
      </c>
      <c r="C237" s="2">
        <v>837394</v>
      </c>
      <c r="D237" s="2">
        <v>956587</v>
      </c>
      <c r="F237" s="5">
        <f t="shared" si="22"/>
        <v>0.76333333333333331</v>
      </c>
      <c r="G237" s="6">
        <f t="shared" si="27"/>
        <v>119068201</v>
      </c>
      <c r="H237" s="6">
        <f t="shared" si="28"/>
        <v>141048871</v>
      </c>
      <c r="J237" s="5">
        <f t="shared" si="23"/>
        <v>0.64404825217284101</v>
      </c>
      <c r="K237" s="5">
        <f t="shared" si="24"/>
        <v>0.64887320047171371</v>
      </c>
      <c r="T237" s="6">
        <f t="shared" si="25"/>
        <v>-221145.13666666672</v>
      </c>
      <c r="U237" s="6">
        <f t="shared" si="26"/>
        <v>-232003.36333333328</v>
      </c>
    </row>
    <row r="238" spans="2:21" x14ac:dyDescent="0.2">
      <c r="B238" s="1">
        <v>230</v>
      </c>
      <c r="C238" s="2">
        <v>838256</v>
      </c>
      <c r="D238" s="2">
        <v>956864</v>
      </c>
      <c r="F238" s="5">
        <f t="shared" si="22"/>
        <v>0.76666666666666672</v>
      </c>
      <c r="G238" s="6">
        <f t="shared" si="27"/>
        <v>119906457</v>
      </c>
      <c r="H238" s="6">
        <f t="shared" si="28"/>
        <v>142005735</v>
      </c>
      <c r="J238" s="5">
        <f t="shared" si="23"/>
        <v>0.64858243768281942</v>
      </c>
      <c r="K238" s="5">
        <f t="shared" si="24"/>
        <v>0.65327510317177973</v>
      </c>
      <c r="T238" s="6">
        <f t="shared" si="25"/>
        <v>-222007.13666666672</v>
      </c>
      <c r="U238" s="6">
        <f t="shared" si="26"/>
        <v>-232280.36333333328</v>
      </c>
    </row>
    <row r="239" spans="2:21" x14ac:dyDescent="0.2">
      <c r="B239" s="1">
        <v>231</v>
      </c>
      <c r="C239" s="2">
        <v>839044</v>
      </c>
      <c r="D239" s="2">
        <v>958688</v>
      </c>
      <c r="F239" s="5">
        <f t="shared" si="22"/>
        <v>0.77</v>
      </c>
      <c r="G239" s="6">
        <f t="shared" si="27"/>
        <v>120745501</v>
      </c>
      <c r="H239" s="6">
        <f t="shared" si="28"/>
        <v>142964423</v>
      </c>
      <c r="J239" s="5">
        <f t="shared" si="23"/>
        <v>0.6531208855400783</v>
      </c>
      <c r="K239" s="5">
        <f t="shared" si="24"/>
        <v>0.65768539689766015</v>
      </c>
      <c r="T239" s="6">
        <f t="shared" si="25"/>
        <v>-222795.13666666672</v>
      </c>
      <c r="U239" s="6">
        <f t="shared" si="26"/>
        <v>-234104.36333333328</v>
      </c>
    </row>
    <row r="240" spans="2:21" x14ac:dyDescent="0.2">
      <c r="B240" s="1">
        <v>232</v>
      </c>
      <c r="C240" s="2">
        <v>841903</v>
      </c>
      <c r="D240" s="2">
        <v>967217</v>
      </c>
      <c r="F240" s="5">
        <f t="shared" si="22"/>
        <v>0.77333333333333332</v>
      </c>
      <c r="G240" s="6">
        <f t="shared" si="27"/>
        <v>121587404</v>
      </c>
      <c r="H240" s="6">
        <f t="shared" si="28"/>
        <v>143931640</v>
      </c>
      <c r="J240" s="5">
        <f t="shared" si="23"/>
        <v>0.65767479792890382</v>
      </c>
      <c r="K240" s="5">
        <f t="shared" si="24"/>
        <v>0.66213492694984077</v>
      </c>
      <c r="T240" s="6">
        <f t="shared" si="25"/>
        <v>-225654.13666666672</v>
      </c>
      <c r="U240" s="6">
        <f t="shared" si="26"/>
        <v>-242633.36333333328</v>
      </c>
    </row>
    <row r="241" spans="2:21" x14ac:dyDescent="0.2">
      <c r="B241" s="1">
        <v>233</v>
      </c>
      <c r="C241" s="2">
        <v>842128</v>
      </c>
      <c r="D241" s="2">
        <v>969625</v>
      </c>
      <c r="F241" s="5">
        <f t="shared" si="22"/>
        <v>0.77666666666666662</v>
      </c>
      <c r="G241" s="6">
        <f t="shared" si="27"/>
        <v>122429532</v>
      </c>
      <c r="H241" s="6">
        <f t="shared" si="28"/>
        <v>144901265</v>
      </c>
      <c r="J241" s="5">
        <f t="shared" si="23"/>
        <v>0.66222992735851371</v>
      </c>
      <c r="K241" s="5">
        <f t="shared" si="24"/>
        <v>0.66659553462820631</v>
      </c>
      <c r="T241" s="6">
        <f t="shared" si="25"/>
        <v>-225879.13666666672</v>
      </c>
      <c r="U241" s="6">
        <f t="shared" si="26"/>
        <v>-245041.36333333328</v>
      </c>
    </row>
    <row r="242" spans="2:21" x14ac:dyDescent="0.2">
      <c r="B242" s="1">
        <v>234</v>
      </c>
      <c r="C242" s="2">
        <v>843589</v>
      </c>
      <c r="D242" s="2">
        <v>972969</v>
      </c>
      <c r="F242" s="5">
        <f t="shared" si="22"/>
        <v>0.78</v>
      </c>
      <c r="G242" s="6">
        <f t="shared" si="27"/>
        <v>123273121</v>
      </c>
      <c r="H242" s="6">
        <f t="shared" si="28"/>
        <v>145874234</v>
      </c>
      <c r="J242" s="5">
        <f t="shared" si="23"/>
        <v>0.66679295943961692</v>
      </c>
      <c r="K242" s="5">
        <f t="shared" si="24"/>
        <v>0.67107152585389829</v>
      </c>
      <c r="T242" s="6">
        <f t="shared" si="25"/>
        <v>-227340.13666666672</v>
      </c>
      <c r="U242" s="6">
        <f t="shared" si="26"/>
        <v>-248385.36333333328</v>
      </c>
    </row>
    <row r="243" spans="2:21" x14ac:dyDescent="0.2">
      <c r="B243" s="1">
        <v>235</v>
      </c>
      <c r="C243" s="2">
        <v>858330</v>
      </c>
      <c r="D243" s="2">
        <v>978677</v>
      </c>
      <c r="F243" s="5">
        <f t="shared" si="22"/>
        <v>0.78333333333333333</v>
      </c>
      <c r="G243" s="6">
        <f t="shared" si="27"/>
        <v>124131451</v>
      </c>
      <c r="H243" s="6">
        <f t="shared" si="28"/>
        <v>146852911</v>
      </c>
      <c r="J243" s="5">
        <f t="shared" si="23"/>
        <v>0.67143572662384199</v>
      </c>
      <c r="K243" s="5">
        <f t="shared" si="24"/>
        <v>0.67557377583800526</v>
      </c>
      <c r="T243" s="6">
        <f t="shared" si="25"/>
        <v>-242081.13666666672</v>
      </c>
      <c r="U243" s="6">
        <f t="shared" si="26"/>
        <v>-254093.36333333328</v>
      </c>
    </row>
    <row r="244" spans="2:21" x14ac:dyDescent="0.2">
      <c r="B244" s="1">
        <v>236</v>
      </c>
      <c r="C244" s="2">
        <v>859933</v>
      </c>
      <c r="D244" s="2">
        <v>987613</v>
      </c>
      <c r="F244" s="5">
        <f t="shared" si="22"/>
        <v>0.78666666666666663</v>
      </c>
      <c r="G244" s="6">
        <f t="shared" si="27"/>
        <v>124991384</v>
      </c>
      <c r="H244" s="6">
        <f t="shared" si="28"/>
        <v>147840524</v>
      </c>
      <c r="J244" s="5">
        <f t="shared" si="23"/>
        <v>0.67608716454752193</v>
      </c>
      <c r="K244" s="5">
        <f t="shared" si="24"/>
        <v>0.68011713448805411</v>
      </c>
      <c r="T244" s="6">
        <f t="shared" si="25"/>
        <v>-243684.13666666672</v>
      </c>
      <c r="U244" s="6">
        <f t="shared" si="26"/>
        <v>-263029.36333333328</v>
      </c>
    </row>
    <row r="245" spans="2:21" x14ac:dyDescent="0.2">
      <c r="B245" s="1">
        <v>237</v>
      </c>
      <c r="C245" s="2">
        <v>860215</v>
      </c>
      <c r="D245" s="2">
        <v>990286</v>
      </c>
      <c r="F245" s="5">
        <f t="shared" si="22"/>
        <v>0.79</v>
      </c>
      <c r="G245" s="6">
        <f t="shared" si="27"/>
        <v>125851599</v>
      </c>
      <c r="H245" s="6">
        <f t="shared" si="28"/>
        <v>148830810</v>
      </c>
      <c r="J245" s="5">
        <f t="shared" si="23"/>
        <v>0.68074012782898496</v>
      </c>
      <c r="K245" s="5">
        <f t="shared" si="24"/>
        <v>0.6846727898552093</v>
      </c>
      <c r="T245" s="6">
        <f t="shared" si="25"/>
        <v>-243966.13666666672</v>
      </c>
      <c r="U245" s="6">
        <f t="shared" si="26"/>
        <v>-265702.36333333328</v>
      </c>
    </row>
    <row r="246" spans="2:21" x14ac:dyDescent="0.2">
      <c r="B246" s="1">
        <v>238</v>
      </c>
      <c r="C246" s="2">
        <v>867386</v>
      </c>
      <c r="D246" s="2">
        <v>990834</v>
      </c>
      <c r="F246" s="5">
        <f t="shared" si="22"/>
        <v>0.79333333333333333</v>
      </c>
      <c r="G246" s="6">
        <f t="shared" si="27"/>
        <v>126718985</v>
      </c>
      <c r="H246" s="6">
        <f t="shared" si="28"/>
        <v>149821644</v>
      </c>
      <c r="J246" s="5">
        <f t="shared" si="23"/>
        <v>0.6854318795525135</v>
      </c>
      <c r="K246" s="5">
        <f t="shared" si="24"/>
        <v>0.68923096621038338</v>
      </c>
      <c r="T246" s="6">
        <f t="shared" si="25"/>
        <v>-251137.13666666672</v>
      </c>
      <c r="U246" s="6">
        <f t="shared" si="26"/>
        <v>-266250.36333333328</v>
      </c>
    </row>
    <row r="247" spans="2:21" x14ac:dyDescent="0.2">
      <c r="B247" s="1">
        <v>239</v>
      </c>
      <c r="C247" s="2">
        <v>869029</v>
      </c>
      <c r="D247" s="2">
        <v>993922</v>
      </c>
      <c r="F247" s="5">
        <f t="shared" si="22"/>
        <v>0.79666666666666663</v>
      </c>
      <c r="G247" s="6">
        <f t="shared" si="27"/>
        <v>127588014</v>
      </c>
      <c r="H247" s="6">
        <f t="shared" si="28"/>
        <v>150815566</v>
      </c>
      <c r="J247" s="5">
        <f t="shared" si="23"/>
        <v>0.69013251837830303</v>
      </c>
      <c r="K247" s="5">
        <f t="shared" si="24"/>
        <v>0.6938033484250502</v>
      </c>
      <c r="T247" s="6">
        <f t="shared" si="25"/>
        <v>-252780.13666666672</v>
      </c>
      <c r="U247" s="6">
        <f t="shared" si="26"/>
        <v>-269338.36333333328</v>
      </c>
    </row>
    <row r="248" spans="2:21" x14ac:dyDescent="0.2">
      <c r="B248" s="1">
        <v>240</v>
      </c>
      <c r="C248" s="2">
        <v>869513</v>
      </c>
      <c r="D248" s="2">
        <v>996152</v>
      </c>
      <c r="F248" s="5">
        <f t="shared" si="22"/>
        <v>0.8</v>
      </c>
      <c r="G248" s="6">
        <f t="shared" si="27"/>
        <v>128457527</v>
      </c>
      <c r="H248" s="6">
        <f t="shared" si="28"/>
        <v>151811718</v>
      </c>
      <c r="J248" s="5">
        <f t="shared" si="23"/>
        <v>0.69483577519404649</v>
      </c>
      <c r="K248" s="5">
        <f t="shared" si="24"/>
        <v>0.69838598940483021</v>
      </c>
      <c r="T248" s="6">
        <f t="shared" si="25"/>
        <v>-253264.13666666672</v>
      </c>
      <c r="U248" s="6">
        <f t="shared" si="26"/>
        <v>-271568.36333333328</v>
      </c>
    </row>
    <row r="249" spans="2:21" x14ac:dyDescent="0.2">
      <c r="B249" s="1">
        <v>241</v>
      </c>
      <c r="C249" s="2">
        <v>869807</v>
      </c>
      <c r="D249" s="2">
        <v>1004087</v>
      </c>
      <c r="F249" s="5">
        <f t="shared" si="22"/>
        <v>0.80333333333333334</v>
      </c>
      <c r="G249" s="6">
        <f t="shared" si="27"/>
        <v>129327334</v>
      </c>
      <c r="H249" s="6">
        <f t="shared" si="28"/>
        <v>152815805</v>
      </c>
      <c r="J249" s="5">
        <f t="shared" si="23"/>
        <v>0.69954062227641489</v>
      </c>
      <c r="K249" s="5">
        <f t="shared" si="24"/>
        <v>0.70300513410710885</v>
      </c>
      <c r="T249" s="6">
        <f t="shared" si="25"/>
        <v>-253558.13666666672</v>
      </c>
      <c r="U249" s="6">
        <f t="shared" si="26"/>
        <v>-279503.36333333328</v>
      </c>
    </row>
    <row r="250" spans="2:21" x14ac:dyDescent="0.2">
      <c r="B250" s="1">
        <v>242</v>
      </c>
      <c r="C250" s="2">
        <v>870188</v>
      </c>
      <c r="D250" s="2">
        <v>1006333</v>
      </c>
      <c r="F250" s="5">
        <f t="shared" si="22"/>
        <v>0.80666666666666664</v>
      </c>
      <c r="G250" s="6">
        <f t="shared" si="27"/>
        <v>130197522</v>
      </c>
      <c r="H250" s="6">
        <f t="shared" si="28"/>
        <v>153822138</v>
      </c>
      <c r="J250" s="5">
        <f t="shared" si="23"/>
        <v>0.70424753021451147</v>
      </c>
      <c r="K250" s="5">
        <f t="shared" si="24"/>
        <v>0.70763461117999027</v>
      </c>
      <c r="T250" s="6">
        <f t="shared" si="25"/>
        <v>-253939.13666666672</v>
      </c>
      <c r="U250" s="6">
        <f t="shared" si="26"/>
        <v>-281749.36333333328</v>
      </c>
    </row>
    <row r="251" spans="2:21" x14ac:dyDescent="0.2">
      <c r="B251" s="1">
        <v>243</v>
      </c>
      <c r="C251" s="2">
        <v>871655</v>
      </c>
      <c r="D251" s="2">
        <v>1007291</v>
      </c>
      <c r="F251" s="5">
        <f t="shared" si="22"/>
        <v>0.81</v>
      </c>
      <c r="G251" s="6">
        <f t="shared" si="27"/>
        <v>131069177</v>
      </c>
      <c r="H251" s="6">
        <f t="shared" si="28"/>
        <v>154829429</v>
      </c>
      <c r="J251" s="5">
        <f t="shared" si="23"/>
        <v>0.70896237325852218</v>
      </c>
      <c r="K251" s="5">
        <f t="shared" si="24"/>
        <v>0.71226849538156145</v>
      </c>
      <c r="T251" s="6">
        <f t="shared" si="25"/>
        <v>-255406.13666666672</v>
      </c>
      <c r="U251" s="6">
        <f t="shared" si="26"/>
        <v>-282707.36333333328</v>
      </c>
    </row>
    <row r="252" spans="2:21" x14ac:dyDescent="0.2">
      <c r="B252" s="1">
        <v>244</v>
      </c>
      <c r="C252" s="2">
        <v>873871</v>
      </c>
      <c r="D252" s="2">
        <v>1008223</v>
      </c>
      <c r="F252" s="5">
        <f t="shared" si="22"/>
        <v>0.81333333333333335</v>
      </c>
      <c r="G252" s="6">
        <f t="shared" si="27"/>
        <v>131943048</v>
      </c>
      <c r="H252" s="6">
        <f t="shared" si="28"/>
        <v>155837652</v>
      </c>
      <c r="J252" s="5">
        <f t="shared" si="23"/>
        <v>0.71368920280199133</v>
      </c>
      <c r="K252" s="5">
        <f t="shared" si="24"/>
        <v>0.71690666710290185</v>
      </c>
      <c r="T252" s="6">
        <f t="shared" si="25"/>
        <v>-257622.13666666672</v>
      </c>
      <c r="U252" s="6">
        <f t="shared" si="26"/>
        <v>-283639.36333333328</v>
      </c>
    </row>
    <row r="253" spans="2:21" x14ac:dyDescent="0.2">
      <c r="B253" s="1">
        <v>245</v>
      </c>
      <c r="C253" s="2">
        <v>874302</v>
      </c>
      <c r="D253" s="2">
        <v>1008793</v>
      </c>
      <c r="F253" s="5">
        <f t="shared" si="22"/>
        <v>0.81666666666666665</v>
      </c>
      <c r="G253" s="6">
        <f t="shared" si="27"/>
        <v>132817350</v>
      </c>
      <c r="H253" s="6">
        <f t="shared" si="28"/>
        <v>156846445</v>
      </c>
      <c r="J253" s="5">
        <f t="shared" si="23"/>
        <v>0.71841836365469647</v>
      </c>
      <c r="K253" s="5">
        <f t="shared" si="24"/>
        <v>0.72154746101980927</v>
      </c>
      <c r="T253" s="6">
        <f t="shared" si="25"/>
        <v>-258053.13666666672</v>
      </c>
      <c r="U253" s="6">
        <f t="shared" si="26"/>
        <v>-284209.36333333328</v>
      </c>
    </row>
    <row r="254" spans="2:21" x14ac:dyDescent="0.2">
      <c r="B254" s="1">
        <v>246</v>
      </c>
      <c r="C254" s="2">
        <v>874478</v>
      </c>
      <c r="D254" s="2">
        <v>1009881</v>
      </c>
      <c r="F254" s="5">
        <f t="shared" si="22"/>
        <v>0.82</v>
      </c>
      <c r="G254" s="6">
        <f t="shared" si="27"/>
        <v>133691828</v>
      </c>
      <c r="H254" s="6">
        <f t="shared" si="28"/>
        <v>157856326</v>
      </c>
      <c r="J254" s="5">
        <f t="shared" si="23"/>
        <v>0.72314847650374836</v>
      </c>
      <c r="K254" s="5">
        <f t="shared" si="24"/>
        <v>0.72619326011000962</v>
      </c>
      <c r="T254" s="6">
        <f t="shared" si="25"/>
        <v>-258229.13666666672</v>
      </c>
      <c r="U254" s="6">
        <f t="shared" si="26"/>
        <v>-285297.36333333328</v>
      </c>
    </row>
    <row r="255" spans="2:21" x14ac:dyDescent="0.2">
      <c r="B255" s="1">
        <v>247</v>
      </c>
      <c r="C255" s="2">
        <v>885406</v>
      </c>
      <c r="D255" s="2">
        <v>1017139</v>
      </c>
      <c r="F255" s="5">
        <f t="shared" si="22"/>
        <v>0.82333333333333336</v>
      </c>
      <c r="G255" s="6">
        <f t="shared" si="27"/>
        <v>134577234</v>
      </c>
      <c r="H255" s="6">
        <f t="shared" si="28"/>
        <v>158873465</v>
      </c>
      <c r="J255" s="5">
        <f t="shared" si="23"/>
        <v>0.72793769967142985</v>
      </c>
      <c r="K255" s="5">
        <f t="shared" si="24"/>
        <v>0.73087244849042987</v>
      </c>
      <c r="T255" s="6">
        <f t="shared" si="25"/>
        <v>-269157.13666666672</v>
      </c>
      <c r="U255" s="6">
        <f t="shared" si="26"/>
        <v>-292555.36333333328</v>
      </c>
    </row>
    <row r="256" spans="2:21" x14ac:dyDescent="0.2">
      <c r="B256" s="1">
        <v>248</v>
      </c>
      <c r="C256" s="2">
        <v>885629</v>
      </c>
      <c r="D256" s="2">
        <v>1019298</v>
      </c>
      <c r="F256" s="5">
        <f t="shared" si="22"/>
        <v>0.82666666666666666</v>
      </c>
      <c r="G256" s="6">
        <f t="shared" si="27"/>
        <v>135462863</v>
      </c>
      <c r="H256" s="6">
        <f t="shared" si="28"/>
        <v>159892763</v>
      </c>
      <c r="J256" s="5">
        <f t="shared" si="23"/>
        <v>0.73272812906175533</v>
      </c>
      <c r="K256" s="5">
        <f t="shared" si="24"/>
        <v>0.73556156901160308</v>
      </c>
      <c r="T256" s="6">
        <f t="shared" si="25"/>
        <v>-269380.13666666672</v>
      </c>
      <c r="U256" s="6">
        <f t="shared" si="26"/>
        <v>-294714.36333333328</v>
      </c>
    </row>
    <row r="257" spans="2:21" x14ac:dyDescent="0.2">
      <c r="B257" s="1">
        <v>249</v>
      </c>
      <c r="C257" s="2">
        <v>892318</v>
      </c>
      <c r="D257" s="2">
        <v>1022634</v>
      </c>
      <c r="F257" s="5">
        <f t="shared" si="22"/>
        <v>0.83</v>
      </c>
      <c r="G257" s="6">
        <f t="shared" si="27"/>
        <v>136355181</v>
      </c>
      <c r="H257" s="6">
        <f t="shared" si="28"/>
        <v>160915397</v>
      </c>
      <c r="J257" s="5">
        <f t="shared" si="23"/>
        <v>0.73755473972233265</v>
      </c>
      <c r="K257" s="5">
        <f t="shared" si="24"/>
        <v>0.74026603627735799</v>
      </c>
      <c r="T257" s="6">
        <f t="shared" si="25"/>
        <v>-276069.13666666672</v>
      </c>
      <c r="U257" s="6">
        <f t="shared" si="26"/>
        <v>-298050.36333333328</v>
      </c>
    </row>
    <row r="258" spans="2:21" x14ac:dyDescent="0.2">
      <c r="B258" s="1">
        <v>250</v>
      </c>
      <c r="C258" s="2">
        <v>892739</v>
      </c>
      <c r="D258" s="2">
        <v>1025595</v>
      </c>
      <c r="F258" s="5">
        <f t="shared" si="22"/>
        <v>0.83333333333333337</v>
      </c>
      <c r="G258" s="6">
        <f t="shared" si="27"/>
        <v>137247920</v>
      </c>
      <c r="H258" s="6">
        <f t="shared" si="28"/>
        <v>161940992</v>
      </c>
      <c r="J258" s="5">
        <f t="shared" si="23"/>
        <v>0.74238362760144427</v>
      </c>
      <c r="K258" s="5">
        <f t="shared" si="24"/>
        <v>0.74498412515903212</v>
      </c>
      <c r="T258" s="6">
        <f t="shared" si="25"/>
        <v>-276490.13666666672</v>
      </c>
      <c r="U258" s="6">
        <f t="shared" si="26"/>
        <v>-301011.36333333328</v>
      </c>
    </row>
    <row r="259" spans="2:21" x14ac:dyDescent="0.2">
      <c r="B259" s="1">
        <v>251</v>
      </c>
      <c r="C259" s="2">
        <v>897780</v>
      </c>
      <c r="D259" s="2">
        <v>1027571</v>
      </c>
      <c r="F259" s="5">
        <f t="shared" si="22"/>
        <v>0.83666666666666667</v>
      </c>
      <c r="G259" s="6">
        <f t="shared" si="27"/>
        <v>138145700</v>
      </c>
      <c r="H259" s="6">
        <f t="shared" si="28"/>
        <v>162968563</v>
      </c>
      <c r="J259" s="5">
        <f t="shared" si="23"/>
        <v>0.74723978260319601</v>
      </c>
      <c r="K259" s="5">
        <f t="shared" si="24"/>
        <v>0.74971130431867194</v>
      </c>
      <c r="T259" s="6">
        <f t="shared" si="25"/>
        <v>-281531.13666666672</v>
      </c>
      <c r="U259" s="6">
        <f t="shared" si="26"/>
        <v>-302987.36333333328</v>
      </c>
    </row>
    <row r="260" spans="2:21" x14ac:dyDescent="0.2">
      <c r="B260" s="1">
        <v>252</v>
      </c>
      <c r="C260" s="2">
        <v>898427</v>
      </c>
      <c r="D260" s="2">
        <v>1030067</v>
      </c>
      <c r="F260" s="5">
        <f t="shared" si="22"/>
        <v>0.84</v>
      </c>
      <c r="G260" s="6">
        <f t="shared" si="27"/>
        <v>139044127</v>
      </c>
      <c r="H260" s="6">
        <f t="shared" si="28"/>
        <v>163998630</v>
      </c>
      <c r="J260" s="5">
        <f t="shared" si="23"/>
        <v>0.75209943727333661</v>
      </c>
      <c r="K260" s="5">
        <f t="shared" si="24"/>
        <v>0.75444996593468938</v>
      </c>
      <c r="T260" s="6">
        <f t="shared" si="25"/>
        <v>-282178.13666666672</v>
      </c>
      <c r="U260" s="6">
        <f t="shared" si="26"/>
        <v>-305483.36333333328</v>
      </c>
    </row>
    <row r="261" spans="2:21" x14ac:dyDescent="0.2">
      <c r="B261" s="1">
        <v>253</v>
      </c>
      <c r="C261" s="2">
        <v>904709</v>
      </c>
      <c r="D261" s="2">
        <v>1033003</v>
      </c>
      <c r="F261" s="5">
        <f t="shared" si="22"/>
        <v>0.84333333333333338</v>
      </c>
      <c r="G261" s="6">
        <f t="shared" si="27"/>
        <v>139948836</v>
      </c>
      <c r="H261" s="6">
        <f t="shared" si="28"/>
        <v>165031633</v>
      </c>
      <c r="J261" s="5">
        <f t="shared" si="23"/>
        <v>0.75699307172217689</v>
      </c>
      <c r="K261" s="5">
        <f t="shared" si="24"/>
        <v>0.75920213415804849</v>
      </c>
      <c r="T261" s="6">
        <f t="shared" si="25"/>
        <v>-288460.13666666672</v>
      </c>
      <c r="U261" s="6">
        <f t="shared" si="26"/>
        <v>-308419.36333333328</v>
      </c>
    </row>
    <row r="262" spans="2:21" x14ac:dyDescent="0.2">
      <c r="B262" s="1">
        <v>254</v>
      </c>
      <c r="C262" s="2">
        <v>905265</v>
      </c>
      <c r="D262" s="2">
        <v>1035457</v>
      </c>
      <c r="F262" s="5">
        <f t="shared" si="22"/>
        <v>0.84666666666666668</v>
      </c>
      <c r="G262" s="6">
        <f t="shared" si="27"/>
        <v>140854101</v>
      </c>
      <c r="H262" s="6">
        <f t="shared" si="28"/>
        <v>166067090</v>
      </c>
      <c r="J262" s="5">
        <f t="shared" si="23"/>
        <v>0.76188971361402213</v>
      </c>
      <c r="K262" s="5">
        <f t="shared" si="24"/>
        <v>0.76396559162337507</v>
      </c>
      <c r="T262" s="6">
        <f t="shared" si="25"/>
        <v>-289016.13666666672</v>
      </c>
      <c r="U262" s="6">
        <f t="shared" si="26"/>
        <v>-310873.36333333328</v>
      </c>
    </row>
    <row r="263" spans="2:21" x14ac:dyDescent="0.2">
      <c r="B263" s="1">
        <v>255</v>
      </c>
      <c r="C263" s="2">
        <v>911813</v>
      </c>
      <c r="D263" s="2">
        <v>1042942</v>
      </c>
      <c r="F263" s="5">
        <f t="shared" si="22"/>
        <v>0.85</v>
      </c>
      <c r="G263" s="6">
        <f t="shared" si="27"/>
        <v>141765914</v>
      </c>
      <c r="H263" s="6">
        <f t="shared" si="28"/>
        <v>167110032</v>
      </c>
      <c r="J263" s="5">
        <f t="shared" si="23"/>
        <v>0.76682177409722763</v>
      </c>
      <c r="K263" s="5">
        <f t="shared" si="24"/>
        <v>0.76876348265680539</v>
      </c>
      <c r="T263" s="6">
        <f t="shared" si="25"/>
        <v>-295564.13666666672</v>
      </c>
      <c r="U263" s="6">
        <f t="shared" si="26"/>
        <v>-318358.36333333328</v>
      </c>
    </row>
    <row r="264" spans="2:21" x14ac:dyDescent="0.2">
      <c r="B264" s="1">
        <v>256</v>
      </c>
      <c r="C264" s="2">
        <v>914468</v>
      </c>
      <c r="D264" s="2">
        <v>1044248</v>
      </c>
      <c r="F264" s="5">
        <f t="shared" si="22"/>
        <v>0.85333333333333339</v>
      </c>
      <c r="G264" s="6">
        <f t="shared" si="27"/>
        <v>142680382</v>
      </c>
      <c r="H264" s="6">
        <f t="shared" si="28"/>
        <v>168154280</v>
      </c>
      <c r="J264" s="5">
        <f t="shared" si="23"/>
        <v>0.77176819566168886</v>
      </c>
      <c r="K264" s="5">
        <f t="shared" si="24"/>
        <v>0.7735673817383244</v>
      </c>
      <c r="T264" s="6">
        <f t="shared" si="25"/>
        <v>-298219.13666666672</v>
      </c>
      <c r="U264" s="6">
        <f t="shared" si="26"/>
        <v>-319664.36333333328</v>
      </c>
    </row>
    <row r="265" spans="2:21" x14ac:dyDescent="0.2">
      <c r="B265" s="1">
        <v>257</v>
      </c>
      <c r="C265" s="2">
        <v>922625</v>
      </c>
      <c r="D265" s="2">
        <v>1045374</v>
      </c>
      <c r="F265" s="5">
        <f t="shared" si="22"/>
        <v>0.85666666666666669</v>
      </c>
      <c r="G265" s="6">
        <f t="shared" si="27"/>
        <v>143603007</v>
      </c>
      <c r="H265" s="6">
        <f t="shared" si="28"/>
        <v>169199654</v>
      </c>
      <c r="J265" s="5">
        <f t="shared" si="23"/>
        <v>0.77675873901138603</v>
      </c>
      <c r="K265" s="5">
        <f t="shared" si="24"/>
        <v>0.77837646080617395</v>
      </c>
      <c r="T265" s="6">
        <f t="shared" si="25"/>
        <v>-306376.13666666672</v>
      </c>
      <c r="U265" s="6">
        <f t="shared" si="26"/>
        <v>-320790.36333333328</v>
      </c>
    </row>
    <row r="266" spans="2:21" x14ac:dyDescent="0.2">
      <c r="B266" s="1">
        <v>258</v>
      </c>
      <c r="C266" s="2">
        <v>922864</v>
      </c>
      <c r="D266" s="2">
        <v>1045382</v>
      </c>
      <c r="F266" s="5">
        <f t="shared" ref="F266:F308" si="29">B266/$B$308</f>
        <v>0.86</v>
      </c>
      <c r="G266" s="6">
        <f t="shared" si="27"/>
        <v>144525871</v>
      </c>
      <c r="H266" s="6">
        <f t="shared" si="28"/>
        <v>170245036</v>
      </c>
      <c r="J266" s="5">
        <f t="shared" ref="J266:J308" si="30">G266/$G$308</f>
        <v>0.78175057512884982</v>
      </c>
      <c r="K266" s="5">
        <f t="shared" ref="K266:K308" si="31">H266/$H$308</f>
        <v>0.78318557667676836</v>
      </c>
      <c r="T266" s="6">
        <f t="shared" ref="T266:T308" si="32">$C$7-C266</f>
        <v>-306615.13666666672</v>
      </c>
      <c r="U266" s="6">
        <f t="shared" ref="U266:U308" si="33">$D$7-D266</f>
        <v>-320798.36333333328</v>
      </c>
    </row>
    <row r="267" spans="2:21" x14ac:dyDescent="0.2">
      <c r="B267" s="1">
        <v>259</v>
      </c>
      <c r="C267" s="2">
        <v>924568</v>
      </c>
      <c r="D267" s="2">
        <v>1048515</v>
      </c>
      <c r="F267" s="5">
        <f t="shared" si="29"/>
        <v>0.86333333333333329</v>
      </c>
      <c r="G267" s="6">
        <f t="shared" ref="G267:G308" si="34">G266+C267</f>
        <v>145450439</v>
      </c>
      <c r="H267" s="6">
        <f t="shared" ref="H267:H308" si="35">H266+D267</f>
        <v>171293551</v>
      </c>
      <c r="J267" s="5">
        <f t="shared" si="30"/>
        <v>0.78675162830185397</v>
      </c>
      <c r="K267" s="5">
        <f t="shared" si="31"/>
        <v>0.78800910542229519</v>
      </c>
      <c r="T267" s="6">
        <f t="shared" si="32"/>
        <v>-308319.13666666672</v>
      </c>
      <c r="U267" s="6">
        <f t="shared" si="33"/>
        <v>-323931.36333333328</v>
      </c>
    </row>
    <row r="268" spans="2:21" x14ac:dyDescent="0.2">
      <c r="B268" s="1">
        <v>260</v>
      </c>
      <c r="C268" s="2">
        <v>926820</v>
      </c>
      <c r="D268" s="2">
        <v>1049202</v>
      </c>
      <c r="F268" s="5">
        <f t="shared" si="29"/>
        <v>0.8666666666666667</v>
      </c>
      <c r="G268" s="6">
        <f t="shared" si="34"/>
        <v>146377259</v>
      </c>
      <c r="H268" s="6">
        <f t="shared" si="35"/>
        <v>172342753</v>
      </c>
      <c r="J268" s="5">
        <f t="shared" si="30"/>
        <v>0.79176486270084212</v>
      </c>
      <c r="K268" s="5">
        <f t="shared" si="31"/>
        <v>0.7928357946035316</v>
      </c>
      <c r="T268" s="6">
        <f t="shared" si="32"/>
        <v>-310571.13666666672</v>
      </c>
      <c r="U268" s="6">
        <f t="shared" si="33"/>
        <v>-324618.36333333328</v>
      </c>
    </row>
    <row r="269" spans="2:21" x14ac:dyDescent="0.2">
      <c r="B269" s="1">
        <v>261</v>
      </c>
      <c r="C269" s="2">
        <v>929207</v>
      </c>
      <c r="D269" s="2">
        <v>1051574</v>
      </c>
      <c r="F269" s="5">
        <f t="shared" si="29"/>
        <v>0.87</v>
      </c>
      <c r="G269" s="6">
        <f t="shared" si="34"/>
        <v>147306466</v>
      </c>
      <c r="H269" s="6">
        <f t="shared" si="35"/>
        <v>173394327</v>
      </c>
      <c r="J269" s="5">
        <f t="shared" si="30"/>
        <v>0.79679100855028484</v>
      </c>
      <c r="K269" s="5">
        <f t="shared" si="31"/>
        <v>0.79767339579860141</v>
      </c>
      <c r="T269" s="6">
        <f t="shared" si="32"/>
        <v>-312958.13666666672</v>
      </c>
      <c r="U269" s="6">
        <f t="shared" si="33"/>
        <v>-326990.36333333328</v>
      </c>
    </row>
    <row r="270" spans="2:21" x14ac:dyDescent="0.2">
      <c r="B270" s="1">
        <v>262</v>
      </c>
      <c r="C270" s="2">
        <v>929318</v>
      </c>
      <c r="D270" s="2">
        <v>1052798</v>
      </c>
      <c r="F270" s="5">
        <f t="shared" si="29"/>
        <v>0.87333333333333329</v>
      </c>
      <c r="G270" s="6">
        <f t="shared" si="34"/>
        <v>148235784</v>
      </c>
      <c r="H270" s="6">
        <f t="shared" si="35"/>
        <v>174447125</v>
      </c>
      <c r="J270" s="5">
        <f t="shared" si="30"/>
        <v>0.80181775480651463</v>
      </c>
      <c r="K270" s="5">
        <f t="shared" si="31"/>
        <v>0.80251662781362565</v>
      </c>
      <c r="T270" s="6">
        <f t="shared" si="32"/>
        <v>-313069.13666666672</v>
      </c>
      <c r="U270" s="6">
        <f t="shared" si="33"/>
        <v>-328214.36333333328</v>
      </c>
    </row>
    <row r="271" spans="2:21" x14ac:dyDescent="0.2">
      <c r="B271" s="1">
        <v>263</v>
      </c>
      <c r="C271" s="2">
        <v>930035</v>
      </c>
      <c r="D271" s="2">
        <v>1057925</v>
      </c>
      <c r="F271" s="5">
        <f t="shared" si="29"/>
        <v>0.87666666666666671</v>
      </c>
      <c r="G271" s="6">
        <f t="shared" si="34"/>
        <v>149165819</v>
      </c>
      <c r="H271" s="6">
        <f t="shared" si="35"/>
        <v>175505050</v>
      </c>
      <c r="J271" s="5">
        <f t="shared" si="30"/>
        <v>0.80684837936604392</v>
      </c>
      <c r="K271" s="5">
        <f t="shared" si="31"/>
        <v>0.8073834457877237</v>
      </c>
      <c r="T271" s="6">
        <f t="shared" si="32"/>
        <v>-313786.13666666672</v>
      </c>
      <c r="U271" s="6">
        <f t="shared" si="33"/>
        <v>-333341.36333333328</v>
      </c>
    </row>
    <row r="272" spans="2:21" x14ac:dyDescent="0.2">
      <c r="B272" s="1">
        <v>264</v>
      </c>
      <c r="C272" s="2">
        <v>932779</v>
      </c>
      <c r="D272" s="2">
        <v>1058931</v>
      </c>
      <c r="F272" s="5">
        <f t="shared" si="29"/>
        <v>0.88</v>
      </c>
      <c r="G272" s="6">
        <f t="shared" si="34"/>
        <v>150098598</v>
      </c>
      <c r="H272" s="6">
        <f t="shared" si="35"/>
        <v>176563981</v>
      </c>
      <c r="J272" s="5">
        <f t="shared" si="30"/>
        <v>0.81189384641407236</v>
      </c>
      <c r="K272" s="5">
        <f t="shared" si="31"/>
        <v>0.8122548917069804</v>
      </c>
      <c r="T272" s="6">
        <f t="shared" si="32"/>
        <v>-316530.13666666672</v>
      </c>
      <c r="U272" s="6">
        <f t="shared" si="33"/>
        <v>-334347.36333333328</v>
      </c>
    </row>
    <row r="273" spans="2:21" x14ac:dyDescent="0.2">
      <c r="B273" s="1">
        <v>265</v>
      </c>
      <c r="C273" s="2">
        <v>932914</v>
      </c>
      <c r="D273" s="2">
        <v>1062116</v>
      </c>
      <c r="F273" s="5">
        <f t="shared" si="29"/>
        <v>0.8833333333333333</v>
      </c>
      <c r="G273" s="6">
        <f t="shared" si="34"/>
        <v>151031512</v>
      </c>
      <c r="H273" s="6">
        <f t="shared" si="35"/>
        <v>177626097</v>
      </c>
      <c r="J273" s="5">
        <f t="shared" si="30"/>
        <v>0.81694004368657147</v>
      </c>
      <c r="K273" s="5">
        <f t="shared" si="31"/>
        <v>0.81714098971901061</v>
      </c>
      <c r="T273" s="6">
        <f t="shared" si="32"/>
        <v>-316665.13666666672</v>
      </c>
      <c r="U273" s="6">
        <f t="shared" si="33"/>
        <v>-337532.36333333328</v>
      </c>
    </row>
    <row r="274" spans="2:21" x14ac:dyDescent="0.2">
      <c r="B274" s="1">
        <v>266</v>
      </c>
      <c r="C274" s="2">
        <v>936167</v>
      </c>
      <c r="D274" s="2">
        <v>1063968</v>
      </c>
      <c r="F274" s="5">
        <f t="shared" si="29"/>
        <v>0.88666666666666671</v>
      </c>
      <c r="G274" s="6">
        <f t="shared" si="34"/>
        <v>151967679</v>
      </c>
      <c r="H274" s="6">
        <f t="shared" si="35"/>
        <v>178690065</v>
      </c>
      <c r="J274" s="5">
        <f t="shared" si="30"/>
        <v>0.82200383666427745</v>
      </c>
      <c r="K274" s="5">
        <f t="shared" si="31"/>
        <v>0.82203560756646221</v>
      </c>
      <c r="T274" s="6">
        <f t="shared" si="32"/>
        <v>-319918.13666666672</v>
      </c>
      <c r="U274" s="6">
        <f t="shared" si="33"/>
        <v>-339384.36333333328</v>
      </c>
    </row>
    <row r="275" spans="2:21" x14ac:dyDescent="0.2">
      <c r="B275" s="1">
        <v>267</v>
      </c>
      <c r="C275" s="2">
        <v>936795</v>
      </c>
      <c r="D275" s="2">
        <v>1066911</v>
      </c>
      <c r="F275" s="5">
        <f t="shared" si="29"/>
        <v>0.89</v>
      </c>
      <c r="G275" s="6">
        <f t="shared" si="34"/>
        <v>152904474</v>
      </c>
      <c r="H275" s="6">
        <f t="shared" si="35"/>
        <v>179756976</v>
      </c>
      <c r="J275" s="5">
        <f t="shared" si="30"/>
        <v>0.82707102653803943</v>
      </c>
      <c r="K275" s="5">
        <f t="shared" si="31"/>
        <v>0.82694376422365712</v>
      </c>
      <c r="T275" s="6">
        <f t="shared" si="32"/>
        <v>-320546.13666666672</v>
      </c>
      <c r="U275" s="6">
        <f t="shared" si="33"/>
        <v>-342327.36333333328</v>
      </c>
    </row>
    <row r="276" spans="2:21" x14ac:dyDescent="0.2">
      <c r="B276" s="1">
        <v>268</v>
      </c>
      <c r="C276" s="2">
        <v>936836</v>
      </c>
      <c r="D276" s="2">
        <v>1069235</v>
      </c>
      <c r="F276" s="5">
        <f t="shared" si="29"/>
        <v>0.89333333333333331</v>
      </c>
      <c r="G276" s="6">
        <f t="shared" si="34"/>
        <v>153841310</v>
      </c>
      <c r="H276" s="6">
        <f t="shared" si="35"/>
        <v>180826211</v>
      </c>
      <c r="J276" s="5">
        <f t="shared" si="30"/>
        <v>0.83213843818367772</v>
      </c>
      <c r="K276" s="5">
        <f t="shared" si="31"/>
        <v>0.83186261207821643</v>
      </c>
      <c r="T276" s="6">
        <f t="shared" si="32"/>
        <v>-320587.13666666672</v>
      </c>
      <c r="U276" s="6">
        <f t="shared" si="33"/>
        <v>-344651.36333333328</v>
      </c>
    </row>
    <row r="277" spans="2:21" x14ac:dyDescent="0.2">
      <c r="B277" s="1">
        <v>269</v>
      </c>
      <c r="C277" s="2">
        <v>937865</v>
      </c>
      <c r="D277" s="2">
        <v>1073868</v>
      </c>
      <c r="F277" s="5">
        <f t="shared" si="29"/>
        <v>0.89666666666666661</v>
      </c>
      <c r="G277" s="6">
        <f t="shared" si="34"/>
        <v>154779175</v>
      </c>
      <c r="H277" s="6">
        <f t="shared" si="35"/>
        <v>181900079</v>
      </c>
      <c r="J277" s="5">
        <f t="shared" si="30"/>
        <v>0.83721141576250313</v>
      </c>
      <c r="K277" s="5">
        <f t="shared" si="31"/>
        <v>0.83680277332235831</v>
      </c>
      <c r="T277" s="6">
        <f t="shared" si="32"/>
        <v>-321616.13666666672</v>
      </c>
      <c r="U277" s="6">
        <f t="shared" si="33"/>
        <v>-349284.36333333328</v>
      </c>
    </row>
    <row r="278" spans="2:21" x14ac:dyDescent="0.2">
      <c r="B278" s="1">
        <v>270</v>
      </c>
      <c r="C278" s="2">
        <v>939189</v>
      </c>
      <c r="D278" s="2">
        <v>1076015</v>
      </c>
      <c r="F278" s="5">
        <f t="shared" si="29"/>
        <v>0.9</v>
      </c>
      <c r="G278" s="6">
        <f t="shared" si="34"/>
        <v>155718364</v>
      </c>
      <c r="H278" s="6">
        <f t="shared" si="35"/>
        <v>182976094</v>
      </c>
      <c r="J278" s="5">
        <f t="shared" si="30"/>
        <v>0.84229155495021091</v>
      </c>
      <c r="K278" s="5">
        <f t="shared" si="31"/>
        <v>0.84175281150313586</v>
      </c>
      <c r="T278" s="6">
        <f t="shared" si="32"/>
        <v>-322940.13666666672</v>
      </c>
      <c r="U278" s="6">
        <f t="shared" si="33"/>
        <v>-351431.36333333328</v>
      </c>
    </row>
    <row r="279" spans="2:21" x14ac:dyDescent="0.2">
      <c r="B279" s="1">
        <v>271</v>
      </c>
      <c r="C279" s="2">
        <v>941048</v>
      </c>
      <c r="D279" s="2">
        <v>1084090</v>
      </c>
      <c r="F279" s="5">
        <f t="shared" si="29"/>
        <v>0.90333333333333332</v>
      </c>
      <c r="G279" s="6">
        <f t="shared" si="34"/>
        <v>156659412</v>
      </c>
      <c r="H279" s="6">
        <f t="shared" si="35"/>
        <v>184060184</v>
      </c>
      <c r="J279" s="5">
        <f t="shared" si="30"/>
        <v>0.84738174959933255</v>
      </c>
      <c r="K279" s="5">
        <f t="shared" si="31"/>
        <v>0.84673999745444617</v>
      </c>
      <c r="T279" s="6">
        <f t="shared" si="32"/>
        <v>-324799.13666666672</v>
      </c>
      <c r="U279" s="6">
        <f t="shared" si="33"/>
        <v>-359506.36333333328</v>
      </c>
    </row>
    <row r="280" spans="2:21" x14ac:dyDescent="0.2">
      <c r="B280" s="1">
        <v>272</v>
      </c>
      <c r="C280" s="2">
        <v>945301</v>
      </c>
      <c r="D280" s="2">
        <v>1086672</v>
      </c>
      <c r="F280" s="5">
        <f t="shared" si="29"/>
        <v>0.90666666666666662</v>
      </c>
      <c r="G280" s="6">
        <f t="shared" si="34"/>
        <v>157604713</v>
      </c>
      <c r="H280" s="6">
        <f t="shared" si="35"/>
        <v>185146856</v>
      </c>
      <c r="J280" s="5">
        <f t="shared" si="30"/>
        <v>0.85249494902381406</v>
      </c>
      <c r="K280" s="5">
        <f t="shared" si="31"/>
        <v>0.85173906149164069</v>
      </c>
      <c r="T280" s="6">
        <f t="shared" si="32"/>
        <v>-329052.13666666672</v>
      </c>
      <c r="U280" s="6">
        <f t="shared" si="33"/>
        <v>-362088.36333333328</v>
      </c>
    </row>
    <row r="281" spans="2:21" x14ac:dyDescent="0.2">
      <c r="B281" s="1">
        <v>273</v>
      </c>
      <c r="C281" s="2">
        <v>951723</v>
      </c>
      <c r="D281" s="2">
        <v>1093039</v>
      </c>
      <c r="F281" s="5">
        <f t="shared" si="29"/>
        <v>0.91</v>
      </c>
      <c r="G281" s="6">
        <f t="shared" si="34"/>
        <v>158556436</v>
      </c>
      <c r="H281" s="6">
        <f t="shared" si="35"/>
        <v>186239895</v>
      </c>
      <c r="J281" s="5">
        <f t="shared" si="30"/>
        <v>0.85764288549681655</v>
      </c>
      <c r="K281" s="5">
        <f t="shared" si="31"/>
        <v>0.85676741591335315</v>
      </c>
      <c r="T281" s="6">
        <f t="shared" si="32"/>
        <v>-335474.13666666672</v>
      </c>
      <c r="U281" s="6">
        <f t="shared" si="33"/>
        <v>-368455.36333333328</v>
      </c>
    </row>
    <row r="282" spans="2:21" x14ac:dyDescent="0.2">
      <c r="B282" s="1">
        <v>274</v>
      </c>
      <c r="C282" s="2">
        <v>952259</v>
      </c>
      <c r="D282" s="2">
        <v>1093173</v>
      </c>
      <c r="F282" s="5">
        <f t="shared" si="29"/>
        <v>0.91333333333333333</v>
      </c>
      <c r="G282" s="6">
        <f t="shared" si="34"/>
        <v>159508695</v>
      </c>
      <c r="H282" s="6">
        <f t="shared" si="35"/>
        <v>187333068</v>
      </c>
      <c r="J282" s="5">
        <f t="shared" si="30"/>
        <v>0.86279372123142095</v>
      </c>
      <c r="K282" s="5">
        <f t="shared" si="31"/>
        <v>0.86179638678104109</v>
      </c>
      <c r="T282" s="6">
        <f t="shared" si="32"/>
        <v>-336010.13666666672</v>
      </c>
      <c r="U282" s="6">
        <f t="shared" si="33"/>
        <v>-368589.36333333328</v>
      </c>
    </row>
    <row r="283" spans="2:21" x14ac:dyDescent="0.2">
      <c r="B283" s="1">
        <v>275</v>
      </c>
      <c r="C283" s="2">
        <v>952541</v>
      </c>
      <c r="D283" s="2">
        <v>1094974</v>
      </c>
      <c r="F283" s="5">
        <f t="shared" si="29"/>
        <v>0.91666666666666663</v>
      </c>
      <c r="G283" s="6">
        <f t="shared" si="34"/>
        <v>160461236</v>
      </c>
      <c r="H283" s="6">
        <f t="shared" si="35"/>
        <v>188428042</v>
      </c>
      <c r="J283" s="5">
        <f t="shared" si="30"/>
        <v>0.86794608232380832</v>
      </c>
      <c r="K283" s="5">
        <f t="shared" si="31"/>
        <v>0.8668336428666521</v>
      </c>
      <c r="T283" s="6">
        <f t="shared" si="32"/>
        <v>-336292.13666666672</v>
      </c>
      <c r="U283" s="6">
        <f t="shared" si="33"/>
        <v>-370390.36333333328</v>
      </c>
    </row>
    <row r="284" spans="2:21" x14ac:dyDescent="0.2">
      <c r="B284" s="1">
        <v>276</v>
      </c>
      <c r="C284" s="2">
        <v>956256</v>
      </c>
      <c r="D284" s="2">
        <v>1101156</v>
      </c>
      <c r="F284" s="5">
        <f t="shared" si="29"/>
        <v>0.92</v>
      </c>
      <c r="G284" s="6">
        <f t="shared" si="34"/>
        <v>161417492</v>
      </c>
      <c r="H284" s="6">
        <f t="shared" si="35"/>
        <v>189529198</v>
      </c>
      <c r="J284" s="5">
        <f t="shared" si="30"/>
        <v>0.87311853811181339</v>
      </c>
      <c r="K284" s="5">
        <f t="shared" si="31"/>
        <v>0.87189933827330746</v>
      </c>
      <c r="T284" s="6">
        <f t="shared" si="32"/>
        <v>-340007.13666666672</v>
      </c>
      <c r="U284" s="6">
        <f t="shared" si="33"/>
        <v>-376572.36333333328</v>
      </c>
    </row>
    <row r="285" spans="2:21" x14ac:dyDescent="0.2">
      <c r="B285" s="1">
        <v>277</v>
      </c>
      <c r="C285" s="2">
        <v>956721</v>
      </c>
      <c r="D285" s="2">
        <v>1112644</v>
      </c>
      <c r="F285" s="5">
        <f t="shared" si="29"/>
        <v>0.92333333333333334</v>
      </c>
      <c r="G285" s="6">
        <f t="shared" si="34"/>
        <v>162374213</v>
      </c>
      <c r="H285" s="6">
        <f t="shared" si="35"/>
        <v>190641842</v>
      </c>
      <c r="J285" s="5">
        <f t="shared" si="30"/>
        <v>0.87829350911743942</v>
      </c>
      <c r="K285" s="5">
        <f t="shared" si="31"/>
        <v>0.87701788242149603</v>
      </c>
      <c r="T285" s="6">
        <f t="shared" si="32"/>
        <v>-340472.13666666672</v>
      </c>
      <c r="U285" s="6">
        <f t="shared" si="33"/>
        <v>-388060.36333333328</v>
      </c>
    </row>
    <row r="286" spans="2:21" x14ac:dyDescent="0.2">
      <c r="B286" s="1">
        <v>278</v>
      </c>
      <c r="C286" s="2">
        <v>960240</v>
      </c>
      <c r="D286" s="2">
        <v>1119893</v>
      </c>
      <c r="F286" s="5">
        <f t="shared" si="29"/>
        <v>0.92666666666666664</v>
      </c>
      <c r="G286" s="6">
        <f t="shared" si="34"/>
        <v>163334453</v>
      </c>
      <c r="H286" s="6">
        <f t="shared" si="35"/>
        <v>191761735</v>
      </c>
      <c r="J286" s="5">
        <f t="shared" si="30"/>
        <v>0.883487514640933</v>
      </c>
      <c r="K286" s="5">
        <f t="shared" si="31"/>
        <v>0.88216977445681666</v>
      </c>
      <c r="T286" s="6">
        <f t="shared" si="32"/>
        <v>-343991.13666666672</v>
      </c>
      <c r="U286" s="6">
        <f t="shared" si="33"/>
        <v>-395309.36333333328</v>
      </c>
    </row>
    <row r="287" spans="2:21" x14ac:dyDescent="0.2">
      <c r="B287" s="1">
        <v>279</v>
      </c>
      <c r="C287" s="2">
        <v>961550</v>
      </c>
      <c r="D287" s="2">
        <v>1123941</v>
      </c>
      <c r="F287" s="5">
        <f t="shared" si="29"/>
        <v>0.93</v>
      </c>
      <c r="G287" s="6">
        <f t="shared" si="34"/>
        <v>164296003</v>
      </c>
      <c r="H287" s="6">
        <f t="shared" si="35"/>
        <v>192885676</v>
      </c>
      <c r="J287" s="5">
        <f t="shared" si="30"/>
        <v>0.88868860604632682</v>
      </c>
      <c r="K287" s="5">
        <f t="shared" si="31"/>
        <v>0.88734028868100623</v>
      </c>
      <c r="T287" s="6">
        <f t="shared" si="32"/>
        <v>-345301.13666666672</v>
      </c>
      <c r="U287" s="6">
        <f t="shared" si="33"/>
        <v>-399357.36333333328</v>
      </c>
    </row>
    <row r="288" spans="2:21" x14ac:dyDescent="0.2">
      <c r="B288" s="1">
        <v>280</v>
      </c>
      <c r="C288" s="2">
        <v>963232</v>
      </c>
      <c r="D288" s="2">
        <v>1131031</v>
      </c>
      <c r="F288" s="5">
        <f t="shared" si="29"/>
        <v>0.93333333333333335</v>
      </c>
      <c r="G288" s="6">
        <f t="shared" si="34"/>
        <v>165259235</v>
      </c>
      <c r="H288" s="6">
        <f t="shared" si="35"/>
        <v>194016707</v>
      </c>
      <c r="J288" s="5">
        <f t="shared" si="30"/>
        <v>0.89389879550771745</v>
      </c>
      <c r="K288" s="5">
        <f t="shared" si="31"/>
        <v>0.89254341933777503</v>
      </c>
      <c r="T288" s="6">
        <f t="shared" si="32"/>
        <v>-346983.13666666672</v>
      </c>
      <c r="U288" s="6">
        <f t="shared" si="33"/>
        <v>-406447.36333333328</v>
      </c>
    </row>
    <row r="289" spans="2:21" x14ac:dyDescent="0.2">
      <c r="B289" s="1">
        <v>281</v>
      </c>
      <c r="C289" s="2">
        <v>963373</v>
      </c>
      <c r="D289" s="2">
        <v>1136454</v>
      </c>
      <c r="F289" s="5">
        <f t="shared" si="29"/>
        <v>0.93666666666666665</v>
      </c>
      <c r="G289" s="6">
        <f t="shared" si="34"/>
        <v>166222608</v>
      </c>
      <c r="H289" s="6">
        <f t="shared" si="35"/>
        <v>195153161</v>
      </c>
      <c r="J289" s="5">
        <f t="shared" si="30"/>
        <v>0.89910974764799967</v>
      </c>
      <c r="K289" s="5">
        <f t="shared" si="31"/>
        <v>0.89777149765517517</v>
      </c>
      <c r="T289" s="6">
        <f t="shared" si="32"/>
        <v>-347124.13666666672</v>
      </c>
      <c r="U289" s="6">
        <f t="shared" si="33"/>
        <v>-411870.36333333328</v>
      </c>
    </row>
    <row r="290" spans="2:21" x14ac:dyDescent="0.2">
      <c r="B290" s="1">
        <v>282</v>
      </c>
      <c r="C290" s="2">
        <v>963624</v>
      </c>
      <c r="D290" s="2">
        <v>1138964</v>
      </c>
      <c r="F290" s="5">
        <f t="shared" si="29"/>
        <v>0.94</v>
      </c>
      <c r="G290" s="6">
        <f t="shared" si="34"/>
        <v>167186232</v>
      </c>
      <c r="H290" s="6">
        <f t="shared" si="35"/>
        <v>196292125</v>
      </c>
      <c r="J290" s="5">
        <f t="shared" si="30"/>
        <v>0.90432205746489036</v>
      </c>
      <c r="K290" s="5">
        <f t="shared" si="31"/>
        <v>0.90301112283375651</v>
      </c>
      <c r="T290" s="6">
        <f t="shared" si="32"/>
        <v>-347375.13666666672</v>
      </c>
      <c r="U290" s="6">
        <f t="shared" si="33"/>
        <v>-414380.36333333328</v>
      </c>
    </row>
    <row r="291" spans="2:21" x14ac:dyDescent="0.2">
      <c r="B291" s="1">
        <v>283</v>
      </c>
      <c r="C291" s="2">
        <v>963684</v>
      </c>
      <c r="D291" s="2">
        <v>1140652</v>
      </c>
      <c r="F291" s="5">
        <f t="shared" si="29"/>
        <v>0.94333333333333336</v>
      </c>
      <c r="G291" s="6">
        <f t="shared" si="34"/>
        <v>168149916</v>
      </c>
      <c r="H291" s="6">
        <f t="shared" si="35"/>
        <v>197432777</v>
      </c>
      <c r="J291" s="5">
        <f t="shared" si="30"/>
        <v>0.90953469182599012</v>
      </c>
      <c r="K291" s="5">
        <f t="shared" si="31"/>
        <v>0.90825851339149066</v>
      </c>
      <c r="T291" s="6">
        <f t="shared" si="32"/>
        <v>-347435.13666666672</v>
      </c>
      <c r="U291" s="6">
        <f t="shared" si="33"/>
        <v>-416068.36333333328</v>
      </c>
    </row>
    <row r="292" spans="2:21" x14ac:dyDescent="0.2">
      <c r="B292" s="1">
        <v>284</v>
      </c>
      <c r="C292" s="2">
        <v>964764</v>
      </c>
      <c r="D292" s="2">
        <v>1144670</v>
      </c>
      <c r="F292" s="5">
        <f t="shared" si="29"/>
        <v>0.94666666666666666</v>
      </c>
      <c r="G292" s="6">
        <f t="shared" si="34"/>
        <v>169114680</v>
      </c>
      <c r="H292" s="6">
        <f t="shared" si="35"/>
        <v>198577447</v>
      </c>
      <c r="J292" s="5">
        <f t="shared" si="30"/>
        <v>0.91475316798285478</v>
      </c>
      <c r="K292" s="5">
        <f t="shared" si="31"/>
        <v>0.91352438812780068</v>
      </c>
      <c r="T292" s="6">
        <f t="shared" si="32"/>
        <v>-348515.13666666672</v>
      </c>
      <c r="U292" s="6">
        <f t="shared" si="33"/>
        <v>-420086.36333333328</v>
      </c>
    </row>
    <row r="293" spans="2:21" x14ac:dyDescent="0.2">
      <c r="B293" s="1">
        <v>285</v>
      </c>
      <c r="C293" s="2">
        <v>967179</v>
      </c>
      <c r="D293" s="2">
        <v>1145537</v>
      </c>
      <c r="F293" s="5">
        <f t="shared" si="29"/>
        <v>0.95</v>
      </c>
      <c r="G293" s="6">
        <f t="shared" si="34"/>
        <v>170081859</v>
      </c>
      <c r="H293" s="6">
        <f t="shared" si="35"/>
        <v>199722984</v>
      </c>
      <c r="J293" s="5">
        <f t="shared" si="30"/>
        <v>0.91998470704413848</v>
      </c>
      <c r="K293" s="5">
        <f t="shared" si="31"/>
        <v>0.91879425136157855</v>
      </c>
      <c r="T293" s="6">
        <f t="shared" si="32"/>
        <v>-350930.13666666672</v>
      </c>
      <c r="U293" s="6">
        <f t="shared" si="33"/>
        <v>-420953.36333333328</v>
      </c>
    </row>
    <row r="294" spans="2:21" x14ac:dyDescent="0.2">
      <c r="B294" s="1">
        <v>286</v>
      </c>
      <c r="C294" s="2">
        <v>971193</v>
      </c>
      <c r="D294" s="2">
        <v>1146351</v>
      </c>
      <c r="F294" s="5">
        <f t="shared" si="29"/>
        <v>0.95333333333333337</v>
      </c>
      <c r="G294" s="6">
        <f t="shared" si="34"/>
        <v>171053052</v>
      </c>
      <c r="H294" s="6">
        <f t="shared" si="35"/>
        <v>200869335</v>
      </c>
      <c r="J294" s="5">
        <f t="shared" si="30"/>
        <v>0.92523795811301535</v>
      </c>
      <c r="K294" s="5">
        <f t="shared" si="31"/>
        <v>0.92406785927463975</v>
      </c>
      <c r="T294" s="6">
        <f t="shared" si="32"/>
        <v>-354944.13666666672</v>
      </c>
      <c r="U294" s="6">
        <f t="shared" si="33"/>
        <v>-421767.36333333328</v>
      </c>
    </row>
    <row r="295" spans="2:21" x14ac:dyDescent="0.2">
      <c r="B295" s="1">
        <v>287</v>
      </c>
      <c r="C295" s="2">
        <v>972007</v>
      </c>
      <c r="D295" s="2">
        <v>1146764</v>
      </c>
      <c r="F295" s="5">
        <f t="shared" si="29"/>
        <v>0.95666666666666667</v>
      </c>
      <c r="G295" s="6">
        <f t="shared" si="34"/>
        <v>172025059</v>
      </c>
      <c r="H295" s="6">
        <f t="shared" si="35"/>
        <v>202016099</v>
      </c>
      <c r="J295" s="5">
        <f t="shared" si="30"/>
        <v>0.93049561216499665</v>
      </c>
      <c r="K295" s="5">
        <f t="shared" si="31"/>
        <v>0.92934336712940124</v>
      </c>
      <c r="T295" s="6">
        <f t="shared" si="32"/>
        <v>-355758.13666666672</v>
      </c>
      <c r="U295" s="6">
        <f t="shared" si="33"/>
        <v>-422180.36333333328</v>
      </c>
    </row>
    <row r="296" spans="2:21" x14ac:dyDescent="0.2">
      <c r="B296" s="1">
        <v>288</v>
      </c>
      <c r="C296" s="2">
        <v>977360</v>
      </c>
      <c r="D296" s="2">
        <v>1158125</v>
      </c>
      <c r="F296" s="5">
        <f t="shared" si="29"/>
        <v>0.96</v>
      </c>
      <c r="G296" s="6">
        <f t="shared" si="34"/>
        <v>173002419</v>
      </c>
      <c r="H296" s="6">
        <f t="shared" si="35"/>
        <v>203174224</v>
      </c>
      <c r="J296" s="5">
        <f t="shared" si="30"/>
        <v>0.93578222096950558</v>
      </c>
      <c r="K296" s="5">
        <f t="shared" si="31"/>
        <v>0.93467113948212222</v>
      </c>
      <c r="T296" s="6">
        <f t="shared" si="32"/>
        <v>-361111.13666666672</v>
      </c>
      <c r="U296" s="6">
        <f t="shared" si="33"/>
        <v>-433541.36333333328</v>
      </c>
    </row>
    <row r="297" spans="2:21" x14ac:dyDescent="0.2">
      <c r="B297" s="1">
        <v>289</v>
      </c>
      <c r="C297" s="2">
        <v>978063</v>
      </c>
      <c r="D297" s="2">
        <v>1161514</v>
      </c>
      <c r="F297" s="5">
        <f t="shared" si="29"/>
        <v>0.96333333333333337</v>
      </c>
      <c r="G297" s="6">
        <f t="shared" si="34"/>
        <v>173980482</v>
      </c>
      <c r="H297" s="6">
        <f t="shared" si="35"/>
        <v>204335738</v>
      </c>
      <c r="J297" s="5">
        <f t="shared" si="30"/>
        <v>0.94107263235033201</v>
      </c>
      <c r="K297" s="5">
        <f t="shared" si="31"/>
        <v>0.94001450239760909</v>
      </c>
      <c r="T297" s="6">
        <f t="shared" si="32"/>
        <v>-361814.13666666672</v>
      </c>
      <c r="U297" s="6">
        <f t="shared" si="33"/>
        <v>-436930.36333333328</v>
      </c>
    </row>
    <row r="298" spans="2:21" x14ac:dyDescent="0.2">
      <c r="B298" s="1">
        <v>290</v>
      </c>
      <c r="C298" s="2">
        <v>978302</v>
      </c>
      <c r="D298" s="2">
        <v>1168352</v>
      </c>
      <c r="F298" s="5">
        <f t="shared" si="29"/>
        <v>0.96666666666666667</v>
      </c>
      <c r="G298" s="6">
        <f t="shared" si="34"/>
        <v>174958784</v>
      </c>
      <c r="H298" s="6">
        <f t="shared" si="35"/>
        <v>205504090</v>
      </c>
      <c r="J298" s="5">
        <f t="shared" si="30"/>
        <v>0.94636433649892493</v>
      </c>
      <c r="K298" s="5">
        <f t="shared" si="31"/>
        <v>0.94538932245921403</v>
      </c>
      <c r="T298" s="6">
        <f t="shared" si="32"/>
        <v>-362053.13666666672</v>
      </c>
      <c r="U298" s="6">
        <f t="shared" si="33"/>
        <v>-443768.36333333328</v>
      </c>
    </row>
    <row r="299" spans="2:21" x14ac:dyDescent="0.2">
      <c r="B299" s="1">
        <v>291</v>
      </c>
      <c r="C299" s="2">
        <v>982917</v>
      </c>
      <c r="D299" s="2">
        <v>1171396</v>
      </c>
      <c r="F299" s="5">
        <f t="shared" si="29"/>
        <v>0.97</v>
      </c>
      <c r="G299" s="6">
        <f t="shared" si="34"/>
        <v>175941701</v>
      </c>
      <c r="H299" s="6">
        <f t="shared" si="35"/>
        <v>206675486</v>
      </c>
      <c r="J299" s="5">
        <f t="shared" si="30"/>
        <v>0.95168100350627283</v>
      </c>
      <c r="K299" s="5">
        <f t="shared" si="31"/>
        <v>0.95077814596521548</v>
      </c>
      <c r="T299" s="6">
        <f t="shared" si="32"/>
        <v>-366668.13666666672</v>
      </c>
      <c r="U299" s="6">
        <f t="shared" si="33"/>
        <v>-446812.36333333328</v>
      </c>
    </row>
    <row r="300" spans="2:21" x14ac:dyDescent="0.2">
      <c r="B300" s="1">
        <v>292</v>
      </c>
      <c r="C300" s="2">
        <v>984688</v>
      </c>
      <c r="D300" s="2">
        <v>1176789</v>
      </c>
      <c r="F300" s="5">
        <f t="shared" si="29"/>
        <v>0.97333333333333338</v>
      </c>
      <c r="G300" s="6">
        <f t="shared" si="34"/>
        <v>176926389</v>
      </c>
      <c r="H300" s="6">
        <f t="shared" si="35"/>
        <v>207852275</v>
      </c>
      <c r="J300" s="5">
        <f t="shared" si="30"/>
        <v>0.95700724997686137</v>
      </c>
      <c r="K300" s="5">
        <f t="shared" si="31"/>
        <v>0.9561917791215554</v>
      </c>
      <c r="T300" s="6">
        <f t="shared" si="32"/>
        <v>-368439.13666666672</v>
      </c>
      <c r="U300" s="6">
        <f t="shared" si="33"/>
        <v>-452205.36333333328</v>
      </c>
    </row>
    <row r="301" spans="2:21" x14ac:dyDescent="0.2">
      <c r="B301" s="1">
        <v>293</v>
      </c>
      <c r="C301" s="2">
        <v>985448</v>
      </c>
      <c r="D301" s="2">
        <v>1184260</v>
      </c>
      <c r="F301" s="5">
        <f t="shared" si="29"/>
        <v>0.97666666666666668</v>
      </c>
      <c r="G301" s="6">
        <f t="shared" si="34"/>
        <v>177911837</v>
      </c>
      <c r="H301" s="6">
        <f t="shared" si="35"/>
        <v>209036535</v>
      </c>
      <c r="J301" s="5">
        <f t="shared" si="30"/>
        <v>0.9623376073407659</v>
      </c>
      <c r="K301" s="5">
        <f t="shared" si="31"/>
        <v>0.96163978144119555</v>
      </c>
      <c r="T301" s="6">
        <f t="shared" si="32"/>
        <v>-369199.13666666672</v>
      </c>
      <c r="U301" s="6">
        <f t="shared" si="33"/>
        <v>-459676.36333333328</v>
      </c>
    </row>
    <row r="302" spans="2:21" x14ac:dyDescent="0.2">
      <c r="B302" s="1">
        <v>294</v>
      </c>
      <c r="C302" s="2">
        <v>986757</v>
      </c>
      <c r="D302" s="2">
        <v>1186402</v>
      </c>
      <c r="F302" s="5">
        <f t="shared" si="29"/>
        <v>0.98</v>
      </c>
      <c r="G302" s="6">
        <f t="shared" si="34"/>
        <v>178898594</v>
      </c>
      <c r="H302" s="6">
        <f t="shared" si="35"/>
        <v>210222937</v>
      </c>
      <c r="J302" s="5">
        <f t="shared" si="30"/>
        <v>0.96767504517750047</v>
      </c>
      <c r="K302" s="5">
        <f t="shared" si="31"/>
        <v>0.96709763769575607</v>
      </c>
      <c r="T302" s="6">
        <f t="shared" si="32"/>
        <v>-370508.13666666672</v>
      </c>
      <c r="U302" s="6">
        <f t="shared" si="33"/>
        <v>-461818.36333333328</v>
      </c>
    </row>
    <row r="303" spans="2:21" x14ac:dyDescent="0.2">
      <c r="B303" s="1">
        <v>295</v>
      </c>
      <c r="C303" s="2">
        <v>991939</v>
      </c>
      <c r="D303" s="2">
        <v>1188268</v>
      </c>
      <c r="F303" s="5">
        <f t="shared" si="29"/>
        <v>0.98333333333333328</v>
      </c>
      <c r="G303" s="6">
        <f t="shared" si="34"/>
        <v>179890533</v>
      </c>
      <c r="H303" s="6">
        <f t="shared" si="35"/>
        <v>211411205</v>
      </c>
      <c r="J303" s="5">
        <f t="shared" si="30"/>
        <v>0.97304051281576676</v>
      </c>
      <c r="K303" s="5">
        <f t="shared" si="31"/>
        <v>0.97256407819054114</v>
      </c>
      <c r="T303" s="6">
        <f t="shared" si="32"/>
        <v>-375690.13666666672</v>
      </c>
      <c r="U303" s="6">
        <f t="shared" si="33"/>
        <v>-463684.36333333328</v>
      </c>
    </row>
    <row r="304" spans="2:21" x14ac:dyDescent="0.2">
      <c r="B304" s="1">
        <v>296</v>
      </c>
      <c r="C304" s="2">
        <v>993330</v>
      </c>
      <c r="D304" s="2">
        <v>1188828</v>
      </c>
      <c r="F304" s="5">
        <f t="shared" si="29"/>
        <v>0.98666666666666669</v>
      </c>
      <c r="G304" s="6">
        <f t="shared" si="34"/>
        <v>180883863</v>
      </c>
      <c r="H304" s="6">
        <f t="shared" si="35"/>
        <v>212600033</v>
      </c>
      <c r="J304" s="5">
        <f t="shared" si="30"/>
        <v>0.97841350447061537</v>
      </c>
      <c r="K304" s="5">
        <f t="shared" si="31"/>
        <v>0.97803309487746226</v>
      </c>
      <c r="T304" s="6">
        <f t="shared" si="32"/>
        <v>-377081.13666666672</v>
      </c>
      <c r="U304" s="6">
        <f t="shared" si="33"/>
        <v>-464244.36333333328</v>
      </c>
    </row>
    <row r="305" spans="2:21" x14ac:dyDescent="0.2">
      <c r="B305" s="1">
        <v>297</v>
      </c>
      <c r="C305" s="2">
        <v>993860</v>
      </c>
      <c r="D305" s="2">
        <v>1191488</v>
      </c>
      <c r="F305" s="5">
        <f t="shared" si="29"/>
        <v>0.99</v>
      </c>
      <c r="G305" s="6">
        <f t="shared" si="34"/>
        <v>181877723</v>
      </c>
      <c r="H305" s="6">
        <f t="shared" si="35"/>
        <v>213791521</v>
      </c>
      <c r="J305" s="5">
        <f t="shared" si="30"/>
        <v>0.98378936293264507</v>
      </c>
      <c r="K305" s="5">
        <f t="shared" si="31"/>
        <v>0.98351434847702945</v>
      </c>
      <c r="T305" s="6">
        <f t="shared" si="32"/>
        <v>-377611.13666666672</v>
      </c>
      <c r="U305" s="6">
        <f t="shared" si="33"/>
        <v>-466904.36333333328</v>
      </c>
    </row>
    <row r="306" spans="2:21" x14ac:dyDescent="0.2">
      <c r="B306" s="1">
        <v>298</v>
      </c>
      <c r="C306" s="2">
        <v>997276</v>
      </c>
      <c r="D306" s="2">
        <v>1192664</v>
      </c>
      <c r="F306" s="5">
        <f t="shared" si="29"/>
        <v>0.99333333333333329</v>
      </c>
      <c r="G306" s="6">
        <f t="shared" si="34"/>
        <v>182874999</v>
      </c>
      <c r="H306" s="6">
        <f t="shared" si="35"/>
        <v>214984185</v>
      </c>
      <c r="J306" s="5">
        <f t="shared" si="30"/>
        <v>0.98918369877831658</v>
      </c>
      <c r="K306" s="5">
        <f t="shared" si="31"/>
        <v>0.9890010120800824</v>
      </c>
      <c r="T306" s="6">
        <f t="shared" si="32"/>
        <v>-381027.13666666672</v>
      </c>
      <c r="U306" s="6">
        <f t="shared" si="33"/>
        <v>-468080.36333333328</v>
      </c>
    </row>
    <row r="307" spans="2:21" x14ac:dyDescent="0.2">
      <c r="B307" s="1">
        <v>299</v>
      </c>
      <c r="C307" s="2">
        <v>999751</v>
      </c>
      <c r="D307" s="2">
        <v>1194935</v>
      </c>
      <c r="F307" s="5">
        <f t="shared" si="29"/>
        <v>0.9966666666666667</v>
      </c>
      <c r="G307" s="6">
        <f t="shared" si="34"/>
        <v>183874750</v>
      </c>
      <c r="H307" s="6">
        <f t="shared" si="35"/>
        <v>216179120</v>
      </c>
      <c r="J307" s="5">
        <f t="shared" si="30"/>
        <v>0.99459142207261619</v>
      </c>
      <c r="K307" s="5">
        <f t="shared" si="31"/>
        <v>0.99449812306231533</v>
      </c>
      <c r="T307" s="6">
        <f t="shared" si="32"/>
        <v>-383502.13666666672</v>
      </c>
      <c r="U307" s="6">
        <f t="shared" si="33"/>
        <v>-470351.36333333328</v>
      </c>
    </row>
    <row r="308" spans="2:21" x14ac:dyDescent="0.2">
      <c r="B308" s="1">
        <v>300</v>
      </c>
      <c r="C308" s="2">
        <v>999909</v>
      </c>
      <c r="D308" s="2">
        <v>1195971</v>
      </c>
      <c r="F308" s="5">
        <f t="shared" si="29"/>
        <v>1</v>
      </c>
      <c r="G308" s="6">
        <f t="shared" si="34"/>
        <v>184874659</v>
      </c>
      <c r="H308" s="6">
        <f t="shared" si="35"/>
        <v>217375091</v>
      </c>
      <c r="J308" s="5">
        <f t="shared" si="30"/>
        <v>1</v>
      </c>
      <c r="K308" s="5">
        <f t="shared" si="31"/>
        <v>1</v>
      </c>
      <c r="T308" s="6">
        <f t="shared" si="32"/>
        <v>-383660.13666666672</v>
      </c>
      <c r="U308" s="6">
        <f t="shared" si="33"/>
        <v>-471387.36333333328</v>
      </c>
    </row>
  </sheetData>
  <sortState xmlns:xlrd2="http://schemas.microsoft.com/office/spreadsheetml/2017/richdata2" ref="D9:D308">
    <sortCondition ref="D9:D308"/>
  </sortState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Lanzky Hjulgaard</dc:creator>
  <cp:lastModifiedBy>Jeppe Vanderhaegen</cp:lastModifiedBy>
  <dcterms:created xsi:type="dcterms:W3CDTF">2014-08-27T11:39:46Z</dcterms:created>
  <dcterms:modified xsi:type="dcterms:W3CDTF">2021-02-16T08:04:07Z</dcterms:modified>
</cp:coreProperties>
</file>