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pee/Documents/University/Samf A /Eksamen/Pris:"/>
    </mc:Choice>
  </mc:AlternateContent>
  <xr:revisionPtr revIDLastSave="0" documentId="13_ncr:1_{12D27947-5920-D84C-BCE2-CEFD555F88F4}" xr6:coauthVersionLast="46" xr6:coauthVersionMax="46" xr10:uidLastSave="{00000000-0000-0000-0000-000000000000}"/>
  <bookViews>
    <workbookView xWindow="0" yWindow="0" windowWidth="25600" windowHeight="16000" activeTab="2" xr2:uid="{00000000-000D-0000-FFFF-FFFF00000000}"/>
  </bookViews>
  <sheets>
    <sheet name="Ark1" sheetId="1" r:id="rId1"/>
    <sheet name="Figur 2.1 Prisindeks 2014-2017." sheetId="4" r:id="rId2"/>
    <sheet name="Figur 2.2 Mængdeindeks 2014-201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M28" i="1"/>
  <c r="K28" i="1"/>
  <c r="L27" i="1"/>
  <c r="M27" i="1"/>
  <c r="K27" i="1"/>
  <c r="L26" i="1"/>
  <c r="M26" i="1"/>
  <c r="K26" i="1"/>
  <c r="H19" i="1"/>
  <c r="M25" i="1"/>
  <c r="L25" i="1"/>
  <c r="K25" i="1"/>
  <c r="R12" i="1" l="1"/>
  <c r="Q12" i="1"/>
  <c r="P12" i="1"/>
  <c r="O12" i="1"/>
  <c r="M20" i="1"/>
  <c r="L20" i="1"/>
  <c r="K20" i="1"/>
  <c r="H24" i="1"/>
  <c r="F24" i="1"/>
  <c r="D24" i="1"/>
  <c r="B24" i="1"/>
  <c r="H23" i="1"/>
  <c r="F23" i="1"/>
  <c r="D23" i="1"/>
  <c r="B23" i="1"/>
  <c r="B15" i="1"/>
  <c r="R11" i="1"/>
  <c r="Q11" i="1"/>
  <c r="P11" i="1"/>
  <c r="O11" i="1"/>
  <c r="M19" i="1"/>
  <c r="L19" i="1"/>
  <c r="K19" i="1"/>
  <c r="H22" i="1"/>
  <c r="F22" i="1"/>
  <c r="D22" i="1"/>
  <c r="B22" i="1"/>
  <c r="H21" i="1"/>
  <c r="F21" i="1"/>
  <c r="D21" i="1"/>
  <c r="B21" i="1"/>
  <c r="B8" i="1"/>
  <c r="M18" i="1"/>
  <c r="L18" i="1"/>
  <c r="K18" i="1"/>
  <c r="R10" i="1"/>
  <c r="Q10" i="1"/>
  <c r="P10" i="1"/>
  <c r="O10" i="1"/>
  <c r="H20" i="1"/>
  <c r="F20" i="1"/>
  <c r="D20" i="1"/>
  <c r="B20" i="1"/>
  <c r="F19" i="1"/>
  <c r="D19" i="1"/>
  <c r="B19" i="1"/>
  <c r="R8" i="1"/>
  <c r="R7" i="1"/>
  <c r="R6" i="1"/>
  <c r="Q8" i="1"/>
  <c r="Q7" i="1"/>
  <c r="Q6" i="1"/>
  <c r="P8" i="1"/>
  <c r="P7" i="1"/>
  <c r="P6" i="1"/>
  <c r="O8" i="1"/>
  <c r="O7" i="1"/>
  <c r="O6" i="1"/>
  <c r="M14" i="1"/>
  <c r="L14" i="1"/>
  <c r="K14" i="1"/>
  <c r="M13" i="1"/>
  <c r="L13" i="1"/>
  <c r="K13" i="1"/>
  <c r="M12" i="1"/>
  <c r="L12" i="1"/>
  <c r="K12" i="1"/>
  <c r="H16" i="1"/>
  <c r="F16" i="1"/>
  <c r="D16" i="1"/>
  <c r="B16" i="1"/>
  <c r="H15" i="1"/>
  <c r="F15" i="1"/>
  <c r="D15" i="1"/>
  <c r="H14" i="1"/>
  <c r="F14" i="1"/>
  <c r="D14" i="1"/>
  <c r="B14" i="1"/>
  <c r="B12" i="1"/>
  <c r="H13" i="1"/>
  <c r="F13" i="1"/>
  <c r="D13" i="1"/>
  <c r="B13" i="1"/>
  <c r="B11" i="1"/>
  <c r="H12" i="1"/>
  <c r="F12" i="1"/>
  <c r="D12" i="1"/>
  <c r="B9" i="1"/>
  <c r="H11" i="1"/>
  <c r="F11" i="1"/>
  <c r="D11" i="1"/>
  <c r="H9" i="1"/>
  <c r="F9" i="1"/>
  <c r="H8" i="1"/>
  <c r="F8" i="1"/>
  <c r="D8" i="1"/>
  <c r="D9" i="1" l="1"/>
</calcChain>
</file>

<file path=xl/sharedStrings.xml><?xml version="1.0" encoding="utf-8"?>
<sst xmlns="http://schemas.openxmlformats.org/spreadsheetml/2006/main" count="52" uniqueCount="22">
  <si>
    <t>P</t>
  </si>
  <si>
    <t>Q</t>
  </si>
  <si>
    <t>Vin</t>
  </si>
  <si>
    <t>Chips</t>
  </si>
  <si>
    <t>Bilag 1. Priser (P) og mængder (Q) 2014-2017</t>
  </si>
  <si>
    <t xml:space="preserve">Det er en rationel frobruger, da forbruget falder i takt med prisstigninger. </t>
  </si>
  <si>
    <t>Værdindeks</t>
  </si>
  <si>
    <t>Vækstrater</t>
  </si>
  <si>
    <t>Laspeyres</t>
  </si>
  <si>
    <t>Paasche</t>
  </si>
  <si>
    <t>Fischer</t>
  </si>
  <si>
    <t>Prisindekser</t>
  </si>
  <si>
    <t>Mængdeindekser</t>
  </si>
  <si>
    <t>Pris</t>
  </si>
  <si>
    <t>Mængde</t>
  </si>
  <si>
    <t>Tabel 2.1: Prisindekssets vækstrater</t>
  </si>
  <si>
    <t>Tabel 2.2: Mængdeindekssets vækstrater</t>
  </si>
  <si>
    <t>Målt i pct.</t>
  </si>
  <si>
    <t>Tabel 2.3 Dualitetssætningen</t>
  </si>
  <si>
    <t>Værdiindekset</t>
  </si>
  <si>
    <t>Qpa*Pla</t>
  </si>
  <si>
    <t>Qla*Ppa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</si>
</sst>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2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6" xfId="0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2" borderId="5" xfId="0" applyFont="1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5" fillId="3" borderId="5" xfId="0" applyFont="1" applyFill="1" applyBorder="1"/>
    <xf numFmtId="0" fontId="5" fillId="3" borderId="7" xfId="0" applyFont="1" applyFill="1" applyBorder="1"/>
    <xf numFmtId="0" fontId="0" fillId="2" borderId="2" xfId="0" applyFont="1" applyFill="1" applyBorder="1"/>
    <xf numFmtId="0" fontId="0" fillId="3" borderId="5" xfId="0" applyFill="1" applyBorder="1"/>
    <xf numFmtId="166" fontId="0" fillId="0" borderId="0" xfId="0" applyNumberFormat="1"/>
    <xf numFmtId="166" fontId="0" fillId="0" borderId="0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 2.1 Prisindeks 2014-2017</a:t>
            </a:r>
            <a:r>
              <a:rPr lang="en-GB" baseline="0"/>
              <a:t>. 100=2014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'Ark1'!$N$6</c:f>
              <c:strCache>
                <c:ptCount val="1"/>
                <c:pt idx="0">
                  <c:v>Laspeyres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'Ark1'!$O$5:$R$5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'Ark1'!$O$6:$R$6</c:f>
              <c:numCache>
                <c:formatCode>0.0</c:formatCode>
                <c:ptCount val="4"/>
                <c:pt idx="0">
                  <c:v>100</c:v>
                </c:pt>
                <c:pt idx="1">
                  <c:v>102.05761316872429</c:v>
                </c:pt>
                <c:pt idx="2">
                  <c:v>114.30041152263375</c:v>
                </c:pt>
                <c:pt idx="3">
                  <c:v>122.94238683127571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A-2445-93A7-CC8C95548BEC}"/>
            </c:ext>
          </c:extLst>
        </c:ser>
        <c:ser>
          <c:idx val="1"/>
          <c:order val="1"/>
          <c:tx>
            <c:strRef>
              <c:f>'Ark1'!$N$7</c:f>
              <c:strCache>
                <c:ptCount val="1"/>
                <c:pt idx="0">
                  <c:v>Paasche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'Ark1'!$O$5:$R$5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'Ark1'!$O$7:$R$7</c:f>
              <c:numCache>
                <c:formatCode>0.0</c:formatCode>
                <c:ptCount val="4"/>
                <c:pt idx="0">
                  <c:v>100</c:v>
                </c:pt>
                <c:pt idx="1">
                  <c:v>101.88679245283019</c:v>
                </c:pt>
                <c:pt idx="2">
                  <c:v>114.06436233611441</c:v>
                </c:pt>
                <c:pt idx="3">
                  <c:v>121.87088274044795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A-2445-93A7-CC8C95548BEC}"/>
            </c:ext>
          </c:extLst>
        </c:ser>
        <c:ser>
          <c:idx val="2"/>
          <c:order val="2"/>
          <c:tx>
            <c:strRef>
              <c:f>'Ark1'!$N$8</c:f>
              <c:strCache>
                <c:ptCount val="1"/>
                <c:pt idx="0">
                  <c:v>Fischer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'Ark1'!$O$5:$R$5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'Ark1'!$O$8:$R$8</c:f>
              <c:numCache>
                <c:formatCode>0.0</c:formatCode>
                <c:ptCount val="4"/>
                <c:pt idx="0">
                  <c:v>100</c:v>
                </c:pt>
                <c:pt idx="1">
                  <c:v>101.97216704156601</c:v>
                </c:pt>
                <c:pt idx="2">
                  <c:v>114.18232593131339</c:v>
                </c:pt>
                <c:pt idx="3">
                  <c:v>122.40546233459189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5A-2445-93A7-CC8C95548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854096"/>
        <c:axId val="604808976"/>
      </c:lineChart>
      <c:catAx>
        <c:axId val="6168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08976"/>
        <c:crosses val="autoZero"/>
        <c:auto val="1"/>
        <c:lblAlgn val="ctr"/>
        <c:lblOffset val="100"/>
        <c:noMultiLvlLbl val="0"/>
      </c:catAx>
      <c:valAx>
        <c:axId val="6048089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</a:t>
            </a:r>
            <a:r>
              <a:rPr lang="en-GB" baseline="0"/>
              <a:t> 2.2 Mængdeindeks 2014-2017. 100=2014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'Ark1'!$N$10</c:f>
              <c:strCache>
                <c:ptCount val="1"/>
                <c:pt idx="0">
                  <c:v>Laspeyres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'Ark1'!$O$9:$R$9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'Ark1'!$O$10:$R$10</c:f>
              <c:numCache>
                <c:formatCode>0.0</c:formatCode>
                <c:ptCount val="4"/>
                <c:pt idx="0">
                  <c:v>100</c:v>
                </c:pt>
                <c:pt idx="1">
                  <c:v>98.148148148148152</c:v>
                </c:pt>
                <c:pt idx="2">
                  <c:v>86.31687242798354</c:v>
                </c:pt>
                <c:pt idx="3">
                  <c:v>78.086419753086417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1-E145-8F71-D66E1FB32923}"/>
            </c:ext>
          </c:extLst>
        </c:ser>
        <c:ser>
          <c:idx val="1"/>
          <c:order val="1"/>
          <c:tx>
            <c:strRef>
              <c:f>'Ark1'!$N$11</c:f>
              <c:strCache>
                <c:ptCount val="1"/>
                <c:pt idx="0">
                  <c:v>Paasche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'Ark1'!$O$9:$R$9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'Ark1'!$O$11:$R$11</c:f>
              <c:numCache>
                <c:formatCode>0.0</c:formatCode>
                <c:ptCount val="4"/>
                <c:pt idx="0">
                  <c:v>100</c:v>
                </c:pt>
                <c:pt idx="1">
                  <c:v>97.983870967741936</c:v>
                </c:pt>
                <c:pt idx="2">
                  <c:v>86.138613861386133</c:v>
                </c:pt>
                <c:pt idx="3">
                  <c:v>77.405857740585773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1-E145-8F71-D66E1FB32923}"/>
            </c:ext>
          </c:extLst>
        </c:ser>
        <c:ser>
          <c:idx val="2"/>
          <c:order val="2"/>
          <c:tx>
            <c:strRef>
              <c:f>'Ark1'!$N$12</c:f>
              <c:strCache>
                <c:ptCount val="1"/>
                <c:pt idx="0">
                  <c:v>Fischer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'Ark1'!$O$9:$R$9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'Ark1'!$O$12:$R$12</c:f>
              <c:numCache>
                <c:formatCode>0.0</c:formatCode>
                <c:ptCount val="4"/>
                <c:pt idx="0">
                  <c:v>100</c:v>
                </c:pt>
                <c:pt idx="1">
                  <c:v>98.065975158925369</c:v>
                </c:pt>
                <c:pt idx="2">
                  <c:v>86.22769708044278</c:v>
                </c:pt>
                <c:pt idx="3">
                  <c:v>77.745394068581803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1-E145-8F71-D66E1FB32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270032"/>
        <c:axId val="615908048"/>
      </c:lineChart>
      <c:catAx>
        <c:axId val="6172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08048"/>
        <c:crosses val="autoZero"/>
        <c:auto val="1"/>
        <c:lblAlgn val="ctr"/>
        <c:lblOffset val="100"/>
        <c:noMultiLvlLbl val="0"/>
      </c:catAx>
      <c:valAx>
        <c:axId val="615908048"/>
        <c:scaling>
          <c:orientation val="minMax"/>
          <c:max val="105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1D55FC-63EB-F04A-93E8-E6451FAC3DE7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C3B79B-5DAE-BA48-A1CA-7370BCB1D426}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A5B4E-1D9B-8A44-AD87-E54A65EDC1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9C73A-F122-9B4C-9E8C-7D7588A25C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D22" sqref="D22:H22"/>
    </sheetView>
  </sheetViews>
  <sheetFormatPr baseColWidth="10" defaultColWidth="8.83203125" defaultRowHeight="15" x14ac:dyDescent="0.2"/>
  <cols>
    <col min="1" max="1" width="21.33203125" customWidth="1"/>
    <col min="10" max="10" width="10.83203125" customWidth="1"/>
    <col min="11" max="11" width="9.6640625" bestFit="1" customWidth="1"/>
  </cols>
  <sheetData>
    <row r="1" spans="1:18" x14ac:dyDescent="0.2">
      <c r="A1" t="s">
        <v>4</v>
      </c>
    </row>
    <row r="2" spans="1:18" x14ac:dyDescent="0.2">
      <c r="B2" t="s">
        <v>5</v>
      </c>
    </row>
    <row r="3" spans="1:18" x14ac:dyDescent="0.2">
      <c r="A3" s="1"/>
      <c r="B3" s="10">
        <v>2014</v>
      </c>
      <c r="C3" s="10"/>
      <c r="D3" s="11">
        <v>2015</v>
      </c>
      <c r="E3" s="11"/>
      <c r="F3" s="12">
        <v>2016</v>
      </c>
      <c r="G3" s="12"/>
      <c r="H3" s="13">
        <v>2017</v>
      </c>
      <c r="I3" s="13"/>
    </row>
    <row r="4" spans="1:18" ht="16" thickBot="1" x14ac:dyDescent="0.25">
      <c r="A4" s="1"/>
      <c r="B4" s="2" t="s">
        <v>0</v>
      </c>
      <c r="C4" s="2" t="s">
        <v>1</v>
      </c>
      <c r="D4" s="3" t="s">
        <v>0</v>
      </c>
      <c r="E4" s="3" t="s">
        <v>1</v>
      </c>
      <c r="F4" s="4" t="s">
        <v>0</v>
      </c>
      <c r="G4" s="4" t="s">
        <v>1</v>
      </c>
      <c r="H4" s="5" t="s">
        <v>0</v>
      </c>
      <c r="I4" s="5" t="s">
        <v>1</v>
      </c>
    </row>
    <row r="5" spans="1:18" x14ac:dyDescent="0.2">
      <c r="A5" s="1" t="s">
        <v>2</v>
      </c>
      <c r="B5" s="2">
        <v>88</v>
      </c>
      <c r="C5" s="2">
        <v>18</v>
      </c>
      <c r="D5" s="3">
        <v>88</v>
      </c>
      <c r="E5" s="3">
        <v>18</v>
      </c>
      <c r="F5" s="4">
        <v>99</v>
      </c>
      <c r="G5" s="4">
        <v>16</v>
      </c>
      <c r="H5" s="5">
        <v>105</v>
      </c>
      <c r="I5" s="5">
        <v>15</v>
      </c>
      <c r="N5" s="23" t="s">
        <v>13</v>
      </c>
      <c r="O5" s="24">
        <v>2014</v>
      </c>
      <c r="P5" s="24">
        <v>2015</v>
      </c>
      <c r="Q5" s="24">
        <v>2016</v>
      </c>
      <c r="R5" s="25">
        <v>2017</v>
      </c>
    </row>
    <row r="6" spans="1:18" x14ac:dyDescent="0.2">
      <c r="A6" s="1" t="s">
        <v>3</v>
      </c>
      <c r="B6" s="2">
        <v>18</v>
      </c>
      <c r="C6" s="2">
        <v>20</v>
      </c>
      <c r="D6" s="3">
        <v>20</v>
      </c>
      <c r="E6" s="3">
        <v>18</v>
      </c>
      <c r="F6" s="4">
        <v>22</v>
      </c>
      <c r="G6" s="4">
        <v>15</v>
      </c>
      <c r="H6" s="5">
        <v>25</v>
      </c>
      <c r="I6" s="5">
        <v>11</v>
      </c>
      <c r="N6" s="26" t="s">
        <v>8</v>
      </c>
      <c r="O6" s="31">
        <f>B11</f>
        <v>100</v>
      </c>
      <c r="P6" s="31">
        <f>D11</f>
        <v>102.05761316872429</v>
      </c>
      <c r="Q6" s="31">
        <f>F11</f>
        <v>114.30041152263375</v>
      </c>
      <c r="R6" s="32">
        <f>H11</f>
        <v>122.94238683127571</v>
      </c>
    </row>
    <row r="7" spans="1:18" x14ac:dyDescent="0.2">
      <c r="N7" s="26" t="s">
        <v>9</v>
      </c>
      <c r="O7" s="31">
        <f>B13</f>
        <v>100</v>
      </c>
      <c r="P7" s="31">
        <f>D13</f>
        <v>101.88679245283019</v>
      </c>
      <c r="Q7" s="31">
        <f>F13</f>
        <v>114.06436233611441</v>
      </c>
      <c r="R7" s="32">
        <f>H13</f>
        <v>121.87088274044795</v>
      </c>
    </row>
    <row r="8" spans="1:18" x14ac:dyDescent="0.2">
      <c r="A8" s="6" t="s">
        <v>6</v>
      </c>
      <c r="B8" s="9">
        <f>(((B5*C5)+(B6*C6))/(($B5*$C5)+($B6*$C6)))*100</f>
        <v>100</v>
      </c>
      <c r="C8" s="8"/>
      <c r="D8" s="9">
        <f>(((D5*E5)+(D6*E6))/(($B5*$C5)+($B6*$C6)))*100</f>
        <v>100</v>
      </c>
      <c r="E8" s="8"/>
      <c r="F8" s="30">
        <f>(((F5*G5)+(F6*G6))/(($B5*$C5)+($B6*$C6)))*100</f>
        <v>98.456790123456798</v>
      </c>
      <c r="G8" s="8"/>
      <c r="H8" s="30">
        <f>(((H5*I5)+(H6*I6))/(($B5*$C5)+($B6*$C6)))*100</f>
        <v>95.164609053497941</v>
      </c>
      <c r="N8" s="26" t="s">
        <v>10</v>
      </c>
      <c r="O8" s="31">
        <f>B15</f>
        <v>100</v>
      </c>
      <c r="P8" s="31">
        <f>D15</f>
        <v>101.97216704156601</v>
      </c>
      <c r="Q8" s="31">
        <f>F15</f>
        <v>114.18232593131339</v>
      </c>
      <c r="R8" s="32">
        <f>H15</f>
        <v>122.40546233459189</v>
      </c>
    </row>
    <row r="9" spans="1:18" ht="16" thickBot="1" x14ac:dyDescent="0.25">
      <c r="A9" s="7" t="s">
        <v>7</v>
      </c>
      <c r="B9" s="9">
        <f>(B8/B8-1)*100</f>
        <v>0</v>
      </c>
      <c r="C9" s="8"/>
      <c r="D9" s="9">
        <f>(D8/B8-1)*100</f>
        <v>0</v>
      </c>
      <c r="E9" s="8"/>
      <c r="F9" s="8">
        <f>(F8/D8-1)*100</f>
        <v>-1.5432098765432056</v>
      </c>
      <c r="G9" s="8"/>
      <c r="H9" s="8">
        <f>(H8/F8-1)*100</f>
        <v>-3.3437826541274918</v>
      </c>
      <c r="N9" s="20" t="s">
        <v>14</v>
      </c>
      <c r="O9" s="21">
        <v>2014</v>
      </c>
      <c r="P9" s="21">
        <v>2015</v>
      </c>
      <c r="Q9" s="21">
        <v>2016</v>
      </c>
      <c r="R9" s="22">
        <v>2017</v>
      </c>
    </row>
    <row r="10" spans="1:18" x14ac:dyDescent="0.2">
      <c r="A10" t="s">
        <v>11</v>
      </c>
      <c r="B10" s="9"/>
      <c r="C10" s="8"/>
      <c r="D10" s="8"/>
      <c r="E10" s="8"/>
      <c r="F10" s="8"/>
      <c r="G10" s="8"/>
      <c r="H10" s="8"/>
      <c r="J10" s="23" t="s">
        <v>15</v>
      </c>
      <c r="K10" s="24"/>
      <c r="L10" s="24"/>
      <c r="M10" s="24"/>
      <c r="N10" s="26" t="s">
        <v>8</v>
      </c>
      <c r="O10" s="31">
        <f>B19</f>
        <v>100</v>
      </c>
      <c r="P10" s="31">
        <f>D19</f>
        <v>98.148148148148152</v>
      </c>
      <c r="Q10" s="31">
        <f>F19</f>
        <v>86.31687242798354</v>
      </c>
      <c r="R10" s="32">
        <f>H19</f>
        <v>78.086419753086417</v>
      </c>
    </row>
    <row r="11" spans="1:18" x14ac:dyDescent="0.2">
      <c r="A11" s="6" t="s">
        <v>8</v>
      </c>
      <c r="B11" s="9">
        <f>(((B5*$C5)+(B6*$C6))/(($B5*$C5)+($B6*$C6)))*100</f>
        <v>100</v>
      </c>
      <c r="C11" s="8"/>
      <c r="D11" s="8">
        <f>(((D5*$C5)+(D6*$C6))/(($B5*$C5)+($B6*$C6)))*100</f>
        <v>102.05761316872429</v>
      </c>
      <c r="E11" s="8"/>
      <c r="F11" s="8">
        <f>(((F5*$C5)+(F6*$C6))/(($B5*$C5)+($B6*$C6)))*100</f>
        <v>114.30041152263375</v>
      </c>
      <c r="G11" s="8"/>
      <c r="H11" s="8">
        <f>(((H5*$C5)+(H6*$C6))/(($B5*$C5)+($B6*$C6)))*100</f>
        <v>122.94238683127571</v>
      </c>
      <c r="J11" s="29" t="s">
        <v>17</v>
      </c>
      <c r="K11" s="14">
        <v>2015</v>
      </c>
      <c r="L11" s="14">
        <v>2016</v>
      </c>
      <c r="M11" s="14">
        <v>2017</v>
      </c>
      <c r="N11" s="26" t="s">
        <v>9</v>
      </c>
      <c r="O11" s="31">
        <f>B21</f>
        <v>100</v>
      </c>
      <c r="P11" s="31">
        <f>D21</f>
        <v>97.983870967741936</v>
      </c>
      <c r="Q11" s="31">
        <f>F21</f>
        <v>86.138613861386133</v>
      </c>
      <c r="R11" s="32">
        <f>H21</f>
        <v>77.405857740585773</v>
      </c>
    </row>
    <row r="12" spans="1:18" ht="16" thickBot="1" x14ac:dyDescent="0.25">
      <c r="A12" s="7" t="s">
        <v>7</v>
      </c>
      <c r="B12" s="9">
        <f>(B11/B11-1)*100</f>
        <v>0</v>
      </c>
      <c r="C12" s="8"/>
      <c r="D12" s="8">
        <f>(D11/B11-1)*100</f>
        <v>2.0576131687242816</v>
      </c>
      <c r="E12" s="8"/>
      <c r="F12" s="8">
        <f>(F11/D11-1)*100</f>
        <v>11.995967741935477</v>
      </c>
      <c r="G12" s="8"/>
      <c r="H12" s="8">
        <f>(H11/F11-1)*100</f>
        <v>7.5607560756075554</v>
      </c>
      <c r="J12" s="26" t="s">
        <v>8</v>
      </c>
      <c r="K12" s="15">
        <f>D12</f>
        <v>2.0576131687242816</v>
      </c>
      <c r="L12" s="15">
        <f>F12</f>
        <v>11.995967741935477</v>
      </c>
      <c r="M12" s="15">
        <f>H12</f>
        <v>7.5607560756075554</v>
      </c>
      <c r="N12" s="27" t="s">
        <v>10</v>
      </c>
      <c r="O12" s="33">
        <f>B23</f>
        <v>100</v>
      </c>
      <c r="P12" s="33">
        <f>D23</f>
        <v>98.065975158925369</v>
      </c>
      <c r="Q12" s="33">
        <f>F23</f>
        <v>86.22769708044278</v>
      </c>
      <c r="R12" s="34">
        <f>H23</f>
        <v>77.745394068581803</v>
      </c>
    </row>
    <row r="13" spans="1:18" x14ac:dyDescent="0.2">
      <c r="A13" s="6" t="s">
        <v>9</v>
      </c>
      <c r="B13" s="9">
        <f>(((B5*C5)+(B6*C6))/(($B5*C5)+($B6*C6)))*100</f>
        <v>100</v>
      </c>
      <c r="C13" s="8"/>
      <c r="D13" s="8">
        <f>(((D5*E5)+(D6*E6))/(($B5*E5)+($B6*E6)))*100</f>
        <v>101.88679245283019</v>
      </c>
      <c r="E13" s="8"/>
      <c r="F13" s="8">
        <f>(((F5*G5)+(F6*G6))/(($B5*G5)+($B6*G6)))*100</f>
        <v>114.06436233611441</v>
      </c>
      <c r="G13" s="8"/>
      <c r="H13" s="8">
        <f>(((H5*I5)+(H6*I6))/(($B5*I5)+($B6*I6)))*100</f>
        <v>121.87088274044795</v>
      </c>
      <c r="J13" s="26" t="s">
        <v>9</v>
      </c>
      <c r="K13" s="15">
        <f>D14</f>
        <v>1.8867924528301883</v>
      </c>
      <c r="L13" s="15">
        <f>F14</f>
        <v>11.952059329890075</v>
      </c>
      <c r="M13" s="17">
        <f>H14</f>
        <v>6.84396093964037</v>
      </c>
    </row>
    <row r="14" spans="1:18" ht="16" thickBot="1" x14ac:dyDescent="0.25">
      <c r="A14" s="7" t="s">
        <v>7</v>
      </c>
      <c r="B14" s="9">
        <f>(B13/B13-1)*100</f>
        <v>0</v>
      </c>
      <c r="C14" s="8"/>
      <c r="D14" s="8">
        <f>(D13/B13-1)*100</f>
        <v>1.8867924528301883</v>
      </c>
      <c r="E14" s="8"/>
      <c r="F14" s="8">
        <f>(F13/D13-1)*100</f>
        <v>11.952059329890075</v>
      </c>
      <c r="G14" s="8"/>
      <c r="H14" s="8">
        <f>(H13/F13-1)*100</f>
        <v>6.84396093964037</v>
      </c>
      <c r="J14" s="27" t="s">
        <v>10</v>
      </c>
      <c r="K14" s="18">
        <f>D16</f>
        <v>1.9721670415660197</v>
      </c>
      <c r="L14" s="18">
        <f>F16</f>
        <v>11.974011383684967</v>
      </c>
      <c r="M14" s="19">
        <f>H16</f>
        <v>7.2017594108436223</v>
      </c>
    </row>
    <row r="15" spans="1:18" ht="16" thickBot="1" x14ac:dyDescent="0.25">
      <c r="A15" s="6" t="s">
        <v>10</v>
      </c>
      <c r="B15" s="9">
        <f>(B11*B13)^(1/2)</f>
        <v>100</v>
      </c>
      <c r="C15" s="8"/>
      <c r="D15" s="8">
        <f>(D11*D13)^(1/2)</f>
        <v>101.97216704156601</v>
      </c>
      <c r="E15" s="8"/>
      <c r="F15" s="8">
        <f>(F11*F13)^(1/2)</f>
        <v>114.18232593131339</v>
      </c>
      <c r="G15" s="8"/>
      <c r="H15" s="8">
        <f>(H11*H13)^(1/2)</f>
        <v>122.40546233459189</v>
      </c>
    </row>
    <row r="16" spans="1:18" x14ac:dyDescent="0.2">
      <c r="A16" s="7" t="s">
        <v>7</v>
      </c>
      <c r="B16" s="9">
        <f>(B15/B15-1)*100</f>
        <v>0</v>
      </c>
      <c r="C16" s="8"/>
      <c r="D16" s="8">
        <f>(D15/B15-1)*100</f>
        <v>1.9721670415660197</v>
      </c>
      <c r="E16" s="8"/>
      <c r="F16" s="8">
        <f>(F15/D15-1)*100</f>
        <v>11.974011383684967</v>
      </c>
      <c r="G16" s="8"/>
      <c r="H16" s="8">
        <f>(H15/F15-1)*100</f>
        <v>7.2017594108436223</v>
      </c>
      <c r="J16" s="28" t="s">
        <v>16</v>
      </c>
      <c r="K16" s="24"/>
      <c r="L16" s="24"/>
      <c r="M16" s="25"/>
    </row>
    <row r="17" spans="1:13" x14ac:dyDescent="0.2">
      <c r="J17" s="29" t="s">
        <v>17</v>
      </c>
      <c r="K17" s="14">
        <v>2015</v>
      </c>
      <c r="L17" s="14">
        <v>2016</v>
      </c>
      <c r="M17" s="16">
        <v>2017</v>
      </c>
    </row>
    <row r="18" spans="1:13" x14ac:dyDescent="0.2">
      <c r="A18" t="s">
        <v>12</v>
      </c>
      <c r="J18" s="26" t="s">
        <v>8</v>
      </c>
      <c r="K18" s="15">
        <f>D20</f>
        <v>-1.851851851851849</v>
      </c>
      <c r="L18" s="15">
        <f>F20</f>
        <v>-12.054507337526211</v>
      </c>
      <c r="M18" s="17">
        <f>H20</f>
        <v>-9.5351609058402893</v>
      </c>
    </row>
    <row r="19" spans="1:13" x14ac:dyDescent="0.2">
      <c r="A19" s="6" t="s">
        <v>8</v>
      </c>
      <c r="B19">
        <f>((($B5*C5)+($B6*C6))/(($B5*$C5)+($B6*$C6)))*100</f>
        <v>100</v>
      </c>
      <c r="D19" s="8">
        <f>((($B5*E5)+($B6*E6))/(($B5*$C5)+($B6*$C6)))*100</f>
        <v>98.148148148148152</v>
      </c>
      <c r="E19" s="8"/>
      <c r="F19" s="8">
        <f>((($B5*G5)+($B6*G6))/(($B5*$C5)+($B6*$C6)))*100</f>
        <v>86.31687242798354</v>
      </c>
      <c r="G19" s="8"/>
      <c r="H19" s="30">
        <f>((($B5*I5)+($B6*I6))/(($B5*$C5)+($B6*$C6)))*100</f>
        <v>78.086419753086417</v>
      </c>
      <c r="J19" s="26" t="s">
        <v>9</v>
      </c>
      <c r="K19" s="15">
        <f>D22</f>
        <v>-2.0161290322580627</v>
      </c>
      <c r="L19" s="15">
        <f>F22</f>
        <v>-12.088986676445423</v>
      </c>
      <c r="M19" s="17">
        <f>H22</f>
        <v>-10.138027220699264</v>
      </c>
    </row>
    <row r="20" spans="1:13" ht="16" thickBot="1" x14ac:dyDescent="0.25">
      <c r="A20" s="7" t="s">
        <v>7</v>
      </c>
      <c r="B20">
        <f>(B19/B19-1)*100</f>
        <v>0</v>
      </c>
      <c r="D20" s="8">
        <f>(D19/B19-1)*100</f>
        <v>-1.851851851851849</v>
      </c>
      <c r="E20" s="8"/>
      <c r="F20" s="8">
        <f>(F19/D19-1)*100</f>
        <v>-12.054507337526211</v>
      </c>
      <c r="G20" s="8"/>
      <c r="H20" s="8">
        <f>(H19/F19-1)*100</f>
        <v>-9.5351609058402893</v>
      </c>
      <c r="J20" s="27" t="s">
        <v>10</v>
      </c>
      <c r="K20" s="18">
        <f>D24</f>
        <v>-1.934024841074633</v>
      </c>
      <c r="L20" s="18">
        <f>F24</f>
        <v>-12.071748697035357</v>
      </c>
      <c r="M20" s="19">
        <f>H24</f>
        <v>-9.8370979384358908</v>
      </c>
    </row>
    <row r="21" spans="1:13" x14ac:dyDescent="0.2">
      <c r="A21" s="6" t="s">
        <v>9</v>
      </c>
      <c r="B21">
        <f>(((B5*C5)+(B6*C6))/((B5*$C5)+(B6*$C6)))*100</f>
        <v>100</v>
      </c>
      <c r="D21" s="8">
        <f>(((D5*E5)+(D6*E6))/((D5*$C5)+(D6*$C6)))*100</f>
        <v>97.983870967741936</v>
      </c>
      <c r="E21" s="8"/>
      <c r="F21" s="8">
        <f>(((F5*G5)+(F6*G6))/((F5*$C5)+(F6*$C6)))*100</f>
        <v>86.138613861386133</v>
      </c>
      <c r="G21" s="8"/>
      <c r="H21" s="8">
        <f>(((H5*I5)+(H6*I6))/((H5*$C5)+(H6*$C6)))*100</f>
        <v>77.405857740585773</v>
      </c>
    </row>
    <row r="22" spans="1:13" ht="16" thickBot="1" x14ac:dyDescent="0.25">
      <c r="A22" s="7" t="s">
        <v>7</v>
      </c>
      <c r="B22">
        <f>B21/B21-1</f>
        <v>0</v>
      </c>
      <c r="D22" s="8">
        <f>(D21/B21-1)*100</f>
        <v>-2.0161290322580627</v>
      </c>
      <c r="E22" s="8"/>
      <c r="F22" s="8">
        <f>(F21/D21-1)*100</f>
        <v>-12.088986676445423</v>
      </c>
      <c r="G22" s="8"/>
      <c r="H22" s="8">
        <f>(H21/F21-1)*100</f>
        <v>-10.138027220699264</v>
      </c>
    </row>
    <row r="23" spans="1:13" x14ac:dyDescent="0.2">
      <c r="A23" s="6" t="s">
        <v>10</v>
      </c>
      <c r="B23">
        <f>(B19*B21)^(1/2)</f>
        <v>100</v>
      </c>
      <c r="D23" s="8">
        <f>(D19*D21)^(1/2)</f>
        <v>98.065975158925369</v>
      </c>
      <c r="E23" s="8"/>
      <c r="F23" s="8">
        <f>(F19*F21)^(1/2)</f>
        <v>86.22769708044278</v>
      </c>
      <c r="G23" s="8"/>
      <c r="H23" s="8">
        <f>(H19*H21)^(1/2)</f>
        <v>77.745394068581803</v>
      </c>
      <c r="J23" s="28" t="s">
        <v>18</v>
      </c>
      <c r="K23" s="24"/>
      <c r="L23" s="24"/>
      <c r="M23" s="25"/>
    </row>
    <row r="24" spans="1:13" x14ac:dyDescent="0.2">
      <c r="A24" s="7" t="s">
        <v>7</v>
      </c>
      <c r="B24">
        <f>B23/B23-1</f>
        <v>0</v>
      </c>
      <c r="D24" s="8">
        <f>(D23/B23-1)*100</f>
        <v>-1.934024841074633</v>
      </c>
      <c r="E24" s="8"/>
      <c r="F24" s="8">
        <f>(F23/D23-1)*100</f>
        <v>-12.071748697035357</v>
      </c>
      <c r="G24" s="8"/>
      <c r="H24" s="8">
        <f>(H23/F23-1)*100</f>
        <v>-9.8370979384358908</v>
      </c>
      <c r="J24" s="29" t="s">
        <v>17</v>
      </c>
      <c r="K24" s="14">
        <v>2015</v>
      </c>
      <c r="L24" s="14">
        <v>2016</v>
      </c>
      <c r="M24" s="16">
        <v>2017</v>
      </c>
    </row>
    <row r="25" spans="1:13" x14ac:dyDescent="0.2">
      <c r="J25" s="26" t="s">
        <v>19</v>
      </c>
      <c r="K25" s="31">
        <f>D8</f>
        <v>100</v>
      </c>
      <c r="L25" s="31">
        <f>F8</f>
        <v>98.456790123456798</v>
      </c>
      <c r="M25" s="32">
        <f>H8</f>
        <v>95.164609053497941</v>
      </c>
    </row>
    <row r="26" spans="1:13" x14ac:dyDescent="0.2">
      <c r="J26" s="26" t="s">
        <v>20</v>
      </c>
      <c r="K26" s="31">
        <f>(P11*P6)/100</f>
        <v>100</v>
      </c>
      <c r="L26" s="31">
        <f t="shared" ref="L26:M26" si="0">(Q11*Q6)/100</f>
        <v>98.456790123456798</v>
      </c>
      <c r="M26" s="32">
        <f t="shared" si="0"/>
        <v>95.164609053497941</v>
      </c>
    </row>
    <row r="27" spans="1:13" x14ac:dyDescent="0.2">
      <c r="J27" s="26" t="s">
        <v>21</v>
      </c>
      <c r="K27" s="31">
        <f>(P10*P7)/100</f>
        <v>100</v>
      </c>
      <c r="L27" s="31">
        <f t="shared" ref="L27:M27" si="1">(Q10*Q7)/100</f>
        <v>98.45679012345677</v>
      </c>
      <c r="M27" s="32">
        <f t="shared" si="1"/>
        <v>95.164609053497941</v>
      </c>
    </row>
    <row r="28" spans="1:13" ht="16" thickBot="1" x14ac:dyDescent="0.25">
      <c r="J28" s="27" t="s">
        <v>10</v>
      </c>
      <c r="K28" s="33">
        <f>(P8*P12)/100</f>
        <v>100</v>
      </c>
      <c r="L28" s="33">
        <f t="shared" ref="L28:M28" si="2">(Q8*Q12)/100</f>
        <v>98.45679012345677</v>
      </c>
      <c r="M28" s="34">
        <f t="shared" si="2"/>
        <v>95.164609053497941</v>
      </c>
    </row>
  </sheetData>
  <mergeCells count="4">
    <mergeCell ref="B3:C3"/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Ark1</vt:lpstr>
      <vt:lpstr>Figur 2.1 Prisindeks 2014-2017.</vt:lpstr>
      <vt:lpstr>Figur 2.2 Mængdeindeks 2014-201</vt:lpstr>
    </vt:vector>
  </TitlesOfParts>
  <Company>Erhvervsstyrelsen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Lindgaard</dc:creator>
  <cp:lastModifiedBy>Jeppe Vanderhaegen</cp:lastModifiedBy>
  <dcterms:created xsi:type="dcterms:W3CDTF">2016-04-22T20:40:13Z</dcterms:created>
  <dcterms:modified xsi:type="dcterms:W3CDTF">2021-01-22T11:59:26Z</dcterms:modified>
</cp:coreProperties>
</file>