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pee/Documents/University/Samf A /"/>
    </mc:Choice>
  </mc:AlternateContent>
  <xr:revisionPtr revIDLastSave="0" documentId="8_{D4518645-14DD-4649-8319-62CE12B696F5}" xr6:coauthVersionLast="46" xr6:coauthVersionMax="46" xr10:uidLastSave="{00000000-0000-0000-0000-000000000000}"/>
  <bookViews>
    <workbookView xWindow="0" yWindow="460" windowWidth="25600" windowHeight="14140" xr2:uid="{00000000-000D-0000-FFFF-FFFF00000000}"/>
  </bookViews>
  <sheets>
    <sheet name="rentefradrag" sheetId="2" r:id="rId1"/>
  </sheets>
  <definedNames>
    <definedName name="_xlchart.v1.0" hidden="1">rentefradrag!$B$2:$L$2</definedName>
    <definedName name="_xlchart.v1.1" hidden="1">rentefradrag!$C$11:$L$11</definedName>
    <definedName name="_xlchart.v1.2" hidden="1">rentefradrag!$C$7:$L$7</definedName>
    <definedName name="_xlchart.v1.3" hidden="1">rentefradrag!$C$9:$L$9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14" i="2"/>
  <c r="E14" i="2"/>
  <c r="F14" i="2"/>
  <c r="G14" i="2"/>
  <c r="H14" i="2"/>
  <c r="I14" i="2"/>
  <c r="J14" i="2"/>
  <c r="K14" i="2"/>
  <c r="L14" i="2"/>
  <c r="C14" i="2"/>
  <c r="C9" i="2"/>
  <c r="D4" i="2"/>
  <c r="E4" i="2"/>
  <c r="F4" i="2"/>
  <c r="G4" i="2"/>
  <c r="H4" i="2"/>
  <c r="I4" i="2"/>
  <c r="J4" i="2"/>
  <c r="K4" i="2"/>
  <c r="L4" i="2"/>
  <c r="C4" i="2"/>
  <c r="D11" i="2"/>
  <c r="E11" i="2"/>
  <c r="F11" i="2"/>
  <c r="G11" i="2"/>
  <c r="H11" i="2"/>
  <c r="I11" i="2"/>
  <c r="J11" i="2"/>
  <c r="K11" i="2"/>
  <c r="L11" i="2"/>
  <c r="C11" i="2"/>
  <c r="I6" i="2"/>
  <c r="I8" i="2"/>
  <c r="I9" i="2"/>
  <c r="D9" i="2"/>
  <c r="E9" i="2"/>
  <c r="F9" i="2"/>
  <c r="G9" i="2"/>
  <c r="H9" i="2"/>
  <c r="J9" i="2"/>
  <c r="K9" i="2"/>
  <c r="L9" i="2"/>
  <c r="D8" i="2"/>
  <c r="E8" i="2"/>
  <c r="F8" i="2"/>
  <c r="G8" i="2"/>
  <c r="H8" i="2"/>
  <c r="J8" i="2"/>
  <c r="K8" i="2"/>
  <c r="L8" i="2"/>
  <c r="C6" i="2"/>
  <c r="D6" i="2"/>
  <c r="E6" i="2"/>
  <c r="F6" i="2"/>
  <c r="G6" i="2"/>
  <c r="H6" i="2"/>
  <c r="J6" i="2"/>
  <c r="K6" i="2"/>
  <c r="L6" i="2"/>
</calcChain>
</file>

<file path=xl/sharedStrings.xml><?xml version="1.0" encoding="utf-8"?>
<sst xmlns="http://schemas.openxmlformats.org/spreadsheetml/2006/main" count="7" uniqueCount="7">
  <si>
    <t>Rentefradrag (Fiktive tal) Pct.</t>
  </si>
  <si>
    <t>Renteændring</t>
  </si>
  <si>
    <t xml:space="preserve">Forbrugerprisindeks, i alt  </t>
  </si>
  <si>
    <r>
      <t>Enhedsprioritetsobligationer (Realkreditobl.)</t>
    </r>
    <r>
      <rPr>
        <b/>
        <sz val="10"/>
        <color rgb="FF000000"/>
        <rFont val="Arial"/>
        <family val="2"/>
      </rPr>
      <t xml:space="preserve">  </t>
    </r>
  </si>
  <si>
    <t>Realrenten</t>
  </si>
  <si>
    <t>FPI p.a.</t>
  </si>
  <si>
    <t>Real disponibel 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</si>
</sst>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165" fontId="3" fillId="0" borderId="0" xfId="1" applyNumberFormat="1" applyFont="1"/>
    <xf numFmtId="165" fontId="3" fillId="0" borderId="0" xfId="0" applyNumberFormat="1" applyFont="1"/>
    <xf numFmtId="2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Figur 2.1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Nominel Rente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rentefradrag!$B$2:$L$2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rentefradrag!$C$7:$L$7</c:f>
              <c:numCache>
                <c:formatCode>General</c:formatCode>
                <c:ptCount val="10"/>
                <c:pt idx="0">
                  <c:v>3.45</c:v>
                </c:pt>
                <c:pt idx="1">
                  <c:v>2.81</c:v>
                </c:pt>
                <c:pt idx="2">
                  <c:v>2.2400000000000002</c:v>
                </c:pt>
                <c:pt idx="3">
                  <c:v>1.78</c:v>
                </c:pt>
                <c:pt idx="4">
                  <c:v>1.7</c:v>
                </c:pt>
                <c:pt idx="5">
                  <c:v>1.45</c:v>
                </c:pt>
                <c:pt idx="6">
                  <c:v>1.4</c:v>
                </c:pt>
                <c:pt idx="7">
                  <c:v>1</c:v>
                </c:pt>
                <c:pt idx="8">
                  <c:v>0.77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B-1847-A2FA-CBED06E056D4}"/>
            </c:ext>
          </c:extLst>
        </c:ser>
        <c:ser>
          <c:idx val="1"/>
          <c:order val="1"/>
          <c:tx>
            <c:v>Realrenten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rentefradrag!$B$2:$L$2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rentefradrag!$C$9:$L$9</c:f>
              <c:numCache>
                <c:formatCode>0.00</c:formatCode>
                <c:ptCount val="10"/>
                <c:pt idx="0">
                  <c:v>2.2022478070175211</c:v>
                </c:pt>
                <c:pt idx="1">
                  <c:v>0.49594855305465924</c:v>
                </c:pt>
                <c:pt idx="2">
                  <c:v>-0.53188738269031033</c:v>
                </c:pt>
                <c:pt idx="3">
                  <c:v>-0.60384928716902264</c:v>
                </c:pt>
                <c:pt idx="4">
                  <c:v>0.87818181818182239</c:v>
                </c:pt>
                <c:pt idx="5">
                  <c:v>0.83885542168673499</c:v>
                </c:pt>
                <c:pt idx="6">
                  <c:v>0.99439999999999529</c:v>
                </c:pt>
                <c:pt idx="7">
                  <c:v>0.69790628115653508</c:v>
                </c:pt>
                <c:pt idx="8">
                  <c:v>-0.32316568047336958</c:v>
                </c:pt>
                <c:pt idx="9">
                  <c:v>-3.8649706457927202E-2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B-1847-A2FA-CBED06E056D4}"/>
            </c:ext>
          </c:extLst>
        </c:ser>
        <c:ser>
          <c:idx val="2"/>
          <c:order val="2"/>
          <c:tx>
            <c:v>Forbrugerprisindeks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rentefradrag!$B$2:$L$2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rentefradrag!$C$11:$L$11</c:f>
              <c:numCache>
                <c:formatCode>0.00</c:formatCode>
                <c:ptCount val="10"/>
                <c:pt idx="0">
                  <c:v>1.2208657047724891</c:v>
                </c:pt>
                <c:pt idx="1">
                  <c:v>2.3026315789473673</c:v>
                </c:pt>
                <c:pt idx="2">
                  <c:v>2.7867095391211238</c:v>
                </c:pt>
                <c:pt idx="3">
                  <c:v>2.3983315954118734</c:v>
                </c:pt>
                <c:pt idx="4">
                  <c:v>0.81466395112015366</c:v>
                </c:pt>
                <c:pt idx="5">
                  <c:v>0.60606060606060996</c:v>
                </c:pt>
                <c:pt idx="6">
                  <c:v>0.40160642570281624</c:v>
                </c:pt>
                <c:pt idx="7">
                  <c:v>0.29999999999998916</c:v>
                </c:pt>
                <c:pt idx="8">
                  <c:v>1.0967098703888345</c:v>
                </c:pt>
                <c:pt idx="9">
                  <c:v>0.78895463510848529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B-1847-A2FA-CBED06E05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1074720"/>
        <c:axId val="681063904"/>
      </c:barChart>
      <c:catAx>
        <c:axId val="65107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63904"/>
        <c:crosses val="autoZero"/>
        <c:auto val="1"/>
        <c:lblAlgn val="ctr"/>
        <c:lblOffset val="100"/>
        <c:noMultiLvlLbl val="0"/>
      </c:catAx>
      <c:valAx>
        <c:axId val="6810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7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Figur 2.2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Nominel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rentefradrag!$C$2:$L$2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rentefradrag!$C$7:$L$7</c:f>
              <c:numCache>
                <c:formatCode>General</c:formatCode>
                <c:ptCount val="10"/>
                <c:pt idx="0">
                  <c:v>3.45</c:v>
                </c:pt>
                <c:pt idx="1">
                  <c:v>2.81</c:v>
                </c:pt>
                <c:pt idx="2">
                  <c:v>2.2400000000000002</c:v>
                </c:pt>
                <c:pt idx="3">
                  <c:v>1.78</c:v>
                </c:pt>
                <c:pt idx="4">
                  <c:v>1.7</c:v>
                </c:pt>
                <c:pt idx="5">
                  <c:v>1.45</c:v>
                </c:pt>
                <c:pt idx="6">
                  <c:v>1.4</c:v>
                </c:pt>
                <c:pt idx="7">
                  <c:v>1</c:v>
                </c:pt>
                <c:pt idx="8">
                  <c:v>0.77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C-9E4F-A4B3-AD088C0FB4EE}"/>
            </c:ext>
          </c:extLst>
        </c:ser>
        <c:ser>
          <c:idx val="1"/>
          <c:order val="1"/>
          <c:tx>
            <c:v>Realrenten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rentefradrag!$C$2:$L$2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rentefradrag!$C$9:$L$9</c:f>
              <c:numCache>
                <c:formatCode>0.00</c:formatCode>
                <c:ptCount val="10"/>
                <c:pt idx="0">
                  <c:v>2.2022478070175211</c:v>
                </c:pt>
                <c:pt idx="1">
                  <c:v>0.49594855305465924</c:v>
                </c:pt>
                <c:pt idx="2">
                  <c:v>-0.53188738269031033</c:v>
                </c:pt>
                <c:pt idx="3">
                  <c:v>-0.60384928716902264</c:v>
                </c:pt>
                <c:pt idx="4">
                  <c:v>0.87818181818182239</c:v>
                </c:pt>
                <c:pt idx="5">
                  <c:v>0.83885542168673499</c:v>
                </c:pt>
                <c:pt idx="6">
                  <c:v>0.99439999999999529</c:v>
                </c:pt>
                <c:pt idx="7">
                  <c:v>0.69790628115653508</c:v>
                </c:pt>
                <c:pt idx="8">
                  <c:v>-0.32316568047336958</c:v>
                </c:pt>
                <c:pt idx="9">
                  <c:v>-3.8649706457927202E-2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C-9E4F-A4B3-AD088C0FB4EE}"/>
            </c:ext>
          </c:extLst>
        </c:ser>
        <c:ser>
          <c:idx val="2"/>
          <c:order val="2"/>
          <c:tx>
            <c:v>Real Disponibel Rente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rentefradrag!$C$2:$L$2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rentefradrag!$C$14:$L$14</c:f>
              <c:numCache>
                <c:formatCode>0.00</c:formatCode>
                <c:ptCount val="10"/>
                <c:pt idx="0">
                  <c:v>1.0774797149122772</c:v>
                </c:pt>
                <c:pt idx="1">
                  <c:v>-0.41047974276527954</c:v>
                </c:pt>
                <c:pt idx="2">
                  <c:v>-1.2510465067779086</c:v>
                </c:pt>
                <c:pt idx="3">
                  <c:v>-1.1601083503054999</c:v>
                </c:pt>
                <c:pt idx="4">
                  <c:v>0.355440404040408</c:v>
                </c:pt>
                <c:pt idx="5">
                  <c:v>0.40647590361446717</c:v>
                </c:pt>
                <c:pt idx="6">
                  <c:v>0.59002400000001121</c:v>
                </c:pt>
                <c:pt idx="7">
                  <c:v>0.41874376869392993</c:v>
                </c:pt>
                <c:pt idx="8">
                  <c:v>-0.52881035502957419</c:v>
                </c:pt>
                <c:pt idx="9">
                  <c:v>-0.23212328767123758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C-9E4F-A4B3-AD088C0FB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71971984"/>
        <c:axId val="616994976"/>
      </c:barChart>
      <c:catAx>
        <c:axId val="67197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94976"/>
        <c:crosses val="autoZero"/>
        <c:auto val="1"/>
        <c:lblAlgn val="ctr"/>
        <c:lblOffset val="100"/>
        <c:noMultiLvlLbl val="0"/>
      </c:catAx>
      <c:valAx>
        <c:axId val="6169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7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283881</xdr:colOff>
      <xdr:row>1</xdr:row>
      <xdr:rowOff>17930</xdr:rowOff>
    </xdr:from>
    <xdr:to>
      <xdr:col>19</xdr:col>
      <xdr:colOff>149411</xdr:colOff>
      <xdr:row>17</xdr:row>
      <xdr:rowOff>86659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66AD8-51BC-4049-AC5D-4DCC3C197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261470</xdr:colOff>
      <xdr:row>18</xdr:row>
      <xdr:rowOff>47813</xdr:rowOff>
    </xdr:from>
    <xdr:to>
      <xdr:col>19</xdr:col>
      <xdr:colOff>127000</xdr:colOff>
      <xdr:row>34</xdr:row>
      <xdr:rowOff>161365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23738B-3688-2540-8240-E7870C6FF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zoomScale="85" zoomScaleNormal="85" workbookViewId="0">
      <selection activeCell="C8" sqref="C8"/>
    </sheetView>
  </sheetViews>
  <sheetFormatPr baseColWidth="10" defaultColWidth="8.83203125" defaultRowHeight="13" x14ac:dyDescent="0.15"/>
  <cols>
    <col min="1" max="1" width="44.5" bestFit="1" customWidth="1"/>
    <col min="2" max="2" width="9" customWidth="1"/>
  </cols>
  <sheetData>
    <row r="1" spans="1:12" x14ac:dyDescent="0.15">
      <c r="A1" s="2"/>
      <c r="B1" s="2"/>
    </row>
    <row r="2" spans="1:12" x14ac:dyDescent="0.15">
      <c r="B2" s="3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2015</v>
      </c>
      <c r="J2" s="4">
        <v>2016</v>
      </c>
      <c r="K2" s="4">
        <v>2017</v>
      </c>
      <c r="L2" s="4">
        <v>2018</v>
      </c>
    </row>
    <row r="3" spans="1:12" x14ac:dyDescent="0.15">
      <c r="A3" s="3" t="s">
        <v>0</v>
      </c>
      <c r="B3" s="3"/>
      <c r="C3" s="1">
        <v>33</v>
      </c>
      <c r="D3" s="1">
        <v>33</v>
      </c>
      <c r="E3" s="1">
        <v>33</v>
      </c>
      <c r="F3" s="1">
        <v>32</v>
      </c>
      <c r="G3" s="1">
        <v>31</v>
      </c>
      <c r="H3" s="1">
        <v>30</v>
      </c>
      <c r="I3" s="1">
        <v>29</v>
      </c>
      <c r="J3" s="1">
        <v>28</v>
      </c>
      <c r="K3" s="1">
        <v>27</v>
      </c>
      <c r="L3" s="1">
        <v>26</v>
      </c>
    </row>
    <row r="4" spans="1:12" x14ac:dyDescent="0.15">
      <c r="A4" t="s">
        <v>1</v>
      </c>
      <c r="C4">
        <f>C3/100</f>
        <v>0.33</v>
      </c>
      <c r="D4">
        <f t="shared" ref="D4:L4" si="0">D3/100</f>
        <v>0.33</v>
      </c>
      <c r="E4">
        <f t="shared" si="0"/>
        <v>0.33</v>
      </c>
      <c r="F4">
        <f t="shared" si="0"/>
        <v>0.32</v>
      </c>
      <c r="G4">
        <f t="shared" si="0"/>
        <v>0.31</v>
      </c>
      <c r="H4">
        <f t="shared" si="0"/>
        <v>0.3</v>
      </c>
      <c r="I4">
        <f t="shared" si="0"/>
        <v>0.28999999999999998</v>
      </c>
      <c r="J4">
        <f t="shared" si="0"/>
        <v>0.28000000000000003</v>
      </c>
      <c r="K4">
        <f t="shared" si="0"/>
        <v>0.27</v>
      </c>
      <c r="L4">
        <f t="shared" si="0"/>
        <v>0.26</v>
      </c>
    </row>
    <row r="5" spans="1:12" ht="14" x14ac:dyDescent="0.15">
      <c r="A5" s="5" t="s">
        <v>2</v>
      </c>
      <c r="B5" s="6">
        <v>90.1</v>
      </c>
      <c r="C5" s="6">
        <v>91.2</v>
      </c>
      <c r="D5" s="6">
        <v>93.3</v>
      </c>
      <c r="E5" s="6">
        <v>95.9</v>
      </c>
      <c r="F5" s="6">
        <v>98.2</v>
      </c>
      <c r="G5" s="6">
        <v>99</v>
      </c>
      <c r="H5" s="6">
        <v>99.6</v>
      </c>
      <c r="I5" s="6">
        <v>100</v>
      </c>
      <c r="J5" s="6">
        <v>100.3</v>
      </c>
      <c r="K5" s="6">
        <v>101.4</v>
      </c>
      <c r="L5" s="6">
        <v>102.2</v>
      </c>
    </row>
    <row r="6" spans="1:12" x14ac:dyDescent="0.15">
      <c r="C6" s="7">
        <f>C5/B5-1</f>
        <v>1.2208657047724891E-2</v>
      </c>
      <c r="D6" s="7">
        <f t="shared" ref="D6:L6" si="1">D5/C5-1</f>
        <v>2.3026315789473673E-2</v>
      </c>
      <c r="E6" s="7">
        <f t="shared" si="1"/>
        <v>2.7867095391211238E-2</v>
      </c>
      <c r="F6" s="7">
        <f t="shared" si="1"/>
        <v>2.3983315954118734E-2</v>
      </c>
      <c r="G6" s="7">
        <f t="shared" si="1"/>
        <v>8.1466395112015366E-3</v>
      </c>
      <c r="H6" s="7">
        <f t="shared" si="1"/>
        <v>6.0606060606060996E-3</v>
      </c>
      <c r="I6" s="7">
        <f>I5/H5-1</f>
        <v>4.0160642570281624E-3</v>
      </c>
      <c r="J6" s="7">
        <f t="shared" si="1"/>
        <v>2.9999999999998916E-3</v>
      </c>
      <c r="K6" s="7">
        <f t="shared" si="1"/>
        <v>1.0967098703888345E-2</v>
      </c>
      <c r="L6" s="7">
        <f t="shared" si="1"/>
        <v>7.8895463510848529E-3</v>
      </c>
    </row>
    <row r="7" spans="1:12" ht="14" x14ac:dyDescent="0.15">
      <c r="A7" s="5" t="s">
        <v>3</v>
      </c>
      <c r="B7" s="6">
        <v>4.8499999999999996</v>
      </c>
      <c r="C7" s="6">
        <v>3.45</v>
      </c>
      <c r="D7" s="6">
        <v>2.81</v>
      </c>
      <c r="E7" s="6">
        <v>2.2400000000000002</v>
      </c>
      <c r="F7" s="6">
        <v>1.78</v>
      </c>
      <c r="G7" s="6">
        <v>1.7</v>
      </c>
      <c r="H7" s="6">
        <v>1.45</v>
      </c>
      <c r="I7" s="6">
        <v>1.4</v>
      </c>
      <c r="J7" s="6">
        <v>1</v>
      </c>
      <c r="K7" s="6">
        <v>0.77</v>
      </c>
      <c r="L7" s="6">
        <v>0.75</v>
      </c>
    </row>
    <row r="8" spans="1:12" x14ac:dyDescent="0.15">
      <c r="C8" s="8">
        <f>C7/100</f>
        <v>3.4500000000000003E-2</v>
      </c>
      <c r="D8" s="8">
        <f t="shared" ref="D8:L8" si="2">D7/100</f>
        <v>2.81E-2</v>
      </c>
      <c r="E8" s="8">
        <f t="shared" si="2"/>
        <v>2.2400000000000003E-2</v>
      </c>
      <c r="F8" s="8">
        <f t="shared" si="2"/>
        <v>1.78E-2</v>
      </c>
      <c r="G8" s="8">
        <f t="shared" si="2"/>
        <v>1.7000000000000001E-2</v>
      </c>
      <c r="H8" s="8">
        <f t="shared" si="2"/>
        <v>1.4499999999999999E-2</v>
      </c>
      <c r="I8" s="8">
        <f>I7/100</f>
        <v>1.3999999999999999E-2</v>
      </c>
      <c r="J8" s="8">
        <f t="shared" si="2"/>
        <v>0.01</v>
      </c>
      <c r="K8" s="8">
        <f t="shared" si="2"/>
        <v>7.7000000000000002E-3</v>
      </c>
      <c r="L8" s="8">
        <f t="shared" si="2"/>
        <v>7.4999999999999997E-3</v>
      </c>
    </row>
    <row r="9" spans="1:12" ht="14" x14ac:dyDescent="0.15">
      <c r="A9" s="5" t="s">
        <v>4</v>
      </c>
      <c r="C9" s="9">
        <f>((1+C8)/(1+C6)-1)*100</f>
        <v>2.2022478070175211</v>
      </c>
      <c r="D9" s="9">
        <f t="shared" ref="D9:L9" si="3">((1+D8)/(1+D6)-1)*100</f>
        <v>0.49594855305465924</v>
      </c>
      <c r="E9" s="9">
        <f t="shared" si="3"/>
        <v>-0.53188738269031033</v>
      </c>
      <c r="F9" s="9">
        <f t="shared" si="3"/>
        <v>-0.60384928716902264</v>
      </c>
      <c r="G9" s="9">
        <f t="shared" si="3"/>
        <v>0.87818181818182239</v>
      </c>
      <c r="H9" s="9">
        <f t="shared" si="3"/>
        <v>0.83885542168673499</v>
      </c>
      <c r="I9" s="9">
        <f>((1+I8)/(1+I6)-1)*100</f>
        <v>0.99439999999999529</v>
      </c>
      <c r="J9" s="9">
        <f t="shared" si="3"/>
        <v>0.69790628115653508</v>
      </c>
      <c r="K9" s="9">
        <f t="shared" si="3"/>
        <v>-0.32316568047336958</v>
      </c>
      <c r="L9" s="9">
        <f t="shared" si="3"/>
        <v>-3.8649706457927202E-2</v>
      </c>
    </row>
    <row r="10" spans="1:12" x14ac:dyDescent="0.15">
      <c r="A10" s="3" t="s">
        <v>5</v>
      </c>
    </row>
    <row r="11" spans="1:12" x14ac:dyDescent="0.15">
      <c r="C11" s="9">
        <f>(C5/B5-1)*100</f>
        <v>1.2208657047724891</v>
      </c>
      <c r="D11" s="9">
        <f t="shared" ref="D11:L11" si="4">(D5/C5-1)*100</f>
        <v>2.3026315789473673</v>
      </c>
      <c r="E11" s="9">
        <f t="shared" si="4"/>
        <v>2.7867095391211238</v>
      </c>
      <c r="F11" s="9">
        <f t="shared" si="4"/>
        <v>2.3983315954118734</v>
      </c>
      <c r="G11" s="9">
        <f t="shared" si="4"/>
        <v>0.81466395112015366</v>
      </c>
      <c r="H11" s="9">
        <f t="shared" si="4"/>
        <v>0.60606060606060996</v>
      </c>
      <c r="I11" s="9">
        <f t="shared" si="4"/>
        <v>0.40160642570281624</v>
      </c>
      <c r="J11" s="9">
        <f t="shared" si="4"/>
        <v>0.29999999999998916</v>
      </c>
      <c r="K11" s="9">
        <f t="shared" si="4"/>
        <v>1.0967098703888345</v>
      </c>
      <c r="L11" s="9">
        <f t="shared" si="4"/>
        <v>0.78895463510848529</v>
      </c>
    </row>
    <row r="14" spans="1:12" x14ac:dyDescent="0.15">
      <c r="A14" s="3" t="s">
        <v>6</v>
      </c>
      <c r="C14" s="9">
        <f>((1+C8*(1-C4))/(1+C6)-1)*100</f>
        <v>1.0774797149122772</v>
      </c>
      <c r="D14" s="9">
        <f t="shared" ref="D14:L14" si="5">((1+D8*(1-D4))/(1+D6)-1)*100</f>
        <v>-0.41047974276527954</v>
      </c>
      <c r="E14" s="9">
        <f t="shared" si="5"/>
        <v>-1.2510465067779086</v>
      </c>
      <c r="F14" s="9">
        <f t="shared" si="5"/>
        <v>-1.1601083503054999</v>
      </c>
      <c r="G14" s="9">
        <f t="shared" si="5"/>
        <v>0.355440404040408</v>
      </c>
      <c r="H14" s="9">
        <f t="shared" si="5"/>
        <v>0.40647590361446717</v>
      </c>
      <c r="I14" s="9">
        <f t="shared" si="5"/>
        <v>0.59002400000001121</v>
      </c>
      <c r="J14" s="9">
        <f t="shared" si="5"/>
        <v>0.41874376869392993</v>
      </c>
      <c r="K14" s="9">
        <f t="shared" si="5"/>
        <v>-0.52881035502957419</v>
      </c>
      <c r="L14" s="9">
        <f t="shared" si="5"/>
        <v>-0.23212328767123758</v>
      </c>
    </row>
  </sheetData>
  <phoneticPr fontId="2" type="noConversion"/>
  <pageMargins left="0.75" right="0.75" top="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rentefradrag</vt:lpstr>
    </vt:vector>
  </TitlesOfParts>
  <Company>Sundhedsstyrelsen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Hjulsager</dc:creator>
  <cp:lastModifiedBy>Jeppe Vanderhaegen</cp:lastModifiedBy>
  <dcterms:created xsi:type="dcterms:W3CDTF">2008-11-18T07:10:35Z</dcterms:created>
  <dcterms:modified xsi:type="dcterms:W3CDTF">2021-01-20T12:26:56Z</dcterms:modified>
</cp:coreProperties>
</file>