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pee/Documents/University/Samf A /Hjemmeopgaver/2. Opgave/"/>
    </mc:Choice>
  </mc:AlternateContent>
  <xr:revisionPtr revIDLastSave="0" documentId="13_ncr:1_{E58969E9-BCE5-8B4B-9972-E84D985EE8EF}" xr6:coauthVersionLast="45" xr6:coauthVersionMax="45" xr10:uidLastSave="{00000000-0000-0000-0000-000000000000}"/>
  <bookViews>
    <workbookView xWindow="0" yWindow="460" windowWidth="25600" windowHeight="14140" xr2:uid="{00000000-000D-0000-FFFF-FFFF00000000}"/>
  </bookViews>
  <sheets>
    <sheet name="NKN1" sheetId="2" r:id="rId1"/>
  </sheets>
  <definedNames>
    <definedName name="_xlchart.v1.0" hidden="1">'NKN1'!$F$10:$F$88</definedName>
    <definedName name="_xlchart.v1.1" hidden="1">'NKN1'!$G$11:$G$88</definedName>
    <definedName name="_xlchart.v1.2" hidden="1">'NKN1'!$F$10:$F$88</definedName>
    <definedName name="_xlchart.v1.3" hidden="1">'NKN1'!$G$11:$G$88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2" l="1"/>
  <c r="E17" i="2"/>
  <c r="G17" i="2" s="1"/>
  <c r="F29" i="2"/>
  <c r="E18" i="2"/>
  <c r="F18" i="2" s="1"/>
  <c r="C10" i="2"/>
  <c r="F10" i="2" s="1"/>
  <c r="G11" i="2" s="1"/>
  <c r="U65" i="2"/>
  <c r="M65" i="2"/>
  <c r="N65" i="2"/>
  <c r="O65" i="2"/>
  <c r="P65" i="2"/>
  <c r="Q65" i="2"/>
  <c r="R65" i="2"/>
  <c r="S65" i="2"/>
  <c r="T65" i="2"/>
  <c r="V65" i="2"/>
  <c r="W65" i="2"/>
  <c r="X65" i="2"/>
  <c r="Y65" i="2"/>
  <c r="Z65" i="2"/>
  <c r="AA65" i="2"/>
  <c r="AB65" i="2"/>
  <c r="AC65" i="2"/>
  <c r="AD65" i="2"/>
  <c r="AE65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G12" i="2"/>
  <c r="G13" i="2"/>
  <c r="G14" i="2"/>
  <c r="G15" i="2"/>
  <c r="G16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F11" i="2"/>
  <c r="F12" i="2"/>
  <c r="F13" i="2"/>
  <c r="F14" i="2"/>
  <c r="F15" i="2"/>
  <c r="F16" i="2"/>
  <c r="F19" i="2"/>
  <c r="F20" i="2"/>
  <c r="F21" i="2"/>
  <c r="F22" i="2"/>
  <c r="F23" i="2"/>
  <c r="F24" i="2"/>
  <c r="F25" i="2"/>
  <c r="F26" i="2"/>
  <c r="F27" i="2"/>
  <c r="F28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E8" i="2"/>
  <c r="E9" i="2"/>
  <c r="E10" i="2"/>
  <c r="E11" i="2"/>
  <c r="E12" i="2"/>
  <c r="E13" i="2"/>
  <c r="E14" i="2"/>
  <c r="E15" i="2"/>
  <c r="E16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G18" i="2" l="1"/>
  <c r="G19" i="2"/>
</calcChain>
</file>

<file path=xl/sharedStrings.xml><?xml version="1.0" encoding="utf-8"?>
<sst xmlns="http://schemas.openxmlformats.org/spreadsheetml/2006/main" count="227" uniqueCount="122">
  <si>
    <t>Forsyningsbalance, Bruttonationalprodukt (BNP), beskæftigelse mv. efter sæsonkorrigering, prisenhed, transaktion og tid</t>
  </si>
  <si>
    <t>Enhed: -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</si>
  <si>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</si>
  <si>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</si>
  <si>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</si>
  <si>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</si>
  <si>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</si>
  <si>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</si>
  <si>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</si>
  <si>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</si>
  <si>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</si>
  <si>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</si>
  <si>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</si>
  <si>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</si>
  <si>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</si>
  <si>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</si>
  <si>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</si>
  <si>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</si>
  <si>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</si>
  <si>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</si>
  <si>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</si>
  <si>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</si>
  <si>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</si>
  <si>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</si>
  <si>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</si>
  <si>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</si>
  <si>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</si>
  <si>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</si>
  <si>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</si>
  <si>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</si>
  <si>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</si>
  <si>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</si>
  <si>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</si>
  <si>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</si>
  <si>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</si>
  <si>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</si>
  <si>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</si>
  <si>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</si>
  <si>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</si>
  <si>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</si>
  <si>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</si>
  <si>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</si>
  <si>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</si>
  <si>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</si>
  <si>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</si>
  <si>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</si>
  <si>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</si>
  <si>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</si>
  <si>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</si>
  <si>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</si>
  <si>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</si>
  <si>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</si>
  <si>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</si>
  <si>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</si>
  <si>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</si>
  <si>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</si>
  <si>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</si>
  <si>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</si>
  <si>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</si>
  <si>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</si>
  <si>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</si>
  <si>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</si>
  <si>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</si>
  <si>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</si>
  <si>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</si>
  <si>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</si>
  <si>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</si>
  <si>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</si>
  <si>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</si>
  <si>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</si>
  <si>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</si>
  <si>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</si>
  <si>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</si>
  <si>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</si>
  <si>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</si>
  <si>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</si>
  <si>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</si>
  <si>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</si>
  <si>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</si>
  <si>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</si>
  <si>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</si>
  <si>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</si>
  <si>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</si>
  <si>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</si>
  <si>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</si>
  <si>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Sæsonkorrigeret</t>
  </si>
  <si>
    <t>2010-priser, kædede værdier, (mia. kr.)</t>
  </si>
  <si>
    <t>B.1*g Bruttonationalprodukt, BNP</t>
  </si>
  <si>
    <t xml:space="preserve">Ved kædede værdier kan man ikke danne totaler ved simpel sammenlægning af delkomponenter. Det er nødvendigt at bruge en særlig formel, som beskrevet på https://www.dst.dk/ext/national/NR-DOK. Der foreligger endnu ikke tal for de præsterede timer for 1. kvt. 2020. Læs mere i Nyt https://www.dst.dk/nyt/29948. </t>
  </si>
  <si>
    <t>Kvartal</t>
  </si>
  <si>
    <t>P.5g Bruttoinvesteringer</t>
  </si>
  <si>
    <t>P.3 Offentlige forbrugsudgifter</t>
  </si>
  <si>
    <t>P.31 Privatforbrug</t>
  </si>
  <si>
    <t>P.6 Eksport af varer og tjenester</t>
  </si>
  <si>
    <t>P.7 Import af varer og tjenester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</si>
  <si>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</si>
  <si>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</si>
  <si>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</si>
  <si>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</si>
  <si>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</si>
  <si>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</si>
  <si>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</si>
  <si>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</si>
  <si>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</si>
  <si>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</si>
  <si>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</si>
  <si>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</si>
  <si>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</si>
  <si>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</si>
  <si>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</si>
  <si>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</si>
  <si>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</si>
  <si>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</si>
  <si>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</si>
  <si>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</si>
  <si>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Forsyningsbalance, bruttonationalprodukt (BNP),økonomisk vækst, beskæftigelse mv. efter prisenhed, transaktion og tid</t>
  </si>
  <si>
    <t>BNP(Y)</t>
  </si>
  <si>
    <t>Import(M)</t>
  </si>
  <si>
    <t>Eksport(X)</t>
  </si>
  <si>
    <t>Privatforbrug©</t>
  </si>
  <si>
    <t>Bruttoinvesteringer(I)</t>
  </si>
  <si>
    <t>Off. Forbrug(G)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</si>
</sst>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9" fontId="4" fillId="0" borderId="0" applyFont="0" applyFill="0" applyBorder="0" applyAlignment="0" applyProtection="0"/>
  </cellStyleXfs>
  <cellXfs count="1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164" fontId="0" fillId="0" borderId="0" xfId="1" applyNumberFormat="1" applyFont="1" applyFill="1" applyProtection="1"/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</a:t>
            </a:r>
            <a:r>
              <a:rPr lang="en-GB" baseline="0"/>
              <a:t> 2. Bruttonationalproduktets sæsonkorrigeret udvikling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BNP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6477291338582678"/>
                  <c:y val="-2.00794093372889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'NKN1'!$A$8:$A$90</c:f>
              <c:strCache>
                <c:ptCount val="83"/>
                <c:pt idx="0">
                  <c:v>1999K4</c:v>
                </c:pt>
                <c:pt idx="1">
                  <c:v>2000K1</c:v>
                </c:pt>
                <c:pt idx="2">
                  <c:v>2000K2</c:v>
                </c:pt>
                <c:pt idx="3">
                  <c:v>2000K3</c:v>
                </c:pt>
                <c:pt idx="4">
                  <c:v>2000K4</c:v>
                </c:pt>
                <c:pt idx="5">
                  <c:v>2001K1</c:v>
                </c:pt>
                <c:pt idx="6">
                  <c:v>2001K2</c:v>
                </c:pt>
                <c:pt idx="7">
                  <c:v>2001K3</c:v>
                </c:pt>
                <c:pt idx="8">
                  <c:v>2001K4</c:v>
                </c:pt>
                <c:pt idx="9">
                  <c:v>2002K1</c:v>
                </c:pt>
                <c:pt idx="10">
                  <c:v>2002K2</c:v>
                </c:pt>
                <c:pt idx="11">
                  <c:v>2002K3</c:v>
                </c:pt>
                <c:pt idx="12">
                  <c:v>2002K4</c:v>
                </c:pt>
                <c:pt idx="13">
                  <c:v>2003K1</c:v>
                </c:pt>
                <c:pt idx="14">
                  <c:v>2003K2</c:v>
                </c:pt>
                <c:pt idx="15">
                  <c:v>2003K3</c:v>
                </c:pt>
                <c:pt idx="16">
                  <c:v>2003K4</c:v>
                </c:pt>
                <c:pt idx="17">
                  <c:v>2004K1</c:v>
                </c:pt>
                <c:pt idx="18">
                  <c:v>2004K2</c:v>
                </c:pt>
                <c:pt idx="19">
                  <c:v>2004K3</c:v>
                </c:pt>
                <c:pt idx="20">
                  <c:v>2004K4</c:v>
                </c:pt>
                <c:pt idx="21">
                  <c:v>2005K1</c:v>
                </c:pt>
                <c:pt idx="22">
                  <c:v>2005K2</c:v>
                </c:pt>
                <c:pt idx="23">
                  <c:v>2005K3</c:v>
                </c:pt>
                <c:pt idx="24">
                  <c:v>2005K4</c:v>
                </c:pt>
                <c:pt idx="25">
                  <c:v>2006K1</c:v>
                </c:pt>
                <c:pt idx="26">
                  <c:v>2006K2</c:v>
                </c:pt>
                <c:pt idx="27">
                  <c:v>2006K3</c:v>
                </c:pt>
                <c:pt idx="28">
                  <c:v>2006K4</c:v>
                </c:pt>
                <c:pt idx="29">
                  <c:v>2007K1</c:v>
                </c:pt>
                <c:pt idx="30">
                  <c:v>2007K2</c:v>
                </c:pt>
                <c:pt idx="31">
                  <c:v>2007K3</c:v>
                </c:pt>
                <c:pt idx="32">
                  <c:v>2007K4</c:v>
                </c:pt>
                <c:pt idx="33">
                  <c:v>2008K1</c:v>
                </c:pt>
                <c:pt idx="34">
                  <c:v>2008K2</c:v>
                </c:pt>
                <c:pt idx="35">
                  <c:v>2008K3</c:v>
                </c:pt>
                <c:pt idx="36">
                  <c:v>2008K4</c:v>
                </c:pt>
                <c:pt idx="37">
                  <c:v>2009K1</c:v>
                </c:pt>
                <c:pt idx="38">
                  <c:v>2009K2</c:v>
                </c:pt>
                <c:pt idx="39">
                  <c:v>2009K3</c:v>
                </c:pt>
                <c:pt idx="40">
                  <c:v>2009K4</c:v>
                </c:pt>
                <c:pt idx="41">
                  <c:v>2010K1</c:v>
                </c:pt>
                <c:pt idx="42">
                  <c:v>2010K2</c:v>
                </c:pt>
                <c:pt idx="43">
                  <c:v>2010K3</c:v>
                </c:pt>
                <c:pt idx="44">
                  <c:v>2010K4</c:v>
                </c:pt>
                <c:pt idx="45">
                  <c:v>2011K1</c:v>
                </c:pt>
                <c:pt idx="46">
                  <c:v>2011K2</c:v>
                </c:pt>
                <c:pt idx="47">
                  <c:v>2011K3</c:v>
                </c:pt>
                <c:pt idx="48">
                  <c:v>2011K4</c:v>
                </c:pt>
                <c:pt idx="49">
                  <c:v>2012K1</c:v>
                </c:pt>
                <c:pt idx="50">
                  <c:v>2012K2</c:v>
                </c:pt>
                <c:pt idx="51">
                  <c:v>2012K3</c:v>
                </c:pt>
                <c:pt idx="52">
                  <c:v>2012K4</c:v>
                </c:pt>
                <c:pt idx="53">
                  <c:v>2013K1</c:v>
                </c:pt>
                <c:pt idx="54">
                  <c:v>2013K2</c:v>
                </c:pt>
                <c:pt idx="55">
                  <c:v>2013K3</c:v>
                </c:pt>
                <c:pt idx="56">
                  <c:v>2013K4</c:v>
                </c:pt>
                <c:pt idx="57">
                  <c:v>2014K1</c:v>
                </c:pt>
                <c:pt idx="58">
                  <c:v>2014K2</c:v>
                </c:pt>
                <c:pt idx="59">
                  <c:v>2014K3</c:v>
                </c:pt>
                <c:pt idx="60">
                  <c:v>2014K4</c:v>
                </c:pt>
                <c:pt idx="61">
                  <c:v>2015K1</c:v>
                </c:pt>
                <c:pt idx="62">
                  <c:v>2015K2</c:v>
                </c:pt>
                <c:pt idx="63">
                  <c:v>2015K3</c:v>
                </c:pt>
                <c:pt idx="64">
                  <c:v>2015K4</c:v>
                </c:pt>
                <c:pt idx="65">
                  <c:v>2016K1</c:v>
                </c:pt>
                <c:pt idx="66">
                  <c:v>2016K2</c:v>
                </c:pt>
                <c:pt idx="67">
                  <c:v>2016K3</c:v>
                </c:pt>
                <c:pt idx="68">
                  <c:v>2016K4</c:v>
                </c:pt>
                <c:pt idx="69">
                  <c:v>2017K1</c:v>
                </c:pt>
                <c:pt idx="70">
                  <c:v>2017K2</c:v>
                </c:pt>
                <c:pt idx="71">
                  <c:v>2017K3</c:v>
                </c:pt>
                <c:pt idx="72">
                  <c:v>2017K4</c:v>
                </c:pt>
                <c:pt idx="73">
                  <c:v>2018K1</c:v>
                </c:pt>
                <c:pt idx="74">
                  <c:v>2018K2</c:v>
                </c:pt>
                <c:pt idx="75">
                  <c:v>2018K3</c:v>
                </c:pt>
                <c:pt idx="76">
                  <c:v>2018K4</c:v>
                </c:pt>
                <c:pt idx="77">
                  <c:v>2019K1</c:v>
                </c:pt>
                <c:pt idx="78">
                  <c:v>2019K2</c:v>
                </c:pt>
                <c:pt idx="79">
                  <c:v>2019K3</c:v>
                </c:pt>
                <c:pt idx="80">
                  <c:v>2019K4</c:v>
                </c:pt>
                <c:pt idx="81">
                  <c:v>2020K1</c:v>
                </c:pt>
                <c:pt idx="82">
                  <c:v>2020K2</c:v>
                </c:pt>
              </c:strCache>
            </c:strRef>
          </c:cat>
          <c:val>
            <c:numRef>
              <c:f>'NKN1'!$B$8:$B$90</c:f>
              <c:numCache>
                <c:formatCode>General</c:formatCode>
                <c:ptCount val="83"/>
                <c:pt idx="0">
                  <c:v>410.2</c:v>
                </c:pt>
                <c:pt idx="1">
                  <c:v>414.2</c:v>
                </c:pt>
                <c:pt idx="2">
                  <c:v>418.9</c:v>
                </c:pt>
                <c:pt idx="3">
                  <c:v>420</c:v>
                </c:pt>
                <c:pt idx="4">
                  <c:v>424.1</c:v>
                </c:pt>
                <c:pt idx="5">
                  <c:v>419.5</c:v>
                </c:pt>
                <c:pt idx="6">
                  <c:v>421.6</c:v>
                </c:pt>
                <c:pt idx="7">
                  <c:v>425.4</c:v>
                </c:pt>
                <c:pt idx="8">
                  <c:v>424.5</c:v>
                </c:pt>
                <c:pt idx="9">
                  <c:v>424.4</c:v>
                </c:pt>
                <c:pt idx="10">
                  <c:v>424.3</c:v>
                </c:pt>
                <c:pt idx="11">
                  <c:v>425.8</c:v>
                </c:pt>
                <c:pt idx="12">
                  <c:v>424.4</c:v>
                </c:pt>
                <c:pt idx="13">
                  <c:v>426.7</c:v>
                </c:pt>
                <c:pt idx="14">
                  <c:v>422.7</c:v>
                </c:pt>
                <c:pt idx="15">
                  <c:v>424.1</c:v>
                </c:pt>
                <c:pt idx="16">
                  <c:v>432</c:v>
                </c:pt>
                <c:pt idx="17">
                  <c:v>434.1</c:v>
                </c:pt>
                <c:pt idx="18">
                  <c:v>436.7</c:v>
                </c:pt>
                <c:pt idx="19">
                  <c:v>437.7</c:v>
                </c:pt>
                <c:pt idx="20">
                  <c:v>442.5</c:v>
                </c:pt>
                <c:pt idx="21">
                  <c:v>440.9</c:v>
                </c:pt>
                <c:pt idx="22">
                  <c:v>449.5</c:v>
                </c:pt>
                <c:pt idx="23">
                  <c:v>450</c:v>
                </c:pt>
                <c:pt idx="24">
                  <c:v>451.5</c:v>
                </c:pt>
                <c:pt idx="25">
                  <c:v>457.2</c:v>
                </c:pt>
                <c:pt idx="26">
                  <c:v>470.8</c:v>
                </c:pt>
                <c:pt idx="27">
                  <c:v>467.7</c:v>
                </c:pt>
                <c:pt idx="28">
                  <c:v>466.4</c:v>
                </c:pt>
                <c:pt idx="29">
                  <c:v>468</c:v>
                </c:pt>
                <c:pt idx="30">
                  <c:v>465.9</c:v>
                </c:pt>
                <c:pt idx="31">
                  <c:v>470.2</c:v>
                </c:pt>
                <c:pt idx="32">
                  <c:v>475</c:v>
                </c:pt>
                <c:pt idx="33">
                  <c:v>474.8</c:v>
                </c:pt>
                <c:pt idx="34">
                  <c:v>470.4</c:v>
                </c:pt>
                <c:pt idx="35">
                  <c:v>467.6</c:v>
                </c:pt>
                <c:pt idx="36">
                  <c:v>456.6</c:v>
                </c:pt>
                <c:pt idx="37">
                  <c:v>450.1</c:v>
                </c:pt>
                <c:pt idx="38">
                  <c:v>441.4</c:v>
                </c:pt>
                <c:pt idx="39">
                  <c:v>442.9</c:v>
                </c:pt>
                <c:pt idx="40">
                  <c:v>443.3</c:v>
                </c:pt>
                <c:pt idx="41">
                  <c:v>447.1</c:v>
                </c:pt>
                <c:pt idx="42">
                  <c:v>450.2</c:v>
                </c:pt>
                <c:pt idx="43">
                  <c:v>457.3</c:v>
                </c:pt>
                <c:pt idx="44">
                  <c:v>456.3</c:v>
                </c:pt>
                <c:pt idx="45">
                  <c:v>457.3</c:v>
                </c:pt>
                <c:pt idx="46">
                  <c:v>461.9</c:v>
                </c:pt>
                <c:pt idx="47">
                  <c:v>456.1</c:v>
                </c:pt>
                <c:pt idx="48">
                  <c:v>459.9</c:v>
                </c:pt>
                <c:pt idx="49">
                  <c:v>459.5</c:v>
                </c:pt>
                <c:pt idx="50">
                  <c:v>459.9</c:v>
                </c:pt>
                <c:pt idx="51">
                  <c:v>460.3</c:v>
                </c:pt>
                <c:pt idx="52">
                  <c:v>459.6</c:v>
                </c:pt>
                <c:pt idx="53">
                  <c:v>462.2</c:v>
                </c:pt>
                <c:pt idx="54">
                  <c:v>462.5</c:v>
                </c:pt>
                <c:pt idx="55">
                  <c:v>465.4</c:v>
                </c:pt>
                <c:pt idx="56">
                  <c:v>466.4</c:v>
                </c:pt>
                <c:pt idx="57">
                  <c:v>467.5</c:v>
                </c:pt>
                <c:pt idx="58">
                  <c:v>467.2</c:v>
                </c:pt>
                <c:pt idx="59">
                  <c:v>475</c:v>
                </c:pt>
                <c:pt idx="60">
                  <c:v>476.7</c:v>
                </c:pt>
                <c:pt idx="61">
                  <c:v>480</c:v>
                </c:pt>
                <c:pt idx="62">
                  <c:v>482.2</c:v>
                </c:pt>
                <c:pt idx="63">
                  <c:v>483.7</c:v>
                </c:pt>
                <c:pt idx="64">
                  <c:v>484.8</c:v>
                </c:pt>
                <c:pt idx="65">
                  <c:v>490.4</c:v>
                </c:pt>
                <c:pt idx="66">
                  <c:v>497</c:v>
                </c:pt>
                <c:pt idx="67">
                  <c:v>501.2</c:v>
                </c:pt>
                <c:pt idx="68">
                  <c:v>504.8</c:v>
                </c:pt>
                <c:pt idx="69">
                  <c:v>508.1</c:v>
                </c:pt>
                <c:pt idx="70">
                  <c:v>513.79999999999995</c:v>
                </c:pt>
                <c:pt idx="71">
                  <c:v>511.9</c:v>
                </c:pt>
                <c:pt idx="72">
                  <c:v>515.79999999999995</c:v>
                </c:pt>
                <c:pt idx="73">
                  <c:v>519.4</c:v>
                </c:pt>
                <c:pt idx="74">
                  <c:v>521</c:v>
                </c:pt>
                <c:pt idx="75">
                  <c:v>524.6</c:v>
                </c:pt>
                <c:pt idx="76">
                  <c:v>529.29999999999995</c:v>
                </c:pt>
                <c:pt idx="77">
                  <c:v>533.6</c:v>
                </c:pt>
                <c:pt idx="78">
                  <c:v>538.29999999999995</c:v>
                </c:pt>
                <c:pt idx="79">
                  <c:v>540</c:v>
                </c:pt>
                <c:pt idx="80">
                  <c:v>542</c:v>
                </c:pt>
                <c:pt idx="81">
                  <c:v>533.29999999999995</c:v>
                </c:pt>
                <c:pt idx="82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F-3D46-8D54-078383B01C08}"/>
            </c:ext>
          </c:extLst>
        </c:ser>
        <c:ser>
          <c:idx val="1"/>
          <c:order val="1"/>
          <c:tx>
            <c:v>BNP(5kvt.glidende gns)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'NKN1'!$A$8:$A$90</c:f>
              <c:strCache>
                <c:ptCount val="83"/>
                <c:pt idx="0">
                  <c:v>1999K4</c:v>
                </c:pt>
                <c:pt idx="1">
                  <c:v>2000K1</c:v>
                </c:pt>
                <c:pt idx="2">
                  <c:v>2000K2</c:v>
                </c:pt>
                <c:pt idx="3">
                  <c:v>2000K3</c:v>
                </c:pt>
                <c:pt idx="4">
                  <c:v>2000K4</c:v>
                </c:pt>
                <c:pt idx="5">
                  <c:v>2001K1</c:v>
                </c:pt>
                <c:pt idx="6">
                  <c:v>2001K2</c:v>
                </c:pt>
                <c:pt idx="7">
                  <c:v>2001K3</c:v>
                </c:pt>
                <c:pt idx="8">
                  <c:v>2001K4</c:v>
                </c:pt>
                <c:pt idx="9">
                  <c:v>2002K1</c:v>
                </c:pt>
                <c:pt idx="10">
                  <c:v>2002K2</c:v>
                </c:pt>
                <c:pt idx="11">
                  <c:v>2002K3</c:v>
                </c:pt>
                <c:pt idx="12">
                  <c:v>2002K4</c:v>
                </c:pt>
                <c:pt idx="13">
                  <c:v>2003K1</c:v>
                </c:pt>
                <c:pt idx="14">
                  <c:v>2003K2</c:v>
                </c:pt>
                <c:pt idx="15">
                  <c:v>2003K3</c:v>
                </c:pt>
                <c:pt idx="16">
                  <c:v>2003K4</c:v>
                </c:pt>
                <c:pt idx="17">
                  <c:v>2004K1</c:v>
                </c:pt>
                <c:pt idx="18">
                  <c:v>2004K2</c:v>
                </c:pt>
                <c:pt idx="19">
                  <c:v>2004K3</c:v>
                </c:pt>
                <c:pt idx="20">
                  <c:v>2004K4</c:v>
                </c:pt>
                <c:pt idx="21">
                  <c:v>2005K1</c:v>
                </c:pt>
                <c:pt idx="22">
                  <c:v>2005K2</c:v>
                </c:pt>
                <c:pt idx="23">
                  <c:v>2005K3</c:v>
                </c:pt>
                <c:pt idx="24">
                  <c:v>2005K4</c:v>
                </c:pt>
                <c:pt idx="25">
                  <c:v>2006K1</c:v>
                </c:pt>
                <c:pt idx="26">
                  <c:v>2006K2</c:v>
                </c:pt>
                <c:pt idx="27">
                  <c:v>2006K3</c:v>
                </c:pt>
                <c:pt idx="28">
                  <c:v>2006K4</c:v>
                </c:pt>
                <c:pt idx="29">
                  <c:v>2007K1</c:v>
                </c:pt>
                <c:pt idx="30">
                  <c:v>2007K2</c:v>
                </c:pt>
                <c:pt idx="31">
                  <c:v>2007K3</c:v>
                </c:pt>
                <c:pt idx="32">
                  <c:v>2007K4</c:v>
                </c:pt>
                <c:pt idx="33">
                  <c:v>2008K1</c:v>
                </c:pt>
                <c:pt idx="34">
                  <c:v>2008K2</c:v>
                </c:pt>
                <c:pt idx="35">
                  <c:v>2008K3</c:v>
                </c:pt>
                <c:pt idx="36">
                  <c:v>2008K4</c:v>
                </c:pt>
                <c:pt idx="37">
                  <c:v>2009K1</c:v>
                </c:pt>
                <c:pt idx="38">
                  <c:v>2009K2</c:v>
                </c:pt>
                <c:pt idx="39">
                  <c:v>2009K3</c:v>
                </c:pt>
                <c:pt idx="40">
                  <c:v>2009K4</c:v>
                </c:pt>
                <c:pt idx="41">
                  <c:v>2010K1</c:v>
                </c:pt>
                <c:pt idx="42">
                  <c:v>2010K2</c:v>
                </c:pt>
                <c:pt idx="43">
                  <c:v>2010K3</c:v>
                </c:pt>
                <c:pt idx="44">
                  <c:v>2010K4</c:v>
                </c:pt>
                <c:pt idx="45">
                  <c:v>2011K1</c:v>
                </c:pt>
                <c:pt idx="46">
                  <c:v>2011K2</c:v>
                </c:pt>
                <c:pt idx="47">
                  <c:v>2011K3</c:v>
                </c:pt>
                <c:pt idx="48">
                  <c:v>2011K4</c:v>
                </c:pt>
                <c:pt idx="49">
                  <c:v>2012K1</c:v>
                </c:pt>
                <c:pt idx="50">
                  <c:v>2012K2</c:v>
                </c:pt>
                <c:pt idx="51">
                  <c:v>2012K3</c:v>
                </c:pt>
                <c:pt idx="52">
                  <c:v>2012K4</c:v>
                </c:pt>
                <c:pt idx="53">
                  <c:v>2013K1</c:v>
                </c:pt>
                <c:pt idx="54">
                  <c:v>2013K2</c:v>
                </c:pt>
                <c:pt idx="55">
                  <c:v>2013K3</c:v>
                </c:pt>
                <c:pt idx="56">
                  <c:v>2013K4</c:v>
                </c:pt>
                <c:pt idx="57">
                  <c:v>2014K1</c:v>
                </c:pt>
                <c:pt idx="58">
                  <c:v>2014K2</c:v>
                </c:pt>
                <c:pt idx="59">
                  <c:v>2014K3</c:v>
                </c:pt>
                <c:pt idx="60">
                  <c:v>2014K4</c:v>
                </c:pt>
                <c:pt idx="61">
                  <c:v>2015K1</c:v>
                </c:pt>
                <c:pt idx="62">
                  <c:v>2015K2</c:v>
                </c:pt>
                <c:pt idx="63">
                  <c:v>2015K3</c:v>
                </c:pt>
                <c:pt idx="64">
                  <c:v>2015K4</c:v>
                </c:pt>
                <c:pt idx="65">
                  <c:v>2016K1</c:v>
                </c:pt>
                <c:pt idx="66">
                  <c:v>2016K2</c:v>
                </c:pt>
                <c:pt idx="67">
                  <c:v>2016K3</c:v>
                </c:pt>
                <c:pt idx="68">
                  <c:v>2016K4</c:v>
                </c:pt>
                <c:pt idx="69">
                  <c:v>2017K1</c:v>
                </c:pt>
                <c:pt idx="70">
                  <c:v>2017K2</c:v>
                </c:pt>
                <c:pt idx="71">
                  <c:v>2017K3</c:v>
                </c:pt>
                <c:pt idx="72">
                  <c:v>2017K4</c:v>
                </c:pt>
                <c:pt idx="73">
                  <c:v>2018K1</c:v>
                </c:pt>
                <c:pt idx="74">
                  <c:v>2018K2</c:v>
                </c:pt>
                <c:pt idx="75">
                  <c:v>2018K3</c:v>
                </c:pt>
                <c:pt idx="76">
                  <c:v>2018K4</c:v>
                </c:pt>
                <c:pt idx="77">
                  <c:v>2019K1</c:v>
                </c:pt>
                <c:pt idx="78">
                  <c:v>2019K2</c:v>
                </c:pt>
                <c:pt idx="79">
                  <c:v>2019K3</c:v>
                </c:pt>
                <c:pt idx="80">
                  <c:v>2019K4</c:v>
                </c:pt>
                <c:pt idx="81">
                  <c:v>2020K1</c:v>
                </c:pt>
                <c:pt idx="82">
                  <c:v>2020K2</c:v>
                </c:pt>
              </c:strCache>
            </c:strRef>
          </c:cat>
          <c:val>
            <c:numRef>
              <c:f>'NKN1'!$C$8:$C$90</c:f>
              <c:numCache>
                <c:formatCode>General</c:formatCode>
                <c:ptCount val="83"/>
                <c:pt idx="2">
                  <c:v>417.48</c:v>
                </c:pt>
                <c:pt idx="3">
                  <c:v>419.34</c:v>
                </c:pt>
                <c:pt idx="4">
                  <c:v>420.82</c:v>
                </c:pt>
                <c:pt idx="5">
                  <c:v>422.12</c:v>
                </c:pt>
                <c:pt idx="6">
                  <c:v>423.02</c:v>
                </c:pt>
                <c:pt idx="7">
                  <c:v>423.08000000000004</c:v>
                </c:pt>
                <c:pt idx="8">
                  <c:v>424.04000000000008</c:v>
                </c:pt>
                <c:pt idx="9">
                  <c:v>424.88</c:v>
                </c:pt>
                <c:pt idx="10">
                  <c:v>424.68</c:v>
                </c:pt>
                <c:pt idx="11">
                  <c:v>425.12</c:v>
                </c:pt>
                <c:pt idx="12">
                  <c:v>424.78000000000003</c:v>
                </c:pt>
                <c:pt idx="13">
                  <c:v>424.74000000000007</c:v>
                </c:pt>
                <c:pt idx="14">
                  <c:v>425.98</c:v>
                </c:pt>
                <c:pt idx="15">
                  <c:v>427.91999999999996</c:v>
                </c:pt>
                <c:pt idx="16">
                  <c:v>429.91999999999996</c:v>
                </c:pt>
                <c:pt idx="17">
                  <c:v>432.91999999999996</c:v>
                </c:pt>
                <c:pt idx="18">
                  <c:v>436.6</c:v>
                </c:pt>
                <c:pt idx="19">
                  <c:v>438.38</c:v>
                </c:pt>
                <c:pt idx="20">
                  <c:v>441.46000000000004</c:v>
                </c:pt>
                <c:pt idx="21">
                  <c:v>444.12</c:v>
                </c:pt>
                <c:pt idx="22">
                  <c:v>446.88</c:v>
                </c:pt>
                <c:pt idx="23">
                  <c:v>449.82</c:v>
                </c:pt>
                <c:pt idx="24">
                  <c:v>455.8</c:v>
                </c:pt>
                <c:pt idx="25">
                  <c:v>459.43999999999994</c:v>
                </c:pt>
                <c:pt idx="26">
                  <c:v>462.71999999999997</c:v>
                </c:pt>
                <c:pt idx="27">
                  <c:v>466.02</c:v>
                </c:pt>
                <c:pt idx="28">
                  <c:v>467.76000000000005</c:v>
                </c:pt>
                <c:pt idx="29">
                  <c:v>467.64</c:v>
                </c:pt>
                <c:pt idx="30">
                  <c:v>469.1</c:v>
                </c:pt>
                <c:pt idx="31">
                  <c:v>470.78000000000003</c:v>
                </c:pt>
                <c:pt idx="32">
                  <c:v>471.25999999999993</c:v>
                </c:pt>
                <c:pt idx="33">
                  <c:v>471.6</c:v>
                </c:pt>
                <c:pt idx="34">
                  <c:v>468.87999999999994</c:v>
                </c:pt>
                <c:pt idx="35">
                  <c:v>463.9</c:v>
                </c:pt>
                <c:pt idx="36">
                  <c:v>457.21999999999997</c:v>
                </c:pt>
                <c:pt idx="37">
                  <c:v>451.72000000000008</c:v>
                </c:pt>
                <c:pt idx="38">
                  <c:v>446.86</c:v>
                </c:pt>
                <c:pt idx="39">
                  <c:v>444.96000000000004</c:v>
                </c:pt>
                <c:pt idx="40">
                  <c:v>444.9799999999999</c:v>
                </c:pt>
                <c:pt idx="41">
                  <c:v>448.16</c:v>
                </c:pt>
                <c:pt idx="42">
                  <c:v>450.84000000000003</c:v>
                </c:pt>
                <c:pt idx="43">
                  <c:v>453.64</c:v>
                </c:pt>
                <c:pt idx="44">
                  <c:v>456.6</c:v>
                </c:pt>
                <c:pt idx="45">
                  <c:v>457.78000000000003</c:v>
                </c:pt>
                <c:pt idx="46">
                  <c:v>458.3</c:v>
                </c:pt>
                <c:pt idx="47">
                  <c:v>458.94000000000005</c:v>
                </c:pt>
                <c:pt idx="48">
                  <c:v>459.46000000000004</c:v>
                </c:pt>
                <c:pt idx="49">
                  <c:v>459.14000000000004</c:v>
                </c:pt>
                <c:pt idx="50">
                  <c:v>459.84</c:v>
                </c:pt>
                <c:pt idx="51">
                  <c:v>460.3</c:v>
                </c:pt>
                <c:pt idx="52">
                  <c:v>460.9</c:v>
                </c:pt>
                <c:pt idx="53">
                  <c:v>462</c:v>
                </c:pt>
                <c:pt idx="54">
                  <c:v>463.21999999999997</c:v>
                </c:pt>
                <c:pt idx="55">
                  <c:v>464.8</c:v>
                </c:pt>
                <c:pt idx="56">
                  <c:v>465.8</c:v>
                </c:pt>
                <c:pt idx="57">
                  <c:v>468.3</c:v>
                </c:pt>
                <c:pt idx="58">
                  <c:v>470.55999999999995</c:v>
                </c:pt>
                <c:pt idx="59">
                  <c:v>473.28000000000003</c:v>
                </c:pt>
                <c:pt idx="60">
                  <c:v>476.21999999999997</c:v>
                </c:pt>
                <c:pt idx="61">
                  <c:v>479.52</c:v>
                </c:pt>
                <c:pt idx="62">
                  <c:v>481.48</c:v>
                </c:pt>
                <c:pt idx="63">
                  <c:v>484.21999999999997</c:v>
                </c:pt>
                <c:pt idx="64">
                  <c:v>487.62</c:v>
                </c:pt>
                <c:pt idx="65">
                  <c:v>491.41999999999996</c:v>
                </c:pt>
                <c:pt idx="66">
                  <c:v>495.64000000000004</c:v>
                </c:pt>
                <c:pt idx="67">
                  <c:v>500.3</c:v>
                </c:pt>
                <c:pt idx="68">
                  <c:v>504.9799999999999</c:v>
                </c:pt>
                <c:pt idx="69">
                  <c:v>507.95999999999992</c:v>
                </c:pt>
                <c:pt idx="70">
                  <c:v>510.87999999999994</c:v>
                </c:pt>
                <c:pt idx="71">
                  <c:v>513.79999999999995</c:v>
                </c:pt>
                <c:pt idx="72">
                  <c:v>516.37999999999988</c:v>
                </c:pt>
                <c:pt idx="73">
                  <c:v>518.54</c:v>
                </c:pt>
                <c:pt idx="74">
                  <c:v>522.01999999999987</c:v>
                </c:pt>
                <c:pt idx="75">
                  <c:v>525.58000000000004</c:v>
                </c:pt>
                <c:pt idx="76">
                  <c:v>529.36</c:v>
                </c:pt>
                <c:pt idx="77">
                  <c:v>533.16000000000008</c:v>
                </c:pt>
                <c:pt idx="78">
                  <c:v>536.64</c:v>
                </c:pt>
                <c:pt idx="79">
                  <c:v>537.43999999999994</c:v>
                </c:pt>
                <c:pt idx="80">
                  <c:v>530.12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F-3D46-8D54-078383B0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84591"/>
        <c:axId val="2008335295"/>
      </c:lineChart>
      <c:catAx>
        <c:axId val="212268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35295"/>
        <c:crosses val="autoZero"/>
        <c:auto val="1"/>
        <c:lblAlgn val="ctr"/>
        <c:lblOffset val="100"/>
        <c:noMultiLvlLbl val="0"/>
      </c:catAx>
      <c:valAx>
        <c:axId val="2008335295"/>
        <c:scaling>
          <c:orientation val="minMax"/>
          <c:max val="55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8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</a:t>
            </a:r>
            <a:r>
              <a:rPr lang="en-GB" baseline="0"/>
              <a:t> 3. BNP's afvigelse fra trenden og ændfring ift kvartalet før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629730374612266E-2"/>
          <c:y val="0.1240302320069523"/>
          <c:w val="0.95287835838701984"/>
          <c:h val="0.66057935901824982"/>
        </c:manualLayout>
      </c:layout>
      <c:barChart>
        <c:barDir val="col"/>
        <c:grouping val="clustered"/>
        <c:varyColors val="0"/>
        <c:ser>
          <c:idx val="1"/>
          <c:order val="1"/>
          <c:tx>
            <c:v>Kvartalvis ædnring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'NKN1'!$A$10:$A$88</c:f>
              <c:strCache>
                <c:ptCount val="79"/>
                <c:pt idx="0">
                  <c:v>2000K2</c:v>
                </c:pt>
                <c:pt idx="1">
                  <c:v>2000K3</c:v>
                </c:pt>
                <c:pt idx="2">
                  <c:v>2000K4</c:v>
                </c:pt>
                <c:pt idx="3">
                  <c:v>2001K1</c:v>
                </c:pt>
                <c:pt idx="4">
                  <c:v>2001K2</c:v>
                </c:pt>
                <c:pt idx="5">
                  <c:v>2001K3</c:v>
                </c:pt>
                <c:pt idx="6">
                  <c:v>2001K4</c:v>
                </c:pt>
                <c:pt idx="7">
                  <c:v>2002K1</c:v>
                </c:pt>
                <c:pt idx="8">
                  <c:v>2002K2</c:v>
                </c:pt>
                <c:pt idx="9">
                  <c:v>2002K3</c:v>
                </c:pt>
                <c:pt idx="10">
                  <c:v>2002K4</c:v>
                </c:pt>
                <c:pt idx="11">
                  <c:v>2003K1</c:v>
                </c:pt>
                <c:pt idx="12">
                  <c:v>2003K2</c:v>
                </c:pt>
                <c:pt idx="13">
                  <c:v>2003K3</c:v>
                </c:pt>
                <c:pt idx="14">
                  <c:v>2003K4</c:v>
                </c:pt>
                <c:pt idx="15">
                  <c:v>2004K1</c:v>
                </c:pt>
                <c:pt idx="16">
                  <c:v>2004K2</c:v>
                </c:pt>
                <c:pt idx="17">
                  <c:v>2004K3</c:v>
                </c:pt>
                <c:pt idx="18">
                  <c:v>2004K4</c:v>
                </c:pt>
                <c:pt idx="19">
                  <c:v>2005K1</c:v>
                </c:pt>
                <c:pt idx="20">
                  <c:v>2005K2</c:v>
                </c:pt>
                <c:pt idx="21">
                  <c:v>2005K3</c:v>
                </c:pt>
                <c:pt idx="22">
                  <c:v>2005K4</c:v>
                </c:pt>
                <c:pt idx="23">
                  <c:v>2006K1</c:v>
                </c:pt>
                <c:pt idx="24">
                  <c:v>2006K2</c:v>
                </c:pt>
                <c:pt idx="25">
                  <c:v>2006K3</c:v>
                </c:pt>
                <c:pt idx="26">
                  <c:v>2006K4</c:v>
                </c:pt>
                <c:pt idx="27">
                  <c:v>2007K1</c:v>
                </c:pt>
                <c:pt idx="28">
                  <c:v>2007K2</c:v>
                </c:pt>
                <c:pt idx="29">
                  <c:v>2007K3</c:v>
                </c:pt>
                <c:pt idx="30">
                  <c:v>2007K4</c:v>
                </c:pt>
                <c:pt idx="31">
                  <c:v>2008K1</c:v>
                </c:pt>
                <c:pt idx="32">
                  <c:v>2008K2</c:v>
                </c:pt>
                <c:pt idx="33">
                  <c:v>2008K3</c:v>
                </c:pt>
                <c:pt idx="34">
                  <c:v>2008K4</c:v>
                </c:pt>
                <c:pt idx="35">
                  <c:v>2009K1</c:v>
                </c:pt>
                <c:pt idx="36">
                  <c:v>2009K2</c:v>
                </c:pt>
                <c:pt idx="37">
                  <c:v>2009K3</c:v>
                </c:pt>
                <c:pt idx="38">
                  <c:v>2009K4</c:v>
                </c:pt>
                <c:pt idx="39">
                  <c:v>2010K1</c:v>
                </c:pt>
                <c:pt idx="40">
                  <c:v>2010K2</c:v>
                </c:pt>
                <c:pt idx="41">
                  <c:v>2010K3</c:v>
                </c:pt>
                <c:pt idx="42">
                  <c:v>2010K4</c:v>
                </c:pt>
                <c:pt idx="43">
                  <c:v>2011K1</c:v>
                </c:pt>
                <c:pt idx="44">
                  <c:v>2011K2</c:v>
                </c:pt>
                <c:pt idx="45">
                  <c:v>2011K3</c:v>
                </c:pt>
                <c:pt idx="46">
                  <c:v>2011K4</c:v>
                </c:pt>
                <c:pt idx="47">
                  <c:v>2012K1</c:v>
                </c:pt>
                <c:pt idx="48">
                  <c:v>2012K2</c:v>
                </c:pt>
                <c:pt idx="49">
                  <c:v>2012K3</c:v>
                </c:pt>
                <c:pt idx="50">
                  <c:v>2012K4</c:v>
                </c:pt>
                <c:pt idx="51">
                  <c:v>2013K1</c:v>
                </c:pt>
                <c:pt idx="52">
                  <c:v>2013K2</c:v>
                </c:pt>
                <c:pt idx="53">
                  <c:v>2013K3</c:v>
                </c:pt>
                <c:pt idx="54">
                  <c:v>2013K4</c:v>
                </c:pt>
                <c:pt idx="55">
                  <c:v>2014K1</c:v>
                </c:pt>
                <c:pt idx="56">
                  <c:v>2014K2</c:v>
                </c:pt>
                <c:pt idx="57">
                  <c:v>2014K3</c:v>
                </c:pt>
                <c:pt idx="58">
                  <c:v>2014K4</c:v>
                </c:pt>
                <c:pt idx="59">
                  <c:v>2015K1</c:v>
                </c:pt>
                <c:pt idx="60">
                  <c:v>2015K2</c:v>
                </c:pt>
                <c:pt idx="61">
                  <c:v>2015K3</c:v>
                </c:pt>
                <c:pt idx="62">
                  <c:v>2015K4</c:v>
                </c:pt>
                <c:pt idx="63">
                  <c:v>2016K1</c:v>
                </c:pt>
                <c:pt idx="64">
                  <c:v>2016K2</c:v>
                </c:pt>
                <c:pt idx="65">
                  <c:v>2016K3</c:v>
                </c:pt>
                <c:pt idx="66">
                  <c:v>2016K4</c:v>
                </c:pt>
                <c:pt idx="67">
                  <c:v>2017K1</c:v>
                </c:pt>
                <c:pt idx="68">
                  <c:v>2017K2</c:v>
                </c:pt>
                <c:pt idx="69">
                  <c:v>2017K3</c:v>
                </c:pt>
                <c:pt idx="70">
                  <c:v>2017K4</c:v>
                </c:pt>
                <c:pt idx="71">
                  <c:v>2018K1</c:v>
                </c:pt>
                <c:pt idx="72">
                  <c:v>2018K2</c:v>
                </c:pt>
                <c:pt idx="73">
                  <c:v>2018K3</c:v>
                </c:pt>
                <c:pt idx="74">
                  <c:v>2018K4</c:v>
                </c:pt>
                <c:pt idx="75">
                  <c:v>2019K1</c:v>
                </c:pt>
                <c:pt idx="76">
                  <c:v>2019K2</c:v>
                </c:pt>
                <c:pt idx="77">
                  <c:v>2019K3</c:v>
                </c:pt>
                <c:pt idx="78">
                  <c:v>2019K4</c:v>
                </c:pt>
              </c:strCache>
            </c:strRef>
          </c:cat>
          <c:val>
            <c:numRef>
              <c:f>'NKN1'!$G$11:$G$88</c:f>
              <c:numCache>
                <c:formatCode>General</c:formatCode>
                <c:ptCount val="78"/>
                <c:pt idx="0">
                  <c:v>0.17502796289399214</c:v>
                </c:pt>
                <c:pt idx="1">
                  <c:v>8.2650037767595386E-2</c:v>
                </c:pt>
                <c:pt idx="2">
                  <c:v>3.8624659799424421E-2</c:v>
                </c:pt>
                <c:pt idx="3">
                  <c:v>-5.7279334175985852E-2</c:v>
                </c:pt>
                <c:pt idx="4">
                  <c:v>-0.25659063908001212</c:v>
                </c:pt>
                <c:pt idx="5">
                  <c:v>-4.3415652712064379E-2</c:v>
                </c:pt>
                <c:pt idx="6">
                  <c:v>-7.2169611100303399E-2</c:v>
                </c:pt>
                <c:pt idx="7">
                  <c:v>-0.31676616691000969</c:v>
                </c:pt>
                <c:pt idx="8">
                  <c:v>-0.16587822447948763</c:v>
                </c:pt>
                <c:pt idx="9">
                  <c:v>-0.34791559047975262</c:v>
                </c:pt>
                <c:pt idx="10">
                  <c:v>-0.27687277416242884</c:v>
                </c:pt>
                <c:pt idx="11">
                  <c:v>2.1294557955486848E-2</c:v>
                </c:pt>
                <c:pt idx="12">
                  <c:v>0.18266003293980759</c:v>
                </c:pt>
                <c:pt idx="13">
                  <c:v>0.19482078181036755</c:v>
                </c:pt>
                <c:pt idx="14">
                  <c:v>0.42351527888923046</c:v>
                </c:pt>
                <c:pt idx="15">
                  <c:v>0.57680338954014809</c:v>
                </c:pt>
                <c:pt idx="16">
                  <c:v>0.13744027044635398</c:v>
                </c:pt>
                <c:pt idx="17">
                  <c:v>0.43315831088379664</c:v>
                </c:pt>
                <c:pt idx="18">
                  <c:v>0.33433587937909959</c:v>
                </c:pt>
                <c:pt idx="19">
                  <c:v>0.354536733598243</c:v>
                </c:pt>
                <c:pt idx="20">
                  <c:v>0.39270591351336925</c:v>
                </c:pt>
                <c:pt idx="21">
                  <c:v>1.0773487642240065</c:v>
                </c:pt>
                <c:pt idx="22">
                  <c:v>0.54303066013963175</c:v>
                </c:pt>
                <c:pt idx="23">
                  <c:v>0.45837688199541482</c:v>
                </c:pt>
                <c:pt idx="24">
                  <c:v>0.45963814576994722</c:v>
                </c:pt>
                <c:pt idx="25">
                  <c:v>0.10739672063730943</c:v>
                </c:pt>
                <c:pt idx="26">
                  <c:v>-0.30894303508561816</c:v>
                </c:pt>
                <c:pt idx="27">
                  <c:v>4.3538986357272158E-2</c:v>
                </c:pt>
                <c:pt idx="28">
                  <c:v>9.1367346747883715E-2</c:v>
                </c:pt>
                <c:pt idx="29">
                  <c:v>-0.17546660635150424</c:v>
                </c:pt>
                <c:pt idx="30">
                  <c:v>-0.20618098786788774</c:v>
                </c:pt>
                <c:pt idx="31">
                  <c:v>-0.87941514450455838</c:v>
                </c:pt>
                <c:pt idx="32">
                  <c:v>-1.3715744683861164</c:v>
                </c:pt>
                <c:pt idx="33">
                  <c:v>-1.7371284475159232</c:v>
                </c:pt>
                <c:pt idx="34">
                  <c:v>-1.4708469792752754</c:v>
                </c:pt>
                <c:pt idx="35">
                  <c:v>-1.324275143741116</c:v>
                </c:pt>
                <c:pt idx="36">
                  <c:v>-0.67501288418391203</c:v>
                </c:pt>
                <c:pt idx="37">
                  <c:v>-0.2562285719930002</c:v>
                </c:pt>
                <c:pt idx="38">
                  <c:v>0.42702765929945041</c:v>
                </c:pt>
                <c:pt idx="39">
                  <c:v>0.31631263872217152</c:v>
                </c:pt>
                <c:pt idx="40">
                  <c:v>0.33968410082512168</c:v>
                </c:pt>
                <c:pt idx="41">
                  <c:v>0.37142822506887052</c:v>
                </c:pt>
                <c:pt idx="42">
                  <c:v>-1.1642803920863809E-2</c:v>
                </c:pt>
                <c:pt idx="43">
                  <c:v>-0.15294317433621751</c:v>
                </c:pt>
                <c:pt idx="44">
                  <c:v>-0.12732547094337354</c:v>
                </c:pt>
                <c:pt idx="45">
                  <c:v>-0.15278426667392209</c:v>
                </c:pt>
                <c:pt idx="46">
                  <c:v>-0.33023684646199536</c:v>
                </c:pt>
                <c:pt idx="47">
                  <c:v>-0.11412790236592363</c:v>
                </c:pt>
                <c:pt idx="48">
                  <c:v>-0.16467839002153317</c:v>
                </c:pt>
                <c:pt idx="49">
                  <c:v>-0.13513932751491042</c:v>
                </c:pt>
                <c:pt idx="50">
                  <c:v>-3.0554685917671964E-2</c:v>
                </c:pt>
                <c:pt idx="51">
                  <c:v>-6.0659312180355585E-3</c:v>
                </c:pt>
                <c:pt idx="52">
                  <c:v>6.8141770498486576E-2</c:v>
                </c:pt>
                <c:pt idx="53">
                  <c:v>-5.3238597893645601E-2</c:v>
                </c:pt>
                <c:pt idx="54">
                  <c:v>0.2566546063567432</c:v>
                </c:pt>
                <c:pt idx="55">
                  <c:v>0.20505250497231398</c:v>
                </c:pt>
                <c:pt idx="56">
                  <c:v>0.29789130400839081</c:v>
                </c:pt>
                <c:pt idx="57">
                  <c:v>0.34072385318117959</c:v>
                </c:pt>
                <c:pt idx="58">
                  <c:v>0.41185258778438927</c:v>
                </c:pt>
                <c:pt idx="59">
                  <c:v>0.1354289464840841</c:v>
                </c:pt>
                <c:pt idx="60">
                  <c:v>0.29275282722425189</c:v>
                </c:pt>
                <c:pt idx="61">
                  <c:v>0.42443928966244826</c:v>
                </c:pt>
                <c:pt idx="62">
                  <c:v>0.50241467077138946</c:v>
                </c:pt>
                <c:pt idx="63">
                  <c:v>0.58378623805028784</c:v>
                </c:pt>
                <c:pt idx="64">
                  <c:v>0.6685139222196268</c:v>
                </c:pt>
                <c:pt idx="65">
                  <c:v>0.66819762942207372</c:v>
                </c:pt>
                <c:pt idx="66">
                  <c:v>0.32339024226872848</c:v>
                </c:pt>
                <c:pt idx="67">
                  <c:v>0.30892476571144911</c:v>
                </c:pt>
                <c:pt idx="68">
                  <c:v>0.30651918840969294</c:v>
                </c:pt>
                <c:pt idx="69">
                  <c:v>0.23657936136609603</c:v>
                </c:pt>
                <c:pt idx="70">
                  <c:v>0.15134651437802571</c:v>
                </c:pt>
                <c:pt idx="71">
                  <c:v>0.41060571092854659</c:v>
                </c:pt>
                <c:pt idx="72">
                  <c:v>0.42340922505794687</c:v>
                </c:pt>
                <c:pt idx="73">
                  <c:v>0.46361207792349202</c:v>
                </c:pt>
                <c:pt idx="74">
                  <c:v>0.46427891304776647</c:v>
                </c:pt>
                <c:pt idx="75">
                  <c:v>0.39846864857866482</c:v>
                </c:pt>
                <c:pt idx="76">
                  <c:v>-0.12688514424177288</c:v>
                </c:pt>
                <c:pt idx="77">
                  <c:v>-1.7056264330389759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EE-5E4E-808B-1608FB13F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056191"/>
        <c:axId val="245522384"/>
      </c:barChart>
      <c:lineChart>
        <c:grouping val="standard"/>
        <c:varyColors val="0"/>
        <c:ser>
          <c:idx val="0"/>
          <c:order val="0"/>
          <c:tx>
            <c:v>Afvigelse fra trenden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'NKN1'!$A$10:$A$88</c:f>
              <c:strCache>
                <c:ptCount val="79"/>
                <c:pt idx="0">
                  <c:v>2000K2</c:v>
                </c:pt>
                <c:pt idx="1">
                  <c:v>2000K3</c:v>
                </c:pt>
                <c:pt idx="2">
                  <c:v>2000K4</c:v>
                </c:pt>
                <c:pt idx="3">
                  <c:v>2001K1</c:v>
                </c:pt>
                <c:pt idx="4">
                  <c:v>2001K2</c:v>
                </c:pt>
                <c:pt idx="5">
                  <c:v>2001K3</c:v>
                </c:pt>
                <c:pt idx="6">
                  <c:v>2001K4</c:v>
                </c:pt>
                <c:pt idx="7">
                  <c:v>2002K1</c:v>
                </c:pt>
                <c:pt idx="8">
                  <c:v>2002K2</c:v>
                </c:pt>
                <c:pt idx="9">
                  <c:v>2002K3</c:v>
                </c:pt>
                <c:pt idx="10">
                  <c:v>2002K4</c:v>
                </c:pt>
                <c:pt idx="11">
                  <c:v>2003K1</c:v>
                </c:pt>
                <c:pt idx="12">
                  <c:v>2003K2</c:v>
                </c:pt>
                <c:pt idx="13">
                  <c:v>2003K3</c:v>
                </c:pt>
                <c:pt idx="14">
                  <c:v>2003K4</c:v>
                </c:pt>
                <c:pt idx="15">
                  <c:v>2004K1</c:v>
                </c:pt>
                <c:pt idx="16">
                  <c:v>2004K2</c:v>
                </c:pt>
                <c:pt idx="17">
                  <c:v>2004K3</c:v>
                </c:pt>
                <c:pt idx="18">
                  <c:v>2004K4</c:v>
                </c:pt>
                <c:pt idx="19">
                  <c:v>2005K1</c:v>
                </c:pt>
                <c:pt idx="20">
                  <c:v>2005K2</c:v>
                </c:pt>
                <c:pt idx="21">
                  <c:v>2005K3</c:v>
                </c:pt>
                <c:pt idx="22">
                  <c:v>2005K4</c:v>
                </c:pt>
                <c:pt idx="23">
                  <c:v>2006K1</c:v>
                </c:pt>
                <c:pt idx="24">
                  <c:v>2006K2</c:v>
                </c:pt>
                <c:pt idx="25">
                  <c:v>2006K3</c:v>
                </c:pt>
                <c:pt idx="26">
                  <c:v>2006K4</c:v>
                </c:pt>
                <c:pt idx="27">
                  <c:v>2007K1</c:v>
                </c:pt>
                <c:pt idx="28">
                  <c:v>2007K2</c:v>
                </c:pt>
                <c:pt idx="29">
                  <c:v>2007K3</c:v>
                </c:pt>
                <c:pt idx="30">
                  <c:v>2007K4</c:v>
                </c:pt>
                <c:pt idx="31">
                  <c:v>2008K1</c:v>
                </c:pt>
                <c:pt idx="32">
                  <c:v>2008K2</c:v>
                </c:pt>
                <c:pt idx="33">
                  <c:v>2008K3</c:v>
                </c:pt>
                <c:pt idx="34">
                  <c:v>2008K4</c:v>
                </c:pt>
                <c:pt idx="35">
                  <c:v>2009K1</c:v>
                </c:pt>
                <c:pt idx="36">
                  <c:v>2009K2</c:v>
                </c:pt>
                <c:pt idx="37">
                  <c:v>2009K3</c:v>
                </c:pt>
                <c:pt idx="38">
                  <c:v>2009K4</c:v>
                </c:pt>
                <c:pt idx="39">
                  <c:v>2010K1</c:v>
                </c:pt>
                <c:pt idx="40">
                  <c:v>2010K2</c:v>
                </c:pt>
                <c:pt idx="41">
                  <c:v>2010K3</c:v>
                </c:pt>
                <c:pt idx="42">
                  <c:v>2010K4</c:v>
                </c:pt>
                <c:pt idx="43">
                  <c:v>2011K1</c:v>
                </c:pt>
                <c:pt idx="44">
                  <c:v>2011K2</c:v>
                </c:pt>
                <c:pt idx="45">
                  <c:v>2011K3</c:v>
                </c:pt>
                <c:pt idx="46">
                  <c:v>2011K4</c:v>
                </c:pt>
                <c:pt idx="47">
                  <c:v>2012K1</c:v>
                </c:pt>
                <c:pt idx="48">
                  <c:v>2012K2</c:v>
                </c:pt>
                <c:pt idx="49">
                  <c:v>2012K3</c:v>
                </c:pt>
                <c:pt idx="50">
                  <c:v>2012K4</c:v>
                </c:pt>
                <c:pt idx="51">
                  <c:v>2013K1</c:v>
                </c:pt>
                <c:pt idx="52">
                  <c:v>2013K2</c:v>
                </c:pt>
                <c:pt idx="53">
                  <c:v>2013K3</c:v>
                </c:pt>
                <c:pt idx="54">
                  <c:v>2013K4</c:v>
                </c:pt>
                <c:pt idx="55">
                  <c:v>2014K1</c:v>
                </c:pt>
                <c:pt idx="56">
                  <c:v>2014K2</c:v>
                </c:pt>
                <c:pt idx="57">
                  <c:v>2014K3</c:v>
                </c:pt>
                <c:pt idx="58">
                  <c:v>2014K4</c:v>
                </c:pt>
                <c:pt idx="59">
                  <c:v>2015K1</c:v>
                </c:pt>
                <c:pt idx="60">
                  <c:v>2015K2</c:v>
                </c:pt>
                <c:pt idx="61">
                  <c:v>2015K3</c:v>
                </c:pt>
                <c:pt idx="62">
                  <c:v>2015K4</c:v>
                </c:pt>
                <c:pt idx="63">
                  <c:v>2016K1</c:v>
                </c:pt>
                <c:pt idx="64">
                  <c:v>2016K2</c:v>
                </c:pt>
                <c:pt idx="65">
                  <c:v>2016K3</c:v>
                </c:pt>
                <c:pt idx="66">
                  <c:v>2016K4</c:v>
                </c:pt>
                <c:pt idx="67">
                  <c:v>2017K1</c:v>
                </c:pt>
                <c:pt idx="68">
                  <c:v>2017K2</c:v>
                </c:pt>
                <c:pt idx="69">
                  <c:v>2017K3</c:v>
                </c:pt>
                <c:pt idx="70">
                  <c:v>2017K4</c:v>
                </c:pt>
                <c:pt idx="71">
                  <c:v>2018K1</c:v>
                </c:pt>
                <c:pt idx="72">
                  <c:v>2018K2</c:v>
                </c:pt>
                <c:pt idx="73">
                  <c:v>2018K3</c:v>
                </c:pt>
                <c:pt idx="74">
                  <c:v>2018K4</c:v>
                </c:pt>
                <c:pt idx="75">
                  <c:v>2019K1</c:v>
                </c:pt>
                <c:pt idx="76">
                  <c:v>2019K2</c:v>
                </c:pt>
                <c:pt idx="77">
                  <c:v>2019K3</c:v>
                </c:pt>
                <c:pt idx="78">
                  <c:v>2019K4</c:v>
                </c:pt>
              </c:strCache>
            </c:strRef>
          </c:cat>
          <c:val>
            <c:numRef>
              <c:f>'NKN1'!$F$10:$F$88</c:f>
              <c:numCache>
                <c:formatCode>General</c:formatCode>
                <c:ptCount val="79"/>
                <c:pt idx="0">
                  <c:v>0.19163614838231258</c:v>
                </c:pt>
                <c:pt idx="1">
                  <c:v>0.36666411127630472</c:v>
                </c:pt>
                <c:pt idx="2">
                  <c:v>0.4493141490439001</c:v>
                </c:pt>
                <c:pt idx="3">
                  <c:v>0.48793880884332452</c:v>
                </c:pt>
                <c:pt idx="4">
                  <c:v>0.43065947466733867</c:v>
                </c:pt>
                <c:pt idx="5">
                  <c:v>0.17406883558732655</c:v>
                </c:pt>
                <c:pt idx="6">
                  <c:v>0.13065318287526217</c:v>
                </c:pt>
                <c:pt idx="7">
                  <c:v>5.8483571774958776E-2</c:v>
                </c:pt>
                <c:pt idx="8">
                  <c:v>-0.25828259513505092</c:v>
                </c:pt>
                <c:pt idx="9">
                  <c:v>-0.42416081961453855</c:v>
                </c:pt>
                <c:pt idx="10">
                  <c:v>-0.77207641009429118</c:v>
                </c:pt>
                <c:pt idx="11">
                  <c:v>-1.04894918425672</c:v>
                </c:pt>
                <c:pt idx="12">
                  <c:v>-1.0276546263012332</c:v>
                </c:pt>
                <c:pt idx="13">
                  <c:v>-0.84499459336142557</c:v>
                </c:pt>
                <c:pt idx="14">
                  <c:v>-0.65017381155105802</c:v>
                </c:pt>
                <c:pt idx="15">
                  <c:v>-0.22665853266182756</c:v>
                </c:pt>
                <c:pt idx="16">
                  <c:v>0.35014485687832053</c:v>
                </c:pt>
                <c:pt idx="17">
                  <c:v>0.48758512732467452</c:v>
                </c:pt>
                <c:pt idx="18">
                  <c:v>0.92074343820847115</c:v>
                </c:pt>
                <c:pt idx="19">
                  <c:v>1.2550793175875707</c:v>
                </c:pt>
                <c:pt idx="20">
                  <c:v>1.6096160511858137</c:v>
                </c:pt>
                <c:pt idx="21">
                  <c:v>2.002321964699183</c:v>
                </c:pt>
                <c:pt idx="22">
                  <c:v>3.0796707289231895</c:v>
                </c:pt>
                <c:pt idx="23">
                  <c:v>3.6227013890628212</c:v>
                </c:pt>
                <c:pt idx="24">
                  <c:v>4.0810782710582361</c:v>
                </c:pt>
                <c:pt idx="25">
                  <c:v>4.5407164168281833</c:v>
                </c:pt>
                <c:pt idx="26">
                  <c:v>4.6481131374654927</c:v>
                </c:pt>
                <c:pt idx="27">
                  <c:v>4.3391701023798745</c:v>
                </c:pt>
                <c:pt idx="28">
                  <c:v>4.3827090887371467</c:v>
                </c:pt>
                <c:pt idx="29">
                  <c:v>4.4740764354850304</c:v>
                </c:pt>
                <c:pt idx="30">
                  <c:v>4.2986098291335262</c:v>
                </c:pt>
                <c:pt idx="31">
                  <c:v>4.0924288412656384</c:v>
                </c:pt>
                <c:pt idx="32">
                  <c:v>3.2130136967610801</c:v>
                </c:pt>
                <c:pt idx="33">
                  <c:v>1.8414392283749637</c:v>
                </c:pt>
                <c:pt idx="34">
                  <c:v>0.10431078085904044</c:v>
                </c:pt>
                <c:pt idx="35">
                  <c:v>-1.366536198416235</c:v>
                </c:pt>
                <c:pt idx="36">
                  <c:v>-2.690811342157351</c:v>
                </c:pt>
                <c:pt idx="37">
                  <c:v>-3.365824226341263</c:v>
                </c:pt>
                <c:pt idx="38">
                  <c:v>-3.6220527983342632</c:v>
                </c:pt>
                <c:pt idx="39">
                  <c:v>-3.1950251390348128</c:v>
                </c:pt>
                <c:pt idx="40">
                  <c:v>-2.8787125003126413</c:v>
                </c:pt>
                <c:pt idx="41">
                  <c:v>-2.5390283994875196</c:v>
                </c:pt>
                <c:pt idx="42">
                  <c:v>-2.1676001744186491</c:v>
                </c:pt>
                <c:pt idx="43">
                  <c:v>-2.1792429783395129</c:v>
                </c:pt>
                <c:pt idx="44">
                  <c:v>-2.3321861526757304</c:v>
                </c:pt>
                <c:pt idx="45">
                  <c:v>-2.4595116236191039</c:v>
                </c:pt>
                <c:pt idx="46">
                  <c:v>-2.612295890293026</c:v>
                </c:pt>
                <c:pt idx="47">
                  <c:v>-2.9425327367550214</c:v>
                </c:pt>
                <c:pt idx="48">
                  <c:v>-3.056660639120945</c:v>
                </c:pt>
                <c:pt idx="49">
                  <c:v>-3.2213390291424782</c:v>
                </c:pt>
                <c:pt idx="50">
                  <c:v>-3.3564783566573886</c:v>
                </c:pt>
                <c:pt idx="51">
                  <c:v>-3.3870330425750605</c:v>
                </c:pt>
                <c:pt idx="52">
                  <c:v>-3.3930989737930961</c:v>
                </c:pt>
                <c:pt idx="53">
                  <c:v>-3.3249572032946095</c:v>
                </c:pt>
                <c:pt idx="54">
                  <c:v>-3.3781958011882551</c:v>
                </c:pt>
                <c:pt idx="55">
                  <c:v>-3.1215411948315119</c:v>
                </c:pt>
                <c:pt idx="56">
                  <c:v>-2.916488689859198</c:v>
                </c:pt>
                <c:pt idx="57">
                  <c:v>-2.6185973858508071</c:v>
                </c:pt>
                <c:pt idx="58">
                  <c:v>-2.2778735326696276</c:v>
                </c:pt>
                <c:pt idx="59">
                  <c:v>-1.8660209448852383</c:v>
                </c:pt>
                <c:pt idx="60">
                  <c:v>-1.7305919984011542</c:v>
                </c:pt>
                <c:pt idx="61">
                  <c:v>-1.4378391711769023</c:v>
                </c:pt>
                <c:pt idx="62">
                  <c:v>-1.013399881514454</c:v>
                </c:pt>
                <c:pt idx="63">
                  <c:v>-0.51098521074306458</c:v>
                </c:pt>
                <c:pt idx="64">
                  <c:v>7.2801027307223265E-2</c:v>
                </c:pt>
                <c:pt idx="65">
                  <c:v>0.74131494952685006</c:v>
                </c:pt>
                <c:pt idx="66">
                  <c:v>1.4095125789489238</c:v>
                </c:pt>
                <c:pt idx="67">
                  <c:v>1.7329028212176523</c:v>
                </c:pt>
                <c:pt idx="68">
                  <c:v>2.0418275869291014</c:v>
                </c:pt>
                <c:pt idx="69">
                  <c:v>2.3483467753387943</c:v>
                </c:pt>
                <c:pt idx="70">
                  <c:v>2.5849261367048904</c:v>
                </c:pt>
                <c:pt idx="71">
                  <c:v>2.7362726510829161</c:v>
                </c:pt>
                <c:pt idx="72">
                  <c:v>3.1468783620114626</c:v>
                </c:pt>
                <c:pt idx="73">
                  <c:v>3.5702875870694095</c:v>
                </c:pt>
                <c:pt idx="74">
                  <c:v>4.0338996649929015</c:v>
                </c:pt>
                <c:pt idx="75">
                  <c:v>4.498178578040668</c:v>
                </c:pt>
                <c:pt idx="76">
                  <c:v>4.8966472266193328</c:v>
                </c:pt>
                <c:pt idx="77">
                  <c:v>4.7697620823775599</c:v>
                </c:pt>
                <c:pt idx="78">
                  <c:v>3.0641356493385841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EE-5E4E-808B-1608FB13F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56191"/>
        <c:axId val="245522384"/>
      </c:lineChart>
      <c:catAx>
        <c:axId val="211605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22384"/>
        <c:crosses val="autoZero"/>
        <c:auto val="1"/>
        <c:lblAlgn val="ctr"/>
        <c:lblOffset val="100"/>
        <c:noMultiLvlLbl val="0"/>
      </c:catAx>
      <c:valAx>
        <c:axId val="2455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5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1.</a:t>
            </a:r>
            <a:r>
              <a:rPr lang="en-GB" baseline="0"/>
              <a:t> Forsyningsbalancens udvikling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459205245258725E-2"/>
          <c:y val="9.1979166666666667E-2"/>
          <c:w val="0.92064585312050007"/>
          <c:h val="0.753627515310586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'NKN1'!$L$65</c:f>
              <c:strCache>
                <c:ptCount val="1"/>
                <c:pt idx="0">
                  <c:v>BNP(Y)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'NKN1'!$M$64:$AE$64</c:f>
              <c:strCach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strCache>
            </c:strRef>
          </c:cat>
          <c:val>
            <c:numRef>
              <c:f>'NKN1'!$M$65:$AE$65</c:f>
              <c:numCache>
                <c:formatCode>0.0%</c:formatCode>
                <c:ptCount val="19"/>
                <c:pt idx="0">
                  <c:v>8.2279990460289998E-3</c:v>
                </c:pt>
                <c:pt idx="1">
                  <c:v>4.6717918391485647E-3</c:v>
                </c:pt>
                <c:pt idx="2">
                  <c:v>3.884866678439014E-3</c:v>
                </c:pt>
                <c:pt idx="3">
                  <c:v>2.6678393433010816E-2</c:v>
                </c:pt>
                <c:pt idx="4">
                  <c:v>2.3415191319246187E-2</c:v>
                </c:pt>
                <c:pt idx="5">
                  <c:v>3.9118303571428426E-2</c:v>
                </c:pt>
                <c:pt idx="6">
                  <c:v>9.0757746630150127E-3</c:v>
                </c:pt>
                <c:pt idx="7">
                  <c:v>-5.1091005854176919E-3</c:v>
                </c:pt>
                <c:pt idx="8">
                  <c:v>-4.9053172140793855E-2</c:v>
                </c:pt>
                <c:pt idx="9">
                  <c:v>1.8675817066996725E-2</c:v>
                </c:pt>
                <c:pt idx="10">
                  <c:v>1.3363520901209291E-2</c:v>
                </c:pt>
                <c:pt idx="11">
                  <c:v>2.288703612882248E-3</c:v>
                </c:pt>
                <c:pt idx="12">
                  <c:v>9.3513836785734661E-3</c:v>
                </c:pt>
                <c:pt idx="13">
                  <c:v>1.6159439806086695E-2</c:v>
                </c:pt>
                <c:pt idx="14">
                  <c:v>2.3429631592897016E-2</c:v>
                </c:pt>
                <c:pt idx="15">
                  <c:v>3.2475268037499339E-2</c:v>
                </c:pt>
                <c:pt idx="16">
                  <c:v>2.8193037022173018E-2</c:v>
                </c:pt>
                <c:pt idx="17">
                  <c:v>2.1760343481654898E-2</c:v>
                </c:pt>
                <c:pt idx="18">
                  <c:v>2.8507305892464974E-2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7-5A41-9117-659BA415D519}"/>
            </c:ext>
          </c:extLst>
        </c:ser>
        <c:ser>
          <c:idx val="1"/>
          <c:order val="1"/>
          <c:tx>
            <c:strRef>
              <c:f>'NKN1'!$L$66</c:f>
              <c:strCache>
                <c:ptCount val="1"/>
                <c:pt idx="0">
                  <c:v>Import(M)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'NKN1'!$M$64:$AE$64</c:f>
              <c:strCach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strCache>
            </c:strRef>
          </c:cat>
          <c:val>
            <c:numRef>
              <c:f>'NKN1'!$M$66:$AE$66</c:f>
              <c:numCache>
                <c:formatCode>0.0%</c:formatCode>
                <c:ptCount val="19"/>
                <c:pt idx="0">
                  <c:v>2.4056861673045216E-2</c:v>
                </c:pt>
                <c:pt idx="1">
                  <c:v>6.3712404342409767E-2</c:v>
                </c:pt>
                <c:pt idx="2">
                  <c:v>-1.0205788857286291E-2</c:v>
                </c:pt>
                <c:pt idx="3">
                  <c:v>7.1331981068289307E-2</c:v>
                </c:pt>
                <c:pt idx="4">
                  <c:v>0.11281161249605565</c:v>
                </c:pt>
                <c:pt idx="5">
                  <c:v>0.13979866723380119</c:v>
                </c:pt>
                <c:pt idx="6">
                  <c:v>5.8340589625575312E-2</c:v>
                </c:pt>
                <c:pt idx="7">
                  <c:v>4.7719793135872157E-2</c:v>
                </c:pt>
                <c:pt idx="8">
                  <c:v>-0.11947498317253757</c:v>
                </c:pt>
                <c:pt idx="9">
                  <c:v>5.3510001274048591E-3</c:v>
                </c:pt>
                <c:pt idx="10">
                  <c:v>7.451527056139895E-2</c:v>
                </c:pt>
                <c:pt idx="11">
                  <c:v>2.7125840311357452E-2</c:v>
                </c:pt>
                <c:pt idx="12">
                  <c:v>1.4697439430474191E-2</c:v>
                </c:pt>
                <c:pt idx="13">
                  <c:v>3.8927237750367771E-2</c:v>
                </c:pt>
                <c:pt idx="14">
                  <c:v>4.5637730094760798E-2</c:v>
                </c:pt>
                <c:pt idx="15">
                  <c:v>3.6562500000000053E-2</c:v>
                </c:pt>
                <c:pt idx="16">
                  <c:v>4.1905336147120886E-2</c:v>
                </c:pt>
                <c:pt idx="17">
                  <c:v>4.7550154320987525E-2</c:v>
                </c:pt>
                <c:pt idx="18">
                  <c:v>2.4399226590553269E-2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F7-5A41-9117-659BA415D519}"/>
            </c:ext>
          </c:extLst>
        </c:ser>
        <c:ser>
          <c:idx val="2"/>
          <c:order val="2"/>
          <c:tx>
            <c:strRef>
              <c:f>'NKN1'!$L$67</c:f>
              <c:strCache>
                <c:ptCount val="1"/>
                <c:pt idx="0">
                  <c:v>Eksport(X)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'NKN1'!$M$64:$AE$64</c:f>
              <c:strCach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strCache>
            </c:strRef>
          </c:cat>
          <c:val>
            <c:numRef>
              <c:f>'NKN1'!$M$67:$AE$67</c:f>
              <c:numCache>
                <c:formatCode>0.0%</c:formatCode>
                <c:ptCount val="19"/>
                <c:pt idx="0">
                  <c:v>3.3577270770555279E-2</c:v>
                </c:pt>
                <c:pt idx="1">
                  <c:v>4.3592947383034986E-2</c:v>
                </c:pt>
                <c:pt idx="2">
                  <c:v>-1.1972861513901867E-2</c:v>
                </c:pt>
                <c:pt idx="3">
                  <c:v>3.016022620169645E-2</c:v>
                </c:pt>
                <c:pt idx="4">
                  <c:v>7.7244804600705708E-2</c:v>
                </c:pt>
                <c:pt idx="5">
                  <c:v>0.10337296772628002</c:v>
                </c:pt>
                <c:pt idx="6">
                  <c:v>3.6507587420277154E-2</c:v>
                </c:pt>
                <c:pt idx="7">
                  <c:v>3.8722681943560433E-2</c:v>
                </c:pt>
                <c:pt idx="8">
                  <c:v>-9.222755591870091E-2</c:v>
                </c:pt>
                <c:pt idx="9">
                  <c:v>2.9365436543654422E-2</c:v>
                </c:pt>
                <c:pt idx="10">
                  <c:v>7.2029730025139349E-2</c:v>
                </c:pt>
                <c:pt idx="11">
                  <c:v>1.1623164763458593E-2</c:v>
                </c:pt>
                <c:pt idx="12">
                  <c:v>1.6024994960693428E-2</c:v>
                </c:pt>
                <c:pt idx="13">
                  <c:v>3.1346096617399066E-2</c:v>
                </c:pt>
                <c:pt idx="14">
                  <c:v>3.5779551793786668E-2</c:v>
                </c:pt>
                <c:pt idx="15">
                  <c:v>4.1136595784195373E-2</c:v>
                </c:pt>
                <c:pt idx="16">
                  <c:v>4.807349268640726E-2</c:v>
                </c:pt>
                <c:pt idx="17">
                  <c:v>3.2507871670496069E-2</c:v>
                </c:pt>
                <c:pt idx="18">
                  <c:v>5.0358526333141196E-2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F7-5A41-9117-659BA415D519}"/>
            </c:ext>
          </c:extLst>
        </c:ser>
        <c:ser>
          <c:idx val="3"/>
          <c:order val="3"/>
          <c:tx>
            <c:strRef>
              <c:f>'NKN1'!$L$68</c:f>
              <c:strCache>
                <c:ptCount val="1"/>
                <c:pt idx="0">
                  <c:v>Privatforbrug©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'NKN1'!$M$64:$AE$64</c:f>
              <c:strCach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strCache>
            </c:strRef>
          </c:cat>
          <c:val>
            <c:numRef>
              <c:f>'NKN1'!$M$68:$AE$68</c:f>
              <c:numCache>
                <c:formatCode>0.0%</c:formatCode>
                <c:ptCount val="19"/>
                <c:pt idx="0">
                  <c:v>2.2588360350783709E-3</c:v>
                </c:pt>
                <c:pt idx="1">
                  <c:v>1.4450483892350707E-2</c:v>
                </c:pt>
                <c:pt idx="2">
                  <c:v>1.3329848405645439E-2</c:v>
                </c:pt>
                <c:pt idx="3">
                  <c:v>4.6556615940160029E-2</c:v>
                </c:pt>
                <c:pt idx="4">
                  <c:v>3.6968576709796697E-2</c:v>
                </c:pt>
                <c:pt idx="5">
                  <c:v>2.9471182412358798E-2</c:v>
                </c:pt>
                <c:pt idx="6">
                  <c:v>1.7661318250028923E-2</c:v>
                </c:pt>
                <c:pt idx="7">
                  <c:v>4.8774954627948119E-3</c:v>
                </c:pt>
                <c:pt idx="8">
                  <c:v>-3.4315385483688843E-2</c:v>
                </c:pt>
                <c:pt idx="9">
                  <c:v>7.8316773816482499E-3</c:v>
                </c:pt>
                <c:pt idx="10">
                  <c:v>2.7835768963118124E-3</c:v>
                </c:pt>
                <c:pt idx="11">
                  <c:v>5.0890585241729624E-3</c:v>
                </c:pt>
                <c:pt idx="12">
                  <c:v>2.8768699654775354E-3</c:v>
                </c:pt>
                <c:pt idx="13">
                  <c:v>9.0648307515777127E-3</c:v>
                </c:pt>
                <c:pt idx="14">
                  <c:v>2.2856493063452277E-2</c:v>
                </c:pt>
                <c:pt idx="15">
                  <c:v>2.4124513618677179E-2</c:v>
                </c:pt>
                <c:pt idx="16">
                  <c:v>2.2904906643508305E-2</c:v>
                </c:pt>
                <c:pt idx="17">
                  <c:v>2.7379815345431435E-2</c:v>
                </c:pt>
                <c:pt idx="18">
                  <c:v>1.3944840409048753E-2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F7-5A41-9117-659BA415D519}"/>
            </c:ext>
          </c:extLst>
        </c:ser>
        <c:ser>
          <c:idx val="4"/>
          <c:order val="4"/>
          <c:tx>
            <c:strRef>
              <c:f>'NKN1'!$L$69</c:f>
              <c:strCache>
                <c:ptCount val="1"/>
                <c:pt idx="0">
                  <c:v>Off. Forbrug(G)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'NKN1'!$M$64:$AE$64</c:f>
              <c:strCach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strCache>
            </c:strRef>
          </c:cat>
          <c:val>
            <c:numRef>
              <c:f>'NKN1'!$M$69:$AE$69</c:f>
              <c:numCache>
                <c:formatCode>0.0%</c:formatCode>
                <c:ptCount val="19"/>
                <c:pt idx="0">
                  <c:v>1.8922852983988436E-2</c:v>
                </c:pt>
                <c:pt idx="1">
                  <c:v>2.1428571428571352E-2</c:v>
                </c:pt>
                <c:pt idx="2">
                  <c:v>2.3310023310023631E-3</c:v>
                </c:pt>
                <c:pt idx="3">
                  <c:v>1.5348837209302468E-2</c:v>
                </c:pt>
                <c:pt idx="4">
                  <c:v>1.1910215300045879E-2</c:v>
                </c:pt>
                <c:pt idx="5">
                  <c:v>2.5577184246265317E-2</c:v>
                </c:pt>
                <c:pt idx="6">
                  <c:v>1.1917898918560876E-2</c:v>
                </c:pt>
                <c:pt idx="7">
                  <c:v>3.2497273718647746E-2</c:v>
                </c:pt>
                <c:pt idx="8">
                  <c:v>3.041825095057038E-2</c:v>
                </c:pt>
                <c:pt idx="9">
                  <c:v>1.5990159901599021E-2</c:v>
                </c:pt>
                <c:pt idx="10">
                  <c:v>-6.2550443906376207E-3</c:v>
                </c:pt>
                <c:pt idx="11">
                  <c:v>7.5126903553299762E-3</c:v>
                </c:pt>
                <c:pt idx="12">
                  <c:v>-1.0076582023377245E-3</c:v>
                </c:pt>
                <c:pt idx="13">
                  <c:v>1.9366552350211785E-2</c:v>
                </c:pt>
                <c:pt idx="14">
                  <c:v>1.6821690085097929E-2</c:v>
                </c:pt>
                <c:pt idx="15">
                  <c:v>1.5570260801869296E-3</c:v>
                </c:pt>
                <c:pt idx="16">
                  <c:v>8.74465604352892E-3</c:v>
                </c:pt>
                <c:pt idx="17">
                  <c:v>3.0822577538047735E-3</c:v>
                </c:pt>
                <c:pt idx="18">
                  <c:v>1.2291146533512487E-2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F7-5A41-9117-659BA415D519}"/>
            </c:ext>
          </c:extLst>
        </c:ser>
        <c:ser>
          <c:idx val="5"/>
          <c:order val="5"/>
          <c:tx>
            <c:strRef>
              <c:f>'NKN1'!$L$70</c:f>
              <c:strCache>
                <c:ptCount val="1"/>
                <c:pt idx="0">
                  <c:v>Bruttoinvesteringer(I)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'NKN1'!$M$64:$AE$64</c:f>
              <c:strCach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strCache>
            </c:strRef>
          </c:cat>
          <c:val>
            <c:numRef>
              <c:f>'NKN1'!$M$70:$AE$70</c:f>
              <c:numCache>
                <c:formatCode>0.0%</c:formatCode>
                <c:ptCount val="19"/>
                <c:pt idx="0">
                  <c:v>-1.4933946008041321E-2</c:v>
                </c:pt>
                <c:pt idx="1">
                  <c:v>-1.1953352769679348E-2</c:v>
                </c:pt>
                <c:pt idx="2">
                  <c:v>-6.7866627323692752E-3</c:v>
                </c:pt>
                <c:pt idx="3">
                  <c:v>6.7736185383244107E-2</c:v>
                </c:pt>
                <c:pt idx="4">
                  <c:v>5.5091819699499167E-2</c:v>
                </c:pt>
                <c:pt idx="5">
                  <c:v>0.12790084388185652</c:v>
                </c:pt>
                <c:pt idx="6">
                  <c:v>2.6654196866962909E-2</c:v>
                </c:pt>
                <c:pt idx="7">
                  <c:v>-4.8052835345023914E-2</c:v>
                </c:pt>
                <c:pt idx="8">
                  <c:v>-0.21220095693779906</c:v>
                </c:pt>
                <c:pt idx="9">
                  <c:v>-6.0734892195566381E-3</c:v>
                </c:pt>
                <c:pt idx="10">
                  <c:v>5.4689886953864786E-2</c:v>
                </c:pt>
                <c:pt idx="11">
                  <c:v>2.2885283893395281E-2</c:v>
                </c:pt>
                <c:pt idx="12">
                  <c:v>3.3984706881903248E-2</c:v>
                </c:pt>
                <c:pt idx="13">
                  <c:v>4.300191728293612E-2</c:v>
                </c:pt>
                <c:pt idx="14">
                  <c:v>5.2258403361344463E-2</c:v>
                </c:pt>
                <c:pt idx="15">
                  <c:v>7.6116795607686472E-2</c:v>
                </c:pt>
                <c:pt idx="16">
                  <c:v>4.2207792207792139E-2</c:v>
                </c:pt>
                <c:pt idx="17">
                  <c:v>5.9857587894971198E-2</c:v>
                </c:pt>
                <c:pt idx="18">
                  <c:v>1.2597102666386695E-2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F7-5A41-9117-659BA415D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605552"/>
        <c:axId val="165019376"/>
      </c:barChart>
      <c:catAx>
        <c:axId val="22060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9376"/>
        <c:crosses val="autoZero"/>
        <c:auto val="1"/>
        <c:lblAlgn val="ctr"/>
        <c:lblOffset val="100"/>
        <c:noMultiLvlLbl val="0"/>
      </c:catAx>
      <c:valAx>
        <c:axId val="165019376"/>
        <c:scaling>
          <c:orientation val="minMax"/>
          <c:max val="0.15000000000000002"/>
          <c:min val="-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152400</xdr:rowOff>
    </xdr:from>
    <xdr:to>
      <xdr:col>20</xdr:col>
      <xdr:colOff>165100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B13603-65CB-774F-AF94-1C8535D13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30</xdr:row>
      <xdr:rowOff>127000</xdr:rowOff>
    </xdr:from>
    <xdr:to>
      <xdr:col>23</xdr:col>
      <xdr:colOff>558800</xdr:colOff>
      <xdr:row>50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52110E-076A-7C48-958C-BA009A3EA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666750</xdr:colOff>
      <xdr:row>70</xdr:row>
      <xdr:rowOff>127000</xdr:rowOff>
    </xdr:from>
    <xdr:to>
      <xdr:col>24</xdr:col>
      <xdr:colOff>190500</xdr:colOff>
      <xdr:row>92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5DF6D2-7003-C647-BC90-D4C7F8FF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546100</xdr:colOff>
      <xdr:row>28</xdr:row>
      <xdr:rowOff>152400</xdr:rowOff>
    </xdr:from>
    <xdr:to>
      <xdr:col>19</xdr:col>
      <xdr:colOff>203200</xdr:colOff>
      <xdr:row>30</xdr:row>
      <xdr:rowOff>76200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E902532-B8A6-7E43-98AE-B4AE6377779F}"/>
            </a:ext>
          </a:extLst>
        </xdr:cNvPr>
        <xdr:cNvSpPr txBox="1"/>
      </xdr:nvSpPr>
      <xdr:spPr>
        <a:xfrm>
          <a:off x="14973300" y="6743700"/>
          <a:ext cx="1752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Mia</a:t>
          </a:r>
          <a:r>
            <a:rPr lang="en-GB" sz="1100" baseline="0"/>
            <a:t>. kr kædede-værdier</a:t>
          </a:r>
          <a:endParaRPr lang="en-GB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0.0256</cdr:x>
      <cdr:y>0.92918</cdr:y>
    </cdr:from>
    <cdr:to>
      <cdr:x>0.248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82246AC-C5B8-5E48-B2BD-DACD17F5FB19}"/>
            </a:ext>
          </a:extLst>
        </cdr:cNvPr>
        <cdr:cNvSpPr txBox="1"/>
      </cdr:nvSpPr>
      <cdr:spPr>
        <a:xfrm xmlns:a="http://schemas.openxmlformats.org/drawingml/2006/main">
          <a:off x="203200" y="4165600"/>
          <a:ext cx="17653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Kilde:Statistikbanken, NKN1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0.02182</cdr:x>
      <cdr:y>0.91304</cdr:y>
    </cdr:from>
    <cdr:to>
      <cdr:x>0.18182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3625281-33F3-894C-9EE9-A8BA52B796B8}"/>
            </a:ext>
          </a:extLst>
        </cdr:cNvPr>
        <cdr:cNvSpPr txBox="1"/>
      </cdr:nvSpPr>
      <cdr:spPr>
        <a:xfrm xmlns:a="http://schemas.openxmlformats.org/drawingml/2006/main">
          <a:off x="228600" y="3467100"/>
          <a:ext cx="16764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i="1"/>
            <a:t>Kilde:Statistikbanken, NKN1</a:t>
          </a: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0.01697</cdr:x>
      <cdr:y>0.02341</cdr:y>
    </cdr:from>
    <cdr:to>
      <cdr:x>0.18545</cdr:x>
      <cdr:y>0.10702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5E6AA2-1DA8-EE49-B5C1-F7FD65483729}"/>
            </a:ext>
          </a:extLst>
        </cdr:cNvPr>
        <cdr:cNvSpPr txBox="1"/>
      </cdr:nvSpPr>
      <cdr:spPr>
        <a:xfrm xmlns:a="http://schemas.openxmlformats.org/drawingml/2006/main">
          <a:off x="177800" y="88900"/>
          <a:ext cx="17653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/>
            <a:t>Målt i procent</a:t>
          </a:r>
        </a:p>
      </cdr:txBody>
    </cdr:sp>
  </cdr:relSizeAnchor>
  <cdr:relSizeAnchor xmlns:cdr="http://schemas.openxmlformats.org/drawingml/2006/chartDrawing">
    <cdr:from>
      <cdr:x>0.15879</cdr:x>
      <cdr:y>0.51171</cdr:y>
    </cdr:from>
    <cdr:to>
      <cdr:x>0.18909</cdr:x>
      <cdr:y>0.58194</cdr:y>
    </cdr:to>
    <cdr:sp macro="" textlink="">
      <cdr:nvSpPr>
        <cdr:cNvPr id="7" name="Oval 6">
          <a:extLst xmlns:a="http://schemas.openxmlformats.org/drawingml/2006/main">
            <a:ext uri="{FF2B5EF4-FFF2-40B4-BE49-F238E27FC236}">
              <a16:creationId xmlns:a16="http://schemas.microsoft.com/office/drawing/2014/main" id="{F94C7267-A084-2041-9287-DB5FECD10E18}"/>
            </a:ext>
          </a:extLst>
        </cdr:cNvPr>
        <cdr:cNvSpPr/>
      </cdr:nvSpPr>
      <cdr:spPr>
        <a:xfrm xmlns:a="http://schemas.openxmlformats.org/drawingml/2006/main">
          <a:off x="1663700" y="1943100"/>
          <a:ext cx="317500" cy="2667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0.32364</cdr:x>
      <cdr:y>0.1806</cdr:y>
    </cdr:from>
    <cdr:to>
      <cdr:x>0.35273</cdr:x>
      <cdr:y>0.25084</cdr:y>
    </cdr:to>
    <cdr:sp macro="" textlink="">
      <cdr:nvSpPr>
        <cdr:cNvPr id="8" name="Oval 7">
          <a:extLst xmlns:a="http://schemas.openxmlformats.org/drawingml/2006/main">
            <a:ext uri="{FF2B5EF4-FFF2-40B4-BE49-F238E27FC236}">
              <a16:creationId xmlns:a16="http://schemas.microsoft.com/office/drawing/2014/main" id="{17047D9A-7E02-6A48-80DF-386E806F8D52}"/>
            </a:ext>
          </a:extLst>
        </cdr:cNvPr>
        <cdr:cNvSpPr/>
      </cdr:nvSpPr>
      <cdr:spPr>
        <a:xfrm xmlns:a="http://schemas.openxmlformats.org/drawingml/2006/main">
          <a:off x="3390900" y="685800"/>
          <a:ext cx="304800" cy="2667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0.37576</cdr:x>
      <cdr:y>0.19064</cdr:y>
    </cdr:from>
    <cdr:to>
      <cdr:x>0.39758</cdr:x>
      <cdr:y>0.23746</cdr:y>
    </cdr:to>
    <cdr:sp macro="" textlink="">
      <cdr:nvSpPr>
        <cdr:cNvPr id="9" name="Oval 8">
          <a:extLst xmlns:a="http://schemas.openxmlformats.org/drawingml/2006/main">
            <a:ext uri="{FF2B5EF4-FFF2-40B4-BE49-F238E27FC236}">
              <a16:creationId xmlns:a16="http://schemas.microsoft.com/office/drawing/2014/main" id="{98863637-F995-4144-BFE5-B391CF2E4048}"/>
            </a:ext>
          </a:extLst>
        </cdr:cNvPr>
        <cdr:cNvSpPr/>
      </cdr:nvSpPr>
      <cdr:spPr>
        <a:xfrm xmlns:a="http://schemas.openxmlformats.org/drawingml/2006/main">
          <a:off x="3937000" y="723900"/>
          <a:ext cx="228600" cy="1778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</cdr:x>
      <cdr:y>0.65886</cdr:y>
    </cdr:from>
    <cdr:to>
      <cdr:x>0.50788</cdr:x>
      <cdr:y>0.73244</cdr:y>
    </cdr:to>
    <cdr:sp macro="" textlink="">
      <cdr:nvSpPr>
        <cdr:cNvPr id="10" name="Oval 9">
          <a:extLst xmlns:a="http://schemas.openxmlformats.org/drawingml/2006/main">
            <a:ext uri="{FF2B5EF4-FFF2-40B4-BE49-F238E27FC236}">
              <a16:creationId xmlns:a16="http://schemas.microsoft.com/office/drawing/2014/main" id="{9E7E8B00-912E-0747-9168-9A5D81EFB830}"/>
            </a:ext>
          </a:extLst>
        </cdr:cNvPr>
        <cdr:cNvSpPr/>
      </cdr:nvSpPr>
      <cdr:spPr>
        <a:xfrm xmlns:a="http://schemas.openxmlformats.org/drawingml/2006/main">
          <a:off x="5029200" y="2501900"/>
          <a:ext cx="292100" cy="2794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0.53576</cdr:x>
      <cdr:y>0.5786</cdr:y>
    </cdr:from>
    <cdr:to>
      <cdr:x>0.56485</cdr:x>
      <cdr:y>0.65217</cdr:y>
    </cdr:to>
    <cdr:sp macro="" textlink="">
      <cdr:nvSpPr>
        <cdr:cNvPr id="11" name="Oval 10">
          <a:extLst xmlns:a="http://schemas.openxmlformats.org/drawingml/2006/main">
            <a:ext uri="{FF2B5EF4-FFF2-40B4-BE49-F238E27FC236}">
              <a16:creationId xmlns:a16="http://schemas.microsoft.com/office/drawing/2014/main" id="{D7F43BD8-7DBA-E343-9677-B49548267B37}"/>
            </a:ext>
          </a:extLst>
        </cdr:cNvPr>
        <cdr:cNvSpPr/>
      </cdr:nvSpPr>
      <cdr:spPr>
        <a:xfrm xmlns:a="http://schemas.openxmlformats.org/drawingml/2006/main">
          <a:off x="5613400" y="2197100"/>
          <a:ext cx="304800" cy="2794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0.6703</cdr:x>
      <cdr:y>0.66221</cdr:y>
    </cdr:from>
    <cdr:to>
      <cdr:x>0.70061</cdr:x>
      <cdr:y>0.71572</cdr:y>
    </cdr:to>
    <cdr:sp macro="" textlink="">
      <cdr:nvSpPr>
        <cdr:cNvPr id="12" name="Oval 11">
          <a:extLst xmlns:a="http://schemas.openxmlformats.org/drawingml/2006/main">
            <a:ext uri="{FF2B5EF4-FFF2-40B4-BE49-F238E27FC236}">
              <a16:creationId xmlns:a16="http://schemas.microsoft.com/office/drawing/2014/main" id="{11A4F238-44C9-2D44-A7BB-8AA3833178E8}"/>
            </a:ext>
          </a:extLst>
        </cdr:cNvPr>
        <cdr:cNvSpPr/>
      </cdr:nvSpPr>
      <cdr:spPr>
        <a:xfrm xmlns:a="http://schemas.openxmlformats.org/drawingml/2006/main">
          <a:off x="7023100" y="2514600"/>
          <a:ext cx="317500" cy="2032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0.93697</cdr:x>
      <cdr:y>0.15719</cdr:y>
    </cdr:from>
    <cdr:to>
      <cdr:x>0.97576</cdr:x>
      <cdr:y>0.22074</cdr:y>
    </cdr:to>
    <cdr:sp macro="" textlink="">
      <cdr:nvSpPr>
        <cdr:cNvPr id="13" name="Oval 12">
          <a:extLst xmlns:a="http://schemas.openxmlformats.org/drawingml/2006/main">
            <a:ext uri="{FF2B5EF4-FFF2-40B4-BE49-F238E27FC236}">
              <a16:creationId xmlns:a16="http://schemas.microsoft.com/office/drawing/2014/main" id="{A149592D-4879-CB4B-98FC-E8FC5C2FEBAB}"/>
            </a:ext>
          </a:extLst>
        </cdr:cNvPr>
        <cdr:cNvSpPr/>
      </cdr:nvSpPr>
      <cdr:spPr>
        <a:xfrm xmlns:a="http://schemas.openxmlformats.org/drawingml/2006/main">
          <a:off x="9817100" y="596900"/>
          <a:ext cx="406400" cy="2413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0.03346</cdr:x>
      <cdr:y>0.85417</cdr:y>
    </cdr:from>
    <cdr:to>
      <cdr:x>0.35253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9AE815-7C72-0B45-A264-82327C0B874D}"/>
            </a:ext>
          </a:extLst>
        </cdr:cNvPr>
        <cdr:cNvSpPr txBox="1"/>
      </cdr:nvSpPr>
      <cdr:spPr>
        <a:xfrm xmlns:a="http://schemas.openxmlformats.org/drawingml/2006/main">
          <a:off x="273050" y="3124200"/>
          <a:ext cx="26035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</a:t>
          </a:r>
        </a:p>
        <a:p xmlns:a="http://schemas.openxmlformats.org/drawingml/2006/main">
          <a:r>
            <a:rPr lang="en-GB" sz="800" i="1"/>
            <a:t>Kilde:statistikbanken</a:t>
          </a:r>
          <a:r>
            <a:rPr lang="en-GB" sz="800" i="1" baseline="0"/>
            <a:t>.dk NAN!</a:t>
          </a:r>
          <a:endParaRPr lang="en-GB" sz="1100" i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90"/>
  <sheetViews>
    <sheetView tabSelected="1" topLeftCell="J52" zoomScaleNormal="100" workbookViewId="0">
      <selection activeCell="K55" sqref="K55:AE70"/>
    </sheetView>
  </sheetViews>
  <sheetFormatPr baseColWidth="10" defaultColWidth="8.83203125" defaultRowHeight="15" x14ac:dyDescent="0.2"/>
  <cols>
    <col min="1" max="1" width="40.6640625" customWidth="1"/>
    <col min="2" max="2" width="14.33203125" customWidth="1"/>
    <col min="3" max="3" width="10.33203125" customWidth="1"/>
    <col min="4" max="11" width="9.1640625" customWidth="1"/>
    <col min="12" max="12" width="14" customWidth="1"/>
    <col min="13" max="87" width="9.1640625" customWidth="1"/>
  </cols>
  <sheetData>
    <row r="1" spans="1:87" ht="17" x14ac:dyDescent="0.2">
      <c r="A1" s="1" t="s">
        <v>0</v>
      </c>
    </row>
    <row r="2" spans="1:87" x14ac:dyDescent="0.2">
      <c r="A2" s="2" t="s">
        <v>1</v>
      </c>
    </row>
    <row r="3" spans="1:87" x14ac:dyDescent="0.2">
      <c r="D3" s="3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  <c r="BL3" s="3" t="s">
        <v>61</v>
      </c>
      <c r="BM3" s="3" t="s">
        <v>62</v>
      </c>
      <c r="BN3" s="3" t="s">
        <v>63</v>
      </c>
      <c r="BO3" s="3" t="s">
        <v>64</v>
      </c>
      <c r="BP3" s="3" t="s">
        <v>65</v>
      </c>
      <c r="BQ3" s="3" t="s">
        <v>66</v>
      </c>
      <c r="BR3" s="3" t="s">
        <v>67</v>
      </c>
      <c r="BS3" s="3" t="s">
        <v>68</v>
      </c>
      <c r="BT3" s="3" t="s">
        <v>69</v>
      </c>
      <c r="BU3" s="3" t="s">
        <v>70</v>
      </c>
      <c r="BV3" s="3" t="s">
        <v>71</v>
      </c>
      <c r="BW3" s="3" t="s">
        <v>72</v>
      </c>
      <c r="BX3" s="3" t="s">
        <v>73</v>
      </c>
      <c r="BY3" s="3" t="s">
        <v>74</v>
      </c>
      <c r="BZ3" s="3" t="s">
        <v>75</v>
      </c>
      <c r="CA3" s="3" t="s">
        <v>76</v>
      </c>
      <c r="CB3" s="3" t="s">
        <v>77</v>
      </c>
      <c r="CC3" s="3" t="s">
        <v>78</v>
      </c>
      <c r="CD3" s="3" t="s">
        <v>79</v>
      </c>
      <c r="CE3" s="3" t="s">
        <v>80</v>
      </c>
      <c r="CF3" s="3" t="s">
        <v>81</v>
      </c>
      <c r="CG3" s="3" t="s">
        <v>82</v>
      </c>
      <c r="CH3" s="3" t="s">
        <v>83</v>
      </c>
      <c r="CI3" s="3" t="s">
        <v>84</v>
      </c>
    </row>
    <row r="4" spans="1:87" x14ac:dyDescent="0.2">
      <c r="A4" s="3" t="s">
        <v>85</v>
      </c>
      <c r="B4" s="3" t="s">
        <v>86</v>
      </c>
      <c r="C4" s="3" t="s">
        <v>87</v>
      </c>
      <c r="D4" s="4"/>
      <c r="E4" s="4">
        <v>410.2</v>
      </c>
      <c r="F4" s="4">
        <v>414.2</v>
      </c>
      <c r="G4" s="4">
        <v>418.9</v>
      </c>
      <c r="H4" s="4">
        <v>420</v>
      </c>
      <c r="I4" s="4">
        <v>424.1</v>
      </c>
      <c r="J4" s="4">
        <v>419.5</v>
      </c>
      <c r="K4" s="4">
        <v>421.6</v>
      </c>
      <c r="L4" s="4">
        <v>425.4</v>
      </c>
      <c r="M4" s="4">
        <v>424.5</v>
      </c>
      <c r="N4" s="4">
        <v>424.4</v>
      </c>
      <c r="O4" s="4">
        <v>424.3</v>
      </c>
      <c r="P4" s="4">
        <v>425.8</v>
      </c>
      <c r="Q4" s="4">
        <v>424.4</v>
      </c>
      <c r="R4" s="4">
        <v>426.7</v>
      </c>
      <c r="S4" s="4">
        <v>422.7</v>
      </c>
      <c r="T4" s="4">
        <v>424.1</v>
      </c>
      <c r="U4" s="4">
        <v>432</v>
      </c>
      <c r="V4" s="4">
        <v>434.1</v>
      </c>
      <c r="W4" s="4">
        <v>436.7</v>
      </c>
      <c r="X4" s="4">
        <v>437.7</v>
      </c>
      <c r="Y4" s="4">
        <v>442.5</v>
      </c>
      <c r="Z4" s="4">
        <v>440.9</v>
      </c>
      <c r="AA4" s="4">
        <v>449.5</v>
      </c>
      <c r="AB4" s="4">
        <v>450</v>
      </c>
      <c r="AC4" s="4">
        <v>451.5</v>
      </c>
      <c r="AD4" s="4">
        <v>457.2</v>
      </c>
      <c r="AE4" s="4">
        <v>470.8</v>
      </c>
      <c r="AF4" s="4">
        <v>467.7</v>
      </c>
      <c r="AG4" s="4">
        <v>466.4</v>
      </c>
      <c r="AH4" s="4">
        <v>468</v>
      </c>
      <c r="AI4" s="4">
        <v>465.9</v>
      </c>
      <c r="AJ4" s="4">
        <v>470.2</v>
      </c>
      <c r="AK4" s="4">
        <v>475</v>
      </c>
      <c r="AL4" s="4">
        <v>474.8</v>
      </c>
      <c r="AM4" s="4">
        <v>470.4</v>
      </c>
      <c r="AN4" s="4">
        <v>467.6</v>
      </c>
      <c r="AO4" s="4">
        <v>456.6</v>
      </c>
      <c r="AP4" s="4">
        <v>450.1</v>
      </c>
      <c r="AQ4" s="4">
        <v>441.4</v>
      </c>
      <c r="AR4" s="4">
        <v>442.9</v>
      </c>
      <c r="AS4" s="4">
        <v>443.3</v>
      </c>
      <c r="AT4" s="4">
        <v>447.1</v>
      </c>
      <c r="AU4" s="4">
        <v>450.2</v>
      </c>
      <c r="AV4" s="4">
        <v>457.3</v>
      </c>
      <c r="AW4" s="4">
        <v>456.3</v>
      </c>
      <c r="AX4" s="4">
        <v>457.3</v>
      </c>
      <c r="AY4" s="4">
        <v>461.9</v>
      </c>
      <c r="AZ4" s="4">
        <v>456.1</v>
      </c>
      <c r="BA4" s="4">
        <v>459.9</v>
      </c>
      <c r="BB4" s="4">
        <v>459.5</v>
      </c>
      <c r="BC4" s="4">
        <v>459.9</v>
      </c>
      <c r="BD4" s="4">
        <v>460.3</v>
      </c>
      <c r="BE4" s="4">
        <v>459.6</v>
      </c>
      <c r="BF4" s="4">
        <v>462.2</v>
      </c>
      <c r="BG4" s="4">
        <v>462.5</v>
      </c>
      <c r="BH4" s="4">
        <v>465.4</v>
      </c>
      <c r="BI4" s="4">
        <v>466.4</v>
      </c>
      <c r="BJ4" s="4">
        <v>467.5</v>
      </c>
      <c r="BK4" s="4">
        <v>467.2</v>
      </c>
      <c r="BL4" s="4">
        <v>475</v>
      </c>
      <c r="BM4" s="4">
        <v>476.7</v>
      </c>
      <c r="BN4" s="4">
        <v>480</v>
      </c>
      <c r="BO4" s="4">
        <v>482.2</v>
      </c>
      <c r="BP4" s="4">
        <v>483.7</v>
      </c>
      <c r="BQ4" s="4">
        <v>484.8</v>
      </c>
      <c r="BR4" s="4">
        <v>490.4</v>
      </c>
      <c r="BS4" s="4">
        <v>497</v>
      </c>
      <c r="BT4" s="4">
        <v>501.2</v>
      </c>
      <c r="BU4" s="4">
        <v>504.8</v>
      </c>
      <c r="BV4" s="4">
        <v>508.1</v>
      </c>
      <c r="BW4" s="4">
        <v>513.79999999999995</v>
      </c>
      <c r="BX4" s="4">
        <v>511.9</v>
      </c>
      <c r="BY4" s="4">
        <v>515.79999999999995</v>
      </c>
      <c r="BZ4" s="4">
        <v>519.4</v>
      </c>
      <c r="CA4" s="4">
        <v>521</v>
      </c>
      <c r="CB4" s="4">
        <v>524.6</v>
      </c>
      <c r="CC4" s="4">
        <v>529.29999999999995</v>
      </c>
      <c r="CD4" s="4">
        <v>533.6</v>
      </c>
      <c r="CE4" s="4">
        <v>538.29999999999995</v>
      </c>
      <c r="CF4" s="4">
        <v>540</v>
      </c>
      <c r="CG4" s="4">
        <v>542</v>
      </c>
      <c r="CH4" s="4">
        <v>533.29999999999995</v>
      </c>
      <c r="CI4" s="4">
        <v>497</v>
      </c>
    </row>
    <row r="6" spans="1:87" ht="112" x14ac:dyDescent="0.2">
      <c r="A6" s="5" t="s">
        <v>88</v>
      </c>
    </row>
    <row r="7" spans="1:87" x14ac:dyDescent="0.2">
      <c r="B7" t="s">
        <v>89</v>
      </c>
    </row>
    <row r="8" spans="1:87" x14ac:dyDescent="0.2">
      <c r="A8" t="s">
        <v>2</v>
      </c>
      <c r="B8">
        <v>410.2</v>
      </c>
      <c r="D8">
        <v>1</v>
      </c>
      <c r="E8">
        <f>413.32*EXP(0.0027*D8)</f>
        <v>414.43747190821205</v>
      </c>
    </row>
    <row r="9" spans="1:87" x14ac:dyDescent="0.2">
      <c r="A9" t="s">
        <v>3</v>
      </c>
      <c r="B9">
        <v>414.2</v>
      </c>
      <c r="D9">
        <v>2</v>
      </c>
      <c r="E9">
        <f t="shared" ref="E9:E72" si="0">413.32*EXP(0.0027*D9)</f>
        <v>415.55796506742962</v>
      </c>
    </row>
    <row r="10" spans="1:87" x14ac:dyDescent="0.2">
      <c r="A10" t="s">
        <v>4</v>
      </c>
      <c r="B10">
        <v>418.9</v>
      </c>
      <c r="C10">
        <f>(SUM(B8+B9+B10+B11+B12))/5</f>
        <v>417.48</v>
      </c>
      <c r="D10">
        <v>3</v>
      </c>
      <c r="E10">
        <f t="shared" si="0"/>
        <v>416.68148764605297</v>
      </c>
      <c r="F10">
        <f>(C10/E10-1)*100</f>
        <v>0.19163614838231258</v>
      </c>
    </row>
    <row r="11" spans="1:87" x14ac:dyDescent="0.2">
      <c r="A11" t="s">
        <v>5</v>
      </c>
      <c r="B11">
        <v>420</v>
      </c>
      <c r="C11">
        <f t="shared" ref="C11:C74" si="1">(SUM(B9+B10+B11+B12+B13))/5</f>
        <v>419.34</v>
      </c>
      <c r="D11">
        <v>4</v>
      </c>
      <c r="E11">
        <f t="shared" si="0"/>
        <v>417.80804783456648</v>
      </c>
      <c r="F11">
        <f t="shared" ref="F11:F74" si="2">(C11/E11-1)*100</f>
        <v>0.36666411127630472</v>
      </c>
      <c r="G11">
        <f>F11-F10</f>
        <v>0.17502796289399214</v>
      </c>
    </row>
    <row r="12" spans="1:87" x14ac:dyDescent="0.2">
      <c r="A12" t="s">
        <v>6</v>
      </c>
      <c r="B12">
        <v>424.1</v>
      </c>
      <c r="C12">
        <f t="shared" si="1"/>
        <v>420.82</v>
      </c>
      <c r="D12">
        <v>5</v>
      </c>
      <c r="E12">
        <f t="shared" si="0"/>
        <v>418.93765384559919</v>
      </c>
      <c r="F12">
        <f t="shared" si="2"/>
        <v>0.4493141490439001</v>
      </c>
      <c r="G12">
        <f t="shared" ref="G12:G75" si="3">F12-F11</f>
        <v>8.2650037767595386E-2</v>
      </c>
    </row>
    <row r="13" spans="1:87" x14ac:dyDescent="0.2">
      <c r="A13" t="s">
        <v>7</v>
      </c>
      <c r="B13">
        <v>419.5</v>
      </c>
      <c r="C13">
        <f t="shared" si="1"/>
        <v>422.12</v>
      </c>
      <c r="D13">
        <v>6</v>
      </c>
      <c r="E13">
        <f t="shared" si="0"/>
        <v>420.07031391398368</v>
      </c>
      <c r="F13">
        <f t="shared" si="2"/>
        <v>0.48793880884332452</v>
      </c>
      <c r="G13">
        <f t="shared" si="3"/>
        <v>3.8624659799424421E-2</v>
      </c>
    </row>
    <row r="14" spans="1:87" x14ac:dyDescent="0.2">
      <c r="A14" t="s">
        <v>8</v>
      </c>
      <c r="B14">
        <v>421.6</v>
      </c>
      <c r="C14">
        <f t="shared" si="1"/>
        <v>423.02</v>
      </c>
      <c r="D14">
        <v>7</v>
      </c>
      <c r="E14">
        <f t="shared" si="0"/>
        <v>421.20603629681699</v>
      </c>
      <c r="F14">
        <f t="shared" si="2"/>
        <v>0.43065947466733867</v>
      </c>
      <c r="G14">
        <f t="shared" si="3"/>
        <v>-5.7279334175985852E-2</v>
      </c>
    </row>
    <row r="15" spans="1:87" x14ac:dyDescent="0.2">
      <c r="A15" t="s">
        <v>9</v>
      </c>
      <c r="B15">
        <v>425.4</v>
      </c>
      <c r="C15">
        <f t="shared" si="1"/>
        <v>423.08000000000004</v>
      </c>
      <c r="D15">
        <v>8</v>
      </c>
      <c r="E15">
        <f t="shared" si="0"/>
        <v>422.3448292735203</v>
      </c>
      <c r="F15">
        <f t="shared" si="2"/>
        <v>0.17406883558732655</v>
      </c>
      <c r="G15">
        <f t="shared" si="3"/>
        <v>-0.25659063908001212</v>
      </c>
    </row>
    <row r="16" spans="1:87" x14ac:dyDescent="0.2">
      <c r="A16" t="s">
        <v>10</v>
      </c>
      <c r="B16">
        <v>424.5</v>
      </c>
      <c r="C16">
        <f t="shared" si="1"/>
        <v>424.04000000000008</v>
      </c>
      <c r="D16">
        <v>9</v>
      </c>
      <c r="E16">
        <f t="shared" si="0"/>
        <v>423.48670114589947</v>
      </c>
      <c r="F16">
        <f t="shared" si="2"/>
        <v>0.13065318287526217</v>
      </c>
      <c r="G16">
        <f t="shared" si="3"/>
        <v>-4.3415652712064379E-2</v>
      </c>
    </row>
    <row r="17" spans="1:7" x14ac:dyDescent="0.2">
      <c r="A17" t="s">
        <v>11</v>
      </c>
      <c r="B17">
        <v>424.4</v>
      </c>
      <c r="C17">
        <f t="shared" si="1"/>
        <v>424.88</v>
      </c>
      <c r="D17">
        <v>10</v>
      </c>
      <c r="E17">
        <f>413.32*EXP(0.0027*D17)</f>
        <v>424.63166023820543</v>
      </c>
      <c r="F17">
        <f>(C17/E17-1)*100</f>
        <v>5.8483571774958776E-2</v>
      </c>
      <c r="G17">
        <f t="shared" si="3"/>
        <v>-7.2169611100303399E-2</v>
      </c>
    </row>
    <row r="18" spans="1:7" x14ac:dyDescent="0.2">
      <c r="A18" t="s">
        <v>12</v>
      </c>
      <c r="B18">
        <v>424.3</v>
      </c>
      <c r="C18">
        <f t="shared" si="1"/>
        <v>424.68</v>
      </c>
      <c r="D18">
        <v>11</v>
      </c>
      <c r="E18">
        <f>413.32*EXP(0.0027*D18)</f>
        <v>425.77971489719511</v>
      </c>
      <c r="F18">
        <f t="shared" si="2"/>
        <v>-0.25828259513505092</v>
      </c>
      <c r="G18">
        <f t="shared" si="3"/>
        <v>-0.31676616691000969</v>
      </c>
    </row>
    <row r="19" spans="1:7" x14ac:dyDescent="0.2">
      <c r="A19" t="s">
        <v>13</v>
      </c>
      <c r="B19">
        <v>425.8</v>
      </c>
      <c r="C19">
        <f t="shared" si="1"/>
        <v>425.12</v>
      </c>
      <c r="D19">
        <v>12</v>
      </c>
      <c r="E19">
        <f t="shared" si="0"/>
        <v>426.93087349219201</v>
      </c>
      <c r="F19">
        <f t="shared" si="2"/>
        <v>-0.42416081961453855</v>
      </c>
      <c r="G19">
        <f t="shared" si="3"/>
        <v>-0.16587822447948763</v>
      </c>
    </row>
    <row r="20" spans="1:7" x14ac:dyDescent="0.2">
      <c r="A20" t="s">
        <v>14</v>
      </c>
      <c r="B20">
        <v>424.4</v>
      </c>
      <c r="C20">
        <f t="shared" si="1"/>
        <v>424.78000000000003</v>
      </c>
      <c r="D20">
        <v>13</v>
      </c>
      <c r="E20">
        <f t="shared" si="0"/>
        <v>428.08514441514745</v>
      </c>
      <c r="F20">
        <f t="shared" si="2"/>
        <v>-0.77207641009429118</v>
      </c>
      <c r="G20">
        <f t="shared" si="3"/>
        <v>-0.34791559047975262</v>
      </c>
    </row>
    <row r="21" spans="1:7" x14ac:dyDescent="0.2">
      <c r="A21" t="s">
        <v>15</v>
      </c>
      <c r="B21">
        <v>426.7</v>
      </c>
      <c r="C21">
        <f t="shared" si="1"/>
        <v>424.74000000000007</v>
      </c>
      <c r="D21">
        <v>14</v>
      </c>
      <c r="E21">
        <f t="shared" si="0"/>
        <v>429.24253608070143</v>
      </c>
      <c r="F21">
        <f t="shared" si="2"/>
        <v>-1.04894918425672</v>
      </c>
      <c r="G21">
        <f t="shared" si="3"/>
        <v>-0.27687277416242884</v>
      </c>
    </row>
    <row r="22" spans="1:7" x14ac:dyDescent="0.2">
      <c r="A22" t="s">
        <v>16</v>
      </c>
      <c r="B22">
        <v>422.7</v>
      </c>
      <c r="C22">
        <f t="shared" si="1"/>
        <v>425.98</v>
      </c>
      <c r="D22">
        <v>15</v>
      </c>
      <c r="E22">
        <f t="shared" si="0"/>
        <v>430.40305692624452</v>
      </c>
      <c r="F22">
        <f t="shared" si="2"/>
        <v>-1.0276546263012332</v>
      </c>
      <c r="G22">
        <f t="shared" si="3"/>
        <v>2.1294557955486848E-2</v>
      </c>
    </row>
    <row r="23" spans="1:7" x14ac:dyDescent="0.2">
      <c r="A23" t="s">
        <v>17</v>
      </c>
      <c r="B23">
        <v>424.1</v>
      </c>
      <c r="C23">
        <f t="shared" si="1"/>
        <v>427.91999999999996</v>
      </c>
      <c r="D23">
        <v>16</v>
      </c>
      <c r="E23">
        <f t="shared" si="0"/>
        <v>431.56671541197869</v>
      </c>
      <c r="F23">
        <f t="shared" si="2"/>
        <v>-0.84499459336142557</v>
      </c>
      <c r="G23">
        <f t="shared" si="3"/>
        <v>0.18266003293980759</v>
      </c>
    </row>
    <row r="24" spans="1:7" x14ac:dyDescent="0.2">
      <c r="A24" t="s">
        <v>18</v>
      </c>
      <c r="B24">
        <v>432</v>
      </c>
      <c r="C24">
        <f t="shared" si="1"/>
        <v>429.91999999999996</v>
      </c>
      <c r="D24">
        <v>17</v>
      </c>
      <c r="E24">
        <f t="shared" si="0"/>
        <v>432.73352002097943</v>
      </c>
      <c r="F24">
        <f t="shared" si="2"/>
        <v>-0.65017381155105802</v>
      </c>
      <c r="G24">
        <f t="shared" si="3"/>
        <v>0.19482078181036755</v>
      </c>
    </row>
    <row r="25" spans="1:7" x14ac:dyDescent="0.2">
      <c r="A25" t="s">
        <v>19</v>
      </c>
      <c r="B25">
        <v>434.1</v>
      </c>
      <c r="C25">
        <f t="shared" si="1"/>
        <v>432.91999999999996</v>
      </c>
      <c r="D25">
        <v>18</v>
      </c>
      <c r="E25">
        <f t="shared" si="0"/>
        <v>433.90347925925761</v>
      </c>
      <c r="F25">
        <f t="shared" si="2"/>
        <v>-0.22665853266182756</v>
      </c>
      <c r="G25">
        <f t="shared" si="3"/>
        <v>0.42351527888923046</v>
      </c>
    </row>
    <row r="26" spans="1:7" x14ac:dyDescent="0.2">
      <c r="A26" t="s">
        <v>20</v>
      </c>
      <c r="B26">
        <v>436.7</v>
      </c>
      <c r="C26">
        <f t="shared" si="1"/>
        <v>436.6</v>
      </c>
      <c r="D26">
        <v>19</v>
      </c>
      <c r="E26">
        <f t="shared" si="0"/>
        <v>435.07660165582121</v>
      </c>
      <c r="F26">
        <f t="shared" si="2"/>
        <v>0.35014485687832053</v>
      </c>
      <c r="G26">
        <f t="shared" si="3"/>
        <v>0.57680338954014809</v>
      </c>
    </row>
    <row r="27" spans="1:7" x14ac:dyDescent="0.2">
      <c r="A27" t="s">
        <v>21</v>
      </c>
      <c r="B27">
        <v>437.7</v>
      </c>
      <c r="C27">
        <f t="shared" si="1"/>
        <v>438.38</v>
      </c>
      <c r="D27">
        <v>20</v>
      </c>
      <c r="E27">
        <f t="shared" si="0"/>
        <v>436.25289576273769</v>
      </c>
      <c r="F27">
        <f t="shared" si="2"/>
        <v>0.48758512732467452</v>
      </c>
      <c r="G27">
        <f t="shared" si="3"/>
        <v>0.13744027044635398</v>
      </c>
    </row>
    <row r="28" spans="1:7" x14ac:dyDescent="0.2">
      <c r="A28" t="s">
        <v>22</v>
      </c>
      <c r="B28">
        <v>442.5</v>
      </c>
      <c r="C28">
        <f t="shared" si="1"/>
        <v>441.46000000000004</v>
      </c>
      <c r="D28">
        <v>21</v>
      </c>
      <c r="E28">
        <f t="shared" si="0"/>
        <v>437.43237015519628</v>
      </c>
      <c r="F28">
        <f t="shared" si="2"/>
        <v>0.92074343820847115</v>
      </c>
      <c r="G28">
        <f t="shared" si="3"/>
        <v>0.43315831088379664</v>
      </c>
    </row>
    <row r="29" spans="1:7" x14ac:dyDescent="0.2">
      <c r="A29" t="s">
        <v>23</v>
      </c>
      <c r="B29">
        <v>440.9</v>
      </c>
      <c r="C29">
        <f t="shared" si="1"/>
        <v>444.12</v>
      </c>
      <c r="D29">
        <v>22</v>
      </c>
      <c r="E29">
        <f t="shared" si="0"/>
        <v>438.61503343157057</v>
      </c>
      <c r="F29">
        <f>(C29/E29-1)*100</f>
        <v>1.2550793175875707</v>
      </c>
      <c r="G29">
        <f t="shared" si="3"/>
        <v>0.33433587937909959</v>
      </c>
    </row>
    <row r="30" spans="1:7" x14ac:dyDescent="0.2">
      <c r="A30" t="s">
        <v>24</v>
      </c>
      <c r="B30">
        <v>449.5</v>
      </c>
      <c r="C30">
        <f t="shared" si="1"/>
        <v>446.88</v>
      </c>
      <c r="D30">
        <v>23</v>
      </c>
      <c r="E30">
        <f t="shared" si="0"/>
        <v>439.80089421348106</v>
      </c>
      <c r="F30">
        <f t="shared" si="2"/>
        <v>1.6096160511858137</v>
      </c>
      <c r="G30">
        <f t="shared" si="3"/>
        <v>0.354536733598243</v>
      </c>
    </row>
    <row r="31" spans="1:7" x14ac:dyDescent="0.2">
      <c r="A31" t="s">
        <v>25</v>
      </c>
      <c r="B31">
        <v>450</v>
      </c>
      <c r="C31">
        <f t="shared" si="1"/>
        <v>449.82</v>
      </c>
      <c r="D31">
        <v>24</v>
      </c>
      <c r="E31">
        <f t="shared" si="0"/>
        <v>440.9899611458581</v>
      </c>
      <c r="F31">
        <f t="shared" si="2"/>
        <v>2.002321964699183</v>
      </c>
      <c r="G31">
        <f t="shared" si="3"/>
        <v>0.39270591351336925</v>
      </c>
    </row>
    <row r="32" spans="1:7" x14ac:dyDescent="0.2">
      <c r="A32" t="s">
        <v>26</v>
      </c>
      <c r="B32">
        <v>451.5</v>
      </c>
      <c r="C32">
        <f t="shared" si="1"/>
        <v>455.8</v>
      </c>
      <c r="D32">
        <v>25</v>
      </c>
      <c r="E32">
        <f t="shared" si="0"/>
        <v>442.18224289700493</v>
      </c>
      <c r="F32">
        <f t="shared" si="2"/>
        <v>3.0796707289231895</v>
      </c>
      <c r="G32">
        <f t="shared" si="3"/>
        <v>1.0773487642240065</v>
      </c>
    </row>
    <row r="33" spans="1:7" x14ac:dyDescent="0.2">
      <c r="A33" t="s">
        <v>27</v>
      </c>
      <c r="B33">
        <v>457.2</v>
      </c>
      <c r="C33">
        <f t="shared" si="1"/>
        <v>459.43999999999994</v>
      </c>
      <c r="D33">
        <v>26</v>
      </c>
      <c r="E33">
        <f t="shared" si="0"/>
        <v>443.37774815866067</v>
      </c>
      <c r="F33">
        <f t="shared" si="2"/>
        <v>3.6227013890628212</v>
      </c>
      <c r="G33">
        <f t="shared" si="3"/>
        <v>0.54303066013963175</v>
      </c>
    </row>
    <row r="34" spans="1:7" x14ac:dyDescent="0.2">
      <c r="A34" t="s">
        <v>28</v>
      </c>
      <c r="B34">
        <v>470.8</v>
      </c>
      <c r="C34">
        <f t="shared" si="1"/>
        <v>462.71999999999997</v>
      </c>
      <c r="D34">
        <v>27</v>
      </c>
      <c r="E34">
        <f t="shared" si="0"/>
        <v>444.5764856460641</v>
      </c>
      <c r="F34">
        <f t="shared" si="2"/>
        <v>4.0810782710582361</v>
      </c>
      <c r="G34">
        <f t="shared" si="3"/>
        <v>0.45837688199541482</v>
      </c>
    </row>
    <row r="35" spans="1:7" x14ac:dyDescent="0.2">
      <c r="A35" t="s">
        <v>29</v>
      </c>
      <c r="B35">
        <v>467.7</v>
      </c>
      <c r="C35">
        <f t="shared" si="1"/>
        <v>466.02</v>
      </c>
      <c r="D35">
        <v>28</v>
      </c>
      <c r="E35">
        <f t="shared" si="0"/>
        <v>445.7784640980168</v>
      </c>
      <c r="F35">
        <f t="shared" si="2"/>
        <v>4.5407164168281833</v>
      </c>
      <c r="G35">
        <f t="shared" si="3"/>
        <v>0.45963814576994722</v>
      </c>
    </row>
    <row r="36" spans="1:7" x14ac:dyDescent="0.2">
      <c r="A36" t="s">
        <v>30</v>
      </c>
      <c r="B36">
        <v>466.4</v>
      </c>
      <c r="C36">
        <f t="shared" si="1"/>
        <v>467.76000000000005</v>
      </c>
      <c r="D36">
        <v>29</v>
      </c>
      <c r="E36">
        <f t="shared" si="0"/>
        <v>446.98369227694695</v>
      </c>
      <c r="F36">
        <f t="shared" si="2"/>
        <v>4.6481131374654927</v>
      </c>
      <c r="G36">
        <f t="shared" si="3"/>
        <v>0.10739672063730943</v>
      </c>
    </row>
    <row r="37" spans="1:7" x14ac:dyDescent="0.2">
      <c r="A37" t="s">
        <v>31</v>
      </c>
      <c r="B37">
        <v>468</v>
      </c>
      <c r="C37">
        <f t="shared" si="1"/>
        <v>467.64</v>
      </c>
      <c r="D37">
        <v>30</v>
      </c>
      <c r="E37">
        <f t="shared" si="0"/>
        <v>448.19217896897339</v>
      </c>
      <c r="F37">
        <f t="shared" si="2"/>
        <v>4.3391701023798745</v>
      </c>
      <c r="G37">
        <f t="shared" si="3"/>
        <v>-0.30894303508561816</v>
      </c>
    </row>
    <row r="38" spans="1:7" x14ac:dyDescent="0.2">
      <c r="A38" t="s">
        <v>32</v>
      </c>
      <c r="B38">
        <v>465.9</v>
      </c>
      <c r="C38">
        <f t="shared" si="1"/>
        <v>469.1</v>
      </c>
      <c r="D38">
        <v>31</v>
      </c>
      <c r="E38">
        <f t="shared" si="0"/>
        <v>449.40393298396936</v>
      </c>
      <c r="F38">
        <f t="shared" si="2"/>
        <v>4.3827090887371467</v>
      </c>
      <c r="G38">
        <f t="shared" si="3"/>
        <v>4.3538986357272158E-2</v>
      </c>
    </row>
    <row r="39" spans="1:7" x14ac:dyDescent="0.2">
      <c r="A39" t="s">
        <v>33</v>
      </c>
      <c r="B39">
        <v>470.2</v>
      </c>
      <c r="C39">
        <f t="shared" si="1"/>
        <v>470.78000000000003</v>
      </c>
      <c r="D39">
        <v>32</v>
      </c>
      <c r="E39">
        <f t="shared" si="0"/>
        <v>450.61896315562711</v>
      </c>
      <c r="F39">
        <f t="shared" si="2"/>
        <v>4.4740764354850304</v>
      </c>
      <c r="G39">
        <f t="shared" si="3"/>
        <v>9.1367346747883715E-2</v>
      </c>
    </row>
    <row r="40" spans="1:7" x14ac:dyDescent="0.2">
      <c r="A40" t="s">
        <v>34</v>
      </c>
      <c r="B40">
        <v>475</v>
      </c>
      <c r="C40">
        <f t="shared" si="1"/>
        <v>471.25999999999993</v>
      </c>
      <c r="D40">
        <v>33</v>
      </c>
      <c r="E40">
        <f t="shared" si="0"/>
        <v>451.83727834152182</v>
      </c>
      <c r="F40">
        <f t="shared" si="2"/>
        <v>4.2986098291335262</v>
      </c>
      <c r="G40">
        <f t="shared" si="3"/>
        <v>-0.17546660635150424</v>
      </c>
    </row>
    <row r="41" spans="1:7" x14ac:dyDescent="0.2">
      <c r="A41" t="s">
        <v>35</v>
      </c>
      <c r="B41">
        <v>474.8</v>
      </c>
      <c r="C41">
        <f t="shared" si="1"/>
        <v>471.6</v>
      </c>
      <c r="D41">
        <v>34</v>
      </c>
      <c r="E41">
        <f t="shared" si="0"/>
        <v>453.05888742317671</v>
      </c>
      <c r="F41">
        <f t="shared" si="2"/>
        <v>4.0924288412656384</v>
      </c>
      <c r="G41">
        <f t="shared" si="3"/>
        <v>-0.20618098786788774</v>
      </c>
    </row>
    <row r="42" spans="1:7" x14ac:dyDescent="0.2">
      <c r="A42" t="s">
        <v>36</v>
      </c>
      <c r="B42">
        <v>470.4</v>
      </c>
      <c r="C42">
        <f t="shared" si="1"/>
        <v>468.87999999999994</v>
      </c>
      <c r="D42">
        <v>35</v>
      </c>
      <c r="E42">
        <f t="shared" si="0"/>
        <v>454.28379930612749</v>
      </c>
      <c r="F42">
        <f t="shared" si="2"/>
        <v>3.2130136967610801</v>
      </c>
      <c r="G42">
        <f t="shared" si="3"/>
        <v>-0.87941514450455838</v>
      </c>
    </row>
    <row r="43" spans="1:7" x14ac:dyDescent="0.2">
      <c r="A43" t="s">
        <v>37</v>
      </c>
      <c r="B43">
        <v>467.6</v>
      </c>
      <c r="C43">
        <f t="shared" si="1"/>
        <v>463.9</v>
      </c>
      <c r="D43">
        <v>36</v>
      </c>
      <c r="E43">
        <f t="shared" si="0"/>
        <v>455.51202291998698</v>
      </c>
      <c r="F43">
        <f t="shared" si="2"/>
        <v>1.8414392283749637</v>
      </c>
      <c r="G43">
        <f t="shared" si="3"/>
        <v>-1.3715744683861164</v>
      </c>
    </row>
    <row r="44" spans="1:7" x14ac:dyDescent="0.2">
      <c r="A44" t="s">
        <v>38</v>
      </c>
      <c r="B44">
        <v>456.6</v>
      </c>
      <c r="C44">
        <f t="shared" si="1"/>
        <v>457.21999999999997</v>
      </c>
      <c r="D44">
        <v>37</v>
      </c>
      <c r="E44">
        <f t="shared" si="0"/>
        <v>456.74356721851086</v>
      </c>
      <c r="F44">
        <f t="shared" si="2"/>
        <v>0.10431078085904044</v>
      </c>
      <c r="G44">
        <f t="shared" si="3"/>
        <v>-1.7371284475159232</v>
      </c>
    </row>
    <row r="45" spans="1:7" x14ac:dyDescent="0.2">
      <c r="A45" t="s">
        <v>39</v>
      </c>
      <c r="B45">
        <v>450.1</v>
      </c>
      <c r="C45">
        <f t="shared" si="1"/>
        <v>451.72000000000008</v>
      </c>
      <c r="D45">
        <v>38</v>
      </c>
      <c r="E45">
        <f t="shared" si="0"/>
        <v>457.97844117966258</v>
      </c>
      <c r="F45">
        <f t="shared" si="2"/>
        <v>-1.366536198416235</v>
      </c>
      <c r="G45">
        <f t="shared" si="3"/>
        <v>-1.4708469792752754</v>
      </c>
    </row>
    <row r="46" spans="1:7" x14ac:dyDescent="0.2">
      <c r="A46" t="s">
        <v>40</v>
      </c>
      <c r="B46">
        <v>441.4</v>
      </c>
      <c r="C46">
        <f t="shared" si="1"/>
        <v>446.86</v>
      </c>
      <c r="D46">
        <v>39</v>
      </c>
      <c r="E46">
        <f t="shared" si="0"/>
        <v>459.21665380567867</v>
      </c>
      <c r="F46">
        <f t="shared" si="2"/>
        <v>-2.690811342157351</v>
      </c>
      <c r="G46">
        <f t="shared" si="3"/>
        <v>-1.324275143741116</v>
      </c>
    </row>
    <row r="47" spans="1:7" x14ac:dyDescent="0.2">
      <c r="A47" t="s">
        <v>41</v>
      </c>
      <c r="B47">
        <v>442.9</v>
      </c>
      <c r="C47">
        <f t="shared" si="1"/>
        <v>444.96000000000004</v>
      </c>
      <c r="D47">
        <v>40</v>
      </c>
      <c r="E47">
        <f t="shared" si="0"/>
        <v>460.45821412313484</v>
      </c>
      <c r="F47">
        <f t="shared" si="2"/>
        <v>-3.365824226341263</v>
      </c>
      <c r="G47">
        <f t="shared" si="3"/>
        <v>-0.67501288418391203</v>
      </c>
    </row>
    <row r="48" spans="1:7" x14ac:dyDescent="0.2">
      <c r="A48" t="s">
        <v>42</v>
      </c>
      <c r="B48">
        <v>443.3</v>
      </c>
      <c r="C48">
        <f t="shared" si="1"/>
        <v>444.9799999999999</v>
      </c>
      <c r="D48">
        <v>41</v>
      </c>
      <c r="E48">
        <f t="shared" si="0"/>
        <v>461.70313118301107</v>
      </c>
      <c r="F48">
        <f t="shared" si="2"/>
        <v>-3.6220527983342632</v>
      </c>
      <c r="G48">
        <f t="shared" si="3"/>
        <v>-0.2562285719930002</v>
      </c>
    </row>
    <row r="49" spans="1:31" x14ac:dyDescent="0.2">
      <c r="A49" t="s">
        <v>43</v>
      </c>
      <c r="B49">
        <v>447.1</v>
      </c>
      <c r="C49">
        <f t="shared" si="1"/>
        <v>448.16</v>
      </c>
      <c r="D49">
        <v>42</v>
      </c>
      <c r="E49">
        <f t="shared" si="0"/>
        <v>462.9514140607584</v>
      </c>
      <c r="F49">
        <f t="shared" si="2"/>
        <v>-3.1950251390348128</v>
      </c>
      <c r="G49">
        <f t="shared" si="3"/>
        <v>0.42702765929945041</v>
      </c>
    </row>
    <row r="50" spans="1:31" x14ac:dyDescent="0.2">
      <c r="A50" t="s">
        <v>44</v>
      </c>
      <c r="B50">
        <v>450.2</v>
      </c>
      <c r="C50">
        <f t="shared" si="1"/>
        <v>450.84000000000003</v>
      </c>
      <c r="D50">
        <v>43</v>
      </c>
      <c r="E50">
        <f t="shared" si="0"/>
        <v>464.20307185636449</v>
      </c>
      <c r="F50">
        <f t="shared" si="2"/>
        <v>-2.8787125003126413</v>
      </c>
      <c r="G50">
        <f t="shared" si="3"/>
        <v>0.31631263872217152</v>
      </c>
    </row>
    <row r="51" spans="1:31" x14ac:dyDescent="0.2">
      <c r="A51" t="s">
        <v>45</v>
      </c>
      <c r="B51">
        <v>457.3</v>
      </c>
      <c r="C51">
        <f t="shared" si="1"/>
        <v>453.64</v>
      </c>
      <c r="D51">
        <v>44</v>
      </c>
      <c r="E51">
        <f t="shared" si="0"/>
        <v>465.45811369442021</v>
      </c>
      <c r="F51">
        <f t="shared" si="2"/>
        <v>-2.5390283994875196</v>
      </c>
      <c r="G51">
        <f t="shared" si="3"/>
        <v>0.33968410082512168</v>
      </c>
    </row>
    <row r="52" spans="1:31" x14ac:dyDescent="0.2">
      <c r="A52" t="s">
        <v>46</v>
      </c>
      <c r="B52">
        <v>456.3</v>
      </c>
      <c r="C52">
        <f t="shared" si="1"/>
        <v>456.6</v>
      </c>
      <c r="D52">
        <v>45</v>
      </c>
      <c r="E52">
        <f t="shared" si="0"/>
        <v>466.71654872418617</v>
      </c>
      <c r="F52">
        <f t="shared" si="2"/>
        <v>-2.1676001744186491</v>
      </c>
      <c r="G52">
        <f t="shared" si="3"/>
        <v>0.37142822506887052</v>
      </c>
    </row>
    <row r="53" spans="1:31" ht="17" x14ac:dyDescent="0.2">
      <c r="A53" t="s">
        <v>47</v>
      </c>
      <c r="B53">
        <v>457.3</v>
      </c>
      <c r="C53">
        <f t="shared" si="1"/>
        <v>457.78000000000003</v>
      </c>
      <c r="D53">
        <v>46</v>
      </c>
      <c r="E53">
        <f t="shared" si="0"/>
        <v>467.97838611965926</v>
      </c>
      <c r="F53">
        <f t="shared" si="2"/>
        <v>-2.1792429783395129</v>
      </c>
      <c r="G53">
        <f t="shared" si="3"/>
        <v>-1.1642803920863809E-2</v>
      </c>
      <c r="J53" s="12" t="s">
        <v>115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x14ac:dyDescent="0.2">
      <c r="A54" t="s">
        <v>48</v>
      </c>
      <c r="B54">
        <v>461.9</v>
      </c>
      <c r="C54">
        <f t="shared" si="1"/>
        <v>458.3</v>
      </c>
      <c r="D54">
        <v>47</v>
      </c>
      <c r="E54">
        <f t="shared" si="0"/>
        <v>469.2436350796396</v>
      </c>
      <c r="F54">
        <f t="shared" si="2"/>
        <v>-2.3321861526757304</v>
      </c>
      <c r="G54">
        <f t="shared" si="3"/>
        <v>-0.15294317433621751</v>
      </c>
      <c r="J54" s="11" t="s">
        <v>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">
      <c r="A55" t="s">
        <v>49</v>
      </c>
      <c r="B55">
        <v>456.1</v>
      </c>
      <c r="C55">
        <f t="shared" si="1"/>
        <v>458.94000000000005</v>
      </c>
      <c r="D55">
        <v>48</v>
      </c>
      <c r="E55">
        <f t="shared" si="0"/>
        <v>470.51230482779789</v>
      </c>
      <c r="F55">
        <f t="shared" si="2"/>
        <v>-2.4595116236191039</v>
      </c>
      <c r="G55">
        <f t="shared" si="3"/>
        <v>-0.12732547094337354</v>
      </c>
      <c r="J55" s="7"/>
      <c r="K55" s="7"/>
      <c r="L55" s="8" t="s">
        <v>114</v>
      </c>
      <c r="M55" s="8" t="s">
        <v>113</v>
      </c>
      <c r="N55" s="8" t="s">
        <v>112</v>
      </c>
      <c r="O55" s="8" t="s">
        <v>111</v>
      </c>
      <c r="P55" s="8" t="s">
        <v>110</v>
      </c>
      <c r="Q55" s="8" t="s">
        <v>109</v>
      </c>
      <c r="R55" s="8" t="s">
        <v>108</v>
      </c>
      <c r="S55" s="8" t="s">
        <v>107</v>
      </c>
      <c r="T55" s="8" t="s">
        <v>106</v>
      </c>
      <c r="U55" s="8" t="s">
        <v>105</v>
      </c>
      <c r="V55" s="8" t="s">
        <v>104</v>
      </c>
      <c r="W55" s="8" t="s">
        <v>103</v>
      </c>
      <c r="X55" s="8" t="s">
        <v>102</v>
      </c>
      <c r="Y55" s="8" t="s">
        <v>101</v>
      </c>
      <c r="Z55" s="8" t="s">
        <v>100</v>
      </c>
      <c r="AA55" s="8" t="s">
        <v>99</v>
      </c>
      <c r="AB55" s="8" t="s">
        <v>98</v>
      </c>
      <c r="AC55" s="8" t="s">
        <v>97</v>
      </c>
      <c r="AD55" s="8" t="s">
        <v>96</v>
      </c>
      <c r="AE55" s="8" t="s">
        <v>95</v>
      </c>
    </row>
    <row r="56" spans="1:31" x14ac:dyDescent="0.2">
      <c r="A56" t="s">
        <v>50</v>
      </c>
      <c r="B56">
        <v>459.9</v>
      </c>
      <c r="C56">
        <f t="shared" si="1"/>
        <v>459.46000000000004</v>
      </c>
      <c r="D56">
        <v>49</v>
      </c>
      <c r="E56">
        <f t="shared" si="0"/>
        <v>471.78440461274209</v>
      </c>
      <c r="F56">
        <f t="shared" si="2"/>
        <v>-2.612295890293026</v>
      </c>
      <c r="G56">
        <f t="shared" si="3"/>
        <v>-0.15278426667392209</v>
      </c>
      <c r="J56" s="8" t="s">
        <v>86</v>
      </c>
      <c r="K56" s="8" t="s">
        <v>87</v>
      </c>
      <c r="L56" s="10">
        <v>1677.2</v>
      </c>
      <c r="M56" s="10">
        <v>1691</v>
      </c>
      <c r="N56" s="10">
        <v>1698.9</v>
      </c>
      <c r="O56" s="10">
        <v>1705.5</v>
      </c>
      <c r="P56" s="10">
        <v>1751</v>
      </c>
      <c r="Q56" s="10">
        <v>1792</v>
      </c>
      <c r="R56" s="10">
        <v>1862.1</v>
      </c>
      <c r="S56" s="10">
        <v>1879</v>
      </c>
      <c r="T56" s="10">
        <v>1869.4</v>
      </c>
      <c r="U56" s="10">
        <v>1777.7</v>
      </c>
      <c r="V56" s="10">
        <v>1810.9</v>
      </c>
      <c r="W56" s="10">
        <v>1835.1</v>
      </c>
      <c r="X56" s="10">
        <v>1839.3</v>
      </c>
      <c r="Y56" s="10">
        <v>1856.5</v>
      </c>
      <c r="Z56" s="10">
        <v>1886.5</v>
      </c>
      <c r="AA56" s="10">
        <v>1930.7</v>
      </c>
      <c r="AB56" s="10">
        <v>1993.4</v>
      </c>
      <c r="AC56" s="10">
        <v>2049.6</v>
      </c>
      <c r="AD56" s="10">
        <v>2094.1999999999998</v>
      </c>
      <c r="AE56" s="10">
        <v>2153.9</v>
      </c>
    </row>
    <row r="57" spans="1:31" x14ac:dyDescent="0.2">
      <c r="A57" t="s">
        <v>51</v>
      </c>
      <c r="B57">
        <v>459.5</v>
      </c>
      <c r="C57">
        <f t="shared" si="1"/>
        <v>459.14000000000004</v>
      </c>
      <c r="D57">
        <v>50</v>
      </c>
      <c r="E57">
        <f t="shared" si="0"/>
        <v>473.05994370808531</v>
      </c>
      <c r="F57">
        <f t="shared" si="2"/>
        <v>-2.9425327367550214</v>
      </c>
      <c r="G57">
        <f t="shared" si="3"/>
        <v>-0.33023684646199536</v>
      </c>
      <c r="J57" s="7"/>
      <c r="K57" s="8" t="s">
        <v>94</v>
      </c>
      <c r="L57" s="10">
        <v>548.70000000000005</v>
      </c>
      <c r="M57" s="10">
        <v>561.9</v>
      </c>
      <c r="N57" s="10">
        <v>597.70000000000005</v>
      </c>
      <c r="O57" s="10">
        <v>591.6</v>
      </c>
      <c r="P57" s="10">
        <v>633.79999999999995</v>
      </c>
      <c r="Q57" s="10">
        <v>705.3</v>
      </c>
      <c r="R57" s="10">
        <v>803.9</v>
      </c>
      <c r="S57" s="10">
        <v>850.8</v>
      </c>
      <c r="T57" s="10">
        <v>891.4</v>
      </c>
      <c r="U57" s="10">
        <v>784.9</v>
      </c>
      <c r="V57" s="10">
        <v>789.1</v>
      </c>
      <c r="W57" s="10">
        <v>847.9</v>
      </c>
      <c r="X57" s="10">
        <v>870.9</v>
      </c>
      <c r="Y57" s="10">
        <v>883.7</v>
      </c>
      <c r="Z57" s="10">
        <v>918.1</v>
      </c>
      <c r="AA57" s="10">
        <v>960</v>
      </c>
      <c r="AB57" s="10">
        <v>995.1</v>
      </c>
      <c r="AC57" s="10">
        <v>1036.8</v>
      </c>
      <c r="AD57" s="10">
        <v>1086.0999999999999</v>
      </c>
      <c r="AE57" s="10">
        <v>1112.5999999999999</v>
      </c>
    </row>
    <row r="58" spans="1:31" x14ac:dyDescent="0.2">
      <c r="A58" t="s">
        <v>52</v>
      </c>
      <c r="B58">
        <v>459.9</v>
      </c>
      <c r="C58">
        <f t="shared" si="1"/>
        <v>459.84</v>
      </c>
      <c r="D58">
        <v>51</v>
      </c>
      <c r="E58">
        <f t="shared" si="0"/>
        <v>474.33893141251315</v>
      </c>
      <c r="F58">
        <f t="shared" si="2"/>
        <v>-3.056660639120945</v>
      </c>
      <c r="G58">
        <f t="shared" si="3"/>
        <v>-0.11412790236592363</v>
      </c>
      <c r="J58" s="7"/>
      <c r="K58" s="8" t="s">
        <v>93</v>
      </c>
      <c r="L58" s="10">
        <v>696.9</v>
      </c>
      <c r="M58" s="10">
        <v>720.3</v>
      </c>
      <c r="N58" s="10">
        <v>751.7</v>
      </c>
      <c r="O58" s="10">
        <v>742.7</v>
      </c>
      <c r="P58" s="10">
        <v>765.1</v>
      </c>
      <c r="Q58" s="10">
        <v>824.2</v>
      </c>
      <c r="R58" s="10">
        <v>909.4</v>
      </c>
      <c r="S58" s="10">
        <v>942.6</v>
      </c>
      <c r="T58" s="10">
        <v>979.1</v>
      </c>
      <c r="U58" s="10">
        <v>888.8</v>
      </c>
      <c r="V58" s="10">
        <v>914.9</v>
      </c>
      <c r="W58" s="10">
        <v>980.8</v>
      </c>
      <c r="X58" s="10">
        <v>992.2</v>
      </c>
      <c r="Y58" s="10">
        <v>1008.1</v>
      </c>
      <c r="Z58" s="10">
        <v>1039.7</v>
      </c>
      <c r="AA58" s="10">
        <v>1076.9000000000001</v>
      </c>
      <c r="AB58" s="10">
        <v>1121.2</v>
      </c>
      <c r="AC58" s="10">
        <v>1175.0999999999999</v>
      </c>
      <c r="AD58" s="10">
        <v>1213.3</v>
      </c>
      <c r="AE58" s="10">
        <v>1274.4000000000001</v>
      </c>
    </row>
    <row r="59" spans="1:31" x14ac:dyDescent="0.2">
      <c r="A59" t="s">
        <v>53</v>
      </c>
      <c r="B59">
        <v>460.3</v>
      </c>
      <c r="C59">
        <f t="shared" si="1"/>
        <v>460.3</v>
      </c>
      <c r="D59">
        <v>52</v>
      </c>
      <c r="E59">
        <f t="shared" si="0"/>
        <v>475.62137704985179</v>
      </c>
      <c r="F59">
        <f t="shared" si="2"/>
        <v>-3.2213390291424782</v>
      </c>
      <c r="G59">
        <f t="shared" si="3"/>
        <v>-0.16467839002153317</v>
      </c>
      <c r="J59" s="7"/>
      <c r="K59" s="8" t="s">
        <v>92</v>
      </c>
      <c r="L59" s="10">
        <v>752.6</v>
      </c>
      <c r="M59" s="10">
        <v>754.3</v>
      </c>
      <c r="N59" s="10">
        <v>765.2</v>
      </c>
      <c r="O59" s="10">
        <v>775.4</v>
      </c>
      <c r="P59" s="10">
        <v>811.5</v>
      </c>
      <c r="Q59" s="10">
        <v>841.5</v>
      </c>
      <c r="R59" s="10">
        <v>866.3</v>
      </c>
      <c r="S59" s="10">
        <v>881.6</v>
      </c>
      <c r="T59" s="10">
        <v>885.9</v>
      </c>
      <c r="U59" s="10">
        <v>855.5</v>
      </c>
      <c r="V59" s="10">
        <v>862.2</v>
      </c>
      <c r="W59" s="10">
        <v>864.6</v>
      </c>
      <c r="X59" s="10">
        <v>869</v>
      </c>
      <c r="Y59" s="10">
        <v>871.5</v>
      </c>
      <c r="Z59" s="10">
        <v>879.4</v>
      </c>
      <c r="AA59" s="10">
        <v>899.5</v>
      </c>
      <c r="AB59" s="10">
        <v>921.2</v>
      </c>
      <c r="AC59" s="10">
        <v>942.3</v>
      </c>
      <c r="AD59" s="10">
        <v>968.1</v>
      </c>
      <c r="AE59" s="10">
        <v>981.6</v>
      </c>
    </row>
    <row r="60" spans="1:31" x14ac:dyDescent="0.2">
      <c r="A60" t="s">
        <v>54</v>
      </c>
      <c r="B60">
        <v>459.6</v>
      </c>
      <c r="C60">
        <f t="shared" si="1"/>
        <v>460.9</v>
      </c>
      <c r="D60">
        <v>53</v>
      </c>
      <c r="E60">
        <f t="shared" si="0"/>
        <v>476.90728996913532</v>
      </c>
      <c r="F60">
        <f t="shared" si="2"/>
        <v>-3.3564783566573886</v>
      </c>
      <c r="G60">
        <f t="shared" si="3"/>
        <v>-0.13513932751491042</v>
      </c>
      <c r="J60" s="7"/>
      <c r="K60" s="8" t="s">
        <v>91</v>
      </c>
      <c r="L60" s="10">
        <v>412.2</v>
      </c>
      <c r="M60" s="10">
        <v>420</v>
      </c>
      <c r="N60" s="10">
        <v>429</v>
      </c>
      <c r="O60" s="10">
        <v>430</v>
      </c>
      <c r="P60" s="10">
        <v>436.6</v>
      </c>
      <c r="Q60" s="10">
        <v>441.8</v>
      </c>
      <c r="R60" s="10">
        <v>453.1</v>
      </c>
      <c r="S60" s="10">
        <v>458.5</v>
      </c>
      <c r="T60" s="10">
        <v>473.4</v>
      </c>
      <c r="U60" s="10">
        <v>487.8</v>
      </c>
      <c r="V60" s="10">
        <v>495.6</v>
      </c>
      <c r="W60" s="10">
        <v>492.5</v>
      </c>
      <c r="X60" s="10">
        <v>496.2</v>
      </c>
      <c r="Y60" s="10">
        <v>495.7</v>
      </c>
      <c r="Z60" s="10">
        <v>505.3</v>
      </c>
      <c r="AA60" s="10">
        <v>513.79999999999995</v>
      </c>
      <c r="AB60" s="10">
        <v>514.6</v>
      </c>
      <c r="AC60" s="10">
        <v>519.1</v>
      </c>
      <c r="AD60" s="10">
        <v>520.70000000000005</v>
      </c>
      <c r="AE60" s="10">
        <v>527.1</v>
      </c>
    </row>
    <row r="61" spans="1:31" x14ac:dyDescent="0.2">
      <c r="A61" t="s">
        <v>55</v>
      </c>
      <c r="B61">
        <v>462.2</v>
      </c>
      <c r="C61">
        <f t="shared" si="1"/>
        <v>462</v>
      </c>
      <c r="D61">
        <v>54</v>
      </c>
      <c r="E61">
        <f t="shared" si="0"/>
        <v>478.19667954467491</v>
      </c>
      <c r="F61">
        <f t="shared" si="2"/>
        <v>-3.3870330425750605</v>
      </c>
      <c r="G61">
        <f t="shared" si="3"/>
        <v>-3.0554685917671964E-2</v>
      </c>
      <c r="J61" s="7"/>
      <c r="K61" s="8" t="s">
        <v>90</v>
      </c>
      <c r="L61" s="10">
        <v>348.2</v>
      </c>
      <c r="M61" s="10">
        <v>343</v>
      </c>
      <c r="N61" s="10">
        <v>338.9</v>
      </c>
      <c r="O61" s="10">
        <v>336.6</v>
      </c>
      <c r="P61" s="10">
        <v>359.4</v>
      </c>
      <c r="Q61" s="10">
        <v>379.2</v>
      </c>
      <c r="R61" s="10">
        <v>427.7</v>
      </c>
      <c r="S61" s="10">
        <v>439.1</v>
      </c>
      <c r="T61" s="10">
        <v>418</v>
      </c>
      <c r="U61" s="10">
        <v>329.3</v>
      </c>
      <c r="V61" s="10">
        <v>327.3</v>
      </c>
      <c r="W61" s="10">
        <v>345.2</v>
      </c>
      <c r="X61" s="10">
        <v>353.1</v>
      </c>
      <c r="Y61" s="10">
        <v>365.1</v>
      </c>
      <c r="Z61" s="10">
        <v>380.8</v>
      </c>
      <c r="AA61" s="10">
        <v>400.7</v>
      </c>
      <c r="AB61" s="10">
        <v>431.2</v>
      </c>
      <c r="AC61" s="10">
        <v>449.4</v>
      </c>
      <c r="AD61" s="10">
        <v>476.3</v>
      </c>
      <c r="AE61" s="10">
        <v>482.3</v>
      </c>
    </row>
    <row r="62" spans="1:31" x14ac:dyDescent="0.2">
      <c r="A62" t="s">
        <v>56</v>
      </c>
      <c r="B62">
        <v>462.5</v>
      </c>
      <c r="C62">
        <f t="shared" si="1"/>
        <v>463.21999999999997</v>
      </c>
      <c r="D62">
        <v>55</v>
      </c>
      <c r="E62">
        <f t="shared" si="0"/>
        <v>479.4895551761262</v>
      </c>
      <c r="F62">
        <f t="shared" si="2"/>
        <v>-3.3930989737930961</v>
      </c>
      <c r="G62">
        <f t="shared" si="3"/>
        <v>-6.0659312180355585E-3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x14ac:dyDescent="0.2">
      <c r="A63" t="s">
        <v>57</v>
      </c>
      <c r="B63">
        <v>465.4</v>
      </c>
      <c r="C63">
        <f t="shared" si="1"/>
        <v>464.8</v>
      </c>
      <c r="D63">
        <v>56</v>
      </c>
      <c r="E63">
        <f t="shared" si="0"/>
        <v>480.78592628855813</v>
      </c>
      <c r="F63">
        <f t="shared" si="2"/>
        <v>-3.3249572032946095</v>
      </c>
      <c r="G63">
        <f t="shared" si="3"/>
        <v>6.8141770498486576E-2</v>
      </c>
      <c r="J63" s="9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x14ac:dyDescent="0.2">
      <c r="A64" t="s">
        <v>58</v>
      </c>
      <c r="B64">
        <v>466.4</v>
      </c>
      <c r="C64">
        <f t="shared" si="1"/>
        <v>465.8</v>
      </c>
      <c r="D64">
        <v>57</v>
      </c>
      <c r="E64">
        <f t="shared" si="0"/>
        <v>482.08580233252201</v>
      </c>
      <c r="F64">
        <f t="shared" si="2"/>
        <v>-3.3781958011882551</v>
      </c>
      <c r="G64">
        <f t="shared" si="3"/>
        <v>-5.3238597893645601E-2</v>
      </c>
      <c r="J64" s="7"/>
      <c r="K64" s="7"/>
      <c r="L64" s="8"/>
      <c r="M64" s="8" t="s">
        <v>113</v>
      </c>
      <c r="N64" s="8" t="s">
        <v>112</v>
      </c>
      <c r="O64" s="8" t="s">
        <v>111</v>
      </c>
      <c r="P64" s="8" t="s">
        <v>110</v>
      </c>
      <c r="Q64" s="8" t="s">
        <v>109</v>
      </c>
      <c r="R64" s="8" t="s">
        <v>108</v>
      </c>
      <c r="S64" s="8" t="s">
        <v>107</v>
      </c>
      <c r="T64" s="8" t="s">
        <v>106</v>
      </c>
      <c r="U64" s="8" t="s">
        <v>105</v>
      </c>
      <c r="V64" s="8" t="s">
        <v>104</v>
      </c>
      <c r="W64" s="8" t="s">
        <v>103</v>
      </c>
      <c r="X64" s="8" t="s">
        <v>102</v>
      </c>
      <c r="Y64" s="8" t="s">
        <v>101</v>
      </c>
      <c r="Z64" s="8" t="s">
        <v>100</v>
      </c>
      <c r="AA64" s="8" t="s">
        <v>99</v>
      </c>
      <c r="AB64" s="8" t="s">
        <v>98</v>
      </c>
      <c r="AC64" s="8" t="s">
        <v>97</v>
      </c>
      <c r="AD64" s="8" t="s">
        <v>96</v>
      </c>
      <c r="AE64" s="8" t="s">
        <v>95</v>
      </c>
    </row>
    <row r="65" spans="1:31" x14ac:dyDescent="0.2">
      <c r="A65" t="s">
        <v>59</v>
      </c>
      <c r="B65">
        <v>467.5</v>
      </c>
      <c r="C65">
        <f t="shared" si="1"/>
        <v>468.3</v>
      </c>
      <c r="D65">
        <v>58</v>
      </c>
      <c r="E65">
        <f t="shared" si="0"/>
        <v>483.38919278411981</v>
      </c>
      <c r="F65">
        <f t="shared" si="2"/>
        <v>-3.1215411948315119</v>
      </c>
      <c r="G65">
        <f t="shared" si="3"/>
        <v>0.2566546063567432</v>
      </c>
      <c r="J65" s="7"/>
      <c r="L65" s="8" t="s">
        <v>116</v>
      </c>
      <c r="M65" s="6">
        <f>(M56/L56-1)</f>
        <v>8.2279990460289998E-3</v>
      </c>
      <c r="N65" s="6">
        <f>(N56/M56-1)</f>
        <v>4.6717918391485647E-3</v>
      </c>
      <c r="O65" s="6">
        <f>(O56/N56-1)</f>
        <v>3.884866678439014E-3</v>
      </c>
      <c r="P65" s="6">
        <f>(P56/O56-1)</f>
        <v>2.6678393433010816E-2</v>
      </c>
      <c r="Q65" s="6">
        <f>(Q56/P56-1)</f>
        <v>2.3415191319246187E-2</v>
      </c>
      <c r="R65" s="6">
        <f>(R56/Q56-1)</f>
        <v>3.9118303571428426E-2</v>
      </c>
      <c r="S65" s="6">
        <f>(S56/R56-1)</f>
        <v>9.0757746630150127E-3</v>
      </c>
      <c r="T65" s="6">
        <f>(T56/S56-1)</f>
        <v>-5.1091005854176919E-3</v>
      </c>
      <c r="U65" s="6">
        <f>(U56/T56-1)</f>
        <v>-4.9053172140793855E-2</v>
      </c>
      <c r="V65" s="6">
        <f>(V56/U56-1)</f>
        <v>1.8675817066996725E-2</v>
      </c>
      <c r="W65" s="6">
        <f>(W56/V56-1)</f>
        <v>1.3363520901209291E-2</v>
      </c>
      <c r="X65" s="6">
        <f>(X56/W56-1)</f>
        <v>2.288703612882248E-3</v>
      </c>
      <c r="Y65" s="6">
        <f>(Y56/X56-1)</f>
        <v>9.3513836785734661E-3</v>
      </c>
      <c r="Z65" s="6">
        <f>(Z56/Y56-1)</f>
        <v>1.6159439806086695E-2</v>
      </c>
      <c r="AA65" s="6">
        <f>(AA56/Z56-1)</f>
        <v>2.3429631592897016E-2</v>
      </c>
      <c r="AB65" s="6">
        <f>(AB56/AA56-1)</f>
        <v>3.2475268037499339E-2</v>
      </c>
      <c r="AC65" s="6">
        <f>(AC56/AB56-1)</f>
        <v>2.8193037022173018E-2</v>
      </c>
      <c r="AD65" s="6">
        <f>(AD56/AC56-1)</f>
        <v>2.1760343481654898E-2</v>
      </c>
      <c r="AE65" s="6">
        <f>(AE56/AD56-1)</f>
        <v>2.8507305892464974E-2</v>
      </c>
    </row>
    <row r="66" spans="1:31" x14ac:dyDescent="0.2">
      <c r="A66" t="s">
        <v>60</v>
      </c>
      <c r="B66">
        <v>467.2</v>
      </c>
      <c r="C66">
        <f t="shared" si="1"/>
        <v>470.55999999999995</v>
      </c>
      <c r="D66">
        <v>59</v>
      </c>
      <c r="E66">
        <f t="shared" si="0"/>
        <v>484.69610714507382</v>
      </c>
      <c r="F66">
        <f t="shared" si="2"/>
        <v>-2.916488689859198</v>
      </c>
      <c r="G66">
        <f t="shared" si="3"/>
        <v>0.20505250497231398</v>
      </c>
      <c r="J66" s="7"/>
      <c r="L66" s="8" t="s">
        <v>117</v>
      </c>
      <c r="M66" s="6">
        <f>(M57/L57-1)</f>
        <v>2.4056861673045216E-2</v>
      </c>
      <c r="N66" s="6">
        <f>(N57/M57-1)</f>
        <v>6.3712404342409767E-2</v>
      </c>
      <c r="O66" s="6">
        <f>(O57/N57-1)</f>
        <v>-1.0205788857286291E-2</v>
      </c>
      <c r="P66" s="6">
        <f>(P57/O57-1)</f>
        <v>7.1331981068289307E-2</v>
      </c>
      <c r="Q66" s="6">
        <f>(Q57/P57-1)</f>
        <v>0.11281161249605565</v>
      </c>
      <c r="R66" s="6">
        <f>(R57/Q57-1)</f>
        <v>0.13979866723380119</v>
      </c>
      <c r="S66" s="6">
        <f>(S57/R57-1)</f>
        <v>5.8340589625575312E-2</v>
      </c>
      <c r="T66" s="6">
        <f>(T57/S57-1)</f>
        <v>4.7719793135872157E-2</v>
      </c>
      <c r="U66" s="6">
        <f>(U57/T57-1)</f>
        <v>-0.11947498317253757</v>
      </c>
      <c r="V66" s="6">
        <f>(V57/U57-1)</f>
        <v>5.3510001274048591E-3</v>
      </c>
      <c r="W66" s="6">
        <f>(W57/V57-1)</f>
        <v>7.451527056139895E-2</v>
      </c>
      <c r="X66" s="6">
        <f>(X57/W57-1)</f>
        <v>2.7125840311357452E-2</v>
      </c>
      <c r="Y66" s="6">
        <f>(Y57/X57-1)</f>
        <v>1.4697439430474191E-2</v>
      </c>
      <c r="Z66" s="6">
        <f>(Z57/Y57-1)</f>
        <v>3.8927237750367771E-2</v>
      </c>
      <c r="AA66" s="6">
        <f>(AA57/Z57-1)</f>
        <v>4.5637730094760798E-2</v>
      </c>
      <c r="AB66" s="6">
        <f>(AB57/AA57-1)</f>
        <v>3.6562500000000053E-2</v>
      </c>
      <c r="AC66" s="6">
        <f>(AC57/AB57-1)</f>
        <v>4.1905336147120886E-2</v>
      </c>
      <c r="AD66" s="6">
        <f>(AD57/AC57-1)</f>
        <v>4.7550154320987525E-2</v>
      </c>
      <c r="AE66" s="6">
        <f>(AE57/AD57-1)</f>
        <v>2.4399226590553269E-2</v>
      </c>
    </row>
    <row r="67" spans="1:31" x14ac:dyDescent="0.2">
      <c r="A67" t="s">
        <v>61</v>
      </c>
      <c r="B67">
        <v>475</v>
      </c>
      <c r="C67">
        <f t="shared" si="1"/>
        <v>473.28000000000003</v>
      </c>
      <c r="D67">
        <v>60</v>
      </c>
      <c r="E67">
        <f t="shared" si="0"/>
        <v>486.00655494279562</v>
      </c>
      <c r="F67">
        <f t="shared" si="2"/>
        <v>-2.6185973858508071</v>
      </c>
      <c r="G67">
        <f t="shared" si="3"/>
        <v>0.29789130400839081</v>
      </c>
      <c r="J67" s="7"/>
      <c r="L67" s="8" t="s">
        <v>118</v>
      </c>
      <c r="M67" s="6">
        <f>(M58/L58-1)</f>
        <v>3.3577270770555279E-2</v>
      </c>
      <c r="N67" s="6">
        <f>(N58/M58-1)</f>
        <v>4.3592947383034986E-2</v>
      </c>
      <c r="O67" s="6">
        <f>(O58/N58-1)</f>
        <v>-1.1972861513901867E-2</v>
      </c>
      <c r="P67" s="6">
        <f>(P58/O58-1)</f>
        <v>3.016022620169645E-2</v>
      </c>
      <c r="Q67" s="6">
        <f>(Q58/P58-1)</f>
        <v>7.7244804600705708E-2</v>
      </c>
      <c r="R67" s="6">
        <f>(R58/Q58-1)</f>
        <v>0.10337296772628002</v>
      </c>
      <c r="S67" s="6">
        <f>(S58/R58-1)</f>
        <v>3.6507587420277154E-2</v>
      </c>
      <c r="T67" s="6">
        <f>(T58/S58-1)</f>
        <v>3.8722681943560433E-2</v>
      </c>
      <c r="U67" s="6">
        <f>(U58/T58-1)</f>
        <v>-9.222755591870091E-2</v>
      </c>
      <c r="V67" s="6">
        <f>(V58/U58-1)</f>
        <v>2.9365436543654422E-2</v>
      </c>
      <c r="W67" s="6">
        <f>(W58/V58-1)</f>
        <v>7.2029730025139349E-2</v>
      </c>
      <c r="X67" s="6">
        <f>(X58/W58-1)</f>
        <v>1.1623164763458593E-2</v>
      </c>
      <c r="Y67" s="6">
        <f>(Y58/X58-1)</f>
        <v>1.6024994960693428E-2</v>
      </c>
      <c r="Z67" s="6">
        <f>(Z58/Y58-1)</f>
        <v>3.1346096617399066E-2</v>
      </c>
      <c r="AA67" s="6">
        <f>(AA58/Z58-1)</f>
        <v>3.5779551793786668E-2</v>
      </c>
      <c r="AB67" s="6">
        <f>(AB58/AA58-1)</f>
        <v>4.1136595784195373E-2</v>
      </c>
      <c r="AC67" s="6">
        <f>(AC58/AB58-1)</f>
        <v>4.807349268640726E-2</v>
      </c>
      <c r="AD67" s="6">
        <f>(AD58/AC58-1)</f>
        <v>3.2507871670496069E-2</v>
      </c>
      <c r="AE67" s="6">
        <f>(AE58/AD58-1)</f>
        <v>5.0358526333141196E-2</v>
      </c>
    </row>
    <row r="68" spans="1:31" x14ac:dyDescent="0.2">
      <c r="A68" t="s">
        <v>62</v>
      </c>
      <c r="B68">
        <v>476.7</v>
      </c>
      <c r="C68">
        <f t="shared" si="1"/>
        <v>476.21999999999997</v>
      </c>
      <c r="D68">
        <v>61</v>
      </c>
      <c r="E68">
        <f t="shared" si="0"/>
        <v>487.32054573045519</v>
      </c>
      <c r="F68">
        <f t="shared" si="2"/>
        <v>-2.2778735326696276</v>
      </c>
      <c r="G68">
        <f t="shared" si="3"/>
        <v>0.34072385318117959</v>
      </c>
      <c r="J68" s="7"/>
      <c r="L68" s="8" t="s">
        <v>119</v>
      </c>
      <c r="M68" s="6">
        <f>(M59/L59-1)</f>
        <v>2.2588360350783709E-3</v>
      </c>
      <c r="N68" s="6">
        <f>(N59/M59-1)</f>
        <v>1.4450483892350707E-2</v>
      </c>
      <c r="O68" s="6">
        <f>(O59/N59-1)</f>
        <v>1.3329848405645439E-2</v>
      </c>
      <c r="P68" s="6">
        <f>(P59/O59-1)</f>
        <v>4.6556615940160029E-2</v>
      </c>
      <c r="Q68" s="6">
        <f>(Q59/P59-1)</f>
        <v>3.6968576709796697E-2</v>
      </c>
      <c r="R68" s="6">
        <f>(R59/Q59-1)</f>
        <v>2.9471182412358798E-2</v>
      </c>
      <c r="S68" s="6">
        <f>(S59/R59-1)</f>
        <v>1.7661318250028923E-2</v>
      </c>
      <c r="T68" s="6">
        <f>(T59/S59-1)</f>
        <v>4.8774954627948119E-3</v>
      </c>
      <c r="U68" s="6">
        <f>(U59/T59-1)</f>
        <v>-3.4315385483688843E-2</v>
      </c>
      <c r="V68" s="6">
        <f>(V59/U59-1)</f>
        <v>7.8316773816482499E-3</v>
      </c>
      <c r="W68" s="6">
        <f>(W59/V59-1)</f>
        <v>2.7835768963118124E-3</v>
      </c>
      <c r="X68" s="6">
        <f>(X59/W59-1)</f>
        <v>5.0890585241729624E-3</v>
      </c>
      <c r="Y68" s="6">
        <f>(Y59/X59-1)</f>
        <v>2.8768699654775354E-3</v>
      </c>
      <c r="Z68" s="6">
        <f>(Z59/Y59-1)</f>
        <v>9.0648307515777127E-3</v>
      </c>
      <c r="AA68" s="6">
        <f>(AA59/Z59-1)</f>
        <v>2.2856493063452277E-2</v>
      </c>
      <c r="AB68" s="6">
        <f>(AB59/AA59-1)</f>
        <v>2.4124513618677179E-2</v>
      </c>
      <c r="AC68" s="6">
        <f>(AC59/AB59-1)</f>
        <v>2.2904906643508305E-2</v>
      </c>
      <c r="AD68" s="6">
        <f>(AD59/AC59-1)</f>
        <v>2.7379815345431435E-2</v>
      </c>
      <c r="AE68" s="6">
        <f>(AE59/AD59-1)</f>
        <v>1.3944840409048753E-2</v>
      </c>
    </row>
    <row r="69" spans="1:31" x14ac:dyDescent="0.2">
      <c r="A69" t="s">
        <v>63</v>
      </c>
      <c r="B69">
        <v>480</v>
      </c>
      <c r="C69">
        <f t="shared" si="1"/>
        <v>479.52</v>
      </c>
      <c r="D69">
        <v>62</v>
      </c>
      <c r="E69">
        <f t="shared" si="0"/>
        <v>488.63808908705136</v>
      </c>
      <c r="F69">
        <f t="shared" si="2"/>
        <v>-1.8660209448852383</v>
      </c>
      <c r="G69">
        <f t="shared" si="3"/>
        <v>0.41185258778438927</v>
      </c>
      <c r="J69" s="7"/>
      <c r="L69" s="8" t="s">
        <v>121</v>
      </c>
      <c r="M69" s="6">
        <f>(M60/L60-1)</f>
        <v>1.8922852983988436E-2</v>
      </c>
      <c r="N69" s="6">
        <f>(N60/M60-1)</f>
        <v>2.1428571428571352E-2</v>
      </c>
      <c r="O69" s="6">
        <f>(O60/N60-1)</f>
        <v>2.3310023310023631E-3</v>
      </c>
      <c r="P69" s="6">
        <f>(P60/O60-1)</f>
        <v>1.5348837209302468E-2</v>
      </c>
      <c r="Q69" s="6">
        <f>(Q60/P60-1)</f>
        <v>1.1910215300045879E-2</v>
      </c>
      <c r="R69" s="6">
        <f>(R60/Q60-1)</f>
        <v>2.5577184246265317E-2</v>
      </c>
      <c r="S69" s="6">
        <f>(S60/R60-1)</f>
        <v>1.1917898918560876E-2</v>
      </c>
      <c r="T69" s="6">
        <f>(T60/S60-1)</f>
        <v>3.2497273718647746E-2</v>
      </c>
      <c r="U69" s="6">
        <f>(U60/T60-1)</f>
        <v>3.041825095057038E-2</v>
      </c>
      <c r="V69" s="6">
        <f>(V60/U60-1)</f>
        <v>1.5990159901599021E-2</v>
      </c>
      <c r="W69" s="6">
        <f>(W60/V60-1)</f>
        <v>-6.2550443906376207E-3</v>
      </c>
      <c r="X69" s="6">
        <f>(X60/W60-1)</f>
        <v>7.5126903553299762E-3</v>
      </c>
      <c r="Y69" s="6">
        <f>(Y60/X60-1)</f>
        <v>-1.0076582023377245E-3</v>
      </c>
      <c r="Z69" s="6">
        <f>(Z60/Y60-1)</f>
        <v>1.9366552350211785E-2</v>
      </c>
      <c r="AA69" s="6">
        <f>(AA60/Z60-1)</f>
        <v>1.6821690085097929E-2</v>
      </c>
      <c r="AB69" s="6">
        <f>(AB60/AA60-1)</f>
        <v>1.5570260801869296E-3</v>
      </c>
      <c r="AC69" s="6">
        <f>(AC60/AB60-1)</f>
        <v>8.74465604352892E-3</v>
      </c>
      <c r="AD69" s="6">
        <f>(AD60/AC60-1)</f>
        <v>3.0822577538047735E-3</v>
      </c>
      <c r="AE69" s="6">
        <f>(AE60/AD60-1)</f>
        <v>1.2291146533512487E-2</v>
      </c>
    </row>
    <row r="70" spans="1:31" x14ac:dyDescent="0.2">
      <c r="A70" t="s">
        <v>64</v>
      </c>
      <c r="B70">
        <v>482.2</v>
      </c>
      <c r="C70">
        <f t="shared" si="1"/>
        <v>481.48</v>
      </c>
      <c r="D70">
        <v>63</v>
      </c>
      <c r="E70">
        <f t="shared" si="0"/>
        <v>489.95919461748088</v>
      </c>
      <c r="F70">
        <f t="shared" si="2"/>
        <v>-1.7305919984011542</v>
      </c>
      <c r="G70">
        <f t="shared" si="3"/>
        <v>0.1354289464840841</v>
      </c>
      <c r="J70" s="7"/>
      <c r="L70" s="8" t="s">
        <v>120</v>
      </c>
      <c r="M70" s="6">
        <f>(M61/L61-1)</f>
        <v>-1.4933946008041321E-2</v>
      </c>
      <c r="N70" s="6">
        <f>(N61/M61-1)</f>
        <v>-1.1953352769679348E-2</v>
      </c>
      <c r="O70" s="6">
        <f>(O61/N61-1)</f>
        <v>-6.7866627323692752E-3</v>
      </c>
      <c r="P70" s="6">
        <f>(P61/O61-1)</f>
        <v>6.7736185383244107E-2</v>
      </c>
      <c r="Q70" s="6">
        <f>(Q61/P61-1)</f>
        <v>5.5091819699499167E-2</v>
      </c>
      <c r="R70" s="6">
        <f>(R61/Q61-1)</f>
        <v>0.12790084388185652</v>
      </c>
      <c r="S70" s="6">
        <f>(S61/R61-1)</f>
        <v>2.6654196866962909E-2</v>
      </c>
      <c r="T70" s="6">
        <f>(T61/S61-1)</f>
        <v>-4.8052835345023914E-2</v>
      </c>
      <c r="U70" s="6">
        <f>(U61/T61-1)</f>
        <v>-0.21220095693779906</v>
      </c>
      <c r="V70" s="6">
        <f>(V61/U61-1)</f>
        <v>-6.0734892195566381E-3</v>
      </c>
      <c r="W70" s="6">
        <f>(W61/V61-1)</f>
        <v>5.4689886953864786E-2</v>
      </c>
      <c r="X70" s="6">
        <f>(X61/W61-1)</f>
        <v>2.2885283893395281E-2</v>
      </c>
      <c r="Y70" s="6">
        <f>(Y61/X61-1)</f>
        <v>3.3984706881903248E-2</v>
      </c>
      <c r="Z70" s="6">
        <f>(Z61/Y61-1)</f>
        <v>4.300191728293612E-2</v>
      </c>
      <c r="AA70" s="6">
        <f>(AA61/Z61-1)</f>
        <v>5.2258403361344463E-2</v>
      </c>
      <c r="AB70" s="6">
        <f>(AB61/AA61-1)</f>
        <v>7.6116795607686472E-2</v>
      </c>
      <c r="AC70" s="6">
        <f>(AC61/AB61-1)</f>
        <v>4.2207792207792139E-2</v>
      </c>
      <c r="AD70" s="6">
        <f>(AD61/AC61-1)</f>
        <v>5.9857587894971198E-2</v>
      </c>
      <c r="AE70" s="6">
        <f>(AE61/AD61-1)</f>
        <v>1.2597102666386695E-2</v>
      </c>
    </row>
    <row r="71" spans="1:31" x14ac:dyDescent="0.2">
      <c r="A71" t="s">
        <v>65</v>
      </c>
      <c r="B71">
        <v>483.7</v>
      </c>
      <c r="C71">
        <f t="shared" si="1"/>
        <v>484.21999999999997</v>
      </c>
      <c r="D71">
        <v>64</v>
      </c>
      <c r="E71">
        <f t="shared" si="0"/>
        <v>491.28387195260916</v>
      </c>
      <c r="F71">
        <f t="shared" si="2"/>
        <v>-1.4378391711769023</v>
      </c>
      <c r="G71">
        <f t="shared" si="3"/>
        <v>0.29275282722425189</v>
      </c>
    </row>
    <row r="72" spans="1:31" x14ac:dyDescent="0.2">
      <c r="A72" t="s">
        <v>66</v>
      </c>
      <c r="B72">
        <v>484.8</v>
      </c>
      <c r="C72">
        <f t="shared" si="1"/>
        <v>487.62</v>
      </c>
      <c r="D72">
        <v>65</v>
      </c>
      <c r="E72">
        <f t="shared" si="0"/>
        <v>492.61213074933966</v>
      </c>
      <c r="F72">
        <f t="shared" si="2"/>
        <v>-1.013399881514454</v>
      </c>
      <c r="G72">
        <f t="shared" si="3"/>
        <v>0.42443928966244826</v>
      </c>
    </row>
    <row r="73" spans="1:31" x14ac:dyDescent="0.2">
      <c r="A73" t="s">
        <v>67</v>
      </c>
      <c r="B73">
        <v>490.4</v>
      </c>
      <c r="C73">
        <f t="shared" si="1"/>
        <v>491.41999999999996</v>
      </c>
      <c r="D73">
        <v>66</v>
      </c>
      <c r="E73">
        <f t="shared" ref="E73:E90" si="4">413.32*EXP(0.0027*D73)</f>
        <v>493.94398069068495</v>
      </c>
      <c r="F73">
        <f t="shared" si="2"/>
        <v>-0.51098521074306458</v>
      </c>
      <c r="G73">
        <f t="shared" si="3"/>
        <v>0.50241467077138946</v>
      </c>
    </row>
    <row r="74" spans="1:31" x14ac:dyDescent="0.2">
      <c r="A74" t="s">
        <v>68</v>
      </c>
      <c r="B74">
        <v>497</v>
      </c>
      <c r="C74">
        <f t="shared" si="1"/>
        <v>495.64000000000004</v>
      </c>
      <c r="D74">
        <v>67</v>
      </c>
      <c r="E74">
        <f t="shared" si="4"/>
        <v>495.27943148583694</v>
      </c>
      <c r="F74">
        <f t="shared" si="2"/>
        <v>7.2801027307223265E-2</v>
      </c>
      <c r="G74">
        <f t="shared" si="3"/>
        <v>0.58378623805028784</v>
      </c>
    </row>
    <row r="75" spans="1:31" x14ac:dyDescent="0.2">
      <c r="A75" t="s">
        <v>69</v>
      </c>
      <c r="B75">
        <v>501.2</v>
      </c>
      <c r="C75">
        <f t="shared" ref="C75:C88" si="5">(SUM(B73+B74+B75+B76+B77))/5</f>
        <v>500.3</v>
      </c>
      <c r="D75">
        <v>68</v>
      </c>
      <c r="E75">
        <f t="shared" si="4"/>
        <v>496.61849287023796</v>
      </c>
      <c r="F75">
        <f t="shared" ref="F75:F88" si="6">(C75/E75-1)*100</f>
        <v>0.74131494952685006</v>
      </c>
      <c r="G75">
        <f t="shared" si="3"/>
        <v>0.6685139222196268</v>
      </c>
    </row>
    <row r="76" spans="1:31" x14ac:dyDescent="0.2">
      <c r="A76" t="s">
        <v>70</v>
      </c>
      <c r="B76">
        <v>504.8</v>
      </c>
      <c r="C76">
        <f t="shared" si="5"/>
        <v>504.9799999999999</v>
      </c>
      <c r="D76">
        <v>69</v>
      </c>
      <c r="E76">
        <f t="shared" si="4"/>
        <v>497.96117460565142</v>
      </c>
      <c r="F76">
        <f t="shared" si="6"/>
        <v>1.4095125789489238</v>
      </c>
      <c r="G76">
        <f t="shared" ref="G76:G88" si="7">F76-F75</f>
        <v>0.66819762942207372</v>
      </c>
    </row>
    <row r="77" spans="1:31" x14ac:dyDescent="0.2">
      <c r="A77" t="s">
        <v>71</v>
      </c>
      <c r="B77">
        <v>508.1</v>
      </c>
      <c r="C77">
        <f t="shared" si="5"/>
        <v>507.95999999999992</v>
      </c>
      <c r="D77">
        <v>70</v>
      </c>
      <c r="E77">
        <f t="shared" si="4"/>
        <v>499.30748648023302</v>
      </c>
      <c r="F77">
        <f t="shared" si="6"/>
        <v>1.7329028212176523</v>
      </c>
      <c r="G77">
        <f t="shared" si="7"/>
        <v>0.32339024226872848</v>
      </c>
    </row>
    <row r="78" spans="1:31" x14ac:dyDescent="0.2">
      <c r="A78" t="s">
        <v>72</v>
      </c>
      <c r="B78">
        <v>513.79999999999995</v>
      </c>
      <c r="C78">
        <f t="shared" si="5"/>
        <v>510.87999999999994</v>
      </c>
      <c r="D78">
        <v>71</v>
      </c>
      <c r="E78">
        <f t="shared" si="4"/>
        <v>500.65743830860231</v>
      </c>
      <c r="F78">
        <f t="shared" si="6"/>
        <v>2.0418275869291014</v>
      </c>
      <c r="G78">
        <f t="shared" si="7"/>
        <v>0.30892476571144911</v>
      </c>
    </row>
    <row r="79" spans="1:31" x14ac:dyDescent="0.2">
      <c r="A79" t="s">
        <v>73</v>
      </c>
      <c r="B79">
        <v>511.9</v>
      </c>
      <c r="C79">
        <f t="shared" si="5"/>
        <v>513.79999999999995</v>
      </c>
      <c r="D79">
        <v>72</v>
      </c>
      <c r="E79">
        <f t="shared" si="4"/>
        <v>502.01103993191413</v>
      </c>
      <c r="F79">
        <f t="shared" si="6"/>
        <v>2.3483467753387943</v>
      </c>
      <c r="G79">
        <f t="shared" si="7"/>
        <v>0.30651918840969294</v>
      </c>
    </row>
    <row r="80" spans="1:31" x14ac:dyDescent="0.2">
      <c r="A80" t="s">
        <v>74</v>
      </c>
      <c r="B80">
        <v>515.79999999999995</v>
      </c>
      <c r="C80">
        <f t="shared" si="5"/>
        <v>516.37999999999988</v>
      </c>
      <c r="D80">
        <v>73</v>
      </c>
      <c r="E80">
        <f t="shared" si="4"/>
        <v>503.36830121793025</v>
      </c>
      <c r="F80">
        <f t="shared" si="6"/>
        <v>2.5849261367048904</v>
      </c>
      <c r="G80">
        <f t="shared" si="7"/>
        <v>0.23657936136609603</v>
      </c>
    </row>
    <row r="81" spans="1:7" x14ac:dyDescent="0.2">
      <c r="A81" t="s">
        <v>75</v>
      </c>
      <c r="B81">
        <v>519.4</v>
      </c>
      <c r="C81">
        <f t="shared" si="5"/>
        <v>518.54</v>
      </c>
      <c r="D81">
        <v>74</v>
      </c>
      <c r="E81">
        <f t="shared" si="4"/>
        <v>504.72923206109152</v>
      </c>
      <c r="F81">
        <f t="shared" si="6"/>
        <v>2.7362726510829161</v>
      </c>
      <c r="G81">
        <f t="shared" si="7"/>
        <v>0.15134651437802571</v>
      </c>
    </row>
    <row r="82" spans="1:7" x14ac:dyDescent="0.2">
      <c r="A82" t="s">
        <v>76</v>
      </c>
      <c r="B82">
        <v>521</v>
      </c>
      <c r="C82">
        <f t="shared" si="5"/>
        <v>522.01999999999987</v>
      </c>
      <c r="D82">
        <v>75</v>
      </c>
      <c r="E82">
        <f t="shared" si="4"/>
        <v>506.0938423825898</v>
      </c>
      <c r="F82">
        <f t="shared" si="6"/>
        <v>3.1468783620114626</v>
      </c>
      <c r="G82">
        <f t="shared" si="7"/>
        <v>0.41060571092854659</v>
      </c>
    </row>
    <row r="83" spans="1:7" x14ac:dyDescent="0.2">
      <c r="A83" t="s">
        <v>77</v>
      </c>
      <c r="B83">
        <v>524.6</v>
      </c>
      <c r="C83">
        <f t="shared" si="5"/>
        <v>525.58000000000004</v>
      </c>
      <c r="D83">
        <v>76</v>
      </c>
      <c r="E83">
        <f t="shared" si="4"/>
        <v>507.46214213044044</v>
      </c>
      <c r="F83">
        <f t="shared" si="6"/>
        <v>3.5702875870694095</v>
      </c>
      <c r="G83">
        <f t="shared" si="7"/>
        <v>0.42340922505794687</v>
      </c>
    </row>
    <row r="84" spans="1:7" x14ac:dyDescent="0.2">
      <c r="A84" t="s">
        <v>78</v>
      </c>
      <c r="B84">
        <v>529.29999999999995</v>
      </c>
      <c r="C84">
        <f t="shared" si="5"/>
        <v>529.36</v>
      </c>
      <c r="D84">
        <v>77</v>
      </c>
      <c r="E84">
        <f t="shared" si="4"/>
        <v>508.8341412795545</v>
      </c>
      <c r="F84">
        <f t="shared" si="6"/>
        <v>4.0338996649929015</v>
      </c>
      <c r="G84">
        <f t="shared" si="7"/>
        <v>0.46361207792349202</v>
      </c>
    </row>
    <row r="85" spans="1:7" x14ac:dyDescent="0.2">
      <c r="A85" t="s">
        <v>79</v>
      </c>
      <c r="B85">
        <v>533.6</v>
      </c>
      <c r="C85">
        <f t="shared" si="5"/>
        <v>533.16000000000008</v>
      </c>
      <c r="D85">
        <v>78</v>
      </c>
      <c r="E85">
        <f t="shared" si="4"/>
        <v>510.20984983181205</v>
      </c>
      <c r="F85">
        <f t="shared" si="6"/>
        <v>4.498178578040668</v>
      </c>
      <c r="G85">
        <f t="shared" si="7"/>
        <v>0.46427891304776647</v>
      </c>
    </row>
    <row r="86" spans="1:7" x14ac:dyDescent="0.2">
      <c r="A86" t="s">
        <v>80</v>
      </c>
      <c r="B86">
        <v>538.29999999999995</v>
      </c>
      <c r="C86">
        <f t="shared" si="5"/>
        <v>536.64</v>
      </c>
      <c r="D86">
        <v>79</v>
      </c>
      <c r="E86">
        <f t="shared" si="4"/>
        <v>511.58927781613437</v>
      </c>
      <c r="F86">
        <f t="shared" si="6"/>
        <v>4.8966472266193328</v>
      </c>
      <c r="G86">
        <f t="shared" si="7"/>
        <v>0.39846864857866482</v>
      </c>
    </row>
    <row r="87" spans="1:7" x14ac:dyDescent="0.2">
      <c r="A87" t="s">
        <v>81</v>
      </c>
      <c r="B87">
        <v>540</v>
      </c>
      <c r="C87">
        <f t="shared" si="5"/>
        <v>537.43999999999994</v>
      </c>
      <c r="D87">
        <v>80</v>
      </c>
      <c r="E87">
        <f t="shared" si="4"/>
        <v>512.97243528855756</v>
      </c>
      <c r="F87">
        <f t="shared" si="6"/>
        <v>4.7697620823775599</v>
      </c>
      <c r="G87">
        <f t="shared" si="7"/>
        <v>-0.12688514424177288</v>
      </c>
    </row>
    <row r="88" spans="1:7" x14ac:dyDescent="0.2">
      <c r="A88" t="s">
        <v>82</v>
      </c>
      <c r="B88">
        <v>542</v>
      </c>
      <c r="C88">
        <f t="shared" si="5"/>
        <v>530.12</v>
      </c>
      <c r="D88">
        <v>81</v>
      </c>
      <c r="E88">
        <f t="shared" si="4"/>
        <v>514.35933233230594</v>
      </c>
      <c r="F88">
        <f t="shared" si="6"/>
        <v>3.0641356493385841</v>
      </c>
      <c r="G88">
        <f t="shared" si="7"/>
        <v>-1.7056264330389759</v>
      </c>
    </row>
    <row r="89" spans="1:7" x14ac:dyDescent="0.2">
      <c r="A89" t="s">
        <v>83</v>
      </c>
      <c r="B89">
        <v>533.29999999999995</v>
      </c>
      <c r="D89">
        <v>82</v>
      </c>
      <c r="E89">
        <f t="shared" si="4"/>
        <v>515.74997905786483</v>
      </c>
    </row>
    <row r="90" spans="1:7" x14ac:dyDescent="0.2">
      <c r="A90" t="s">
        <v>84</v>
      </c>
      <c r="B90">
        <v>497</v>
      </c>
      <c r="D90">
        <v>83</v>
      </c>
      <c r="E90">
        <f t="shared" si="4"/>
        <v>517.1443856030553</v>
      </c>
    </row>
  </sheetData>
  <pageMargins left="0.75" right="0.75" top="0.75" bottom="0.5" header="0.5" footer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Vanderhaegen</cp:lastModifiedBy>
  <dcterms:created xsi:type="dcterms:W3CDTF">2020-11-10T11:54:32Z</dcterms:created>
  <dcterms:modified xsi:type="dcterms:W3CDTF">2020-11-15T13:51:32Z</dcterms:modified>
</cp:coreProperties>
</file>