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Samf A /"/>
    </mc:Choice>
  </mc:AlternateContent>
  <xr:revisionPtr revIDLastSave="0" documentId="13_ncr:1_{322EBF2C-6CD8-C94D-A160-3EA06BC9616E}" xr6:coauthVersionLast="45" xr6:coauthVersionMax="45" xr10:uidLastSave="{00000000-0000-0000-0000-000000000000}"/>
  <bookViews>
    <workbookView xWindow="0" yWindow="460" windowWidth="25160" windowHeight="12180" activeTab="7" xr2:uid="{00000000-000D-0000-FFFF-FFFF00000000}"/>
  </bookViews>
  <sheets>
    <sheet name="Opg 1" sheetId="1" r:id="rId1"/>
    <sheet name="Opg 2" sheetId="2" r:id="rId2"/>
    <sheet name="Opg 3" sheetId="3" r:id="rId3"/>
    <sheet name="Opg 4" sheetId="4" r:id="rId4"/>
    <sheet name="Opg 5" sheetId="9" r:id="rId5"/>
    <sheet name="Opg 6" sheetId="8" r:id="rId6"/>
    <sheet name="Opg 7" sheetId="7" r:id="rId7"/>
    <sheet name="Opg 8" sheetId="6" r:id="rId8"/>
  </sheets>
  <definedNames>
    <definedName name="_xlchart.v1.0" hidden="1">'Opg 1'!$A$7:$A$37</definedName>
    <definedName name="_xlchart.v1.1" hidden="1">'Opg 1'!$C$6</definedName>
    <definedName name="_xlchart.v1.2" hidden="1">'Opg 1'!$C$7:$C$37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6" l="1"/>
  <c r="D11" i="6"/>
  <c r="D12" i="6"/>
  <c r="D10" i="6"/>
  <c r="D9" i="6"/>
  <c r="D8" i="6"/>
  <c r="C13" i="6"/>
  <c r="C12" i="6"/>
  <c r="C11" i="6"/>
  <c r="C10" i="6"/>
  <c r="C9" i="6"/>
  <c r="C8" i="6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D8" i="8"/>
  <c r="C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AS8" i="4"/>
  <c r="AS9" i="4"/>
  <c r="AT9" i="4"/>
  <c r="AU9" i="4"/>
  <c r="AV9" i="4"/>
  <c r="AW9" i="4"/>
  <c r="AX9" i="4"/>
  <c r="AY9" i="4"/>
  <c r="AZ9" i="4"/>
  <c r="AR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T8" i="4"/>
  <c r="AU8" i="4"/>
  <c r="AV8" i="4"/>
  <c r="AW8" i="4"/>
  <c r="AX8" i="4"/>
  <c r="AY8" i="4"/>
  <c r="AZ8" i="4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</calcChain>
</file>

<file path=xl/sharedStrings.xml><?xml version="1.0" encoding="utf-8"?>
<sst xmlns="http://schemas.openxmlformats.org/spreadsheetml/2006/main" count="405" uniqueCount="121">
  <si>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</si>
  <si>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</si>
  <si>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</si>
  <si>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</si>
  <si>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</si>
  <si>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</si>
  <si>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</si>
  <si>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</si>
  <si>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</si>
  <si>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</si>
  <si>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</si>
  <si>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</si>
  <si>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</si>
  <si>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</si>
  <si>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</si>
  <si>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</si>
  <si>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</si>
  <si>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</si>
  <si>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</si>
  <si>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</si>
  <si>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</si>
  <si>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</si>
  <si>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1981</t>
  </si>
  <si>
    <t>1982</t>
  </si>
  <si>
    <t>1983</t>
  </si>
  <si>
    <t>1984</t>
  </si>
  <si>
    <t>Husholdningers forbrug på dansk område (11 grp) efter prisenhed, formål og tid</t>
  </si>
  <si>
    <t>Enhed: mio. kr.</t>
  </si>
  <si>
    <t>2010-priser, kædede værdier</t>
  </si>
  <si>
    <t>I alt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</si>
  <si>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</si>
  <si>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</si>
  <si>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</si>
  <si>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</si>
  <si>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</si>
  <si>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</si>
  <si>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</si>
  <si>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</si>
  <si>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</si>
  <si>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 xml:space="preserve">Der gennemføres en revision af nationalregnskabet 15. november 2016 - læs mere om baggrund og omfang på www.dst.dk/bbrevision2016. </t>
  </si>
  <si>
    <t>Kilde: Statistikbanken, NAHC21</t>
  </si>
  <si>
    <t>Husholdningers forbrug på dansk område (41 grp) efter prisenhed, formål og tid</t>
  </si>
  <si>
    <t>Løbende priser</t>
  </si>
  <si>
    <t>011 Fødevarer</t>
  </si>
  <si>
    <t>012 Ikke-alkoholiske drikkevarer</t>
  </si>
  <si>
    <t>021 Alkoholiske drikkevarer</t>
  </si>
  <si>
    <t>029 Tobak mv.</t>
  </si>
  <si>
    <t>031 Beklædning</t>
  </si>
  <si>
    <t>032 Fodtøj</t>
  </si>
  <si>
    <t>041 Husleje</t>
  </si>
  <si>
    <t>042 Beregnet husleje af egen bolig</t>
  </si>
  <si>
    <t>043 Vedligeholdelse og reparation af boligen</t>
  </si>
  <si>
    <t>044 Vandforsyning og andre tjenesteydelser i relation til boligen</t>
  </si>
  <si>
    <t>045 Elektricitet, gas og andet brændsel</t>
  </si>
  <si>
    <t>051 Møbler og gulvtæpper mv.</t>
  </si>
  <si>
    <t>052 Boligtekstiler</t>
  </si>
  <si>
    <t>053 Husholdsapparater og vedligeholdelse heraf</t>
  </si>
  <si>
    <t>054 Glas, service og husholdningsredskaber</t>
  </si>
  <si>
    <t>055 Værktøj og udstyr til hus og have</t>
  </si>
  <si>
    <t>056 Andre varer og tjenester til husholdningen</t>
  </si>
  <si>
    <t>061 Medicinske produkter, apparater og medicinsk udstyr</t>
  </si>
  <si>
    <t>062 Læger, tandlæge mv.</t>
  </si>
  <si>
    <t>063 Hospitalers tjenesteydelser</t>
  </si>
  <si>
    <t>071 Køb af køretøjer</t>
  </si>
  <si>
    <t>072 Drift af køretøjer</t>
  </si>
  <si>
    <t>073 Transporttjenester</t>
  </si>
  <si>
    <t>081 Posttjenester</t>
  </si>
  <si>
    <t>082 Telefon- og datakommunikationsudstyr</t>
  </si>
  <si>
    <t>083 Telefon- og datakommunikationstjenester</t>
  </si>
  <si>
    <t>091 Elektronisk fritidsudstyr mv.</t>
  </si>
  <si>
    <t>092 Andre større forbrugsgoder i forbindelse med fritid og kultur</t>
  </si>
  <si>
    <t>093 Andet tilbehør og udstyr til fritid, haver og kæledyr</t>
  </si>
  <si>
    <t>094 Forlystelser, tv-licens mv.</t>
  </si>
  <si>
    <t>095 Aviser, bøger og papirvarer</t>
  </si>
  <si>
    <t>096 Pakkede ferierejser</t>
  </si>
  <si>
    <t>100 Undervisning</t>
  </si>
  <si>
    <t>111 Restauranter, caféer mv.</t>
  </si>
  <si>
    <t>112 Hoteller mv.</t>
  </si>
  <si>
    <t>121 Personlig pleje</t>
  </si>
  <si>
    <t>123 Personlige effekter i.a.n.</t>
  </si>
  <si>
    <t>124 Social beskyttelse</t>
  </si>
  <si>
    <t>125 Forsikring</t>
  </si>
  <si>
    <t>126 Finansielle tjenester i.a.n.</t>
  </si>
  <si>
    <t>127 Advokater, andre tjenesteydelser i.a.n.</t>
  </si>
  <si>
    <t>Kilde: Statistikbanken, 
NAHC22</t>
  </si>
  <si>
    <t>Forsyningsbalance, Bruttonationalprodukt (BNP), beskæftigelse mv. efter prisenhed, transaktion og tid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</si>
  <si>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</si>
  <si>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</si>
  <si>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</si>
  <si>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</si>
  <si>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</si>
  <si>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</si>
  <si>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</si>
  <si>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</si>
  <si>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</si>
  <si>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</si>
  <si>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</si>
  <si>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</si>
  <si>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</si>
  <si>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</si>
  <si>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</si>
  <si>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2010-priser, kædede værdier, (mia. kr.)</t>
  </si>
  <si>
    <t>B.1*g Bruttonationalprodukt, BNP</t>
  </si>
  <si>
    <t>Kilde: Statistikbanken, 
NAN1</t>
  </si>
  <si>
    <t>Enhed:Mia. kr.</t>
  </si>
  <si>
    <t>P.7 Import af varer og tjenester</t>
  </si>
  <si>
    <t>P.6 Eksport af varer og tjenester</t>
  </si>
  <si>
    <t xml:space="preserve">Enhed:mia. kr. </t>
  </si>
  <si>
    <t>Indeks</t>
  </si>
  <si>
    <t>Import</t>
  </si>
  <si>
    <t>Eksport</t>
  </si>
  <si>
    <t xml:space="preserve">Ændring i pct. </t>
  </si>
  <si>
    <t>Årlig ændring, absolut</t>
  </si>
  <si>
    <t>Niveau</t>
  </si>
  <si>
    <t>1985-1990</t>
  </si>
  <si>
    <t>1990-1995</t>
  </si>
  <si>
    <t>1995-2000</t>
  </si>
  <si>
    <t>2000-2005</t>
  </si>
  <si>
    <t>2005-2010</t>
  </si>
  <si>
    <t>2010-2015</t>
  </si>
  <si>
    <t>Årstal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</si>
</sst>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0" formatCode="0.00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5" fillId="0" borderId="0" xfId="0" applyFont="1" applyFill="1" applyProtection="1"/>
    <xf numFmtId="0" fontId="0" fillId="0" borderId="0" xfId="0" applyFill="1" applyAlignment="1" applyProtection="1">
      <alignment horizontal="center"/>
    </xf>
    <xf numFmtId="0" fontId="6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left"/>
    </xf>
    <xf numFmtId="164" fontId="0" fillId="0" borderId="0" xfId="1" applyNumberFormat="1" applyFont="1" applyFill="1" applyAlignment="1" applyProtection="1">
      <alignment horizontal="center"/>
    </xf>
    <xf numFmtId="0" fontId="0" fillId="0" borderId="0" xfId="0" applyFill="1" applyAlignment="1" applyProtection="1">
      <alignment horizontal="right"/>
    </xf>
    <xf numFmtId="49" fontId="0" fillId="0" borderId="0" xfId="0" applyNumberFormat="1" applyFill="1" applyAlignment="1" applyProtection="1">
      <alignment horizontal="right"/>
    </xf>
    <xf numFmtId="0" fontId="6" fillId="0" borderId="0" xfId="0" applyFont="1" applyFill="1" applyAlignment="1" applyProtection="1"/>
    <xf numFmtId="0" fontId="3" fillId="2" borderId="0" xfId="0" applyFont="1" applyFill="1" applyProtection="1"/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0" fillId="0" borderId="0" xfId="0" applyNumberFormat="1"/>
    <xf numFmtId="170" fontId="0" fillId="0" borderId="0" xfId="0" applyNumberFormat="1" applyFill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 1. Udviklingen</a:t>
            </a:r>
            <a:r>
              <a:rPr lang="en-US" baseline="0"/>
              <a:t> i C forbrug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65701422648456E-2"/>
          <c:y val="0.17168999708369787"/>
          <c:w val="0.89598692415808623"/>
          <c:h val="0.55212546329724543"/>
        </c:manualLayout>
      </c:layout>
      <c:lineChart>
        <c:grouping val="standard"/>
        <c:varyColors val="0"/>
        <c:ser>
          <c:idx val="0"/>
          <c:order val="0"/>
          <c:tx>
            <c:strRef>
              <c:f>'Opg 1'!$C$6</c:f>
              <c:strCache>
                <c:ptCount val="1"/>
                <c:pt idx="0">
                  <c:v>Indeks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'Opg 1'!$A$7:$A$37</c:f>
              <c:strCach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strCache>
            </c:strRef>
          </c:cat>
          <c:val>
            <c:numRef>
              <c:f>'Opg 1'!$C$7:$C$37</c:f>
              <c:numCache>
                <c:formatCode>General</c:formatCode>
                <c:ptCount val="31"/>
                <c:pt idx="0">
                  <c:v>100</c:v>
                </c:pt>
                <c:pt idx="1">
                  <c:v>105.96234309623431</c:v>
                </c:pt>
                <c:pt idx="2">
                  <c:v>103.65115833156429</c:v>
                </c:pt>
                <c:pt idx="3">
                  <c:v>101.72910860171609</c:v>
                </c:pt>
                <c:pt idx="4">
                  <c:v>102.1367331146553</c:v>
                </c:pt>
                <c:pt idx="5">
                  <c:v>103.44965725985935</c:v>
                </c:pt>
                <c:pt idx="6">
                  <c:v>105.9496743797465</c:v>
                </c:pt>
                <c:pt idx="7">
                  <c:v>108.34834176773107</c:v>
                </c:pt>
                <c:pt idx="8">
                  <c:v>107.18590143053777</c:v>
                </c:pt>
                <c:pt idx="9">
                  <c:v>114.0958302802868</c:v>
                </c:pt>
                <c:pt idx="10">
                  <c:v>115.47808996843092</c:v>
                </c:pt>
                <c:pt idx="11">
                  <c:v>118.24466373117669</c:v>
                </c:pt>
                <c:pt idx="12">
                  <c:v>121.56489464421452</c:v>
                </c:pt>
                <c:pt idx="13">
                  <c:v>124.20033007142418</c:v>
                </c:pt>
                <c:pt idx="14">
                  <c:v>124.35012908394907</c:v>
                </c:pt>
                <c:pt idx="15">
                  <c:v>125.20903382204904</c:v>
                </c:pt>
                <c:pt idx="16">
                  <c:v>125.68650747454274</c:v>
                </c:pt>
                <c:pt idx="17">
                  <c:v>127.49419635825761</c:v>
                </c:pt>
                <c:pt idx="18">
                  <c:v>128.84238747098181</c:v>
                </c:pt>
                <c:pt idx="19">
                  <c:v>135.18736004492257</c:v>
                </c:pt>
                <c:pt idx="20">
                  <c:v>140.59518999650754</c:v>
                </c:pt>
                <c:pt idx="21">
                  <c:v>144.71132446294914</c:v>
                </c:pt>
                <c:pt idx="22">
                  <c:v>146.96892398085313</c:v>
                </c:pt>
                <c:pt idx="23">
                  <c:v>147.0802032473002</c:v>
                </c:pt>
                <c:pt idx="24">
                  <c:v>141.05006539796889</c:v>
                </c:pt>
                <c:pt idx="25">
                  <c:v>142.4835135486787</c:v>
                </c:pt>
                <c:pt idx="26">
                  <c:v>143.01234686260949</c:v>
                </c:pt>
                <c:pt idx="27">
                  <c:v>143.38059563511359</c:v>
                </c:pt>
                <c:pt idx="28">
                  <c:v>143.96369899129624</c:v>
                </c:pt>
                <c:pt idx="29">
                  <c:v>145.23382341863601</c:v>
                </c:pt>
                <c:pt idx="30">
                  <c:v>148.87334022694122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4-1C43-9B09-7E5BD284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86207"/>
        <c:axId val="393302671"/>
      </c:lineChart>
      <c:catAx>
        <c:axId val="3844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0267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330267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Indeks</a:t>
                </a:r>
                <a:r>
                  <a:rPr lang="en-GB" baseline="0"/>
                  <a:t> </a:t>
                </a:r>
              </a:p>
              <a:p>
                <a:pPr>
                  <a:defRPr/>
                </a:pPr>
                <a:r>
                  <a:rPr lang="en-GB" baseline="0"/>
                  <a:t>1985=100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8123868894468351E-2"/>
              <c:y val="3.48376878256339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6207"/>
        <c:crossesAt val="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8135014450745"/>
          <c:y val="0.20418790542380386"/>
          <c:w val="0.76375994625385746"/>
          <c:h val="0.65605094629637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'Opg 2'!$C$6</c:f>
              <c:strCache>
                <c:ptCount val="1"/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strRef>
              <c:f>'Opg 2'!$A$7:$A$37</c:f>
              <c:strCach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strCache>
            </c:strRef>
          </c:cat>
          <c:val>
            <c:numRef>
              <c:f>'Opg 2'!$C$7:$C$37</c:f>
              <c:numCache>
                <c:formatCode>General</c:formatCode>
                <c:ptCount val="31"/>
                <c:pt idx="1">
                  <c:v>34827</c:v>
                </c:pt>
                <c:pt idx="2">
                  <c:v>-13500</c:v>
                </c:pt>
                <c:pt idx="3">
                  <c:v>-11227</c:v>
                </c:pt>
                <c:pt idx="4">
                  <c:v>2381</c:v>
                </c:pt>
                <c:pt idx="5">
                  <c:v>7669</c:v>
                </c:pt>
                <c:pt idx="6">
                  <c:v>14603</c:v>
                </c:pt>
                <c:pt idx="7">
                  <c:v>14011</c:v>
                </c:pt>
                <c:pt idx="8">
                  <c:v>-6790</c:v>
                </c:pt>
                <c:pt idx="9">
                  <c:v>40362</c:v>
                </c:pt>
                <c:pt idx="10">
                  <c:v>8074</c:v>
                </c:pt>
                <c:pt idx="11">
                  <c:v>16160</c:v>
                </c:pt>
                <c:pt idx="12">
                  <c:v>19394</c:v>
                </c:pt>
                <c:pt idx="13">
                  <c:v>15394</c:v>
                </c:pt>
                <c:pt idx="14">
                  <c:v>875</c:v>
                </c:pt>
                <c:pt idx="15">
                  <c:v>5017</c:v>
                </c:pt>
                <c:pt idx="16">
                  <c:v>2789</c:v>
                </c:pt>
                <c:pt idx="17">
                  <c:v>10559</c:v>
                </c:pt>
                <c:pt idx="18">
                  <c:v>7875</c:v>
                </c:pt>
                <c:pt idx="19">
                  <c:v>37062</c:v>
                </c:pt>
                <c:pt idx="20">
                  <c:v>31588</c:v>
                </c:pt>
                <c:pt idx="21">
                  <c:v>24043</c:v>
                </c:pt>
                <c:pt idx="22">
                  <c:v>13187</c:v>
                </c:pt>
                <c:pt idx="23">
                  <c:v>650</c:v>
                </c:pt>
                <c:pt idx="24">
                  <c:v>-35223</c:v>
                </c:pt>
                <c:pt idx="25">
                  <c:v>8373</c:v>
                </c:pt>
                <c:pt idx="26">
                  <c:v>3089</c:v>
                </c:pt>
                <c:pt idx="27">
                  <c:v>2151</c:v>
                </c:pt>
                <c:pt idx="28">
                  <c:v>3406</c:v>
                </c:pt>
                <c:pt idx="29">
                  <c:v>7419</c:v>
                </c:pt>
                <c:pt idx="30">
                  <c:v>21259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BB3-6343-AF9B-F8E13F23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67023"/>
        <c:axId val="386520063"/>
      </c:barChart>
      <c:catAx>
        <c:axId val="37096702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0063"/>
        <c:crossesAt val="0"/>
        <c:auto val="1"/>
        <c:lblAlgn val="ctr"/>
        <c:lblOffset val="100"/>
        <c:tickMarkSkip val="2"/>
        <c:noMultiLvlLbl val="0"/>
      </c:catAx>
      <c:valAx>
        <c:axId val="3865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 ændring</a:t>
                </a:r>
                <a:r>
                  <a:rPr lang="en-GB" baseline="0"/>
                  <a:t>, faste priser i mio</a:t>
                </a:r>
              </a:p>
            </c:rich>
          </c:tx>
          <c:layout>
            <c:manualLayout>
              <c:xMode val="edge"/>
              <c:yMode val="edge"/>
              <c:x val="1.2214237551794663E-2"/>
              <c:y val="0.14159167890307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3. Forsyningsbalancen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12830230333358"/>
          <c:y val="0.27817147856517938"/>
          <c:w val="0.73261395450568678"/>
          <c:h val="0.458534193642461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'Opg 4'!$C$4:$AZ$4</c:f>
              <c:strCache>
                <c:ptCount val="50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</c:strCache>
            </c:strRef>
          </c:cat>
          <c:val>
            <c:numRef>
              <c:f>'Opg 4'!$C$8:$AZ$8</c:f>
              <c:numCache>
                <c:formatCode>General</c:formatCode>
                <c:ptCount val="50"/>
                <c:pt idx="0">
                  <c:v>100</c:v>
                </c:pt>
                <c:pt idx="1">
                  <c:v>105.53342816500711</c:v>
                </c:pt>
                <c:pt idx="2">
                  <c:v>111.39402560455191</c:v>
                </c:pt>
                <c:pt idx="3">
                  <c:v>118.63442389758178</c:v>
                </c:pt>
                <c:pt idx="4">
                  <c:v>120.52631578947368</c:v>
                </c:pt>
                <c:pt idx="5">
                  <c:v>124.15362731152204</c:v>
                </c:pt>
                <c:pt idx="6">
                  <c:v>129.03271692745378</c:v>
                </c:pt>
                <c:pt idx="7">
                  <c:v>134.31009957325747</c:v>
                </c:pt>
                <c:pt idx="8">
                  <c:v>132.8022759601707</c:v>
                </c:pt>
                <c:pt idx="9">
                  <c:v>130.86770981507823</c:v>
                </c:pt>
                <c:pt idx="10">
                  <c:v>138.62019914651492</c:v>
                </c:pt>
                <c:pt idx="11">
                  <c:v>141.22332859174963</c:v>
                </c:pt>
                <c:pt idx="12">
                  <c:v>144.3669985775249</c:v>
                </c:pt>
                <c:pt idx="13">
                  <c:v>149.94310099573255</c:v>
                </c:pt>
                <c:pt idx="14">
                  <c:v>149.21763869132289</c:v>
                </c:pt>
                <c:pt idx="15">
                  <c:v>148.23613086770979</c:v>
                </c:pt>
                <c:pt idx="16">
                  <c:v>153.68421052631581</c:v>
                </c:pt>
                <c:pt idx="17">
                  <c:v>157.68136557610242</c:v>
                </c:pt>
                <c:pt idx="18">
                  <c:v>164.25320056899005</c:v>
                </c:pt>
                <c:pt idx="19">
                  <c:v>170.82503556187766</c:v>
                </c:pt>
                <c:pt idx="20">
                  <c:v>179.20341394025604</c:v>
                </c:pt>
                <c:pt idx="21">
                  <c:v>179.65860597439544</c:v>
                </c:pt>
                <c:pt idx="22">
                  <c:v>179.63015647226172</c:v>
                </c:pt>
                <c:pt idx="23">
                  <c:v>180.79658605974396</c:v>
                </c:pt>
                <c:pt idx="24">
                  <c:v>183.45661450924609</c:v>
                </c:pt>
                <c:pt idx="25">
                  <c:v>186.01706970128023</c:v>
                </c:pt>
                <c:pt idx="26">
                  <c:v>189.65860597439544</c:v>
                </c:pt>
                <c:pt idx="27">
                  <c:v>189.67283072546232</c:v>
                </c:pt>
                <c:pt idx="28">
                  <c:v>199.78662873399716</c:v>
                </c:pt>
                <c:pt idx="29">
                  <c:v>205.84637268847791</c:v>
                </c:pt>
                <c:pt idx="30">
                  <c:v>211.80654338549076</c:v>
                </c:pt>
                <c:pt idx="31">
                  <c:v>218.71977240398292</c:v>
                </c:pt>
                <c:pt idx="32">
                  <c:v>223.57041251778097</c:v>
                </c:pt>
                <c:pt idx="33">
                  <c:v>230.15647226173544</c:v>
                </c:pt>
                <c:pt idx="34">
                  <c:v>238.79089615931721</c:v>
                </c:pt>
                <c:pt idx="35">
                  <c:v>240.75391180654339</c:v>
                </c:pt>
                <c:pt idx="36">
                  <c:v>241.87766714082505</c:v>
                </c:pt>
                <c:pt idx="37">
                  <c:v>242.81650071123755</c:v>
                </c:pt>
                <c:pt idx="38">
                  <c:v>249.23186344238974</c:v>
                </c:pt>
                <c:pt idx="39">
                  <c:v>255.29160739687055</c:v>
                </c:pt>
                <c:pt idx="40">
                  <c:v>264.99288762446656</c:v>
                </c:pt>
                <c:pt idx="41">
                  <c:v>267.16927453769557</c:v>
                </c:pt>
                <c:pt idx="42">
                  <c:v>265.26315789473682</c:v>
                </c:pt>
                <c:pt idx="43">
                  <c:v>251.76386913229018</c:v>
                </c:pt>
                <c:pt idx="44">
                  <c:v>255.84637268847791</c:v>
                </c:pt>
                <c:pt idx="45">
                  <c:v>258.80512091038412</c:v>
                </c:pt>
                <c:pt idx="46">
                  <c:v>258.60597439544807</c:v>
                </c:pt>
                <c:pt idx="47">
                  <c:v>257.98008534850641</c:v>
                </c:pt>
                <c:pt idx="48">
                  <c:v>261.23755334281651</c:v>
                </c:pt>
                <c:pt idx="49">
                  <c:v>263.8122332859175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8-6442-BE20-4FCB748A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68879"/>
        <c:axId val="380141343"/>
      </c:lineChart>
      <c:catAx>
        <c:axId val="4076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1343"/>
        <c:crosses val="autoZero"/>
        <c:auto val="1"/>
        <c:lblAlgn val="ctr"/>
        <c:lblOffset val="100"/>
        <c:noMultiLvlLbl val="0"/>
      </c:catAx>
      <c:valAx>
        <c:axId val="38014134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Indeks</a:t>
                </a:r>
              </a:p>
              <a:p>
                <a:pPr>
                  <a:defRPr/>
                </a:pPr>
                <a:r>
                  <a:rPr lang="en-GB"/>
                  <a:t>1966=100</a:t>
                </a:r>
              </a:p>
              <a:p>
                <a:pPr>
                  <a:defRPr/>
                </a:pPr>
                <a:r>
                  <a:rPr lang="en-GB"/>
                  <a:t>BNP 2010-priser,</a:t>
                </a:r>
                <a:r>
                  <a:rPr lang="en-GB" baseline="0"/>
                  <a:t> mia. kr. </a:t>
                </a:r>
                <a:r>
                  <a:rPr lang="en-GB"/>
                  <a:t> 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96376494604841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5.</a:t>
            </a:r>
            <a:r>
              <a:rPr lang="en-GB" baseline="0"/>
              <a:t>Import og eksport, 1966-2015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2566340107251"/>
          <c:y val="0.1094876596820957"/>
          <c:w val="0.78390443776656216"/>
          <c:h val="0.65337989507335759"/>
        </c:manualLayout>
      </c:layout>
      <c:lineChart>
        <c:grouping val="standard"/>
        <c:varyColors val="0"/>
        <c:ser>
          <c:idx val="0"/>
          <c:order val="0"/>
          <c:tx>
            <c:strRef>
              <c:f>'Opg 5'!$B$9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'Opg 5'!$C$4:$AZ$4</c:f>
              <c:strCache>
                <c:ptCount val="50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</c:strCache>
            </c:strRef>
          </c:cat>
          <c:val>
            <c:numRef>
              <c:f>'Opg 5'!$C$9:$AZ$9</c:f>
              <c:numCache>
                <c:formatCode>General</c:formatCode>
                <c:ptCount val="50"/>
                <c:pt idx="0">
                  <c:v>100</c:v>
                </c:pt>
                <c:pt idx="1">
                  <c:v>107.02846975088967</c:v>
                </c:pt>
                <c:pt idx="2">
                  <c:v>113.87900355871885</c:v>
                </c:pt>
                <c:pt idx="3">
                  <c:v>128.38078291814946</c:v>
                </c:pt>
                <c:pt idx="4">
                  <c:v>140.12455516014234</c:v>
                </c:pt>
                <c:pt idx="5">
                  <c:v>142.17081850533808</c:v>
                </c:pt>
                <c:pt idx="6">
                  <c:v>143.77224199288256</c:v>
                </c:pt>
                <c:pt idx="7">
                  <c:v>169.39501779359429</c:v>
                </c:pt>
                <c:pt idx="8">
                  <c:v>166.01423487544483</c:v>
                </c:pt>
                <c:pt idx="9">
                  <c:v>157.74021352313167</c:v>
                </c:pt>
                <c:pt idx="10">
                  <c:v>184.16370106761565</c:v>
                </c:pt>
                <c:pt idx="11">
                  <c:v>185.76512455516016</c:v>
                </c:pt>
                <c:pt idx="12">
                  <c:v>187.63345195729536</c:v>
                </c:pt>
                <c:pt idx="13">
                  <c:v>200.08896797153025</c:v>
                </c:pt>
                <c:pt idx="14">
                  <c:v>188.96797153024912</c:v>
                </c:pt>
                <c:pt idx="15">
                  <c:v>190.03558718861208</c:v>
                </c:pt>
                <c:pt idx="16">
                  <c:v>195.9964412811388</c:v>
                </c:pt>
                <c:pt idx="17">
                  <c:v>199.8220640569395</c:v>
                </c:pt>
                <c:pt idx="18">
                  <c:v>210.58718861209962</c:v>
                </c:pt>
                <c:pt idx="19">
                  <c:v>231.49466192170814</c:v>
                </c:pt>
                <c:pt idx="20">
                  <c:v>251.06761565836297</c:v>
                </c:pt>
                <c:pt idx="21">
                  <c:v>248.13167259786474</c:v>
                </c:pt>
                <c:pt idx="22">
                  <c:v>258.62989323843414</c:v>
                </c:pt>
                <c:pt idx="23">
                  <c:v>272.59786476868322</c:v>
                </c:pt>
                <c:pt idx="24">
                  <c:v>279.0035587188612</c:v>
                </c:pt>
                <c:pt idx="25">
                  <c:v>290.30249110320284</c:v>
                </c:pt>
                <c:pt idx="26">
                  <c:v>289.85765124555161</c:v>
                </c:pt>
                <c:pt idx="27">
                  <c:v>285.76512455516013</c:v>
                </c:pt>
                <c:pt idx="28">
                  <c:v>323.75444839857647</c:v>
                </c:pt>
                <c:pt idx="29">
                  <c:v>346.44128113878998</c:v>
                </c:pt>
                <c:pt idx="30">
                  <c:v>357.29537366548044</c:v>
                </c:pt>
                <c:pt idx="31">
                  <c:v>390.12455516014234</c:v>
                </c:pt>
                <c:pt idx="32">
                  <c:v>419.75088967971533</c:v>
                </c:pt>
                <c:pt idx="33">
                  <c:v>430.42704626334523</c:v>
                </c:pt>
                <c:pt idx="34">
                  <c:v>489.23487544483982</c:v>
                </c:pt>
                <c:pt idx="35">
                  <c:v>500.97864768683269</c:v>
                </c:pt>
                <c:pt idx="36">
                  <c:v>532.91814946619218</c:v>
                </c:pt>
                <c:pt idx="37">
                  <c:v>527.49110320284694</c:v>
                </c:pt>
                <c:pt idx="38">
                  <c:v>565.12455516014234</c:v>
                </c:pt>
                <c:pt idx="39">
                  <c:v>627.3131672597865</c:v>
                </c:pt>
                <c:pt idx="40">
                  <c:v>716.45907473309603</c:v>
                </c:pt>
                <c:pt idx="41">
                  <c:v>757.29537366548038</c:v>
                </c:pt>
                <c:pt idx="42">
                  <c:v>789.59074733096077</c:v>
                </c:pt>
                <c:pt idx="43">
                  <c:v>691.45907473309614</c:v>
                </c:pt>
                <c:pt idx="44">
                  <c:v>697.77580071174373</c:v>
                </c:pt>
                <c:pt idx="45">
                  <c:v>747.68683274021339</c:v>
                </c:pt>
                <c:pt idx="46">
                  <c:v>761.2989323843417</c:v>
                </c:pt>
                <c:pt idx="47">
                  <c:v>769.83985765124544</c:v>
                </c:pt>
                <c:pt idx="48">
                  <c:v>795.28469750889667</c:v>
                </c:pt>
                <c:pt idx="49">
                  <c:v>795.28469750889667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D-1D40-8BEF-151200DB5166}"/>
            </c:ext>
          </c:extLst>
        </c:ser>
        <c:ser>
          <c:idx val="1"/>
          <c:order val="1"/>
          <c:tx>
            <c:strRef>
              <c:f>'Opg 5'!$B$10</c:f>
              <c:strCache>
                <c:ptCount val="1"/>
                <c:pt idx="0">
                  <c:v>Eksport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'Opg 5'!$C$4:$AZ$4</c:f>
              <c:strCache>
                <c:ptCount val="50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</c:strCache>
            </c:strRef>
          </c:cat>
          <c:val>
            <c:numRef>
              <c:f>'Opg 5'!$C$10:$AZ$10</c:f>
              <c:numCache>
                <c:formatCode>General</c:formatCode>
                <c:ptCount val="50"/>
                <c:pt idx="0">
                  <c:v>100</c:v>
                </c:pt>
                <c:pt idx="1">
                  <c:v>103.71567043618741</c:v>
                </c:pt>
                <c:pt idx="2">
                  <c:v>113.89337641357027</c:v>
                </c:pt>
                <c:pt idx="3">
                  <c:v>120.67851373182555</c:v>
                </c:pt>
                <c:pt idx="4">
                  <c:v>125.2827140549273</c:v>
                </c:pt>
                <c:pt idx="5">
                  <c:v>133.27948303715672</c:v>
                </c:pt>
                <c:pt idx="6">
                  <c:v>140.22617124394182</c:v>
                </c:pt>
                <c:pt idx="7">
                  <c:v>151.93861066235863</c:v>
                </c:pt>
                <c:pt idx="8">
                  <c:v>157.18901453957997</c:v>
                </c:pt>
                <c:pt idx="9">
                  <c:v>156.05815831987076</c:v>
                </c:pt>
                <c:pt idx="10">
                  <c:v>161.38933764135703</c:v>
                </c:pt>
                <c:pt idx="11">
                  <c:v>167.20516962843297</c:v>
                </c:pt>
                <c:pt idx="12">
                  <c:v>169.4668820678514</c:v>
                </c:pt>
                <c:pt idx="13">
                  <c:v>187.96445880452342</c:v>
                </c:pt>
                <c:pt idx="14">
                  <c:v>198.46526655896608</c:v>
                </c:pt>
                <c:pt idx="15">
                  <c:v>215.67043618739902</c:v>
                </c:pt>
                <c:pt idx="16">
                  <c:v>222.45557350565429</c:v>
                </c:pt>
                <c:pt idx="17">
                  <c:v>232.71405492730213</c:v>
                </c:pt>
                <c:pt idx="18">
                  <c:v>240.38772213247177</c:v>
                </c:pt>
                <c:pt idx="19">
                  <c:v>254.84652665589661</c:v>
                </c:pt>
                <c:pt idx="20">
                  <c:v>258.31987075928919</c:v>
                </c:pt>
                <c:pt idx="21">
                  <c:v>270.84006462035546</c:v>
                </c:pt>
                <c:pt idx="22">
                  <c:v>295.55735056542807</c:v>
                </c:pt>
                <c:pt idx="23">
                  <c:v>309.36995153473345</c:v>
                </c:pt>
                <c:pt idx="24">
                  <c:v>329.5638126009693</c:v>
                </c:pt>
                <c:pt idx="25">
                  <c:v>349.91922455573507</c:v>
                </c:pt>
                <c:pt idx="26">
                  <c:v>350.80775444264947</c:v>
                </c:pt>
                <c:pt idx="27">
                  <c:v>355.16962843295636</c:v>
                </c:pt>
                <c:pt idx="28">
                  <c:v>384.41033925686588</c:v>
                </c:pt>
                <c:pt idx="29">
                  <c:v>395.47657512116319</c:v>
                </c:pt>
                <c:pt idx="30">
                  <c:v>413.89337641357031</c:v>
                </c:pt>
                <c:pt idx="31">
                  <c:v>432.47172859450728</c:v>
                </c:pt>
                <c:pt idx="32">
                  <c:v>450.16155088852986</c:v>
                </c:pt>
                <c:pt idx="33">
                  <c:v>500.8885298869144</c:v>
                </c:pt>
                <c:pt idx="34">
                  <c:v>563.89337641357031</c:v>
                </c:pt>
                <c:pt idx="35">
                  <c:v>582.79483037156706</c:v>
                </c:pt>
                <c:pt idx="36">
                  <c:v>603.9579967689823</c:v>
                </c:pt>
                <c:pt idx="37">
                  <c:v>601.21163166397412</c:v>
                </c:pt>
                <c:pt idx="38">
                  <c:v>617.12439418416807</c:v>
                </c:pt>
                <c:pt idx="39">
                  <c:v>667.36672051696291</c:v>
                </c:pt>
                <c:pt idx="40">
                  <c:v>732.71405492730219</c:v>
                </c:pt>
                <c:pt idx="41">
                  <c:v>758.80452342487888</c:v>
                </c:pt>
                <c:pt idx="42">
                  <c:v>783.03715670436191</c:v>
                </c:pt>
                <c:pt idx="43">
                  <c:v>708.72374798061389</c:v>
                </c:pt>
                <c:pt idx="44">
                  <c:v>722.37479806138936</c:v>
                </c:pt>
                <c:pt idx="45">
                  <c:v>774.87883683360258</c:v>
                </c:pt>
                <c:pt idx="46">
                  <c:v>779.32148626817445</c:v>
                </c:pt>
                <c:pt idx="47">
                  <c:v>786.10662358642981</c:v>
                </c:pt>
                <c:pt idx="48">
                  <c:v>810.09693053311798</c:v>
                </c:pt>
                <c:pt idx="49">
                  <c:v>812.52019386106622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D-1D40-8BEF-151200DB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57343"/>
        <c:axId val="339630047"/>
      </c:lineChart>
      <c:catAx>
        <c:axId val="33885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0047"/>
        <c:crosses val="autoZero"/>
        <c:auto val="1"/>
        <c:lblAlgn val="ctr"/>
        <c:lblOffset val="100"/>
        <c:tickMarkSkip val="1"/>
        <c:noMultiLvlLbl val="0"/>
      </c:catAx>
      <c:valAx>
        <c:axId val="3396300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Indeks</a:t>
                </a:r>
                <a:r>
                  <a:rPr lang="en-GB" baseline="0"/>
                  <a:t> </a:t>
                </a:r>
              </a:p>
              <a:p>
                <a:pPr>
                  <a:defRPr/>
                </a:pPr>
                <a:r>
                  <a:rPr lang="en-GB" baseline="0"/>
                  <a:t>100=1966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1.409396084875238E-2"/>
              <c:y val="3.4667541557302457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0117531264474"/>
          <c:y val="0.13662547072920231"/>
          <c:w val="0.77022232515053268"/>
          <c:h val="0.55003971242725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'Opg 6'!$B$8</c:f>
              <c:strCache>
                <c:ptCount val="1"/>
                <c:pt idx="0">
                  <c:v>Ændring i pct. </c:v>
                </c:pt>
              </c:strCache>
            </c:strRef>
          </c:tx>
          <c:spPr>
            <a:solidFill>
              <a:srgbClr val="0D0D0D">
                <a:alpha val="65882"/>
              </a:srgbClr>
            </a:solidFill>
            <a:ln>
              <a:noFill/>
            </a:ln>
            <a:effectLst/>
          </c:spPr>
          <c:invertIfNegative val="1"/>
          <c:cat>
            <c:strRef>
              <c:f>'Opg 6'!$C$4:$AZ$4</c:f>
              <c:strCache>
                <c:ptCount val="50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</c:strCache>
            </c:strRef>
          </c:cat>
          <c:val>
            <c:numRef>
              <c:f>'Opg 6'!$C$8:$AZ$8</c:f>
              <c:numCache>
                <c:formatCode>General</c:formatCode>
                <c:ptCount val="50"/>
                <c:pt idx="0">
                  <c:v>0</c:v>
                </c:pt>
                <c:pt idx="1">
                  <c:v>5.5334281650071091</c:v>
                </c:pt>
                <c:pt idx="2">
                  <c:v>5.553309071303417</c:v>
                </c:pt>
                <c:pt idx="3">
                  <c:v>6.4998084535819149</c:v>
                </c:pt>
                <c:pt idx="4">
                  <c:v>1.5947242206234957</c:v>
                </c:pt>
                <c:pt idx="5">
                  <c:v>3.0095597781187302</c:v>
                </c:pt>
                <c:pt idx="6">
                  <c:v>3.9298808432630694</c:v>
                </c:pt>
                <c:pt idx="7">
                  <c:v>4.0899570058427983</c:v>
                </c:pt>
                <c:pt idx="8">
                  <c:v>-1.1226435077314152</c:v>
                </c:pt>
                <c:pt idx="9">
                  <c:v>-1.4567266495287083</c:v>
                </c:pt>
                <c:pt idx="10">
                  <c:v>5.9239130434782608</c:v>
                </c:pt>
                <c:pt idx="11">
                  <c:v>1.8778860954335512</c:v>
                </c:pt>
                <c:pt idx="12">
                  <c:v>2.2260273972602764</c:v>
                </c:pt>
                <c:pt idx="13">
                  <c:v>3.862449502414024</c:v>
                </c:pt>
                <c:pt idx="14">
                  <c:v>-0.48382506403566161</c:v>
                </c:pt>
                <c:pt idx="15">
                  <c:v>-0.65776930409915069</c:v>
                </c:pt>
                <c:pt idx="16">
                  <c:v>3.6752710872277312</c:v>
                </c:pt>
                <c:pt idx="17">
                  <c:v>2.6008885597926605</c:v>
                </c:pt>
                <c:pt idx="18">
                  <c:v>4.1677943166441178</c:v>
                </c:pt>
                <c:pt idx="19">
                  <c:v>4.001039230969087</c:v>
                </c:pt>
                <c:pt idx="20">
                  <c:v>4.90465484220167</c:v>
                </c:pt>
                <c:pt idx="21">
                  <c:v>0.25400857278933525</c:v>
                </c:pt>
                <c:pt idx="22">
                  <c:v>-1.5835312747430361E-2</c:v>
                </c:pt>
                <c:pt idx="23">
                  <c:v>0.6493506493506529</c:v>
                </c:pt>
                <c:pt idx="24">
                  <c:v>1.4712824547600349</c:v>
                </c:pt>
                <c:pt idx="25">
                  <c:v>1.3956734124214933</c:v>
                </c:pt>
                <c:pt idx="26">
                  <c:v>1.9576355433203265</c:v>
                </c:pt>
                <c:pt idx="27">
                  <c:v>7.5001875046978488E-3</c:v>
                </c:pt>
                <c:pt idx="28">
                  <c:v>5.3322333883305761</c:v>
                </c:pt>
                <c:pt idx="29">
                  <c:v>3.033107867568523</c:v>
                </c:pt>
                <c:pt idx="30">
                  <c:v>2.8954460645428854</c:v>
                </c:pt>
                <c:pt idx="31">
                  <c:v>3.2639355271994566</c:v>
                </c:pt>
                <c:pt idx="32">
                  <c:v>2.2177419354838799</c:v>
                </c:pt>
                <c:pt idx="33">
                  <c:v>2.9458548068969876</c:v>
                </c:pt>
                <c:pt idx="34">
                  <c:v>3.7515451174289276</c:v>
                </c:pt>
                <c:pt idx="35">
                  <c:v>0.82206469291713558</c:v>
                </c:pt>
                <c:pt idx="36">
                  <c:v>0.46676514032496846</c:v>
                </c:pt>
                <c:pt idx="37">
                  <c:v>0.38814396612561214</c:v>
                </c:pt>
                <c:pt idx="38">
                  <c:v>2.6420620972466264</c:v>
                </c:pt>
                <c:pt idx="39">
                  <c:v>2.431368072598604</c:v>
                </c:pt>
                <c:pt idx="40">
                  <c:v>3.8000780074664315</c:v>
                </c:pt>
                <c:pt idx="41">
                  <c:v>0.82130012346341486</c:v>
                </c:pt>
                <c:pt idx="42">
                  <c:v>-0.71344904695986</c:v>
                </c:pt>
                <c:pt idx="43">
                  <c:v>-5.0890175890175815</c:v>
                </c:pt>
                <c:pt idx="44">
                  <c:v>1.6215605401435005</c:v>
                </c:pt>
                <c:pt idx="45">
                  <c:v>1.1564550205715658</c:v>
                </c:pt>
                <c:pt idx="46">
                  <c:v>-7.6948444542161751E-2</c:v>
                </c:pt>
                <c:pt idx="47">
                  <c:v>-0.24202420242024703</c:v>
                </c:pt>
                <c:pt idx="48">
                  <c:v>1.2626819585355145</c:v>
                </c:pt>
                <c:pt idx="49">
                  <c:v>0.98557037843723971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D0-304F-A6FD-A77669D2C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08319"/>
        <c:axId val="310542911"/>
      </c:barChart>
      <c:catAx>
        <c:axId val="3374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42911"/>
        <c:crosses val="autoZero"/>
        <c:auto val="1"/>
        <c:lblAlgn val="ctr"/>
        <c:lblOffset val="100"/>
        <c:noMultiLvlLbl val="0"/>
      </c:catAx>
      <c:valAx>
        <c:axId val="3105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</a:t>
                </a:r>
                <a:r>
                  <a:rPr lang="en-GB" baseline="0"/>
                  <a:t> ændring p.a(pct)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7426470588235295E-2"/>
              <c:y val="4.40008019830854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7. Årlig ændring og niveau i BNP, 1985-2015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7215476402205"/>
          <c:y val="0.17168999708369787"/>
          <c:w val="0.78074940581092667"/>
          <c:h val="0.44719816272965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'Opg 7'!$B$6</c:f>
              <c:strCache>
                <c:ptCount val="1"/>
                <c:pt idx="0">
                  <c:v>Årlig ændring, 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'Opg 7'!$C$4:$AG$4</c:f>
              <c:strCach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strCache>
            </c:strRef>
          </c:cat>
          <c:val>
            <c:numRef>
              <c:f>'Opg 7'!$C$6:$AG$6</c:f>
              <c:numCache>
                <c:formatCode>General</c:formatCode>
                <c:ptCount val="31"/>
                <c:pt idx="1">
                  <c:v>58.899999999999864</c:v>
                </c:pt>
                <c:pt idx="2">
                  <c:v>3.2000000000000455</c:v>
                </c:pt>
                <c:pt idx="3">
                  <c:v>-0.20000000000004547</c:v>
                </c:pt>
                <c:pt idx="4">
                  <c:v>8.2000000000000455</c:v>
                </c:pt>
                <c:pt idx="5">
                  <c:v>18.700000000000045</c:v>
                </c:pt>
                <c:pt idx="6">
                  <c:v>18</c:v>
                </c:pt>
                <c:pt idx="7">
                  <c:v>25.599999999999909</c:v>
                </c:pt>
                <c:pt idx="8">
                  <c:v>0.10000000000013642</c:v>
                </c:pt>
                <c:pt idx="9">
                  <c:v>71.099999999999909</c:v>
                </c:pt>
                <c:pt idx="10">
                  <c:v>42.599999999999909</c:v>
                </c:pt>
                <c:pt idx="11">
                  <c:v>41.900000000000091</c:v>
                </c:pt>
                <c:pt idx="12">
                  <c:v>48.599999999999909</c:v>
                </c:pt>
                <c:pt idx="13">
                  <c:v>34.100000000000136</c:v>
                </c:pt>
                <c:pt idx="14">
                  <c:v>46.299999999999955</c:v>
                </c:pt>
                <c:pt idx="15">
                  <c:v>60.700000000000045</c:v>
                </c:pt>
                <c:pt idx="16">
                  <c:v>13.799999999999955</c:v>
                </c:pt>
                <c:pt idx="17">
                  <c:v>7.9000000000000909</c:v>
                </c:pt>
                <c:pt idx="18">
                  <c:v>6.5999999999999091</c:v>
                </c:pt>
                <c:pt idx="19">
                  <c:v>45.099999999999909</c:v>
                </c:pt>
                <c:pt idx="20">
                  <c:v>42.600000000000136</c:v>
                </c:pt>
                <c:pt idx="21">
                  <c:v>68.200000000000045</c:v>
                </c:pt>
                <c:pt idx="22">
                  <c:v>15.299999999999955</c:v>
                </c:pt>
                <c:pt idx="23">
                  <c:v>-13.400000000000091</c:v>
                </c:pt>
                <c:pt idx="24">
                  <c:v>-94.899999999999864</c:v>
                </c:pt>
                <c:pt idx="25">
                  <c:v>28.699999999999818</c:v>
                </c:pt>
                <c:pt idx="26">
                  <c:v>20.800000000000182</c:v>
                </c:pt>
                <c:pt idx="27">
                  <c:v>-1.4000000000000909</c:v>
                </c:pt>
                <c:pt idx="28">
                  <c:v>-4.4000000000000909</c:v>
                </c:pt>
                <c:pt idx="29">
                  <c:v>22.900000000000091</c:v>
                </c:pt>
                <c:pt idx="30">
                  <c:v>18.099999999999909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4-0543-B1A1-1D234877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638143"/>
        <c:axId val="226071903"/>
      </c:barChart>
      <c:lineChart>
        <c:grouping val="standard"/>
        <c:varyColors val="0"/>
        <c:ser>
          <c:idx val="1"/>
          <c:order val="1"/>
          <c:tx>
            <c:strRef>
              <c:f>'Opg 7'!$B$7</c:f>
              <c:strCache>
                <c:ptCount val="1"/>
                <c:pt idx="0">
                  <c:v>Niveau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'Opg 7'!$C$4:$AG$4</c:f>
              <c:strCach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strCache>
            </c:strRef>
          </c:cat>
          <c:val>
            <c:numRef>
              <c:f>'Opg 7'!$C$7:$AG$7</c:f>
              <c:numCache>
                <c:formatCode>General</c:formatCode>
                <c:ptCount val="31"/>
                <c:pt idx="0">
                  <c:v>1200.9000000000001</c:v>
                </c:pt>
                <c:pt idx="1">
                  <c:v>1259.8</c:v>
                </c:pt>
                <c:pt idx="2">
                  <c:v>1263</c:v>
                </c:pt>
                <c:pt idx="3">
                  <c:v>1262.8</c:v>
                </c:pt>
                <c:pt idx="4">
                  <c:v>1271</c:v>
                </c:pt>
                <c:pt idx="5">
                  <c:v>1289.7</c:v>
                </c:pt>
                <c:pt idx="6">
                  <c:v>1307.7</c:v>
                </c:pt>
                <c:pt idx="7">
                  <c:v>1333.3</c:v>
                </c:pt>
                <c:pt idx="8">
                  <c:v>1333.4</c:v>
                </c:pt>
                <c:pt idx="9">
                  <c:v>1404.5</c:v>
                </c:pt>
                <c:pt idx="10">
                  <c:v>1447.1</c:v>
                </c:pt>
                <c:pt idx="11">
                  <c:v>1489</c:v>
                </c:pt>
                <c:pt idx="12">
                  <c:v>1537.6</c:v>
                </c:pt>
                <c:pt idx="13">
                  <c:v>1571.7</c:v>
                </c:pt>
                <c:pt idx="14">
                  <c:v>1618</c:v>
                </c:pt>
                <c:pt idx="15">
                  <c:v>1678.7</c:v>
                </c:pt>
                <c:pt idx="16">
                  <c:v>1692.5</c:v>
                </c:pt>
                <c:pt idx="17">
                  <c:v>1700.4</c:v>
                </c:pt>
                <c:pt idx="18">
                  <c:v>1707</c:v>
                </c:pt>
                <c:pt idx="19">
                  <c:v>1752.1</c:v>
                </c:pt>
                <c:pt idx="20">
                  <c:v>1794.7</c:v>
                </c:pt>
                <c:pt idx="21">
                  <c:v>1862.9</c:v>
                </c:pt>
                <c:pt idx="22">
                  <c:v>1878.2</c:v>
                </c:pt>
                <c:pt idx="23">
                  <c:v>1864.8</c:v>
                </c:pt>
                <c:pt idx="24">
                  <c:v>1769.9</c:v>
                </c:pt>
                <c:pt idx="25">
                  <c:v>1798.6</c:v>
                </c:pt>
                <c:pt idx="26">
                  <c:v>1819.4</c:v>
                </c:pt>
                <c:pt idx="27">
                  <c:v>1818</c:v>
                </c:pt>
                <c:pt idx="28">
                  <c:v>1813.6</c:v>
                </c:pt>
                <c:pt idx="29">
                  <c:v>1836.5</c:v>
                </c:pt>
                <c:pt idx="30">
                  <c:v>1854.6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4-0543-B1A1-1D234877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03520"/>
        <c:axId val="378665967"/>
      </c:lineChart>
      <c:catAx>
        <c:axId val="3856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71903"/>
        <c:auto val="1"/>
        <c:lblAlgn val="ctr"/>
        <c:lblOffset val="100"/>
        <c:noMultiLvlLbl val="0"/>
      </c:catAx>
      <c:valAx>
        <c:axId val="22607190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2010-priser,</a:t>
                </a:r>
                <a:r>
                  <a:rPr lang="en-GB" baseline="0"/>
                  <a:t> mia kr.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373716632443531E-2"/>
              <c:y val="8.23144502770487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38143"/>
        <c:crossBetween val="between"/>
      </c:valAx>
      <c:valAx>
        <c:axId val="378665967"/>
        <c:scaling>
          <c:orientation val="minMax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3520"/>
        <c:crosses val="max"/>
        <c:crossBetween val="between"/>
      </c:valAx>
      <c:catAx>
        <c:axId val="210370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665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24572749761515"/>
          <c:y val="0.7552303878681832"/>
          <c:w val="0.37993564972756227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</a:t>
            </a:r>
            <a:r>
              <a:rPr lang="en-GB" baseline="0"/>
              <a:t> 8. Import og eksport årlig vækst i 5-års intervaller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6111111111111"/>
          <c:y val="0.17168999708369787"/>
          <c:w val="0.86358333333333337"/>
          <c:h val="0.58817002041411492"/>
        </c:manualLayout>
      </c:layout>
      <c:lineChart>
        <c:grouping val="standard"/>
        <c:varyColors val="0"/>
        <c:ser>
          <c:idx val="0"/>
          <c:order val="0"/>
          <c:tx>
            <c:strRef>
              <c:f>'Opg 8'!$C$7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'Opg 8'!$B$8:$B$13</c:f>
              <c:strCache>
                <c:ptCount val="6"/>
                <c:pt idx="0">
                  <c:v>1985-1990</c:v>
                </c:pt>
                <c:pt idx="1">
                  <c:v>1990-1995</c:v>
                </c:pt>
                <c:pt idx="2">
                  <c:v>1995-2000</c:v>
                </c:pt>
                <c:pt idx="3">
                  <c:v>2000-2005</c:v>
                </c:pt>
                <c:pt idx="4">
                  <c:v>2005-2010</c:v>
                </c:pt>
                <c:pt idx="5">
                  <c:v>2010-2015</c:v>
                </c:pt>
              </c:strCache>
            </c:strRef>
          </c:cat>
          <c:val>
            <c:numRef>
              <c:f>'Opg 8'!$C$8:$C$13</c:f>
              <c:numCache>
                <c:formatCode>0.000</c:formatCode>
                <c:ptCount val="6"/>
                <c:pt idx="0">
                  <c:v>3.8039195345834109</c:v>
                </c:pt>
                <c:pt idx="1">
                  <c:v>4.4248785012930503</c:v>
                </c:pt>
                <c:pt idx="2">
                  <c:v>7.1463927684974893</c:v>
                </c:pt>
                <c:pt idx="3">
                  <c:v>4.6003258556735815</c:v>
                </c:pt>
                <c:pt idx="4">
                  <c:v>2.1518650128035111</c:v>
                </c:pt>
                <c:pt idx="5">
                  <c:v>2.6505650793541502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DC44-A2D7-DAE458A39643}"/>
            </c:ext>
          </c:extLst>
        </c:ser>
        <c:ser>
          <c:idx val="1"/>
          <c:order val="1"/>
          <c:tx>
            <c:strRef>
              <c:f>'Opg 8'!$D$7</c:f>
              <c:strCache>
                <c:ptCount val="1"/>
                <c:pt idx="0">
                  <c:v>Eksport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'Opg 8'!$B$8:$B$13</c:f>
              <c:strCache>
                <c:ptCount val="6"/>
                <c:pt idx="0">
                  <c:v>1985-1990</c:v>
                </c:pt>
                <c:pt idx="1">
                  <c:v>1990-1995</c:v>
                </c:pt>
                <c:pt idx="2">
                  <c:v>1995-2000</c:v>
                </c:pt>
                <c:pt idx="3">
                  <c:v>2000-2005</c:v>
                </c:pt>
                <c:pt idx="4">
                  <c:v>2005-2010</c:v>
                </c:pt>
                <c:pt idx="5">
                  <c:v>2010-2015</c:v>
                </c:pt>
              </c:strCache>
            </c:strRef>
          </c:cat>
          <c:val>
            <c:numRef>
              <c:f>'Opg 8'!$D$8:$D$13</c:f>
              <c:numCache>
                <c:formatCode>0.000</c:formatCode>
                <c:ptCount val="6"/>
                <c:pt idx="0">
                  <c:v>5.2766749832828586</c:v>
                </c:pt>
                <c:pt idx="1">
                  <c:v>3.7137289336648172</c:v>
                </c:pt>
                <c:pt idx="2">
                  <c:v>7.3532621175172785</c:v>
                </c:pt>
                <c:pt idx="3">
                  <c:v>5.0977452873405493</c:v>
                </c:pt>
                <c:pt idx="4">
                  <c:v>-0.2838246195461358</c:v>
                </c:pt>
                <c:pt idx="5">
                  <c:v>2.3798091143352629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DC44-A2D7-DAE458A3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138144"/>
        <c:axId val="387301199"/>
      </c:lineChart>
      <c:catAx>
        <c:axId val="21011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01199"/>
        <c:crosses val="autoZero"/>
        <c:auto val="1"/>
        <c:lblAlgn val="ctr"/>
        <c:lblOffset val="100"/>
        <c:noMultiLvlLbl val="0"/>
      </c:catAx>
      <c:valAx>
        <c:axId val="3873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Procent</a:t>
                </a:r>
                <a:r>
                  <a:rPr lang="en-GB" baseline="0"/>
                  <a:t>vis ændring</a:t>
                </a:r>
              </a:p>
            </c:rich>
          </c:tx>
          <c:layout>
            <c:manualLayout>
              <c:xMode val="edge"/>
              <c:yMode val="edge"/>
              <c:x val="0"/>
              <c:y val="9.72448235637212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268941</xdr:colOff>
      <xdr:row>6</xdr:row>
      <xdr:rowOff>144931</xdr:rowOff>
    </xdr:from>
    <xdr:to>
      <xdr:col>15</xdr:col>
      <xdr:colOff>403411</xdr:colOff>
      <xdr:row>28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63D66-F5DD-864D-A6E1-73D589222E2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76200</xdr:rowOff>
    </xdr:from>
    <xdr:to>
      <xdr:col>10</xdr:col>
      <xdr:colOff>241300</xdr:colOff>
      <xdr:row>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4E06BE-7565-9345-8BDA-FF61D739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0.10472</cdr:x>
      <cdr:y>0.8287</cdr:y>
    </cdr:from>
    <cdr:to>
      <cdr:x>0.35318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2ABEB6-D637-294D-83FF-6697A7AAED9B}"/>
            </a:ext>
          </a:extLst>
        </cdr:cNvPr>
        <cdr:cNvSpPr txBox="1"/>
      </cdr:nvSpPr>
      <cdr:spPr>
        <a:xfrm xmlns:a="http://schemas.openxmlformats.org/drawingml/2006/main">
          <a:off x="647700" y="2273300"/>
          <a:ext cx="15367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An:</a:t>
          </a:r>
        </a:p>
        <a:p xmlns:a="http://schemas.openxmlformats.org/drawingml/2006/main">
          <a:r>
            <a:rPr lang="en-GB" sz="800" i="1"/>
            <a:t>Kilde:Statsstikbanken,</a:t>
          </a:r>
          <a:r>
            <a:rPr lang="en-GB" sz="800" i="1" baseline="0"/>
            <a:t> NAN1</a:t>
          </a:r>
          <a:endParaRPr lang="en-GB" sz="800" i="1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399142</xdr:colOff>
      <xdr:row>10</xdr:row>
      <xdr:rowOff>161471</xdr:rowOff>
    </xdr:from>
    <xdr:to>
      <xdr:col>18</xdr:col>
      <xdr:colOff>344713</xdr:colOff>
      <xdr:row>27</xdr:row>
      <xdr:rowOff>128814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5CD15-7D8E-7E47-B868-3C181E6C0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0.08646</cdr:x>
      <cdr:y>0.76786</cdr:y>
    </cdr:from>
    <cdr:to>
      <cdr:x>0.28242</cdr:x>
      <cdr:y>0.92659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7692F8-C51F-5D42-A302-7A2A63292022}"/>
            </a:ext>
          </a:extLst>
        </cdr:cNvPr>
        <cdr:cNvSpPr txBox="1"/>
      </cdr:nvSpPr>
      <cdr:spPr>
        <a:xfrm xmlns:a="http://schemas.openxmlformats.org/drawingml/2006/main">
          <a:off x="544287" y="2106386"/>
          <a:ext cx="1233714" cy="435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0.08357</cdr:x>
      <cdr:y>0.74206</cdr:y>
    </cdr:from>
    <cdr:to>
      <cdr:x>0.27954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F06939-44EB-B54A-AC70-F2972EC83CE1}"/>
            </a:ext>
          </a:extLst>
        </cdr:cNvPr>
        <cdr:cNvSpPr txBox="1"/>
      </cdr:nvSpPr>
      <cdr:spPr>
        <a:xfrm xmlns:a="http://schemas.openxmlformats.org/drawingml/2006/main">
          <a:off x="526143" y="2035629"/>
          <a:ext cx="1233714" cy="707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An:</a:t>
          </a:r>
        </a:p>
        <a:p xmlns:a="http://schemas.openxmlformats.org/drawingml/2006/main">
          <a:r>
            <a:rPr lang="en-GB" sz="800" i="1"/>
            <a:t>KIlde</a:t>
          </a:r>
          <a:r>
            <a:rPr lang="en-GB" sz="800" i="1" baseline="0"/>
            <a:t>: Statistikbanken, NAN1</a:t>
          </a:r>
          <a:endParaRPr lang="en-GB" sz="800" i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0.06011</cdr:x>
      <cdr:y>0.78126</cdr:y>
    </cdr:from>
    <cdr:to>
      <cdr:x>0.29508</cdr:x>
      <cdr:y>0.94635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76282E-14BE-CB45-A8BA-3F1C4C926D4D}"/>
            </a:ext>
          </a:extLst>
        </cdr:cNvPr>
        <cdr:cNvSpPr txBox="1"/>
      </cdr:nvSpPr>
      <cdr:spPr>
        <a:xfrm xmlns:a="http://schemas.openxmlformats.org/drawingml/2006/main">
          <a:off x="493059" y="2828362"/>
          <a:ext cx="1927412" cy="597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Anmærkninger</a:t>
          </a:r>
        </a:p>
        <a:p xmlns:a="http://schemas.openxmlformats.org/drawingml/2006/main">
          <a:r>
            <a:rPr lang="en-GB" sz="800"/>
            <a:t>KIlde</a:t>
          </a:r>
          <a:r>
            <a:rPr lang="en-GB" sz="800" baseline="0"/>
            <a:t>: Statistikbanken, NAHC21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634999</xdr:colOff>
      <xdr:row>4</xdr:row>
      <xdr:rowOff>137458</xdr:rowOff>
    </xdr:from>
    <xdr:to>
      <xdr:col>20</xdr:col>
      <xdr:colOff>642471</xdr:colOff>
      <xdr:row>43</xdr:row>
      <xdr:rowOff>14941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B60A3-B7FB-1D42-AA46-A9DB73BCC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0.33508</cdr:x>
      <cdr:y>0.03755</cdr:y>
    </cdr:from>
    <cdr:to>
      <cdr:x>0.65905</cdr:x>
      <cdr:y>0.14924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947429-5A9F-2343-8A3C-5C8D49EBF72F}"/>
            </a:ext>
          </a:extLst>
        </cdr:cNvPr>
        <cdr:cNvSpPr txBox="1"/>
      </cdr:nvSpPr>
      <cdr:spPr>
        <a:xfrm xmlns:a="http://schemas.openxmlformats.org/drawingml/2006/main">
          <a:off x="3832412" y="236071"/>
          <a:ext cx="3705412" cy="702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0.34161</cdr:x>
      <cdr:y>0.06369</cdr:y>
    </cdr:from>
    <cdr:to>
      <cdr:x>0.63292</cdr:x>
      <cdr:y>0.16587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1E69ADB-9BB4-F84E-9BCD-EBC084A24C76}"/>
            </a:ext>
          </a:extLst>
        </cdr:cNvPr>
        <cdr:cNvSpPr txBox="1"/>
      </cdr:nvSpPr>
      <cdr:spPr>
        <a:xfrm xmlns:a="http://schemas.openxmlformats.org/drawingml/2006/main">
          <a:off x="3907118" y="400424"/>
          <a:ext cx="3331883" cy="64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Figur 2. C's</a:t>
          </a:r>
          <a:r>
            <a:rPr lang="en-GB" sz="1600" baseline="0"/>
            <a:t> forbrug på dansk område</a:t>
          </a:r>
          <a:endParaRPr lang="en-GB" sz="1600"/>
        </a:p>
      </cdr:txBody>
    </cdr:sp>
  </cdr:relSizeAnchor>
  <cdr:relSizeAnchor xmlns:cdr="http://schemas.openxmlformats.org/drawingml/2006/chartDrawing">
    <cdr:from>
      <cdr:x>0.10516</cdr:x>
      <cdr:y>0.90257</cdr:y>
    </cdr:from>
    <cdr:to>
      <cdr:x>0.27106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F8BDB81-A1AA-204C-B83F-9DD98CFF22CC}"/>
            </a:ext>
          </a:extLst>
        </cdr:cNvPr>
        <cdr:cNvSpPr txBox="1"/>
      </cdr:nvSpPr>
      <cdr:spPr>
        <a:xfrm xmlns:a="http://schemas.openxmlformats.org/drawingml/2006/main">
          <a:off x="1202765" y="5674660"/>
          <a:ext cx="1897530" cy="612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Ann</a:t>
          </a:r>
        </a:p>
        <a:p xmlns:a="http://schemas.openxmlformats.org/drawingml/2006/main">
          <a:r>
            <a:rPr lang="en-GB" sz="800"/>
            <a:t>KIlde: Statistikbanken.dk,</a:t>
          </a:r>
          <a:r>
            <a:rPr lang="en-GB" sz="800" baseline="0"/>
            <a:t> NAHC21</a:t>
          </a:r>
          <a:endParaRPr lang="en-GB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9</xdr:row>
      <xdr:rowOff>139700</xdr:rowOff>
    </xdr:from>
    <xdr:to>
      <xdr:col>13</xdr:col>
      <xdr:colOff>63500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48803-B79A-6D45-B26B-0C2E5E2D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0.21028</cdr:x>
      <cdr:y>0.87963</cdr:y>
    </cdr:from>
    <cdr:to>
      <cdr:x>0.47664</cdr:x>
      <cdr:y>0.98611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2F16AF-5556-6A46-BCD5-115804637A38}"/>
            </a:ext>
          </a:extLst>
        </cdr:cNvPr>
        <cdr:cNvSpPr txBox="1"/>
      </cdr:nvSpPr>
      <cdr:spPr>
        <a:xfrm xmlns:a="http://schemas.openxmlformats.org/drawingml/2006/main">
          <a:off x="1143000" y="2413000"/>
          <a:ext cx="14478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0.22196</cdr:x>
      <cdr:y>0.84259</cdr:y>
    </cdr:from>
    <cdr:to>
      <cdr:x>0.64486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06CB04-F3BD-F347-A822-1D30FE767A22}"/>
            </a:ext>
          </a:extLst>
        </cdr:cNvPr>
        <cdr:cNvSpPr txBox="1"/>
      </cdr:nvSpPr>
      <cdr:spPr>
        <a:xfrm xmlns:a="http://schemas.openxmlformats.org/drawingml/2006/main">
          <a:off x="1206500" y="2311400"/>
          <a:ext cx="2298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</a:t>
          </a:r>
        </a:p>
        <a:p xmlns:a="http://schemas.openxmlformats.org/drawingml/2006/main">
          <a:r>
            <a:rPr lang="en-GB" sz="800" i="1"/>
            <a:t>Kilde:Statistikbanken</a:t>
          </a:r>
          <a:r>
            <a:rPr lang="en-GB" sz="800" i="1" baseline="0"/>
            <a:t>, NAN1</a:t>
          </a:r>
          <a:endParaRPr lang="en-GB" sz="800" i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907143</xdr:colOff>
      <xdr:row>11</xdr:row>
      <xdr:rowOff>107042</xdr:rowOff>
    </xdr:from>
    <xdr:to>
      <xdr:col>26</xdr:col>
      <xdr:colOff>217715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35C4A-4CAB-F04E-A11F-9914014D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0.10403</cdr:x>
      <cdr:y>0.85238</cdr:y>
    </cdr:from>
    <cdr:to>
      <cdr:x>0.36242</cdr:x>
      <cdr:y>0.97048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7F5DA0-A368-E64C-BFC8-ECD5707A7BE4}"/>
            </a:ext>
          </a:extLst>
        </cdr:cNvPr>
        <cdr:cNvSpPr txBox="1"/>
      </cdr:nvSpPr>
      <cdr:spPr>
        <a:xfrm xmlns:a="http://schemas.openxmlformats.org/drawingml/2006/main">
          <a:off x="562428" y="3666673"/>
          <a:ext cx="13970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An:</a:t>
          </a:r>
        </a:p>
        <a:p xmlns:a="http://schemas.openxmlformats.org/drawingml/2006/main">
          <a:r>
            <a:rPr lang="en-GB" sz="800" i="1"/>
            <a:t>Kilde:</a:t>
          </a:r>
          <a:r>
            <a:rPr lang="en-GB" sz="800" i="1" baseline="0"/>
            <a:t> Statistikbanken, NAN1</a:t>
          </a:r>
          <a:endParaRPr lang="en-GB" sz="800" i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63500</xdr:rowOff>
    </xdr:from>
    <xdr:to>
      <xdr:col>18</xdr:col>
      <xdr:colOff>203200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78160-3214-8145-8183-657B7135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zoomScale="85" zoomScaleNormal="85" workbookViewId="0">
      <selection activeCell="P32" sqref="P32"/>
    </sheetView>
  </sheetViews>
  <sheetFormatPr baseColWidth="10" defaultColWidth="8.83203125" defaultRowHeight="13" x14ac:dyDescent="0.15"/>
  <cols>
    <col min="1" max="1" width="6.83203125" customWidth="1"/>
    <col min="2" max="2" width="28.33203125" customWidth="1"/>
  </cols>
  <sheetData>
    <row r="1" spans="1:3" ht="17" x14ac:dyDescent="0.2">
      <c r="A1" s="1" t="s">
        <v>26</v>
      </c>
      <c r="B1" s="2"/>
    </row>
    <row r="2" spans="1:3" ht="15" x14ac:dyDescent="0.2">
      <c r="A2" s="3" t="s">
        <v>27</v>
      </c>
      <c r="B2" s="2"/>
    </row>
    <row r="3" spans="1:3" ht="15" x14ac:dyDescent="0.2">
      <c r="A3" s="3" t="s">
        <v>40</v>
      </c>
      <c r="B3" s="2"/>
    </row>
    <row r="4" spans="1:3" x14ac:dyDescent="0.15">
      <c r="A4" s="4"/>
      <c r="B4" s="2"/>
    </row>
    <row r="5" spans="1:3" x14ac:dyDescent="0.15">
      <c r="A5" s="4"/>
      <c r="B5" s="2" t="s">
        <v>28</v>
      </c>
    </row>
    <row r="6" spans="1:3" x14ac:dyDescent="0.15">
      <c r="A6" s="15"/>
      <c r="B6" s="16" t="s">
        <v>29</v>
      </c>
      <c r="C6" t="s">
        <v>108</v>
      </c>
    </row>
    <row r="7" spans="1:3" x14ac:dyDescent="0.15">
      <c r="A7" s="5" t="s">
        <v>0</v>
      </c>
      <c r="B7" s="6">
        <v>584116</v>
      </c>
      <c r="C7">
        <f>(B7/B$7)*100</f>
        <v>100</v>
      </c>
    </row>
    <row r="8" spans="1:3" x14ac:dyDescent="0.15">
      <c r="A8" s="5" t="s">
        <v>1</v>
      </c>
      <c r="B8" s="6">
        <v>618943</v>
      </c>
      <c r="C8">
        <f t="shared" ref="C8:C37" si="0">(B8/B$7)*100</f>
        <v>105.96234309623431</v>
      </c>
    </row>
    <row r="9" spans="1:3" x14ac:dyDescent="0.15">
      <c r="A9" s="5" t="s">
        <v>2</v>
      </c>
      <c r="B9" s="6">
        <v>605443</v>
      </c>
      <c r="C9">
        <f t="shared" si="0"/>
        <v>103.65115833156429</v>
      </c>
    </row>
    <row r="10" spans="1:3" x14ac:dyDescent="0.15">
      <c r="A10" s="5" t="s">
        <v>3</v>
      </c>
      <c r="B10" s="6">
        <v>594216</v>
      </c>
      <c r="C10">
        <f t="shared" si="0"/>
        <v>101.72910860171609</v>
      </c>
    </row>
    <row r="11" spans="1:3" x14ac:dyDescent="0.15">
      <c r="A11" s="5" t="s">
        <v>4</v>
      </c>
      <c r="B11" s="6">
        <v>596597</v>
      </c>
      <c r="C11">
        <f t="shared" si="0"/>
        <v>102.1367331146553</v>
      </c>
    </row>
    <row r="12" spans="1:3" x14ac:dyDescent="0.15">
      <c r="A12" s="5" t="s">
        <v>5</v>
      </c>
      <c r="B12" s="6">
        <v>604266</v>
      </c>
      <c r="C12">
        <f t="shared" si="0"/>
        <v>103.44965725985935</v>
      </c>
    </row>
    <row r="13" spans="1:3" x14ac:dyDescent="0.15">
      <c r="A13" s="5" t="s">
        <v>6</v>
      </c>
      <c r="B13" s="6">
        <v>618869</v>
      </c>
      <c r="C13">
        <f t="shared" si="0"/>
        <v>105.9496743797465</v>
      </c>
    </row>
    <row r="14" spans="1:3" x14ac:dyDescent="0.15">
      <c r="A14" s="5" t="s">
        <v>7</v>
      </c>
      <c r="B14" s="6">
        <v>632880</v>
      </c>
      <c r="C14">
        <f t="shared" si="0"/>
        <v>108.34834176773107</v>
      </c>
    </row>
    <row r="15" spans="1:3" x14ac:dyDescent="0.15">
      <c r="A15" s="5" t="s">
        <v>8</v>
      </c>
      <c r="B15" s="6">
        <v>626090</v>
      </c>
      <c r="C15">
        <f t="shared" si="0"/>
        <v>107.18590143053777</v>
      </c>
    </row>
    <row r="16" spans="1:3" x14ac:dyDescent="0.15">
      <c r="A16" s="5" t="s">
        <v>9</v>
      </c>
      <c r="B16" s="6">
        <v>666452</v>
      </c>
      <c r="C16">
        <f t="shared" si="0"/>
        <v>114.0958302802868</v>
      </c>
    </row>
    <row r="17" spans="1:3" x14ac:dyDescent="0.15">
      <c r="A17" s="5" t="s">
        <v>10</v>
      </c>
      <c r="B17" s="6">
        <v>674526</v>
      </c>
      <c r="C17">
        <f t="shared" si="0"/>
        <v>115.47808996843092</v>
      </c>
    </row>
    <row r="18" spans="1:3" x14ac:dyDescent="0.15">
      <c r="A18" s="5" t="s">
        <v>11</v>
      </c>
      <c r="B18" s="6">
        <v>690686</v>
      </c>
      <c r="C18">
        <f t="shared" si="0"/>
        <v>118.24466373117669</v>
      </c>
    </row>
    <row r="19" spans="1:3" x14ac:dyDescent="0.15">
      <c r="A19" s="5" t="s">
        <v>12</v>
      </c>
      <c r="B19" s="6">
        <v>710080</v>
      </c>
      <c r="C19">
        <f t="shared" si="0"/>
        <v>121.56489464421452</v>
      </c>
    </row>
    <row r="20" spans="1:3" x14ac:dyDescent="0.15">
      <c r="A20" s="5" t="s">
        <v>13</v>
      </c>
      <c r="B20" s="6">
        <v>725474</v>
      </c>
      <c r="C20">
        <f t="shared" si="0"/>
        <v>124.20033007142418</v>
      </c>
    </row>
    <row r="21" spans="1:3" x14ac:dyDescent="0.15">
      <c r="A21" s="5" t="s">
        <v>14</v>
      </c>
      <c r="B21" s="6">
        <v>726349</v>
      </c>
      <c r="C21">
        <f t="shared" si="0"/>
        <v>124.35012908394907</v>
      </c>
    </row>
    <row r="22" spans="1:3" x14ac:dyDescent="0.15">
      <c r="A22" s="5" t="s">
        <v>15</v>
      </c>
      <c r="B22" s="6">
        <v>731366</v>
      </c>
      <c r="C22">
        <f t="shared" si="0"/>
        <v>125.20903382204904</v>
      </c>
    </row>
    <row r="23" spans="1:3" x14ac:dyDescent="0.15">
      <c r="A23" s="5" t="s">
        <v>16</v>
      </c>
      <c r="B23" s="6">
        <v>734155</v>
      </c>
      <c r="C23">
        <f t="shared" si="0"/>
        <v>125.68650747454274</v>
      </c>
    </row>
    <row r="24" spans="1:3" x14ac:dyDescent="0.15">
      <c r="A24" s="5" t="s">
        <v>17</v>
      </c>
      <c r="B24" s="6">
        <v>744714</v>
      </c>
      <c r="C24">
        <f t="shared" si="0"/>
        <v>127.49419635825761</v>
      </c>
    </row>
    <row r="25" spans="1:3" x14ac:dyDescent="0.15">
      <c r="A25" s="5" t="s">
        <v>18</v>
      </c>
      <c r="B25" s="6">
        <v>752589</v>
      </c>
      <c r="C25">
        <f t="shared" si="0"/>
        <v>128.84238747098181</v>
      </c>
    </row>
    <row r="26" spans="1:3" x14ac:dyDescent="0.15">
      <c r="A26" s="5" t="s">
        <v>19</v>
      </c>
      <c r="B26" s="6">
        <v>789651</v>
      </c>
      <c r="C26">
        <f t="shared" si="0"/>
        <v>135.18736004492257</v>
      </c>
    </row>
    <row r="27" spans="1:3" x14ac:dyDescent="0.15">
      <c r="A27" s="5" t="s">
        <v>20</v>
      </c>
      <c r="B27" s="6">
        <v>821239</v>
      </c>
      <c r="C27">
        <f t="shared" si="0"/>
        <v>140.59518999650754</v>
      </c>
    </row>
    <row r="28" spans="1:3" x14ac:dyDescent="0.15">
      <c r="A28" s="5" t="s">
        <v>21</v>
      </c>
      <c r="B28" s="6">
        <v>845282</v>
      </c>
      <c r="C28">
        <f t="shared" si="0"/>
        <v>144.71132446294914</v>
      </c>
    </row>
    <row r="29" spans="1:3" x14ac:dyDescent="0.15">
      <c r="A29" s="5" t="s">
        <v>30</v>
      </c>
      <c r="B29" s="6">
        <v>858469</v>
      </c>
      <c r="C29">
        <f t="shared" si="0"/>
        <v>146.96892398085313</v>
      </c>
    </row>
    <row r="30" spans="1:3" x14ac:dyDescent="0.15">
      <c r="A30" s="5" t="s">
        <v>31</v>
      </c>
      <c r="B30" s="6">
        <v>859119</v>
      </c>
      <c r="C30">
        <f t="shared" si="0"/>
        <v>147.0802032473002</v>
      </c>
    </row>
    <row r="31" spans="1:3" x14ac:dyDescent="0.15">
      <c r="A31" s="5" t="s">
        <v>32</v>
      </c>
      <c r="B31" s="6">
        <v>823896</v>
      </c>
      <c r="C31">
        <f t="shared" si="0"/>
        <v>141.05006539796889</v>
      </c>
    </row>
    <row r="32" spans="1:3" x14ac:dyDescent="0.15">
      <c r="A32" s="5" t="s">
        <v>33</v>
      </c>
      <c r="B32" s="6">
        <v>832269</v>
      </c>
      <c r="C32">
        <f t="shared" si="0"/>
        <v>142.4835135486787</v>
      </c>
    </row>
    <row r="33" spans="1:3" x14ac:dyDescent="0.15">
      <c r="A33" s="5" t="s">
        <v>34</v>
      </c>
      <c r="B33" s="6">
        <v>835358</v>
      </c>
      <c r="C33">
        <f t="shared" si="0"/>
        <v>143.01234686260949</v>
      </c>
    </row>
    <row r="34" spans="1:3" x14ac:dyDescent="0.15">
      <c r="A34" s="5" t="s">
        <v>35</v>
      </c>
      <c r="B34" s="6">
        <v>837509</v>
      </c>
      <c r="C34">
        <f t="shared" si="0"/>
        <v>143.38059563511359</v>
      </c>
    </row>
    <row r="35" spans="1:3" x14ac:dyDescent="0.15">
      <c r="A35" s="5" t="s">
        <v>36</v>
      </c>
      <c r="B35" s="6">
        <v>840915</v>
      </c>
      <c r="C35">
        <f t="shared" si="0"/>
        <v>143.96369899129624</v>
      </c>
    </row>
    <row r="36" spans="1:3" x14ac:dyDescent="0.15">
      <c r="A36" s="5" t="s">
        <v>37</v>
      </c>
      <c r="B36" s="6">
        <v>848334</v>
      </c>
      <c r="C36">
        <f t="shared" si="0"/>
        <v>145.23382341863601</v>
      </c>
    </row>
    <row r="37" spans="1:3" x14ac:dyDescent="0.15">
      <c r="A37" s="5" t="s">
        <v>38</v>
      </c>
      <c r="B37" s="6">
        <v>869593</v>
      </c>
      <c r="C37">
        <f t="shared" si="0"/>
        <v>148.87334022694122</v>
      </c>
    </row>
    <row r="38" spans="1:3" x14ac:dyDescent="0.15">
      <c r="A38" s="4"/>
      <c r="B38" s="2"/>
    </row>
  </sheetData>
  <phoneticPr fontId="2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zoomScale="85" zoomScaleNormal="85" workbookViewId="0">
      <selection activeCell="M4" sqref="M4"/>
    </sheetView>
  </sheetViews>
  <sheetFormatPr baseColWidth="10" defaultColWidth="8.83203125" defaultRowHeight="13" x14ac:dyDescent="0.15"/>
  <cols>
    <col min="1" max="1" width="6.83203125" customWidth="1"/>
    <col min="2" max="2" width="28.33203125" customWidth="1"/>
  </cols>
  <sheetData>
    <row r="1" spans="1:3" ht="17" x14ac:dyDescent="0.2">
      <c r="A1" s="1" t="s">
        <v>26</v>
      </c>
      <c r="B1" s="2"/>
    </row>
    <row r="2" spans="1:3" ht="15" x14ac:dyDescent="0.2">
      <c r="A2" s="3" t="s">
        <v>27</v>
      </c>
      <c r="B2" s="2"/>
    </row>
    <row r="3" spans="1:3" ht="15" x14ac:dyDescent="0.2">
      <c r="A3" s="3" t="s">
        <v>40</v>
      </c>
      <c r="B3" s="2"/>
    </row>
    <row r="4" spans="1:3" x14ac:dyDescent="0.15">
      <c r="A4" s="4"/>
      <c r="B4" s="2"/>
    </row>
    <row r="5" spans="1:3" x14ac:dyDescent="0.15">
      <c r="A5" s="4"/>
      <c r="B5" s="2" t="s">
        <v>28</v>
      </c>
    </row>
    <row r="6" spans="1:3" x14ac:dyDescent="0.15">
      <c r="A6" s="15"/>
      <c r="B6" s="16" t="s">
        <v>29</v>
      </c>
    </row>
    <row r="7" spans="1:3" x14ac:dyDescent="0.15">
      <c r="A7" s="5" t="s">
        <v>0</v>
      </c>
      <c r="B7" s="6">
        <v>584116</v>
      </c>
    </row>
    <row r="8" spans="1:3" x14ac:dyDescent="0.15">
      <c r="A8" s="5" t="s">
        <v>1</v>
      </c>
      <c r="B8" s="6">
        <v>618943</v>
      </c>
      <c r="C8" s="17">
        <f>B8-B7</f>
        <v>34827</v>
      </c>
    </row>
    <row r="9" spans="1:3" x14ac:dyDescent="0.15">
      <c r="A9" s="5" t="s">
        <v>2</v>
      </c>
      <c r="B9" s="6">
        <v>605443</v>
      </c>
      <c r="C9" s="17">
        <f t="shared" ref="C9:C37" si="0">B9-B8</f>
        <v>-13500</v>
      </c>
    </row>
    <row r="10" spans="1:3" x14ac:dyDescent="0.15">
      <c r="A10" s="5" t="s">
        <v>3</v>
      </c>
      <c r="B10" s="6">
        <v>594216</v>
      </c>
      <c r="C10" s="17">
        <f t="shared" si="0"/>
        <v>-11227</v>
      </c>
    </row>
    <row r="11" spans="1:3" x14ac:dyDescent="0.15">
      <c r="A11" s="5" t="s">
        <v>4</v>
      </c>
      <c r="B11" s="6">
        <v>596597</v>
      </c>
      <c r="C11" s="17">
        <f t="shared" si="0"/>
        <v>2381</v>
      </c>
    </row>
    <row r="12" spans="1:3" x14ac:dyDescent="0.15">
      <c r="A12" s="5" t="s">
        <v>5</v>
      </c>
      <c r="B12" s="6">
        <v>604266</v>
      </c>
      <c r="C12" s="17">
        <f t="shared" si="0"/>
        <v>7669</v>
      </c>
    </row>
    <row r="13" spans="1:3" x14ac:dyDescent="0.15">
      <c r="A13" s="5" t="s">
        <v>6</v>
      </c>
      <c r="B13" s="6">
        <v>618869</v>
      </c>
      <c r="C13" s="17">
        <f t="shared" si="0"/>
        <v>14603</v>
      </c>
    </row>
    <row r="14" spans="1:3" x14ac:dyDescent="0.15">
      <c r="A14" s="5" t="s">
        <v>7</v>
      </c>
      <c r="B14" s="6">
        <v>632880</v>
      </c>
      <c r="C14" s="17">
        <f t="shared" si="0"/>
        <v>14011</v>
      </c>
    </row>
    <row r="15" spans="1:3" x14ac:dyDescent="0.15">
      <c r="A15" s="5" t="s">
        <v>8</v>
      </c>
      <c r="B15" s="6">
        <v>626090</v>
      </c>
      <c r="C15" s="17">
        <f t="shared" si="0"/>
        <v>-6790</v>
      </c>
    </row>
    <row r="16" spans="1:3" x14ac:dyDescent="0.15">
      <c r="A16" s="5" t="s">
        <v>9</v>
      </c>
      <c r="B16" s="6">
        <v>666452</v>
      </c>
      <c r="C16" s="17">
        <f t="shared" si="0"/>
        <v>40362</v>
      </c>
    </row>
    <row r="17" spans="1:3" x14ac:dyDescent="0.15">
      <c r="A17" s="5" t="s">
        <v>10</v>
      </c>
      <c r="B17" s="6">
        <v>674526</v>
      </c>
      <c r="C17" s="17">
        <f t="shared" si="0"/>
        <v>8074</v>
      </c>
    </row>
    <row r="18" spans="1:3" x14ac:dyDescent="0.15">
      <c r="A18" s="5" t="s">
        <v>11</v>
      </c>
      <c r="B18" s="6">
        <v>690686</v>
      </c>
      <c r="C18" s="17">
        <f t="shared" si="0"/>
        <v>16160</v>
      </c>
    </row>
    <row r="19" spans="1:3" x14ac:dyDescent="0.15">
      <c r="A19" s="5" t="s">
        <v>12</v>
      </c>
      <c r="B19" s="6">
        <v>710080</v>
      </c>
      <c r="C19" s="17">
        <f t="shared" si="0"/>
        <v>19394</v>
      </c>
    </row>
    <row r="20" spans="1:3" x14ac:dyDescent="0.15">
      <c r="A20" s="5" t="s">
        <v>13</v>
      </c>
      <c r="B20" s="6">
        <v>725474</v>
      </c>
      <c r="C20" s="17">
        <f t="shared" si="0"/>
        <v>15394</v>
      </c>
    </row>
    <row r="21" spans="1:3" x14ac:dyDescent="0.15">
      <c r="A21" s="5" t="s">
        <v>14</v>
      </c>
      <c r="B21" s="6">
        <v>726349</v>
      </c>
      <c r="C21" s="17">
        <f t="shared" si="0"/>
        <v>875</v>
      </c>
    </row>
    <row r="22" spans="1:3" x14ac:dyDescent="0.15">
      <c r="A22" s="5" t="s">
        <v>15</v>
      </c>
      <c r="B22" s="6">
        <v>731366</v>
      </c>
      <c r="C22" s="17">
        <f t="shared" si="0"/>
        <v>5017</v>
      </c>
    </row>
    <row r="23" spans="1:3" x14ac:dyDescent="0.15">
      <c r="A23" s="5" t="s">
        <v>16</v>
      </c>
      <c r="B23" s="6">
        <v>734155</v>
      </c>
      <c r="C23" s="17">
        <f t="shared" si="0"/>
        <v>2789</v>
      </c>
    </row>
    <row r="24" spans="1:3" x14ac:dyDescent="0.15">
      <c r="A24" s="5" t="s">
        <v>17</v>
      </c>
      <c r="B24" s="6">
        <v>744714</v>
      </c>
      <c r="C24" s="17">
        <f t="shared" si="0"/>
        <v>10559</v>
      </c>
    </row>
    <row r="25" spans="1:3" x14ac:dyDescent="0.15">
      <c r="A25" s="5" t="s">
        <v>18</v>
      </c>
      <c r="B25" s="6">
        <v>752589</v>
      </c>
      <c r="C25" s="17">
        <f t="shared" si="0"/>
        <v>7875</v>
      </c>
    </row>
    <row r="26" spans="1:3" x14ac:dyDescent="0.15">
      <c r="A26" s="5" t="s">
        <v>19</v>
      </c>
      <c r="B26" s="6">
        <v>789651</v>
      </c>
      <c r="C26" s="17">
        <f t="shared" si="0"/>
        <v>37062</v>
      </c>
    </row>
    <row r="27" spans="1:3" x14ac:dyDescent="0.15">
      <c r="A27" s="5" t="s">
        <v>20</v>
      </c>
      <c r="B27" s="6">
        <v>821239</v>
      </c>
      <c r="C27" s="17">
        <f t="shared" si="0"/>
        <v>31588</v>
      </c>
    </row>
    <row r="28" spans="1:3" x14ac:dyDescent="0.15">
      <c r="A28" s="5" t="s">
        <v>21</v>
      </c>
      <c r="B28" s="6">
        <v>845282</v>
      </c>
      <c r="C28" s="17">
        <f t="shared" si="0"/>
        <v>24043</v>
      </c>
    </row>
    <row r="29" spans="1:3" x14ac:dyDescent="0.15">
      <c r="A29" s="5" t="s">
        <v>30</v>
      </c>
      <c r="B29" s="6">
        <v>858469</v>
      </c>
      <c r="C29" s="17">
        <f t="shared" si="0"/>
        <v>13187</v>
      </c>
    </row>
    <row r="30" spans="1:3" x14ac:dyDescent="0.15">
      <c r="A30" s="5" t="s">
        <v>31</v>
      </c>
      <c r="B30" s="6">
        <v>859119</v>
      </c>
      <c r="C30" s="17">
        <f t="shared" si="0"/>
        <v>650</v>
      </c>
    </row>
    <row r="31" spans="1:3" x14ac:dyDescent="0.15">
      <c r="A31" s="5" t="s">
        <v>32</v>
      </c>
      <c r="B31" s="6">
        <v>823896</v>
      </c>
      <c r="C31" s="17">
        <f t="shared" si="0"/>
        <v>-35223</v>
      </c>
    </row>
    <row r="32" spans="1:3" x14ac:dyDescent="0.15">
      <c r="A32" s="5" t="s">
        <v>33</v>
      </c>
      <c r="B32" s="6">
        <v>832269</v>
      </c>
      <c r="C32" s="17">
        <f t="shared" si="0"/>
        <v>8373</v>
      </c>
    </row>
    <row r="33" spans="1:3" x14ac:dyDescent="0.15">
      <c r="A33" s="5" t="s">
        <v>34</v>
      </c>
      <c r="B33" s="6">
        <v>835358</v>
      </c>
      <c r="C33" s="17">
        <f t="shared" si="0"/>
        <v>3089</v>
      </c>
    </row>
    <row r="34" spans="1:3" x14ac:dyDescent="0.15">
      <c r="A34" s="5" t="s">
        <v>35</v>
      </c>
      <c r="B34" s="6">
        <v>837509</v>
      </c>
      <c r="C34" s="17">
        <f t="shared" si="0"/>
        <v>2151</v>
      </c>
    </row>
    <row r="35" spans="1:3" x14ac:dyDescent="0.15">
      <c r="A35" s="5" t="s">
        <v>36</v>
      </c>
      <c r="B35" s="6">
        <v>840915</v>
      </c>
      <c r="C35" s="17">
        <f t="shared" si="0"/>
        <v>3406</v>
      </c>
    </row>
    <row r="36" spans="1:3" x14ac:dyDescent="0.15">
      <c r="A36" s="5" t="s">
        <v>37</v>
      </c>
      <c r="B36" s="6">
        <v>848334</v>
      </c>
      <c r="C36" s="17">
        <f t="shared" si="0"/>
        <v>7419</v>
      </c>
    </row>
    <row r="37" spans="1:3" x14ac:dyDescent="0.15">
      <c r="A37" s="5" t="s">
        <v>38</v>
      </c>
      <c r="B37" s="6">
        <v>869593</v>
      </c>
      <c r="C37" s="17">
        <f t="shared" si="0"/>
        <v>21259</v>
      </c>
    </row>
    <row r="38" spans="1:3" x14ac:dyDescent="0.15">
      <c r="A38" s="4"/>
      <c r="B38" s="2"/>
    </row>
  </sheetData>
  <phoneticPr fontId="2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1"/>
  <sheetViews>
    <sheetView zoomScale="80" zoomScaleNormal="80" workbookViewId="0">
      <selection activeCell="A48" sqref="A48:IV48"/>
    </sheetView>
  </sheetViews>
  <sheetFormatPr baseColWidth="10" defaultColWidth="8.83203125" defaultRowHeight="13" x14ac:dyDescent="0.15"/>
  <cols>
    <col min="1" max="1" width="16.1640625" style="4" customWidth="1"/>
    <col min="2" max="2" width="51.5" style="4" customWidth="1"/>
    <col min="3" max="32" width="8.6640625" style="4" customWidth="1"/>
    <col min="33" max="16384" width="8.83203125" style="4"/>
  </cols>
  <sheetData>
    <row r="1" spans="1:32" ht="17" x14ac:dyDescent="0.2">
      <c r="A1" s="1" t="s">
        <v>41</v>
      </c>
    </row>
    <row r="2" spans="1:32" ht="15" x14ac:dyDescent="0.2">
      <c r="A2" s="3" t="s">
        <v>27</v>
      </c>
    </row>
    <row r="3" spans="1:32" ht="15" x14ac:dyDescent="0.2">
      <c r="A3" s="9" t="s">
        <v>84</v>
      </c>
    </row>
    <row r="4" spans="1:32" x14ac:dyDescent="0.15">
      <c r="A4" s="12"/>
      <c r="B4" s="12"/>
      <c r="C4" s="12" t="s">
        <v>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Q4" s="12" t="s">
        <v>14</v>
      </c>
      <c r="R4" s="12" t="s">
        <v>15</v>
      </c>
      <c r="S4" s="12" t="s">
        <v>16</v>
      </c>
      <c r="T4" s="12" t="s">
        <v>17</v>
      </c>
      <c r="U4" s="12" t="s">
        <v>18</v>
      </c>
      <c r="V4" s="12" t="s">
        <v>19</v>
      </c>
      <c r="W4" s="12" t="s">
        <v>20</v>
      </c>
      <c r="X4" s="12" t="s">
        <v>21</v>
      </c>
      <c r="Y4" s="12" t="s">
        <v>30</v>
      </c>
      <c r="Z4" s="12" t="s">
        <v>31</v>
      </c>
      <c r="AA4" s="12" t="s">
        <v>32</v>
      </c>
      <c r="AB4" s="12" t="s">
        <v>33</v>
      </c>
      <c r="AC4" s="12" t="s">
        <v>34</v>
      </c>
      <c r="AD4" s="12" t="s">
        <v>35</v>
      </c>
      <c r="AE4" s="12" t="s">
        <v>36</v>
      </c>
      <c r="AF4" s="12" t="s">
        <v>37</v>
      </c>
    </row>
    <row r="5" spans="1:32" x14ac:dyDescent="0.15">
      <c r="A5" s="5" t="s">
        <v>42</v>
      </c>
      <c r="B5" s="5" t="s">
        <v>29</v>
      </c>
      <c r="C5" s="7">
        <v>344691</v>
      </c>
      <c r="D5" s="7">
        <v>369523</v>
      </c>
      <c r="E5" s="7">
        <v>377998</v>
      </c>
      <c r="F5" s="7">
        <v>386082</v>
      </c>
      <c r="G5" s="7">
        <v>405611</v>
      </c>
      <c r="H5" s="7">
        <v>417897</v>
      </c>
      <c r="I5" s="7">
        <v>438413</v>
      </c>
      <c r="J5" s="7">
        <v>454654</v>
      </c>
      <c r="K5" s="7">
        <v>453844</v>
      </c>
      <c r="L5" s="7">
        <v>495540</v>
      </c>
      <c r="M5" s="7">
        <v>512515</v>
      </c>
      <c r="N5" s="7">
        <v>533147</v>
      </c>
      <c r="O5" s="7">
        <v>557374</v>
      </c>
      <c r="P5" s="7">
        <v>577673</v>
      </c>
      <c r="Q5" s="7">
        <v>588802</v>
      </c>
      <c r="R5" s="7">
        <v>608317</v>
      </c>
      <c r="S5" s="7">
        <v>624745</v>
      </c>
      <c r="T5" s="7">
        <v>645276</v>
      </c>
      <c r="U5" s="7">
        <v>660424</v>
      </c>
      <c r="V5" s="7">
        <v>700291</v>
      </c>
      <c r="W5" s="7">
        <v>740132</v>
      </c>
      <c r="X5" s="7">
        <v>778934</v>
      </c>
      <c r="Y5" s="7">
        <v>804305</v>
      </c>
      <c r="Z5" s="7">
        <v>828986</v>
      </c>
      <c r="AA5" s="7">
        <v>804797</v>
      </c>
      <c r="AB5" s="7">
        <v>832269</v>
      </c>
      <c r="AC5" s="7">
        <v>855527</v>
      </c>
      <c r="AD5" s="7">
        <v>877941</v>
      </c>
      <c r="AE5" s="7">
        <v>888277</v>
      </c>
      <c r="AF5" s="7">
        <v>903183</v>
      </c>
    </row>
    <row r="6" spans="1:32" x14ac:dyDescent="0.15">
      <c r="B6" s="5" t="s">
        <v>43</v>
      </c>
      <c r="C6" s="7">
        <v>44112</v>
      </c>
      <c r="D6" s="7">
        <v>45384</v>
      </c>
      <c r="E6" s="7">
        <v>46269</v>
      </c>
      <c r="F6" s="7">
        <v>47705</v>
      </c>
      <c r="G6" s="7">
        <v>50475</v>
      </c>
      <c r="H6" s="7">
        <v>51807</v>
      </c>
      <c r="I6" s="7">
        <v>52768</v>
      </c>
      <c r="J6" s="7">
        <v>54589</v>
      </c>
      <c r="K6" s="7">
        <v>53322</v>
      </c>
      <c r="L6" s="7">
        <v>56315</v>
      </c>
      <c r="M6" s="7">
        <v>59065</v>
      </c>
      <c r="N6" s="7">
        <v>60157</v>
      </c>
      <c r="O6" s="7">
        <v>61608</v>
      </c>
      <c r="P6" s="7">
        <v>62692</v>
      </c>
      <c r="Q6" s="7">
        <v>61797</v>
      </c>
      <c r="R6" s="7">
        <v>63683</v>
      </c>
      <c r="S6" s="7">
        <v>66187</v>
      </c>
      <c r="T6" s="7">
        <v>67499</v>
      </c>
      <c r="U6" s="7">
        <v>68326</v>
      </c>
      <c r="V6" s="7">
        <v>70735</v>
      </c>
      <c r="W6" s="7">
        <v>72190</v>
      </c>
      <c r="X6" s="7">
        <v>74899</v>
      </c>
      <c r="Y6" s="7">
        <v>77848</v>
      </c>
      <c r="Z6" s="7">
        <v>83533</v>
      </c>
      <c r="AA6" s="7">
        <v>81222</v>
      </c>
      <c r="AB6" s="7">
        <v>83572</v>
      </c>
      <c r="AC6" s="7">
        <v>85588</v>
      </c>
      <c r="AD6" s="7">
        <v>89509</v>
      </c>
      <c r="AE6" s="7">
        <v>90097</v>
      </c>
      <c r="AF6" s="7">
        <v>91305</v>
      </c>
    </row>
    <row r="7" spans="1:32" x14ac:dyDescent="0.15">
      <c r="B7" s="5" t="s">
        <v>44</v>
      </c>
      <c r="C7" s="7">
        <v>6289</v>
      </c>
      <c r="D7" s="7">
        <v>6564</v>
      </c>
      <c r="E7" s="7">
        <v>5890</v>
      </c>
      <c r="F7" s="7">
        <v>6161</v>
      </c>
      <c r="G7" s="7">
        <v>6272</v>
      </c>
      <c r="H7" s="7">
        <v>6080</v>
      </c>
      <c r="I7" s="7">
        <v>6203</v>
      </c>
      <c r="J7" s="7">
        <v>6549</v>
      </c>
      <c r="K7" s="7">
        <v>6444</v>
      </c>
      <c r="L7" s="7">
        <v>7557</v>
      </c>
      <c r="M7" s="7">
        <v>7800</v>
      </c>
      <c r="N7" s="7">
        <v>8095</v>
      </c>
      <c r="O7" s="7">
        <v>9328</v>
      </c>
      <c r="P7" s="7">
        <v>9520</v>
      </c>
      <c r="Q7" s="7">
        <v>9263</v>
      </c>
      <c r="R7" s="7">
        <v>9615</v>
      </c>
      <c r="S7" s="7">
        <v>9754</v>
      </c>
      <c r="T7" s="7">
        <v>9782</v>
      </c>
      <c r="U7" s="7">
        <v>9015</v>
      </c>
      <c r="V7" s="7">
        <v>8906</v>
      </c>
      <c r="W7" s="7">
        <v>8922</v>
      </c>
      <c r="X7" s="7">
        <v>9278</v>
      </c>
      <c r="Y7" s="7">
        <v>9479</v>
      </c>
      <c r="Z7" s="7">
        <v>10039</v>
      </c>
      <c r="AA7" s="7">
        <v>10259</v>
      </c>
      <c r="AB7" s="7">
        <v>10561</v>
      </c>
      <c r="AC7" s="7">
        <v>11003</v>
      </c>
      <c r="AD7" s="7">
        <v>11640</v>
      </c>
      <c r="AE7" s="7">
        <v>11699</v>
      </c>
      <c r="AF7" s="7">
        <v>11368</v>
      </c>
    </row>
    <row r="8" spans="1:32" x14ac:dyDescent="0.15">
      <c r="B8" s="5" t="s">
        <v>45</v>
      </c>
      <c r="C8" s="7">
        <v>12344</v>
      </c>
      <c r="D8" s="7">
        <v>12922</v>
      </c>
      <c r="E8" s="7">
        <v>12860</v>
      </c>
      <c r="F8" s="7">
        <v>13186</v>
      </c>
      <c r="G8" s="7">
        <v>12663</v>
      </c>
      <c r="H8" s="7">
        <v>12878</v>
      </c>
      <c r="I8" s="7">
        <v>13406</v>
      </c>
      <c r="J8" s="7">
        <v>13096</v>
      </c>
      <c r="K8" s="7">
        <v>12125</v>
      </c>
      <c r="L8" s="7">
        <v>12450</v>
      </c>
      <c r="M8" s="7">
        <v>12883</v>
      </c>
      <c r="N8" s="7">
        <v>12936</v>
      </c>
      <c r="O8" s="7">
        <v>13009</v>
      </c>
      <c r="P8" s="7">
        <v>12734</v>
      </c>
      <c r="Q8" s="7">
        <v>12763</v>
      </c>
      <c r="R8" s="7">
        <v>13239</v>
      </c>
      <c r="S8" s="7">
        <v>13390</v>
      </c>
      <c r="T8" s="7">
        <v>13427</v>
      </c>
      <c r="U8" s="7">
        <v>13751</v>
      </c>
      <c r="V8" s="7">
        <v>13463</v>
      </c>
      <c r="W8" s="7">
        <v>13337</v>
      </c>
      <c r="X8" s="7">
        <v>13283</v>
      </c>
      <c r="Y8" s="7">
        <v>13629</v>
      </c>
      <c r="Z8" s="7">
        <v>14069</v>
      </c>
      <c r="AA8" s="7">
        <v>13619</v>
      </c>
      <c r="AB8" s="7">
        <v>13965</v>
      </c>
      <c r="AC8" s="7">
        <v>14450</v>
      </c>
      <c r="AD8" s="7">
        <v>14933</v>
      </c>
      <c r="AE8" s="7">
        <v>15631</v>
      </c>
      <c r="AF8" s="7">
        <v>15492</v>
      </c>
    </row>
    <row r="9" spans="1:32" x14ac:dyDescent="0.15">
      <c r="B9" s="5" t="s">
        <v>46</v>
      </c>
      <c r="C9" s="7">
        <v>12238</v>
      </c>
      <c r="D9" s="7">
        <v>12495</v>
      </c>
      <c r="E9" s="7">
        <v>12091</v>
      </c>
      <c r="F9" s="7">
        <v>12151</v>
      </c>
      <c r="G9" s="7">
        <v>11812</v>
      </c>
      <c r="H9" s="7">
        <v>12699</v>
      </c>
      <c r="I9" s="7">
        <v>12909</v>
      </c>
      <c r="J9" s="7">
        <v>13586</v>
      </c>
      <c r="K9" s="7">
        <v>12983</v>
      </c>
      <c r="L9" s="7">
        <v>13583</v>
      </c>
      <c r="M9" s="7">
        <v>13321</v>
      </c>
      <c r="N9" s="7">
        <v>13939</v>
      </c>
      <c r="O9" s="7">
        <v>14157</v>
      </c>
      <c r="P9" s="7">
        <v>14433</v>
      </c>
      <c r="Q9" s="7">
        <v>15363</v>
      </c>
      <c r="R9" s="7">
        <v>15791</v>
      </c>
      <c r="S9" s="7">
        <v>16200</v>
      </c>
      <c r="T9" s="7">
        <v>16998</v>
      </c>
      <c r="U9" s="7">
        <v>16800</v>
      </c>
      <c r="V9" s="7">
        <v>16384</v>
      </c>
      <c r="W9" s="7">
        <v>17053</v>
      </c>
      <c r="X9" s="7">
        <v>16920</v>
      </c>
      <c r="Y9" s="7">
        <v>17659</v>
      </c>
      <c r="Z9" s="7">
        <v>16970</v>
      </c>
      <c r="AA9" s="7">
        <v>18102</v>
      </c>
      <c r="AB9" s="7">
        <v>17241</v>
      </c>
      <c r="AC9" s="7">
        <v>18702</v>
      </c>
      <c r="AD9" s="7">
        <v>18547</v>
      </c>
      <c r="AE9" s="7">
        <v>17668</v>
      </c>
      <c r="AF9" s="7">
        <v>18181</v>
      </c>
    </row>
    <row r="10" spans="1:32" x14ac:dyDescent="0.15">
      <c r="B10" s="5" t="s">
        <v>47</v>
      </c>
      <c r="C10" s="7">
        <v>14370</v>
      </c>
      <c r="D10" s="7">
        <v>17352</v>
      </c>
      <c r="E10" s="7">
        <v>15940</v>
      </c>
      <c r="F10" s="7">
        <v>15773</v>
      </c>
      <c r="G10" s="7">
        <v>15274</v>
      </c>
      <c r="H10" s="7">
        <v>15841</v>
      </c>
      <c r="I10" s="7">
        <v>16699</v>
      </c>
      <c r="J10" s="7">
        <v>16917</v>
      </c>
      <c r="K10" s="7">
        <v>16957</v>
      </c>
      <c r="L10" s="7">
        <v>19160</v>
      </c>
      <c r="M10" s="7">
        <v>18925</v>
      </c>
      <c r="N10" s="7">
        <v>19660</v>
      </c>
      <c r="O10" s="7">
        <v>21237</v>
      </c>
      <c r="P10" s="7">
        <v>22565</v>
      </c>
      <c r="Q10" s="7">
        <v>22035</v>
      </c>
      <c r="R10" s="7">
        <v>22337</v>
      </c>
      <c r="S10" s="7">
        <v>22782</v>
      </c>
      <c r="T10" s="7">
        <v>23217</v>
      </c>
      <c r="U10" s="7">
        <v>24047</v>
      </c>
      <c r="V10" s="7">
        <v>25138</v>
      </c>
      <c r="W10" s="7">
        <v>26041</v>
      </c>
      <c r="X10" s="7">
        <v>28197</v>
      </c>
      <c r="Y10" s="7">
        <v>29876</v>
      </c>
      <c r="Z10" s="7">
        <v>29663</v>
      </c>
      <c r="AA10" s="7">
        <v>31209</v>
      </c>
      <c r="AB10" s="7">
        <v>30692</v>
      </c>
      <c r="AC10" s="7">
        <v>30088</v>
      </c>
      <c r="AD10" s="7">
        <v>31791</v>
      </c>
      <c r="AE10" s="7">
        <v>31401</v>
      </c>
      <c r="AF10" s="7">
        <v>30285</v>
      </c>
    </row>
    <row r="11" spans="1:32" x14ac:dyDescent="0.15">
      <c r="B11" s="5" t="s">
        <v>48</v>
      </c>
      <c r="C11" s="7">
        <v>3420</v>
      </c>
      <c r="D11" s="7">
        <v>3706</v>
      </c>
      <c r="E11" s="7">
        <v>3887</v>
      </c>
      <c r="F11" s="7">
        <v>3942</v>
      </c>
      <c r="G11" s="7">
        <v>3802</v>
      </c>
      <c r="H11" s="7">
        <v>4055</v>
      </c>
      <c r="I11" s="7">
        <v>4187</v>
      </c>
      <c r="J11" s="7">
        <v>4278</v>
      </c>
      <c r="K11" s="7">
        <v>4352</v>
      </c>
      <c r="L11" s="7">
        <v>4542</v>
      </c>
      <c r="M11" s="7">
        <v>4616</v>
      </c>
      <c r="N11" s="7">
        <v>4788</v>
      </c>
      <c r="O11" s="7">
        <v>5004</v>
      </c>
      <c r="P11" s="7">
        <v>5027</v>
      </c>
      <c r="Q11" s="7">
        <v>5309</v>
      </c>
      <c r="R11" s="7">
        <v>5296</v>
      </c>
      <c r="S11" s="7">
        <v>5412</v>
      </c>
      <c r="T11" s="7">
        <v>5505</v>
      </c>
      <c r="U11" s="7">
        <v>5417</v>
      </c>
      <c r="V11" s="7">
        <v>5622</v>
      </c>
      <c r="W11" s="7">
        <v>5791</v>
      </c>
      <c r="X11" s="7">
        <v>6345</v>
      </c>
      <c r="Y11" s="7">
        <v>7036</v>
      </c>
      <c r="Z11" s="7">
        <v>7106</v>
      </c>
      <c r="AA11" s="7">
        <v>6867</v>
      </c>
      <c r="AB11" s="7">
        <v>7434</v>
      </c>
      <c r="AC11" s="7">
        <v>7285</v>
      </c>
      <c r="AD11" s="7">
        <v>7857</v>
      </c>
      <c r="AE11" s="7">
        <v>7665</v>
      </c>
      <c r="AF11" s="7">
        <v>7556</v>
      </c>
    </row>
    <row r="12" spans="1:32" x14ac:dyDescent="0.15">
      <c r="B12" s="5" t="s">
        <v>49</v>
      </c>
      <c r="C12" s="7">
        <v>19774</v>
      </c>
      <c r="D12" s="7">
        <v>21070</v>
      </c>
      <c r="E12" s="7">
        <v>22153</v>
      </c>
      <c r="F12" s="7">
        <v>23527</v>
      </c>
      <c r="G12" s="7">
        <v>25148</v>
      </c>
      <c r="H12" s="7">
        <v>26823</v>
      </c>
      <c r="I12" s="7">
        <v>28435</v>
      </c>
      <c r="J12" s="7">
        <v>30008</v>
      </c>
      <c r="K12" s="7">
        <v>31753</v>
      </c>
      <c r="L12" s="7">
        <v>33096</v>
      </c>
      <c r="M12" s="7">
        <v>34284</v>
      </c>
      <c r="N12" s="7">
        <v>35065</v>
      </c>
      <c r="O12" s="7">
        <v>36160</v>
      </c>
      <c r="P12" s="7">
        <v>37167</v>
      </c>
      <c r="Q12" s="7">
        <v>37946</v>
      </c>
      <c r="R12" s="7">
        <v>39611</v>
      </c>
      <c r="S12" s="7">
        <v>41481</v>
      </c>
      <c r="T12" s="7">
        <v>43750</v>
      </c>
      <c r="U12" s="7">
        <v>46514</v>
      </c>
      <c r="V12" s="7">
        <v>48720</v>
      </c>
      <c r="W12" s="7">
        <v>50336</v>
      </c>
      <c r="X12" s="7">
        <v>52722</v>
      </c>
      <c r="Y12" s="7">
        <v>54644</v>
      </c>
      <c r="Z12" s="7">
        <v>56851</v>
      </c>
      <c r="AA12" s="7">
        <v>60136</v>
      </c>
      <c r="AB12" s="7">
        <v>62619</v>
      </c>
      <c r="AC12" s="7">
        <v>63559</v>
      </c>
      <c r="AD12" s="7">
        <v>66325</v>
      </c>
      <c r="AE12" s="7">
        <v>68532</v>
      </c>
      <c r="AF12" s="7">
        <v>70841</v>
      </c>
    </row>
    <row r="13" spans="1:32" x14ac:dyDescent="0.15">
      <c r="B13" s="5" t="s">
        <v>50</v>
      </c>
      <c r="C13" s="7">
        <v>30026</v>
      </c>
      <c r="D13" s="7">
        <v>32030</v>
      </c>
      <c r="E13" s="7">
        <v>35283</v>
      </c>
      <c r="F13" s="7">
        <v>37855</v>
      </c>
      <c r="G13" s="7">
        <v>40637</v>
      </c>
      <c r="H13" s="7">
        <v>43459</v>
      </c>
      <c r="I13" s="7">
        <v>46002</v>
      </c>
      <c r="J13" s="7">
        <v>48279</v>
      </c>
      <c r="K13" s="7">
        <v>50747</v>
      </c>
      <c r="L13" s="7">
        <v>52601</v>
      </c>
      <c r="M13" s="7">
        <v>54244</v>
      </c>
      <c r="N13" s="7">
        <v>55608</v>
      </c>
      <c r="O13" s="7">
        <v>57542</v>
      </c>
      <c r="P13" s="7">
        <v>59308</v>
      </c>
      <c r="Q13" s="7">
        <v>60718</v>
      </c>
      <c r="R13" s="7">
        <v>63201</v>
      </c>
      <c r="S13" s="7">
        <v>66133</v>
      </c>
      <c r="T13" s="7">
        <v>69413</v>
      </c>
      <c r="U13" s="7">
        <v>72258</v>
      </c>
      <c r="V13" s="7">
        <v>75192</v>
      </c>
      <c r="W13" s="7">
        <v>77998</v>
      </c>
      <c r="X13" s="7">
        <v>81465</v>
      </c>
      <c r="Y13" s="7">
        <v>84953</v>
      </c>
      <c r="Z13" s="7">
        <v>87699</v>
      </c>
      <c r="AA13" s="7">
        <v>91305</v>
      </c>
      <c r="AB13" s="7">
        <v>98749</v>
      </c>
      <c r="AC13" s="7">
        <v>105537</v>
      </c>
      <c r="AD13" s="7">
        <v>108821</v>
      </c>
      <c r="AE13" s="7">
        <v>112441</v>
      </c>
      <c r="AF13" s="7">
        <v>115602</v>
      </c>
    </row>
    <row r="14" spans="1:32" x14ac:dyDescent="0.15">
      <c r="B14" s="5" t="s">
        <v>51</v>
      </c>
      <c r="C14" s="7">
        <v>4863</v>
      </c>
      <c r="D14" s="7">
        <v>4763</v>
      </c>
      <c r="E14" s="7">
        <v>4569</v>
      </c>
      <c r="F14" s="7">
        <v>4136</v>
      </c>
      <c r="G14" s="7">
        <v>4453</v>
      </c>
      <c r="H14" s="7">
        <v>4596</v>
      </c>
      <c r="I14" s="7">
        <v>4746</v>
      </c>
      <c r="J14" s="7">
        <v>4702</v>
      </c>
      <c r="K14" s="7">
        <v>4382</v>
      </c>
      <c r="L14" s="7">
        <v>3995</v>
      </c>
      <c r="M14" s="7">
        <v>3739</v>
      </c>
      <c r="N14" s="7">
        <v>4367</v>
      </c>
      <c r="O14" s="7">
        <v>4579</v>
      </c>
      <c r="P14" s="7">
        <v>4769</v>
      </c>
      <c r="Q14" s="7">
        <v>5107</v>
      </c>
      <c r="R14" s="7">
        <v>5201</v>
      </c>
      <c r="S14" s="7">
        <v>5373</v>
      </c>
      <c r="T14" s="7">
        <v>5376</v>
      </c>
      <c r="U14" s="7">
        <v>5330</v>
      </c>
      <c r="V14" s="7">
        <v>5540</v>
      </c>
      <c r="W14" s="7">
        <v>5777</v>
      </c>
      <c r="X14" s="7">
        <v>6316</v>
      </c>
      <c r="Y14" s="7">
        <v>6949</v>
      </c>
      <c r="Z14" s="7">
        <v>7414</v>
      </c>
      <c r="AA14" s="7">
        <v>7063</v>
      </c>
      <c r="AB14" s="7">
        <v>6505</v>
      </c>
      <c r="AC14" s="7">
        <v>6750</v>
      </c>
      <c r="AD14" s="7">
        <v>7447</v>
      </c>
      <c r="AE14" s="7">
        <v>7704</v>
      </c>
      <c r="AF14" s="7">
        <v>7930</v>
      </c>
    </row>
    <row r="15" spans="1:32" x14ac:dyDescent="0.15">
      <c r="B15" s="5" t="s">
        <v>52</v>
      </c>
      <c r="C15" s="7">
        <v>3536</v>
      </c>
      <c r="D15" s="7">
        <v>5032</v>
      </c>
      <c r="E15" s="7">
        <v>5470</v>
      </c>
      <c r="F15" s="7">
        <v>6292</v>
      </c>
      <c r="G15" s="7">
        <v>7218</v>
      </c>
      <c r="H15" s="7">
        <v>8139</v>
      </c>
      <c r="I15" s="7">
        <v>8734</v>
      </c>
      <c r="J15" s="7">
        <v>8936</v>
      </c>
      <c r="K15" s="7">
        <v>8003</v>
      </c>
      <c r="L15" s="7">
        <v>9003</v>
      </c>
      <c r="M15" s="7">
        <v>9262</v>
      </c>
      <c r="N15" s="7">
        <v>9908</v>
      </c>
      <c r="O15" s="7">
        <v>10916</v>
      </c>
      <c r="P15" s="7">
        <v>11681</v>
      </c>
      <c r="Q15" s="7">
        <v>12163</v>
      </c>
      <c r="R15" s="7">
        <v>12057</v>
      </c>
      <c r="S15" s="7">
        <v>12289</v>
      </c>
      <c r="T15" s="7">
        <v>12328</v>
      </c>
      <c r="U15" s="7">
        <v>12574</v>
      </c>
      <c r="V15" s="7">
        <v>13427</v>
      </c>
      <c r="W15" s="7">
        <v>14925</v>
      </c>
      <c r="X15" s="7">
        <v>14691</v>
      </c>
      <c r="Y15" s="7">
        <v>15302</v>
      </c>
      <c r="Z15" s="7">
        <v>17700</v>
      </c>
      <c r="AA15" s="7">
        <v>18342</v>
      </c>
      <c r="AB15" s="7">
        <v>19627</v>
      </c>
      <c r="AC15" s="7">
        <v>19662</v>
      </c>
      <c r="AD15" s="7">
        <v>20539</v>
      </c>
      <c r="AE15" s="7">
        <v>20974</v>
      </c>
      <c r="AF15" s="7">
        <v>21159</v>
      </c>
    </row>
    <row r="16" spans="1:32" x14ac:dyDescent="0.15">
      <c r="B16" s="5" t="s">
        <v>53</v>
      </c>
      <c r="C16" s="7">
        <v>24877</v>
      </c>
      <c r="D16" s="7">
        <v>26043</v>
      </c>
      <c r="E16" s="7">
        <v>28524</v>
      </c>
      <c r="F16" s="7">
        <v>25787</v>
      </c>
      <c r="G16" s="7">
        <v>26554</v>
      </c>
      <c r="H16" s="7">
        <v>26708</v>
      </c>
      <c r="I16" s="7">
        <v>28272</v>
      </c>
      <c r="J16" s="7">
        <v>28139</v>
      </c>
      <c r="K16" s="7">
        <v>29462</v>
      </c>
      <c r="L16" s="7">
        <v>29524</v>
      </c>
      <c r="M16" s="7">
        <v>31038</v>
      </c>
      <c r="N16" s="7">
        <v>34211</v>
      </c>
      <c r="O16" s="7">
        <v>33512</v>
      </c>
      <c r="P16" s="7">
        <v>34942</v>
      </c>
      <c r="Q16" s="7">
        <v>35638</v>
      </c>
      <c r="R16" s="7">
        <v>37906</v>
      </c>
      <c r="S16" s="7">
        <v>40947</v>
      </c>
      <c r="T16" s="7">
        <v>41849</v>
      </c>
      <c r="U16" s="7">
        <v>43175</v>
      </c>
      <c r="V16" s="7">
        <v>43724</v>
      </c>
      <c r="W16" s="7">
        <v>45776</v>
      </c>
      <c r="X16" s="7">
        <v>47538</v>
      </c>
      <c r="Y16" s="7">
        <v>45348</v>
      </c>
      <c r="Z16" s="7">
        <v>48588</v>
      </c>
      <c r="AA16" s="7">
        <v>47519</v>
      </c>
      <c r="AB16" s="7">
        <v>56267</v>
      </c>
      <c r="AC16" s="7">
        <v>56509</v>
      </c>
      <c r="AD16" s="7">
        <v>56615</v>
      </c>
      <c r="AE16" s="7">
        <v>56914</v>
      </c>
      <c r="AF16" s="7">
        <v>51010</v>
      </c>
    </row>
    <row r="17" spans="2:32" x14ac:dyDescent="0.15">
      <c r="B17" s="5" t="s">
        <v>54</v>
      </c>
      <c r="C17" s="7">
        <v>8467</v>
      </c>
      <c r="D17" s="7">
        <v>8817</v>
      </c>
      <c r="E17" s="7">
        <v>8669</v>
      </c>
      <c r="F17" s="7">
        <v>8645</v>
      </c>
      <c r="G17" s="7">
        <v>8494</v>
      </c>
      <c r="H17" s="7">
        <v>8394</v>
      </c>
      <c r="I17" s="7">
        <v>7786</v>
      </c>
      <c r="J17" s="7">
        <v>7909</v>
      </c>
      <c r="K17" s="7">
        <v>8642</v>
      </c>
      <c r="L17" s="7">
        <v>9908</v>
      </c>
      <c r="M17" s="7">
        <v>10059</v>
      </c>
      <c r="N17" s="7">
        <v>10927</v>
      </c>
      <c r="O17" s="7">
        <v>11796</v>
      </c>
      <c r="P17" s="7">
        <v>12002</v>
      </c>
      <c r="Q17" s="7">
        <v>12360</v>
      </c>
      <c r="R17" s="7">
        <v>12660</v>
      </c>
      <c r="S17" s="7">
        <v>12758</v>
      </c>
      <c r="T17" s="7">
        <v>13185</v>
      </c>
      <c r="U17" s="7">
        <v>13313</v>
      </c>
      <c r="V17" s="7">
        <v>13908</v>
      </c>
      <c r="W17" s="7">
        <v>15011</v>
      </c>
      <c r="X17" s="7">
        <v>16629</v>
      </c>
      <c r="Y17" s="7">
        <v>17660</v>
      </c>
      <c r="Z17" s="7">
        <v>18027</v>
      </c>
      <c r="AA17" s="7">
        <v>16410</v>
      </c>
      <c r="AB17" s="7">
        <v>16285</v>
      </c>
      <c r="AC17" s="7">
        <v>16191</v>
      </c>
      <c r="AD17" s="7">
        <v>16170</v>
      </c>
      <c r="AE17" s="7">
        <v>16439</v>
      </c>
      <c r="AF17" s="7">
        <v>17315</v>
      </c>
    </row>
    <row r="18" spans="2:32" x14ac:dyDescent="0.15">
      <c r="B18" s="5" t="s">
        <v>55</v>
      </c>
      <c r="C18" s="7">
        <v>1812</v>
      </c>
      <c r="D18" s="7">
        <v>2020</v>
      </c>
      <c r="E18" s="7">
        <v>2067</v>
      </c>
      <c r="F18" s="7">
        <v>2110</v>
      </c>
      <c r="G18" s="7">
        <v>1993</v>
      </c>
      <c r="H18" s="7">
        <v>2069</v>
      </c>
      <c r="I18" s="7">
        <v>2228</v>
      </c>
      <c r="J18" s="7">
        <v>2341</v>
      </c>
      <c r="K18" s="7">
        <v>2499</v>
      </c>
      <c r="L18" s="7">
        <v>2564</v>
      </c>
      <c r="M18" s="7">
        <v>2718</v>
      </c>
      <c r="N18" s="7">
        <v>2474</v>
      </c>
      <c r="O18" s="7">
        <v>2660</v>
      </c>
      <c r="P18" s="7">
        <v>2828</v>
      </c>
      <c r="Q18" s="7">
        <v>2959</v>
      </c>
      <c r="R18" s="7">
        <v>2739</v>
      </c>
      <c r="S18" s="7">
        <v>2917</v>
      </c>
      <c r="T18" s="7">
        <v>3027</v>
      </c>
      <c r="U18" s="7">
        <v>2902</v>
      </c>
      <c r="V18" s="7">
        <v>2991</v>
      </c>
      <c r="W18" s="7">
        <v>3223</v>
      </c>
      <c r="X18" s="7">
        <v>3508</v>
      </c>
      <c r="Y18" s="7">
        <v>3686</v>
      </c>
      <c r="Z18" s="7">
        <v>3612</v>
      </c>
      <c r="AA18" s="7">
        <v>3568</v>
      </c>
      <c r="AB18" s="7">
        <v>3535</v>
      </c>
      <c r="AC18" s="7">
        <v>3645</v>
      </c>
      <c r="AD18" s="7">
        <v>3690</v>
      </c>
      <c r="AE18" s="7">
        <v>3680</v>
      </c>
      <c r="AF18" s="7">
        <v>3744</v>
      </c>
    </row>
    <row r="19" spans="2:32" x14ac:dyDescent="0.15">
      <c r="B19" s="5" t="s">
        <v>56</v>
      </c>
      <c r="C19" s="7">
        <v>3509</v>
      </c>
      <c r="D19" s="7">
        <v>3542</v>
      </c>
      <c r="E19" s="7">
        <v>3544</v>
      </c>
      <c r="F19" s="7">
        <v>3808</v>
      </c>
      <c r="G19" s="7">
        <v>3514</v>
      </c>
      <c r="H19" s="7">
        <v>3774</v>
      </c>
      <c r="I19" s="7">
        <v>4030</v>
      </c>
      <c r="J19" s="7">
        <v>4123</v>
      </c>
      <c r="K19" s="7">
        <v>4106</v>
      </c>
      <c r="L19" s="7">
        <v>4542</v>
      </c>
      <c r="M19" s="7">
        <v>4650</v>
      </c>
      <c r="N19" s="7">
        <v>4482</v>
      </c>
      <c r="O19" s="7">
        <v>4797</v>
      </c>
      <c r="P19" s="7">
        <v>5076</v>
      </c>
      <c r="Q19" s="7">
        <v>5231</v>
      </c>
      <c r="R19" s="7">
        <v>5238</v>
      </c>
      <c r="S19" s="7">
        <v>5651</v>
      </c>
      <c r="T19" s="7">
        <v>6210</v>
      </c>
      <c r="U19" s="7">
        <v>6498</v>
      </c>
      <c r="V19" s="7">
        <v>6634</v>
      </c>
      <c r="W19" s="7">
        <v>6805</v>
      </c>
      <c r="X19" s="7">
        <v>7086</v>
      </c>
      <c r="Y19" s="7">
        <v>7597</v>
      </c>
      <c r="Z19" s="7">
        <v>7738</v>
      </c>
      <c r="AA19" s="7">
        <v>7301</v>
      </c>
      <c r="AB19" s="7">
        <v>7321</v>
      </c>
      <c r="AC19" s="7">
        <v>7216</v>
      </c>
      <c r="AD19" s="7">
        <v>7395</v>
      </c>
      <c r="AE19" s="7">
        <v>7479</v>
      </c>
      <c r="AF19" s="7">
        <v>8135</v>
      </c>
    </row>
    <row r="20" spans="2:32" x14ac:dyDescent="0.15">
      <c r="B20" s="5" t="s">
        <v>57</v>
      </c>
      <c r="C20" s="7">
        <v>1567</v>
      </c>
      <c r="D20" s="7">
        <v>1960</v>
      </c>
      <c r="E20" s="7">
        <v>2133</v>
      </c>
      <c r="F20" s="7">
        <v>2321</v>
      </c>
      <c r="G20" s="7">
        <v>2375</v>
      </c>
      <c r="H20" s="7">
        <v>2321</v>
      </c>
      <c r="I20" s="7">
        <v>2479</v>
      </c>
      <c r="J20" s="7">
        <v>2508</v>
      </c>
      <c r="K20" s="7">
        <v>2415</v>
      </c>
      <c r="L20" s="7">
        <v>2733</v>
      </c>
      <c r="M20" s="7">
        <v>2846</v>
      </c>
      <c r="N20" s="7">
        <v>3054</v>
      </c>
      <c r="O20" s="7">
        <v>3386</v>
      </c>
      <c r="P20" s="7">
        <v>3636</v>
      </c>
      <c r="Q20" s="7">
        <v>3602</v>
      </c>
      <c r="R20" s="7">
        <v>3725</v>
      </c>
      <c r="S20" s="7">
        <v>3845</v>
      </c>
      <c r="T20" s="7">
        <v>3964</v>
      </c>
      <c r="U20" s="7">
        <v>3983</v>
      </c>
      <c r="V20" s="7">
        <v>4326</v>
      </c>
      <c r="W20" s="7">
        <v>4313</v>
      </c>
      <c r="X20" s="7">
        <v>4638</v>
      </c>
      <c r="Y20" s="7">
        <v>4823</v>
      </c>
      <c r="Z20" s="7">
        <v>4633</v>
      </c>
      <c r="AA20" s="7">
        <v>4125</v>
      </c>
      <c r="AB20" s="7">
        <v>4624</v>
      </c>
      <c r="AC20" s="7">
        <v>4368</v>
      </c>
      <c r="AD20" s="7">
        <v>4601</v>
      </c>
      <c r="AE20" s="7">
        <v>4607</v>
      </c>
      <c r="AF20" s="7">
        <v>4531</v>
      </c>
    </row>
    <row r="21" spans="2:32" x14ac:dyDescent="0.15">
      <c r="B21" s="5" t="s">
        <v>58</v>
      </c>
      <c r="C21" s="7">
        <v>1348</v>
      </c>
      <c r="D21" s="7">
        <v>1499</v>
      </c>
      <c r="E21" s="7">
        <v>1561</v>
      </c>
      <c r="F21" s="7">
        <v>1644</v>
      </c>
      <c r="G21" s="7">
        <v>1663</v>
      </c>
      <c r="H21" s="7">
        <v>1599</v>
      </c>
      <c r="I21" s="7">
        <v>1704</v>
      </c>
      <c r="J21" s="7">
        <v>1817</v>
      </c>
      <c r="K21" s="7">
        <v>1863</v>
      </c>
      <c r="L21" s="7">
        <v>2102</v>
      </c>
      <c r="M21" s="7">
        <v>2254</v>
      </c>
      <c r="N21" s="7">
        <v>2234</v>
      </c>
      <c r="O21" s="7">
        <v>2402</v>
      </c>
      <c r="P21" s="7">
        <v>2697</v>
      </c>
      <c r="Q21" s="7">
        <v>2946</v>
      </c>
      <c r="R21" s="7">
        <v>3147</v>
      </c>
      <c r="S21" s="7">
        <v>3313</v>
      </c>
      <c r="T21" s="7">
        <v>3469</v>
      </c>
      <c r="U21" s="7">
        <v>3475</v>
      </c>
      <c r="V21" s="7">
        <v>3788</v>
      </c>
      <c r="W21" s="7">
        <v>4076</v>
      </c>
      <c r="X21" s="7">
        <v>4124</v>
      </c>
      <c r="Y21" s="7">
        <v>4408</v>
      </c>
      <c r="Z21" s="7">
        <v>4580</v>
      </c>
      <c r="AA21" s="7">
        <v>4189</v>
      </c>
      <c r="AB21" s="7">
        <v>4052</v>
      </c>
      <c r="AC21" s="7">
        <v>4142</v>
      </c>
      <c r="AD21" s="7">
        <v>4192</v>
      </c>
      <c r="AE21" s="7">
        <v>4272</v>
      </c>
      <c r="AF21" s="7">
        <v>4279</v>
      </c>
    </row>
    <row r="22" spans="2:32" x14ac:dyDescent="0.15">
      <c r="B22" s="5" t="s">
        <v>59</v>
      </c>
      <c r="C22" s="7">
        <v>3514</v>
      </c>
      <c r="D22" s="7">
        <v>4130</v>
      </c>
      <c r="E22" s="7">
        <v>4301</v>
      </c>
      <c r="F22" s="7">
        <v>4638</v>
      </c>
      <c r="G22" s="7">
        <v>4784</v>
      </c>
      <c r="H22" s="7">
        <v>4845</v>
      </c>
      <c r="I22" s="7">
        <v>4973</v>
      </c>
      <c r="J22" s="7">
        <v>5403</v>
      </c>
      <c r="K22" s="7">
        <v>5107</v>
      </c>
      <c r="L22" s="7">
        <v>5787</v>
      </c>
      <c r="M22" s="7">
        <v>5868</v>
      </c>
      <c r="N22" s="7">
        <v>5691</v>
      </c>
      <c r="O22" s="7">
        <v>5779</v>
      </c>
      <c r="P22" s="7">
        <v>5926</v>
      </c>
      <c r="Q22" s="7">
        <v>5894</v>
      </c>
      <c r="R22" s="7">
        <v>5952</v>
      </c>
      <c r="S22" s="7">
        <v>5858</v>
      </c>
      <c r="T22" s="7">
        <v>6098</v>
      </c>
      <c r="U22" s="7">
        <v>6220</v>
      </c>
      <c r="V22" s="7">
        <v>6528</v>
      </c>
      <c r="W22" s="7">
        <v>6358</v>
      </c>
      <c r="X22" s="7">
        <v>6247</v>
      </c>
      <c r="Y22" s="7">
        <v>6709</v>
      </c>
      <c r="Z22" s="7">
        <v>7111</v>
      </c>
      <c r="AA22" s="7">
        <v>6406</v>
      </c>
      <c r="AB22" s="7">
        <v>6298</v>
      </c>
      <c r="AC22" s="7">
        <v>6441</v>
      </c>
      <c r="AD22" s="7">
        <v>6284</v>
      </c>
      <c r="AE22" s="7">
        <v>6418</v>
      </c>
      <c r="AF22" s="7">
        <v>6467</v>
      </c>
    </row>
    <row r="23" spans="2:32" x14ac:dyDescent="0.15">
      <c r="B23" s="5" t="s">
        <v>60</v>
      </c>
      <c r="C23" s="7">
        <v>2796</v>
      </c>
      <c r="D23" s="7">
        <v>3193</v>
      </c>
      <c r="E23" s="7">
        <v>3360</v>
      </c>
      <c r="F23" s="7">
        <v>3493</v>
      </c>
      <c r="G23" s="7">
        <v>3695</v>
      </c>
      <c r="H23" s="7">
        <v>4566</v>
      </c>
      <c r="I23" s="7">
        <v>4755</v>
      </c>
      <c r="J23" s="7">
        <v>4908</v>
      </c>
      <c r="K23" s="7">
        <v>5030</v>
      </c>
      <c r="L23" s="7">
        <v>5610</v>
      </c>
      <c r="M23" s="7">
        <v>5920</v>
      </c>
      <c r="N23" s="7">
        <v>6312</v>
      </c>
      <c r="O23" s="7">
        <v>6750</v>
      </c>
      <c r="P23" s="7">
        <v>6963</v>
      </c>
      <c r="Q23" s="7">
        <v>6973</v>
      </c>
      <c r="R23" s="7">
        <v>7367</v>
      </c>
      <c r="S23" s="7">
        <v>7624</v>
      </c>
      <c r="T23" s="7">
        <v>8022</v>
      </c>
      <c r="U23" s="7">
        <v>8082</v>
      </c>
      <c r="V23" s="7">
        <v>8551</v>
      </c>
      <c r="W23" s="7">
        <v>8721</v>
      </c>
      <c r="X23" s="7">
        <v>9368</v>
      </c>
      <c r="Y23" s="7">
        <v>9973</v>
      </c>
      <c r="Z23" s="7">
        <v>9974</v>
      </c>
      <c r="AA23" s="7">
        <v>10709</v>
      </c>
      <c r="AB23" s="7">
        <v>10999</v>
      </c>
      <c r="AC23" s="7">
        <v>11101</v>
      </c>
      <c r="AD23" s="7">
        <v>11243</v>
      </c>
      <c r="AE23" s="7">
        <v>10932</v>
      </c>
      <c r="AF23" s="7">
        <v>11121</v>
      </c>
    </row>
    <row r="24" spans="2:32" x14ac:dyDescent="0.15">
      <c r="B24" s="5" t="s">
        <v>61</v>
      </c>
      <c r="C24" s="7">
        <v>2342</v>
      </c>
      <c r="D24" s="7">
        <v>2661</v>
      </c>
      <c r="E24" s="7">
        <v>2967</v>
      </c>
      <c r="F24" s="7">
        <v>4156</v>
      </c>
      <c r="G24" s="7">
        <v>4408</v>
      </c>
      <c r="H24" s="7">
        <v>4864</v>
      </c>
      <c r="I24" s="7">
        <v>5119</v>
      </c>
      <c r="J24" s="7">
        <v>5610</v>
      </c>
      <c r="K24" s="7">
        <v>5213</v>
      </c>
      <c r="L24" s="7">
        <v>5488</v>
      </c>
      <c r="M24" s="7">
        <v>5346</v>
      </c>
      <c r="N24" s="7">
        <v>5523</v>
      </c>
      <c r="O24" s="7">
        <v>5853</v>
      </c>
      <c r="P24" s="7">
        <v>6116</v>
      </c>
      <c r="Q24" s="7">
        <v>6245</v>
      </c>
      <c r="R24" s="7">
        <v>6242</v>
      </c>
      <c r="S24" s="7">
        <v>6573</v>
      </c>
      <c r="T24" s="7">
        <v>6711</v>
      </c>
      <c r="U24" s="7">
        <v>7083</v>
      </c>
      <c r="V24" s="7">
        <v>7688</v>
      </c>
      <c r="W24" s="7">
        <v>7968</v>
      </c>
      <c r="X24" s="7">
        <v>8152</v>
      </c>
      <c r="Y24" s="7">
        <v>8566</v>
      </c>
      <c r="Z24" s="7">
        <v>8736</v>
      </c>
      <c r="AA24" s="7">
        <v>9350</v>
      </c>
      <c r="AB24" s="7">
        <v>9811</v>
      </c>
      <c r="AC24" s="7">
        <v>10359</v>
      </c>
      <c r="AD24" s="7">
        <v>10477</v>
      </c>
      <c r="AE24" s="7">
        <v>10785</v>
      </c>
      <c r="AF24" s="7">
        <v>11164</v>
      </c>
    </row>
    <row r="25" spans="2:32" x14ac:dyDescent="0.15">
      <c r="B25" s="5" t="s">
        <v>62</v>
      </c>
      <c r="C25" s="7">
        <v>423</v>
      </c>
      <c r="D25" s="7">
        <v>432</v>
      </c>
      <c r="E25" s="7">
        <v>438</v>
      </c>
      <c r="F25" s="7">
        <v>442</v>
      </c>
      <c r="G25" s="7">
        <v>461</v>
      </c>
      <c r="H25" s="7">
        <v>489</v>
      </c>
      <c r="I25" s="7">
        <v>638</v>
      </c>
      <c r="J25" s="7">
        <v>682</v>
      </c>
      <c r="K25" s="7">
        <v>924</v>
      </c>
      <c r="L25" s="7">
        <v>1008</v>
      </c>
      <c r="M25" s="7">
        <v>1031</v>
      </c>
      <c r="N25" s="7">
        <v>1222</v>
      </c>
      <c r="O25" s="7">
        <v>1390</v>
      </c>
      <c r="P25" s="7">
        <v>1472</v>
      </c>
      <c r="Q25" s="7">
        <v>1786</v>
      </c>
      <c r="R25" s="7">
        <v>1896</v>
      </c>
      <c r="S25" s="7">
        <v>2188</v>
      </c>
      <c r="T25" s="7">
        <v>2257</v>
      </c>
      <c r="U25" s="7">
        <v>2337</v>
      </c>
      <c r="V25" s="7">
        <v>2742</v>
      </c>
      <c r="W25" s="7">
        <v>3187</v>
      </c>
      <c r="X25" s="7">
        <v>3451</v>
      </c>
      <c r="Y25" s="7">
        <v>3387</v>
      </c>
      <c r="Z25" s="7">
        <v>3536</v>
      </c>
      <c r="AA25" s="7">
        <v>4041</v>
      </c>
      <c r="AB25" s="7">
        <v>3857</v>
      </c>
      <c r="AC25" s="7">
        <v>3754</v>
      </c>
      <c r="AD25" s="7">
        <v>3732</v>
      </c>
      <c r="AE25" s="7">
        <v>3801</v>
      </c>
      <c r="AF25" s="7">
        <v>4000</v>
      </c>
    </row>
    <row r="26" spans="2:32" x14ac:dyDescent="0.15">
      <c r="B26" s="5" t="s">
        <v>63</v>
      </c>
      <c r="C26" s="7">
        <v>21270</v>
      </c>
      <c r="D26" s="7">
        <v>23057</v>
      </c>
      <c r="E26" s="7">
        <v>18857</v>
      </c>
      <c r="F26" s="7">
        <v>14289</v>
      </c>
      <c r="G26" s="7">
        <v>13754</v>
      </c>
      <c r="H26" s="7">
        <v>14004</v>
      </c>
      <c r="I26" s="7">
        <v>15121</v>
      </c>
      <c r="J26" s="7">
        <v>15589</v>
      </c>
      <c r="K26" s="7">
        <v>14890</v>
      </c>
      <c r="L26" s="7">
        <v>26882</v>
      </c>
      <c r="M26" s="7">
        <v>28935</v>
      </c>
      <c r="N26" s="7">
        <v>31693</v>
      </c>
      <c r="O26" s="7">
        <v>33157</v>
      </c>
      <c r="P26" s="7">
        <v>35684</v>
      </c>
      <c r="Q26" s="7">
        <v>32426</v>
      </c>
      <c r="R26" s="7">
        <v>26281</v>
      </c>
      <c r="S26" s="7">
        <v>23923</v>
      </c>
      <c r="T26" s="7">
        <v>27941</v>
      </c>
      <c r="U26" s="7">
        <v>24117</v>
      </c>
      <c r="V26" s="7">
        <v>34560</v>
      </c>
      <c r="W26" s="7">
        <v>42544</v>
      </c>
      <c r="X26" s="7">
        <v>47480</v>
      </c>
      <c r="Y26" s="7">
        <v>46517</v>
      </c>
      <c r="Z26" s="7">
        <v>38662</v>
      </c>
      <c r="AA26" s="7">
        <v>26758</v>
      </c>
      <c r="AB26" s="7">
        <v>28302</v>
      </c>
      <c r="AC26" s="7">
        <v>29203</v>
      </c>
      <c r="AD26" s="7">
        <v>29910</v>
      </c>
      <c r="AE26" s="7">
        <v>31793</v>
      </c>
      <c r="AF26" s="7">
        <v>31570</v>
      </c>
    </row>
    <row r="27" spans="2:32" x14ac:dyDescent="0.15">
      <c r="B27" s="5" t="s">
        <v>64</v>
      </c>
      <c r="C27" s="7">
        <v>24261</v>
      </c>
      <c r="D27" s="7">
        <v>24170</v>
      </c>
      <c r="E27" s="7">
        <v>25431</v>
      </c>
      <c r="F27" s="7">
        <v>24496</v>
      </c>
      <c r="G27" s="7">
        <v>25580</v>
      </c>
      <c r="H27" s="7">
        <v>25451</v>
      </c>
      <c r="I27" s="7">
        <v>26062</v>
      </c>
      <c r="J27" s="7">
        <v>27531</v>
      </c>
      <c r="K27" s="7">
        <v>26204</v>
      </c>
      <c r="L27" s="7">
        <v>28133</v>
      </c>
      <c r="M27" s="7">
        <v>29647</v>
      </c>
      <c r="N27" s="7">
        <v>32089</v>
      </c>
      <c r="O27" s="7">
        <v>33492</v>
      </c>
      <c r="P27" s="7">
        <v>33225</v>
      </c>
      <c r="Q27" s="7">
        <v>37877</v>
      </c>
      <c r="R27" s="7">
        <v>41361</v>
      </c>
      <c r="S27" s="7">
        <v>40776</v>
      </c>
      <c r="T27" s="7">
        <v>41489</v>
      </c>
      <c r="U27" s="7">
        <v>41498</v>
      </c>
      <c r="V27" s="7">
        <v>44236</v>
      </c>
      <c r="W27" s="7">
        <v>47727</v>
      </c>
      <c r="X27" s="7">
        <v>49991</v>
      </c>
      <c r="Y27" s="7">
        <v>51680</v>
      </c>
      <c r="Z27" s="7">
        <v>55901</v>
      </c>
      <c r="AA27" s="7">
        <v>52231</v>
      </c>
      <c r="AB27" s="7">
        <v>54698</v>
      </c>
      <c r="AC27" s="7">
        <v>56409</v>
      </c>
      <c r="AD27" s="7">
        <v>57805</v>
      </c>
      <c r="AE27" s="7">
        <v>59226</v>
      </c>
      <c r="AF27" s="7">
        <v>58601</v>
      </c>
    </row>
    <row r="28" spans="2:32" x14ac:dyDescent="0.15">
      <c r="B28" s="5" t="s">
        <v>65</v>
      </c>
      <c r="C28" s="7">
        <v>6572</v>
      </c>
      <c r="D28" s="7">
        <v>6636</v>
      </c>
      <c r="E28" s="7">
        <v>6936</v>
      </c>
      <c r="F28" s="7">
        <v>7562</v>
      </c>
      <c r="G28" s="7">
        <v>8400</v>
      </c>
      <c r="H28" s="7">
        <v>8596</v>
      </c>
      <c r="I28" s="7">
        <v>9508</v>
      </c>
      <c r="J28" s="7">
        <v>9049</v>
      </c>
      <c r="K28" s="7">
        <v>7823</v>
      </c>
      <c r="L28" s="7">
        <v>8054</v>
      </c>
      <c r="M28" s="7">
        <v>8363</v>
      </c>
      <c r="N28" s="7">
        <v>8331</v>
      </c>
      <c r="O28" s="7">
        <v>8884</v>
      </c>
      <c r="P28" s="7">
        <v>8095</v>
      </c>
      <c r="Q28" s="7">
        <v>7571</v>
      </c>
      <c r="R28" s="7">
        <v>7962</v>
      </c>
      <c r="S28" s="7">
        <v>8044</v>
      </c>
      <c r="T28" s="7">
        <v>7920</v>
      </c>
      <c r="U28" s="7">
        <v>7751</v>
      </c>
      <c r="V28" s="7">
        <v>8464</v>
      </c>
      <c r="W28" s="7">
        <v>8674</v>
      </c>
      <c r="X28" s="7">
        <v>9186</v>
      </c>
      <c r="Y28" s="7">
        <v>10491</v>
      </c>
      <c r="Z28" s="7">
        <v>10153</v>
      </c>
      <c r="AA28" s="7">
        <v>9860</v>
      </c>
      <c r="AB28" s="7">
        <v>10764</v>
      </c>
      <c r="AC28" s="7">
        <v>12348</v>
      </c>
      <c r="AD28" s="7">
        <v>12436</v>
      </c>
      <c r="AE28" s="7">
        <v>12721</v>
      </c>
      <c r="AF28" s="7">
        <v>12970</v>
      </c>
    </row>
    <row r="29" spans="2:32" x14ac:dyDescent="0.15">
      <c r="B29" s="5" t="s">
        <v>66</v>
      </c>
      <c r="C29" s="7">
        <v>342</v>
      </c>
      <c r="D29" s="7">
        <v>363</v>
      </c>
      <c r="E29" s="7">
        <v>363</v>
      </c>
      <c r="F29" s="7">
        <v>381</v>
      </c>
      <c r="G29" s="7">
        <v>431</v>
      </c>
      <c r="H29" s="7">
        <v>433</v>
      </c>
      <c r="I29" s="7">
        <v>454</v>
      </c>
      <c r="J29" s="7">
        <v>509</v>
      </c>
      <c r="K29" s="7">
        <v>419</v>
      </c>
      <c r="L29" s="7">
        <v>609</v>
      </c>
      <c r="M29" s="7">
        <v>550</v>
      </c>
      <c r="N29" s="7">
        <v>548</v>
      </c>
      <c r="O29" s="7">
        <v>599</v>
      </c>
      <c r="P29" s="7">
        <v>595</v>
      </c>
      <c r="Q29" s="7">
        <v>585</v>
      </c>
      <c r="R29" s="7">
        <v>584</v>
      </c>
      <c r="S29" s="7">
        <v>551</v>
      </c>
      <c r="T29" s="7">
        <v>594</v>
      </c>
      <c r="U29" s="7">
        <v>676</v>
      </c>
      <c r="V29" s="7">
        <v>788</v>
      </c>
      <c r="W29" s="7">
        <v>726</v>
      </c>
      <c r="X29" s="7">
        <v>644</v>
      </c>
      <c r="Y29" s="7">
        <v>607</v>
      </c>
      <c r="Z29" s="7">
        <v>671</v>
      </c>
      <c r="AA29" s="7">
        <v>560</v>
      </c>
      <c r="AB29" s="7">
        <v>569</v>
      </c>
      <c r="AC29" s="7">
        <v>523</v>
      </c>
      <c r="AD29" s="7">
        <v>317</v>
      </c>
      <c r="AE29" s="7">
        <v>294</v>
      </c>
      <c r="AF29" s="7">
        <v>349</v>
      </c>
    </row>
    <row r="30" spans="2:32" x14ac:dyDescent="0.15">
      <c r="B30" s="5" t="s">
        <v>67</v>
      </c>
      <c r="C30" s="7">
        <v>103</v>
      </c>
      <c r="D30" s="7">
        <v>111</v>
      </c>
      <c r="E30" s="7">
        <v>114</v>
      </c>
      <c r="F30" s="7">
        <v>145</v>
      </c>
      <c r="G30" s="7">
        <v>180</v>
      </c>
      <c r="H30" s="7">
        <v>192</v>
      </c>
      <c r="I30" s="7">
        <v>217</v>
      </c>
      <c r="J30" s="7">
        <v>242</v>
      </c>
      <c r="K30" s="7">
        <v>326</v>
      </c>
      <c r="L30" s="7">
        <v>478</v>
      </c>
      <c r="M30" s="7">
        <v>593</v>
      </c>
      <c r="N30" s="7">
        <v>560</v>
      </c>
      <c r="O30" s="7">
        <v>680</v>
      </c>
      <c r="P30" s="7">
        <v>389</v>
      </c>
      <c r="Q30" s="7">
        <v>576</v>
      </c>
      <c r="R30" s="7">
        <v>742</v>
      </c>
      <c r="S30" s="7">
        <v>599</v>
      </c>
      <c r="T30" s="7">
        <v>1112</v>
      </c>
      <c r="U30" s="7">
        <v>521</v>
      </c>
      <c r="V30" s="7">
        <v>597</v>
      </c>
      <c r="W30" s="7">
        <v>861</v>
      </c>
      <c r="X30" s="7">
        <v>451</v>
      </c>
      <c r="Y30" s="7">
        <v>956</v>
      </c>
      <c r="Z30" s="7">
        <v>1162</v>
      </c>
      <c r="AA30" s="7">
        <v>1075</v>
      </c>
      <c r="AB30" s="7">
        <v>1420</v>
      </c>
      <c r="AC30" s="7">
        <v>1876</v>
      </c>
      <c r="AD30" s="7">
        <v>2943</v>
      </c>
      <c r="AE30" s="7">
        <v>2724</v>
      </c>
      <c r="AF30" s="7">
        <v>2617</v>
      </c>
    </row>
    <row r="31" spans="2:32" x14ac:dyDescent="0.15">
      <c r="B31" s="5" t="s">
        <v>68</v>
      </c>
      <c r="C31" s="7">
        <v>4915</v>
      </c>
      <c r="D31" s="7">
        <v>5209</v>
      </c>
      <c r="E31" s="7">
        <v>5241</v>
      </c>
      <c r="F31" s="7">
        <v>5697</v>
      </c>
      <c r="G31" s="7">
        <v>6474</v>
      </c>
      <c r="H31" s="7">
        <v>6471</v>
      </c>
      <c r="I31" s="7">
        <v>6808</v>
      </c>
      <c r="J31" s="7">
        <v>7651</v>
      </c>
      <c r="K31" s="7">
        <v>7589</v>
      </c>
      <c r="L31" s="7">
        <v>8217</v>
      </c>
      <c r="M31" s="7">
        <v>8245</v>
      </c>
      <c r="N31" s="7">
        <v>8508</v>
      </c>
      <c r="O31" s="7">
        <v>9582</v>
      </c>
      <c r="P31" s="7">
        <v>9988</v>
      </c>
      <c r="Q31" s="7">
        <v>10615</v>
      </c>
      <c r="R31" s="7">
        <v>10961</v>
      </c>
      <c r="S31" s="7">
        <v>11512</v>
      </c>
      <c r="T31" s="7">
        <v>11031</v>
      </c>
      <c r="U31" s="7">
        <v>12919</v>
      </c>
      <c r="V31" s="7">
        <v>13927</v>
      </c>
      <c r="W31" s="7">
        <v>13772</v>
      </c>
      <c r="X31" s="7">
        <v>13931</v>
      </c>
      <c r="Y31" s="7">
        <v>14346</v>
      </c>
      <c r="Z31" s="7">
        <v>15726</v>
      </c>
      <c r="AA31" s="7">
        <v>14266</v>
      </c>
      <c r="AB31" s="7">
        <v>14731</v>
      </c>
      <c r="AC31" s="7">
        <v>14571</v>
      </c>
      <c r="AD31" s="7">
        <v>15301</v>
      </c>
      <c r="AE31" s="7">
        <v>14662</v>
      </c>
      <c r="AF31" s="7">
        <v>15653</v>
      </c>
    </row>
    <row r="32" spans="2:32" x14ac:dyDescent="0.15">
      <c r="B32" s="5" t="s">
        <v>69</v>
      </c>
      <c r="C32" s="7">
        <v>6106</v>
      </c>
      <c r="D32" s="7">
        <v>6620</v>
      </c>
      <c r="E32" s="7">
        <v>5926</v>
      </c>
      <c r="F32" s="7">
        <v>5800</v>
      </c>
      <c r="G32" s="7">
        <v>6491</v>
      </c>
      <c r="H32" s="7">
        <v>7083</v>
      </c>
      <c r="I32" s="7">
        <v>7913</v>
      </c>
      <c r="J32" s="7">
        <v>8034</v>
      </c>
      <c r="K32" s="7">
        <v>8416</v>
      </c>
      <c r="L32" s="7">
        <v>9665</v>
      </c>
      <c r="M32" s="7">
        <v>10201</v>
      </c>
      <c r="N32" s="7">
        <v>10946</v>
      </c>
      <c r="O32" s="7">
        <v>11592</v>
      </c>
      <c r="P32" s="7">
        <v>12864</v>
      </c>
      <c r="Q32" s="7">
        <v>13600</v>
      </c>
      <c r="R32" s="7">
        <v>14795</v>
      </c>
      <c r="S32" s="7">
        <v>15364</v>
      </c>
      <c r="T32" s="7">
        <v>15540</v>
      </c>
      <c r="U32" s="7">
        <v>17022</v>
      </c>
      <c r="V32" s="7">
        <v>17548</v>
      </c>
      <c r="W32" s="7">
        <v>18734</v>
      </c>
      <c r="X32" s="7">
        <v>20671</v>
      </c>
      <c r="Y32" s="7">
        <v>22019</v>
      </c>
      <c r="Z32" s="7">
        <v>21527</v>
      </c>
      <c r="AA32" s="7">
        <v>19937</v>
      </c>
      <c r="AB32" s="7">
        <v>19370</v>
      </c>
      <c r="AC32" s="7">
        <v>18938</v>
      </c>
      <c r="AD32" s="7">
        <v>19165</v>
      </c>
      <c r="AE32" s="7">
        <v>18679</v>
      </c>
      <c r="AF32" s="7">
        <v>19355</v>
      </c>
    </row>
    <row r="33" spans="2:32" x14ac:dyDescent="0.15">
      <c r="B33" s="5" t="s">
        <v>70</v>
      </c>
      <c r="C33" s="7">
        <v>2080</v>
      </c>
      <c r="D33" s="7">
        <v>2510</v>
      </c>
      <c r="E33" s="7">
        <v>2691</v>
      </c>
      <c r="F33" s="7">
        <v>2151</v>
      </c>
      <c r="G33" s="7">
        <v>2214</v>
      </c>
      <c r="H33" s="7">
        <v>1811</v>
      </c>
      <c r="I33" s="7">
        <v>1945</v>
      </c>
      <c r="J33" s="7">
        <v>1873</v>
      </c>
      <c r="K33" s="7">
        <v>1978</v>
      </c>
      <c r="L33" s="7">
        <v>2372</v>
      </c>
      <c r="M33" s="7">
        <v>2344</v>
      </c>
      <c r="N33" s="7">
        <v>2628</v>
      </c>
      <c r="O33" s="7">
        <v>2443</v>
      </c>
      <c r="P33" s="7">
        <v>2291</v>
      </c>
      <c r="Q33" s="7">
        <v>2391</v>
      </c>
      <c r="R33" s="7">
        <v>2667</v>
      </c>
      <c r="S33" s="7">
        <v>2525</v>
      </c>
      <c r="T33" s="7">
        <v>2693</v>
      </c>
      <c r="U33" s="7">
        <v>2878</v>
      </c>
      <c r="V33" s="7">
        <v>3641</v>
      </c>
      <c r="W33" s="7">
        <v>4355</v>
      </c>
      <c r="X33" s="7">
        <v>4817</v>
      </c>
      <c r="Y33" s="7">
        <v>5014</v>
      </c>
      <c r="Z33" s="7">
        <v>4874</v>
      </c>
      <c r="AA33" s="7">
        <v>4494</v>
      </c>
      <c r="AB33" s="7">
        <v>3602</v>
      </c>
      <c r="AC33" s="7">
        <v>3933</v>
      </c>
      <c r="AD33" s="7">
        <v>3697</v>
      </c>
      <c r="AE33" s="7">
        <v>3652</v>
      </c>
      <c r="AF33" s="7">
        <v>3529</v>
      </c>
    </row>
    <row r="34" spans="2:32" x14ac:dyDescent="0.15">
      <c r="B34" s="5" t="s">
        <v>71</v>
      </c>
      <c r="C34" s="7">
        <v>7303</v>
      </c>
      <c r="D34" s="7">
        <v>8022</v>
      </c>
      <c r="E34" s="7">
        <v>8420</v>
      </c>
      <c r="F34" s="7">
        <v>8120</v>
      </c>
      <c r="G34" s="7">
        <v>8522</v>
      </c>
      <c r="H34" s="7">
        <v>8718</v>
      </c>
      <c r="I34" s="7">
        <v>9455</v>
      </c>
      <c r="J34" s="7">
        <v>9783</v>
      </c>
      <c r="K34" s="7">
        <v>9655</v>
      </c>
      <c r="L34" s="7">
        <v>10096</v>
      </c>
      <c r="M34" s="7">
        <v>10601</v>
      </c>
      <c r="N34" s="7">
        <v>11050</v>
      </c>
      <c r="O34" s="7">
        <v>12198</v>
      </c>
      <c r="P34" s="7">
        <v>12006</v>
      </c>
      <c r="Q34" s="7">
        <v>12246</v>
      </c>
      <c r="R34" s="7">
        <v>12342</v>
      </c>
      <c r="S34" s="7">
        <v>12556</v>
      </c>
      <c r="T34" s="7">
        <v>12963</v>
      </c>
      <c r="U34" s="7">
        <v>14026</v>
      </c>
      <c r="V34" s="7">
        <v>15315</v>
      </c>
      <c r="W34" s="7">
        <v>15413</v>
      </c>
      <c r="X34" s="7">
        <v>16491</v>
      </c>
      <c r="Y34" s="7">
        <v>17534</v>
      </c>
      <c r="Z34" s="7">
        <v>17988</v>
      </c>
      <c r="AA34" s="7">
        <v>16823</v>
      </c>
      <c r="AB34" s="7">
        <v>17159</v>
      </c>
      <c r="AC34" s="7">
        <v>17564</v>
      </c>
      <c r="AD34" s="7">
        <v>17984</v>
      </c>
      <c r="AE34" s="7">
        <v>18056</v>
      </c>
      <c r="AF34" s="7">
        <v>18911</v>
      </c>
    </row>
    <row r="35" spans="2:32" x14ac:dyDescent="0.15">
      <c r="B35" s="5" t="s">
        <v>72</v>
      </c>
      <c r="C35" s="7">
        <v>8327</v>
      </c>
      <c r="D35" s="7">
        <v>9111</v>
      </c>
      <c r="E35" s="7">
        <v>9992</v>
      </c>
      <c r="F35" s="7">
        <v>10170</v>
      </c>
      <c r="G35" s="7">
        <v>11567</v>
      </c>
      <c r="H35" s="7">
        <v>12357</v>
      </c>
      <c r="I35" s="7">
        <v>14011</v>
      </c>
      <c r="J35" s="7">
        <v>15804</v>
      </c>
      <c r="K35" s="7">
        <v>15435</v>
      </c>
      <c r="L35" s="7">
        <v>16310</v>
      </c>
      <c r="M35" s="7">
        <v>16951</v>
      </c>
      <c r="N35" s="7">
        <v>17753</v>
      </c>
      <c r="O35" s="7">
        <v>18520</v>
      </c>
      <c r="P35" s="7">
        <v>19223</v>
      </c>
      <c r="Q35" s="7">
        <v>20458</v>
      </c>
      <c r="R35" s="7">
        <v>21220</v>
      </c>
      <c r="S35" s="7">
        <v>21854</v>
      </c>
      <c r="T35" s="7">
        <v>22819</v>
      </c>
      <c r="U35" s="7">
        <v>23875</v>
      </c>
      <c r="V35" s="7">
        <v>26208</v>
      </c>
      <c r="W35" s="7">
        <v>27330</v>
      </c>
      <c r="X35" s="7">
        <v>28675</v>
      </c>
      <c r="Y35" s="7">
        <v>27427</v>
      </c>
      <c r="Z35" s="7">
        <v>28581</v>
      </c>
      <c r="AA35" s="7">
        <v>28693</v>
      </c>
      <c r="AB35" s="7">
        <v>29596</v>
      </c>
      <c r="AC35" s="7">
        <v>30296</v>
      </c>
      <c r="AD35" s="7">
        <v>31626</v>
      </c>
      <c r="AE35" s="7">
        <v>32367</v>
      </c>
      <c r="AF35" s="7">
        <v>33764</v>
      </c>
    </row>
    <row r="36" spans="2:32" x14ac:dyDescent="0.15">
      <c r="B36" s="5" t="s">
        <v>73</v>
      </c>
      <c r="C36" s="7">
        <v>5813</v>
      </c>
      <c r="D36" s="7">
        <v>6477</v>
      </c>
      <c r="E36" s="7">
        <v>6725</v>
      </c>
      <c r="F36" s="7">
        <v>6794</v>
      </c>
      <c r="G36" s="7">
        <v>6831</v>
      </c>
      <c r="H36" s="7">
        <v>7097</v>
      </c>
      <c r="I36" s="7">
        <v>7224</v>
      </c>
      <c r="J36" s="7">
        <v>7145</v>
      </c>
      <c r="K36" s="7">
        <v>7421</v>
      </c>
      <c r="L36" s="7">
        <v>7495</v>
      </c>
      <c r="M36" s="7">
        <v>8019</v>
      </c>
      <c r="N36" s="7">
        <v>8678</v>
      </c>
      <c r="O36" s="7">
        <v>9407</v>
      </c>
      <c r="P36" s="7">
        <v>9526</v>
      </c>
      <c r="Q36" s="7">
        <v>9611</v>
      </c>
      <c r="R36" s="7">
        <v>10105</v>
      </c>
      <c r="S36" s="7">
        <v>10351</v>
      </c>
      <c r="T36" s="7">
        <v>10691</v>
      </c>
      <c r="U36" s="7">
        <v>10700</v>
      </c>
      <c r="V36" s="7">
        <v>11028</v>
      </c>
      <c r="W36" s="7">
        <v>11161</v>
      </c>
      <c r="X36" s="7">
        <v>11401</v>
      </c>
      <c r="Y36" s="7">
        <v>11144</v>
      </c>
      <c r="Z36" s="7">
        <v>10963</v>
      </c>
      <c r="AA36" s="7">
        <v>10468</v>
      </c>
      <c r="AB36" s="7">
        <v>10428</v>
      </c>
      <c r="AC36" s="7">
        <v>10457</v>
      </c>
      <c r="AD36" s="7">
        <v>9781</v>
      </c>
      <c r="AE36" s="7">
        <v>9483</v>
      </c>
      <c r="AF36" s="7">
        <v>9240</v>
      </c>
    </row>
    <row r="37" spans="2:32" x14ac:dyDescent="0.15">
      <c r="B37" s="5" t="s">
        <v>74</v>
      </c>
      <c r="C37" s="7">
        <v>2703</v>
      </c>
      <c r="D37" s="7">
        <v>3140</v>
      </c>
      <c r="E37" s="7">
        <v>3427</v>
      </c>
      <c r="F37" s="7">
        <v>3734</v>
      </c>
      <c r="G37" s="7">
        <v>3642</v>
      </c>
      <c r="H37" s="7">
        <v>3590</v>
      </c>
      <c r="I37" s="7">
        <v>3295</v>
      </c>
      <c r="J37" s="7">
        <v>3482</v>
      </c>
      <c r="K37" s="7">
        <v>3391</v>
      </c>
      <c r="L37" s="7">
        <v>4183</v>
      </c>
      <c r="M37" s="7">
        <v>4370</v>
      </c>
      <c r="N37" s="7">
        <v>5472</v>
      </c>
      <c r="O37" s="7">
        <v>5822</v>
      </c>
      <c r="P37" s="7">
        <v>5759</v>
      </c>
      <c r="Q37" s="7">
        <v>6631</v>
      </c>
      <c r="R37" s="7">
        <v>7240</v>
      </c>
      <c r="S37" s="7">
        <v>8203</v>
      </c>
      <c r="T37" s="7">
        <v>8104</v>
      </c>
      <c r="U37" s="7">
        <v>8601</v>
      </c>
      <c r="V37" s="7">
        <v>9506</v>
      </c>
      <c r="W37" s="7">
        <v>11345</v>
      </c>
      <c r="X37" s="7">
        <v>13499</v>
      </c>
      <c r="Y37" s="7">
        <v>14898</v>
      </c>
      <c r="Z37" s="7">
        <v>14713</v>
      </c>
      <c r="AA37" s="7">
        <v>12174</v>
      </c>
      <c r="AB37" s="7">
        <v>11565</v>
      </c>
      <c r="AC37" s="7">
        <v>13325</v>
      </c>
      <c r="AD37" s="7">
        <v>13670</v>
      </c>
      <c r="AE37" s="7">
        <v>12387</v>
      </c>
      <c r="AF37" s="7">
        <v>12391</v>
      </c>
    </row>
    <row r="38" spans="2:32" x14ac:dyDescent="0.15">
      <c r="B38" s="5" t="s">
        <v>75</v>
      </c>
      <c r="C38" s="7">
        <v>1536</v>
      </c>
      <c r="D38" s="7">
        <v>1681</v>
      </c>
      <c r="E38" s="7">
        <v>1806</v>
      </c>
      <c r="F38" s="7">
        <v>2055</v>
      </c>
      <c r="G38" s="7">
        <v>2229</v>
      </c>
      <c r="H38" s="7">
        <v>2356</v>
      </c>
      <c r="I38" s="7">
        <v>2712</v>
      </c>
      <c r="J38" s="7">
        <v>3123</v>
      </c>
      <c r="K38" s="7">
        <v>3493</v>
      </c>
      <c r="L38" s="7">
        <v>4285</v>
      </c>
      <c r="M38" s="7">
        <v>3803</v>
      </c>
      <c r="N38" s="7">
        <v>4123</v>
      </c>
      <c r="O38" s="7">
        <v>4209</v>
      </c>
      <c r="P38" s="7">
        <v>4736</v>
      </c>
      <c r="Q38" s="7">
        <v>4799</v>
      </c>
      <c r="R38" s="7">
        <v>4777</v>
      </c>
      <c r="S38" s="7">
        <v>4766</v>
      </c>
      <c r="T38" s="7">
        <v>5112</v>
      </c>
      <c r="U38" s="7">
        <v>5290</v>
      </c>
      <c r="V38" s="7">
        <v>5145</v>
      </c>
      <c r="W38" s="7">
        <v>5337</v>
      </c>
      <c r="X38" s="7">
        <v>5591</v>
      </c>
      <c r="Y38" s="7">
        <v>5514</v>
      </c>
      <c r="Z38" s="7">
        <v>5863</v>
      </c>
      <c r="AA38" s="7">
        <v>6174</v>
      </c>
      <c r="AB38" s="7">
        <v>6562</v>
      </c>
      <c r="AC38" s="7">
        <v>6229</v>
      </c>
      <c r="AD38" s="7">
        <v>6571</v>
      </c>
      <c r="AE38" s="7">
        <v>6894</v>
      </c>
      <c r="AF38" s="7">
        <v>7317</v>
      </c>
    </row>
    <row r="39" spans="2:32" x14ac:dyDescent="0.15">
      <c r="B39" s="5" t="s">
        <v>76</v>
      </c>
      <c r="C39" s="7">
        <v>14269</v>
      </c>
      <c r="D39" s="7">
        <v>16388</v>
      </c>
      <c r="E39" s="7">
        <v>16920</v>
      </c>
      <c r="F39" s="7">
        <v>17641</v>
      </c>
      <c r="G39" s="7">
        <v>17943</v>
      </c>
      <c r="H39" s="7">
        <v>19192</v>
      </c>
      <c r="I39" s="7">
        <v>20456</v>
      </c>
      <c r="J39" s="7">
        <v>21286</v>
      </c>
      <c r="K39" s="7">
        <v>21227</v>
      </c>
      <c r="L39" s="7">
        <v>22116</v>
      </c>
      <c r="M39" s="7">
        <v>22745</v>
      </c>
      <c r="N39" s="7">
        <v>23164</v>
      </c>
      <c r="O39" s="7">
        <v>24306</v>
      </c>
      <c r="P39" s="7">
        <v>26189</v>
      </c>
      <c r="Q39" s="7">
        <v>26450</v>
      </c>
      <c r="R39" s="7">
        <v>27636</v>
      </c>
      <c r="S39" s="7">
        <v>28182</v>
      </c>
      <c r="T39" s="7">
        <v>28494</v>
      </c>
      <c r="U39" s="7">
        <v>28593</v>
      </c>
      <c r="V39" s="7">
        <v>30267</v>
      </c>
      <c r="W39" s="7">
        <v>32524</v>
      </c>
      <c r="X39" s="7">
        <v>34769</v>
      </c>
      <c r="Y39" s="7">
        <v>37345</v>
      </c>
      <c r="Z39" s="7">
        <v>38986</v>
      </c>
      <c r="AA39" s="7">
        <v>36963</v>
      </c>
      <c r="AB39" s="7">
        <v>37868</v>
      </c>
      <c r="AC39" s="7">
        <v>40342</v>
      </c>
      <c r="AD39" s="7">
        <v>41789</v>
      </c>
      <c r="AE39" s="7">
        <v>43718</v>
      </c>
      <c r="AF39" s="7">
        <v>45891</v>
      </c>
    </row>
    <row r="40" spans="2:32" x14ac:dyDescent="0.15">
      <c r="B40" s="5" t="s">
        <v>77</v>
      </c>
      <c r="C40" s="7">
        <v>2818</v>
      </c>
      <c r="D40" s="7">
        <v>2908</v>
      </c>
      <c r="E40" s="7">
        <v>2858</v>
      </c>
      <c r="F40" s="7">
        <v>3151</v>
      </c>
      <c r="G40" s="7">
        <v>4176</v>
      </c>
      <c r="H40" s="7">
        <v>4426</v>
      </c>
      <c r="I40" s="7">
        <v>4562</v>
      </c>
      <c r="J40" s="7">
        <v>5022</v>
      </c>
      <c r="K40" s="7">
        <v>5175</v>
      </c>
      <c r="L40" s="7">
        <v>5216</v>
      </c>
      <c r="M40" s="7">
        <v>5149</v>
      </c>
      <c r="N40" s="7">
        <v>5010</v>
      </c>
      <c r="O40" s="7">
        <v>5477</v>
      </c>
      <c r="P40" s="7">
        <v>5738</v>
      </c>
      <c r="Q40" s="7">
        <v>5662</v>
      </c>
      <c r="R40" s="7">
        <v>5697</v>
      </c>
      <c r="S40" s="7">
        <v>5679</v>
      </c>
      <c r="T40" s="7">
        <v>6147</v>
      </c>
      <c r="U40" s="7">
        <v>6085</v>
      </c>
      <c r="V40" s="7">
        <v>6359</v>
      </c>
      <c r="W40" s="7">
        <v>6577</v>
      </c>
      <c r="X40" s="7">
        <v>7256</v>
      </c>
      <c r="Y40" s="7">
        <v>7686</v>
      </c>
      <c r="Z40" s="7">
        <v>7683</v>
      </c>
      <c r="AA40" s="7">
        <v>7171</v>
      </c>
      <c r="AB40" s="7">
        <v>6780</v>
      </c>
      <c r="AC40" s="7">
        <v>6950</v>
      </c>
      <c r="AD40" s="7">
        <v>7001</v>
      </c>
      <c r="AE40" s="7">
        <v>7240</v>
      </c>
      <c r="AF40" s="7">
        <v>7590</v>
      </c>
    </row>
    <row r="41" spans="2:32" x14ac:dyDescent="0.15">
      <c r="B41" s="5" t="s">
        <v>78</v>
      </c>
      <c r="C41" s="7">
        <v>6318</v>
      </c>
      <c r="D41" s="7">
        <v>7027</v>
      </c>
      <c r="E41" s="7">
        <v>7608</v>
      </c>
      <c r="F41" s="7">
        <v>8164</v>
      </c>
      <c r="G41" s="7">
        <v>8450</v>
      </c>
      <c r="H41" s="7">
        <v>8815</v>
      </c>
      <c r="I41" s="7">
        <v>9405</v>
      </c>
      <c r="J41" s="7">
        <v>9770</v>
      </c>
      <c r="K41" s="7">
        <v>9143</v>
      </c>
      <c r="L41" s="7">
        <v>10309</v>
      </c>
      <c r="M41" s="7">
        <v>11068</v>
      </c>
      <c r="N41" s="7">
        <v>11259</v>
      </c>
      <c r="O41" s="7">
        <v>11539</v>
      </c>
      <c r="P41" s="7">
        <v>11916</v>
      </c>
      <c r="Q41" s="7">
        <v>12665</v>
      </c>
      <c r="R41" s="7">
        <v>12976</v>
      </c>
      <c r="S41" s="7">
        <v>12988</v>
      </c>
      <c r="T41" s="7">
        <v>13269</v>
      </c>
      <c r="U41" s="7">
        <v>13705</v>
      </c>
      <c r="V41" s="7">
        <v>14209</v>
      </c>
      <c r="W41" s="7">
        <v>15281</v>
      </c>
      <c r="X41" s="7">
        <v>16609</v>
      </c>
      <c r="Y41" s="7">
        <v>16643</v>
      </c>
      <c r="Z41" s="7">
        <v>16965</v>
      </c>
      <c r="AA41" s="7">
        <v>16424</v>
      </c>
      <c r="AB41" s="7">
        <v>15909</v>
      </c>
      <c r="AC41" s="7">
        <v>16289</v>
      </c>
      <c r="AD41" s="7">
        <v>17244</v>
      </c>
      <c r="AE41" s="7">
        <v>17478</v>
      </c>
      <c r="AF41" s="7">
        <v>17892</v>
      </c>
    </row>
    <row r="42" spans="2:32" x14ac:dyDescent="0.15">
      <c r="B42" s="5" t="s">
        <v>79</v>
      </c>
      <c r="C42" s="7">
        <v>2172</v>
      </c>
      <c r="D42" s="7">
        <v>2312</v>
      </c>
      <c r="E42" s="7">
        <v>2295</v>
      </c>
      <c r="F42" s="7">
        <v>2266</v>
      </c>
      <c r="G42" s="7">
        <v>2173</v>
      </c>
      <c r="H42" s="7">
        <v>2085</v>
      </c>
      <c r="I42" s="7">
        <v>2292</v>
      </c>
      <c r="J42" s="7">
        <v>2440</v>
      </c>
      <c r="K42" s="7">
        <v>2901</v>
      </c>
      <c r="L42" s="7">
        <v>3079</v>
      </c>
      <c r="M42" s="7">
        <v>3377</v>
      </c>
      <c r="N42" s="7">
        <v>3434</v>
      </c>
      <c r="O42" s="7">
        <v>3736</v>
      </c>
      <c r="P42" s="7">
        <v>4116</v>
      </c>
      <c r="Q42" s="7">
        <v>3985</v>
      </c>
      <c r="R42" s="7">
        <v>4339</v>
      </c>
      <c r="S42" s="7">
        <v>4274</v>
      </c>
      <c r="T42" s="7">
        <v>4445</v>
      </c>
      <c r="U42" s="7">
        <v>4496</v>
      </c>
      <c r="V42" s="7">
        <v>4799</v>
      </c>
      <c r="W42" s="7">
        <v>5117</v>
      </c>
      <c r="X42" s="7">
        <v>5605</v>
      </c>
      <c r="Y42" s="7">
        <v>5755</v>
      </c>
      <c r="Z42" s="7">
        <v>5337</v>
      </c>
      <c r="AA42" s="7">
        <v>4814</v>
      </c>
      <c r="AB42" s="7">
        <v>5030</v>
      </c>
      <c r="AC42" s="7">
        <v>4966</v>
      </c>
      <c r="AD42" s="7">
        <v>5155</v>
      </c>
      <c r="AE42" s="7">
        <v>5257</v>
      </c>
      <c r="AF42" s="7">
        <v>5421</v>
      </c>
    </row>
    <row r="43" spans="2:32" x14ac:dyDescent="0.15">
      <c r="B43" s="5" t="s">
        <v>80</v>
      </c>
      <c r="C43" s="7">
        <v>4433</v>
      </c>
      <c r="D43" s="7">
        <v>4726</v>
      </c>
      <c r="E43" s="7">
        <v>5103</v>
      </c>
      <c r="F43" s="7">
        <v>5153</v>
      </c>
      <c r="G43" s="7">
        <v>5376</v>
      </c>
      <c r="H43" s="7">
        <v>5697</v>
      </c>
      <c r="I43" s="7">
        <v>6122</v>
      </c>
      <c r="J43" s="7">
        <v>6478</v>
      </c>
      <c r="K43" s="7">
        <v>6904</v>
      </c>
      <c r="L43" s="7">
        <v>7550</v>
      </c>
      <c r="M43" s="7">
        <v>8562</v>
      </c>
      <c r="N43" s="7">
        <v>9232</v>
      </c>
      <c r="O43" s="7">
        <v>9927</v>
      </c>
      <c r="P43" s="7">
        <v>10679</v>
      </c>
      <c r="Q43" s="7">
        <v>10962</v>
      </c>
      <c r="R43" s="7">
        <v>11553</v>
      </c>
      <c r="S43" s="7">
        <v>12072</v>
      </c>
      <c r="T43" s="7">
        <v>12505</v>
      </c>
      <c r="U43" s="7">
        <v>12926</v>
      </c>
      <c r="V43" s="7">
        <v>13563</v>
      </c>
      <c r="W43" s="7">
        <v>14163</v>
      </c>
      <c r="X43" s="7">
        <v>13923</v>
      </c>
      <c r="Y43" s="7">
        <v>14072</v>
      </c>
      <c r="Z43" s="7">
        <v>14459</v>
      </c>
      <c r="AA43" s="7">
        <v>15139</v>
      </c>
      <c r="AB43" s="7">
        <v>15501</v>
      </c>
      <c r="AC43" s="7">
        <v>15418</v>
      </c>
      <c r="AD43" s="7">
        <v>15351</v>
      </c>
      <c r="AE43" s="7">
        <v>15403</v>
      </c>
      <c r="AF43" s="7">
        <v>15833</v>
      </c>
    </row>
    <row r="44" spans="2:32" x14ac:dyDescent="0.15">
      <c r="B44" s="5" t="s">
        <v>81</v>
      </c>
      <c r="C44" s="7">
        <v>4948</v>
      </c>
      <c r="D44" s="7">
        <v>4647</v>
      </c>
      <c r="E44" s="7">
        <v>6595</v>
      </c>
      <c r="F44" s="7">
        <v>9255</v>
      </c>
      <c r="G44" s="7">
        <v>10781</v>
      </c>
      <c r="H44" s="7">
        <v>10359</v>
      </c>
      <c r="I44" s="7">
        <v>10043</v>
      </c>
      <c r="J44" s="7">
        <v>10292</v>
      </c>
      <c r="K44" s="7">
        <v>9312</v>
      </c>
      <c r="L44" s="7">
        <v>10151</v>
      </c>
      <c r="M44" s="7">
        <v>11021</v>
      </c>
      <c r="N44" s="7">
        <v>11435</v>
      </c>
      <c r="O44" s="7">
        <v>11988</v>
      </c>
      <c r="P44" s="7">
        <v>12098</v>
      </c>
      <c r="Q44" s="7">
        <v>13197</v>
      </c>
      <c r="R44" s="7">
        <v>13272</v>
      </c>
      <c r="S44" s="7">
        <v>14579</v>
      </c>
      <c r="T44" s="7">
        <v>14087</v>
      </c>
      <c r="U44" s="7">
        <v>16565</v>
      </c>
      <c r="V44" s="7">
        <v>15993</v>
      </c>
      <c r="W44" s="7">
        <v>17881</v>
      </c>
      <c r="X44" s="7">
        <v>18563</v>
      </c>
      <c r="Y44" s="7">
        <v>18465</v>
      </c>
      <c r="Z44" s="7">
        <v>19039</v>
      </c>
      <c r="AA44" s="7">
        <v>19275</v>
      </c>
      <c r="AB44" s="7">
        <v>19654</v>
      </c>
      <c r="AC44" s="7">
        <v>19989</v>
      </c>
      <c r="AD44" s="7">
        <v>19789</v>
      </c>
      <c r="AE44" s="7">
        <v>19569</v>
      </c>
      <c r="AF44" s="7">
        <v>20802</v>
      </c>
    </row>
    <row r="45" spans="2:32" x14ac:dyDescent="0.15">
      <c r="B45" s="5" t="s">
        <v>82</v>
      </c>
      <c r="C45" s="7">
        <v>12677</v>
      </c>
      <c r="D45" s="7">
        <v>14500</v>
      </c>
      <c r="E45" s="7">
        <v>14070</v>
      </c>
      <c r="F45" s="7">
        <v>16383</v>
      </c>
      <c r="G45" s="7">
        <v>19101</v>
      </c>
      <c r="H45" s="7">
        <v>17431</v>
      </c>
      <c r="I45" s="7">
        <v>18374</v>
      </c>
      <c r="J45" s="7">
        <v>19306</v>
      </c>
      <c r="K45" s="7">
        <v>20350</v>
      </c>
      <c r="L45" s="7">
        <v>22684</v>
      </c>
      <c r="M45" s="7">
        <v>22732</v>
      </c>
      <c r="N45" s="7">
        <v>20841</v>
      </c>
      <c r="O45" s="7">
        <v>22003</v>
      </c>
      <c r="P45" s="7">
        <v>24445</v>
      </c>
      <c r="Q45" s="7">
        <v>23621</v>
      </c>
      <c r="R45" s="7">
        <v>28083</v>
      </c>
      <c r="S45" s="7">
        <v>28055</v>
      </c>
      <c r="T45" s="7">
        <v>29010</v>
      </c>
      <c r="U45" s="7">
        <v>29603</v>
      </c>
      <c r="V45" s="7">
        <v>32327</v>
      </c>
      <c r="W45" s="7">
        <v>34274</v>
      </c>
      <c r="X45" s="7">
        <v>35972</v>
      </c>
      <c r="Y45" s="7">
        <v>38005</v>
      </c>
      <c r="Z45" s="7">
        <v>44179</v>
      </c>
      <c r="AA45" s="7">
        <v>42013</v>
      </c>
      <c r="AB45" s="7">
        <v>40941</v>
      </c>
      <c r="AC45" s="7">
        <v>41372</v>
      </c>
      <c r="AD45" s="7">
        <v>40310</v>
      </c>
      <c r="AE45" s="7">
        <v>39001</v>
      </c>
      <c r="AF45" s="7">
        <v>44026</v>
      </c>
    </row>
    <row r="46" spans="2:32" x14ac:dyDescent="0.15">
      <c r="B46" s="5" t="s">
        <v>83</v>
      </c>
      <c r="C46" s="7">
        <v>4096</v>
      </c>
      <c r="D46" s="7">
        <v>4292</v>
      </c>
      <c r="E46" s="7">
        <v>4643</v>
      </c>
      <c r="F46" s="7">
        <v>4902</v>
      </c>
      <c r="G46" s="7">
        <v>5602</v>
      </c>
      <c r="H46" s="7">
        <v>5727</v>
      </c>
      <c r="I46" s="7">
        <v>6362</v>
      </c>
      <c r="J46" s="7">
        <v>5863</v>
      </c>
      <c r="K46" s="7">
        <v>5463</v>
      </c>
      <c r="L46" s="7">
        <v>6087</v>
      </c>
      <c r="M46" s="7">
        <v>5372</v>
      </c>
      <c r="N46" s="7">
        <v>5739</v>
      </c>
      <c r="O46" s="7">
        <v>5948</v>
      </c>
      <c r="P46" s="7">
        <v>6558</v>
      </c>
      <c r="Q46" s="7">
        <v>6775</v>
      </c>
      <c r="R46" s="7">
        <v>6822</v>
      </c>
      <c r="S46" s="7">
        <v>7218</v>
      </c>
      <c r="T46" s="7">
        <v>7225</v>
      </c>
      <c r="U46" s="7">
        <v>7478</v>
      </c>
      <c r="V46" s="7">
        <v>7802</v>
      </c>
      <c r="W46" s="7">
        <v>8526</v>
      </c>
      <c r="X46" s="7">
        <v>8553</v>
      </c>
      <c r="Y46" s="7">
        <v>8653</v>
      </c>
      <c r="Z46" s="7">
        <v>7977</v>
      </c>
      <c r="AA46" s="7">
        <v>7741</v>
      </c>
      <c r="AB46" s="7">
        <v>7805</v>
      </c>
      <c r="AC46" s="7">
        <v>8177</v>
      </c>
      <c r="AD46" s="7">
        <v>8289</v>
      </c>
      <c r="AE46" s="7">
        <v>8535</v>
      </c>
      <c r="AF46" s="7">
        <v>7976</v>
      </c>
    </row>
    <row r="49" spans="2:3" x14ac:dyDescent="0.15">
      <c r="B49" s="8"/>
      <c r="C49" s="5"/>
    </row>
    <row r="50" spans="2:3" x14ac:dyDescent="0.15">
      <c r="B50" s="8"/>
      <c r="C50" s="5"/>
    </row>
    <row r="51" spans="2:3" x14ac:dyDescent="0.15">
      <c r="B51" s="8"/>
      <c r="C51" s="5"/>
    </row>
    <row r="52" spans="2:3" x14ac:dyDescent="0.15">
      <c r="B52" s="8"/>
      <c r="C52" s="5"/>
    </row>
    <row r="53" spans="2:3" x14ac:dyDescent="0.15">
      <c r="B53" s="8"/>
      <c r="C53" s="5"/>
    </row>
    <row r="54" spans="2:3" x14ac:dyDescent="0.15">
      <c r="B54" s="8"/>
      <c r="C54" s="5"/>
    </row>
    <row r="55" spans="2:3" x14ac:dyDescent="0.15">
      <c r="B55" s="8"/>
      <c r="C55" s="5"/>
    </row>
    <row r="56" spans="2:3" x14ac:dyDescent="0.15">
      <c r="B56" s="8"/>
      <c r="C56" s="5"/>
    </row>
    <row r="57" spans="2:3" x14ac:dyDescent="0.15">
      <c r="B57" s="8"/>
      <c r="C57" s="5"/>
    </row>
    <row r="58" spans="2:3" x14ac:dyDescent="0.15">
      <c r="B58" s="8"/>
      <c r="C58" s="5"/>
    </row>
    <row r="61" spans="2:3" x14ac:dyDescent="0.15">
      <c r="C61" s="5"/>
    </row>
  </sheetData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"/>
  <sheetViews>
    <sheetView topLeftCell="AI1" zoomScaleNormal="100" workbookViewId="0">
      <selection activeCell="AS8" sqref="AS8"/>
    </sheetView>
  </sheetViews>
  <sheetFormatPr baseColWidth="10" defaultColWidth="8.83203125" defaultRowHeight="13" x14ac:dyDescent="0.15"/>
  <cols>
    <col min="1" max="1" width="37" style="4" customWidth="1"/>
    <col min="2" max="2" width="32.5" style="4" customWidth="1"/>
    <col min="3" max="3" width="5.1640625" style="13" bestFit="1" customWidth="1"/>
    <col min="4" max="5" width="6.1640625" style="13" bestFit="1" customWidth="1"/>
    <col min="6" max="6" width="5.1640625" style="13" bestFit="1" customWidth="1"/>
    <col min="7" max="11" width="6.1640625" style="13" bestFit="1" customWidth="1"/>
    <col min="12" max="12" width="5.1640625" style="13" bestFit="1" customWidth="1"/>
    <col min="13" max="14" width="6.1640625" style="13" bestFit="1" customWidth="1"/>
    <col min="15" max="16" width="7.1640625" style="13" bestFit="1" customWidth="1"/>
    <col min="17" max="17" width="5.1640625" style="13" bestFit="1" customWidth="1"/>
    <col min="18" max="23" width="7.1640625" style="13" bestFit="1" customWidth="1"/>
    <col min="24" max="24" width="5.1640625" style="13" bestFit="1" customWidth="1"/>
    <col min="25" max="25" width="7.1640625" style="13" bestFit="1" customWidth="1"/>
    <col min="26" max="26" width="5.1640625" style="13" bestFit="1" customWidth="1"/>
    <col min="27" max="32" width="7.1640625" style="13" bestFit="1" customWidth="1"/>
    <col min="33" max="33" width="5.1640625" style="13" bestFit="1" customWidth="1"/>
    <col min="34" max="35" width="7.1640625" style="13" bestFit="1" customWidth="1"/>
    <col min="36" max="36" width="5.1640625" style="13" bestFit="1" customWidth="1"/>
    <col min="37" max="39" width="7.1640625" style="13" bestFit="1" customWidth="1"/>
    <col min="40" max="40" width="5.1640625" style="13" bestFit="1" customWidth="1"/>
    <col min="41" max="48" width="7.1640625" style="13" bestFit="1" customWidth="1"/>
    <col min="49" max="49" width="5.1640625" style="13" bestFit="1" customWidth="1"/>
    <col min="50" max="52" width="7.1640625" style="13" bestFit="1" customWidth="1"/>
    <col min="53" max="16384" width="8.83203125" style="4"/>
  </cols>
  <sheetData>
    <row r="1" spans="1:52" ht="17" x14ac:dyDescent="0.2">
      <c r="A1" s="1" t="s">
        <v>85</v>
      </c>
    </row>
    <row r="2" spans="1:52" ht="15" x14ac:dyDescent="0.2">
      <c r="A2" s="3" t="s">
        <v>104</v>
      </c>
    </row>
    <row r="3" spans="1:52" ht="15" x14ac:dyDescent="0.2">
      <c r="A3" s="9" t="s">
        <v>103</v>
      </c>
    </row>
    <row r="4" spans="1:52" x14ac:dyDescent="0.15">
      <c r="A4" s="10"/>
      <c r="B4" s="10"/>
      <c r="C4" s="14" t="s">
        <v>86</v>
      </c>
      <c r="D4" s="14" t="s">
        <v>87</v>
      </c>
      <c r="E4" s="14" t="s">
        <v>88</v>
      </c>
      <c r="F4" s="14" t="s">
        <v>89</v>
      </c>
      <c r="G4" s="14" t="s">
        <v>90</v>
      </c>
      <c r="H4" s="14" t="s">
        <v>91</v>
      </c>
      <c r="I4" s="14" t="s">
        <v>92</v>
      </c>
      <c r="J4" s="14" t="s">
        <v>93</v>
      </c>
      <c r="K4" s="14" t="s">
        <v>94</v>
      </c>
      <c r="L4" s="14" t="s">
        <v>95</v>
      </c>
      <c r="M4" s="14" t="s">
        <v>96</v>
      </c>
      <c r="N4" s="14" t="s">
        <v>97</v>
      </c>
      <c r="O4" s="14" t="s">
        <v>98</v>
      </c>
      <c r="P4" s="14" t="s">
        <v>99</v>
      </c>
      <c r="Q4" s="14" t="s">
        <v>100</v>
      </c>
      <c r="R4" s="14" t="s">
        <v>22</v>
      </c>
      <c r="S4" s="14" t="s">
        <v>23</v>
      </c>
      <c r="T4" s="14" t="s">
        <v>24</v>
      </c>
      <c r="U4" s="14" t="s">
        <v>25</v>
      </c>
      <c r="V4" s="14" t="s">
        <v>0</v>
      </c>
      <c r="W4" s="14" t="s">
        <v>1</v>
      </c>
      <c r="X4" s="14" t="s">
        <v>2</v>
      </c>
      <c r="Y4" s="14" t="s">
        <v>3</v>
      </c>
      <c r="Z4" s="14" t="s">
        <v>4</v>
      </c>
      <c r="AA4" s="14" t="s">
        <v>5</v>
      </c>
      <c r="AB4" s="14" t="s">
        <v>6</v>
      </c>
      <c r="AC4" s="14" t="s">
        <v>7</v>
      </c>
      <c r="AD4" s="14" t="s">
        <v>8</v>
      </c>
      <c r="AE4" s="14" t="s">
        <v>9</v>
      </c>
      <c r="AF4" s="14" t="s">
        <v>10</v>
      </c>
      <c r="AG4" s="14" t="s">
        <v>11</v>
      </c>
      <c r="AH4" s="14" t="s">
        <v>12</v>
      </c>
      <c r="AI4" s="14" t="s">
        <v>13</v>
      </c>
      <c r="AJ4" s="14" t="s">
        <v>14</v>
      </c>
      <c r="AK4" s="14" t="s">
        <v>15</v>
      </c>
      <c r="AL4" s="14" t="s">
        <v>16</v>
      </c>
      <c r="AM4" s="14" t="s">
        <v>17</v>
      </c>
      <c r="AN4" s="14" t="s">
        <v>18</v>
      </c>
      <c r="AO4" s="14" t="s">
        <v>19</v>
      </c>
      <c r="AP4" s="14" t="s">
        <v>20</v>
      </c>
      <c r="AQ4" s="14" t="s">
        <v>21</v>
      </c>
      <c r="AR4" s="14" t="s">
        <v>30</v>
      </c>
      <c r="AS4" s="14" t="s">
        <v>31</v>
      </c>
      <c r="AT4" s="14" t="s">
        <v>32</v>
      </c>
      <c r="AU4" s="14" t="s">
        <v>33</v>
      </c>
      <c r="AV4" s="14" t="s">
        <v>34</v>
      </c>
      <c r="AW4" s="14" t="s">
        <v>35</v>
      </c>
      <c r="AX4" s="14" t="s">
        <v>36</v>
      </c>
      <c r="AY4" s="14" t="s">
        <v>37</v>
      </c>
      <c r="AZ4" s="14" t="s">
        <v>38</v>
      </c>
    </row>
    <row r="5" spans="1:52" x14ac:dyDescent="0.15">
      <c r="A5" s="5" t="s">
        <v>101</v>
      </c>
      <c r="B5" s="5" t="s">
        <v>102</v>
      </c>
      <c r="C5" s="13">
        <v>703</v>
      </c>
      <c r="D5" s="13">
        <v>741.9</v>
      </c>
      <c r="E5" s="13">
        <v>783.1</v>
      </c>
      <c r="F5" s="13">
        <v>834</v>
      </c>
      <c r="G5" s="13">
        <v>847.3</v>
      </c>
      <c r="H5" s="13">
        <v>872.8</v>
      </c>
      <c r="I5" s="13">
        <v>907.1</v>
      </c>
      <c r="J5" s="13">
        <v>944.2</v>
      </c>
      <c r="K5" s="13">
        <v>933.6</v>
      </c>
      <c r="L5" s="13">
        <v>920</v>
      </c>
      <c r="M5" s="13">
        <v>974.5</v>
      </c>
      <c r="N5" s="13">
        <v>992.8</v>
      </c>
      <c r="O5" s="13">
        <v>1014.9</v>
      </c>
      <c r="P5" s="13">
        <v>1054.0999999999999</v>
      </c>
      <c r="Q5" s="13">
        <v>1049</v>
      </c>
      <c r="R5" s="13">
        <v>1042.0999999999999</v>
      </c>
      <c r="S5" s="13">
        <v>1080.4000000000001</v>
      </c>
      <c r="T5" s="13">
        <v>1108.5</v>
      </c>
      <c r="U5" s="13">
        <v>1154.7</v>
      </c>
      <c r="V5" s="13">
        <v>1200.9000000000001</v>
      </c>
      <c r="W5" s="13">
        <v>1259.8</v>
      </c>
      <c r="X5" s="13">
        <v>1263</v>
      </c>
      <c r="Y5" s="13">
        <v>1262.8</v>
      </c>
      <c r="Z5" s="13">
        <v>1271</v>
      </c>
      <c r="AA5" s="13">
        <v>1289.7</v>
      </c>
      <c r="AB5" s="13">
        <v>1307.7</v>
      </c>
      <c r="AC5" s="13">
        <v>1333.3</v>
      </c>
      <c r="AD5" s="13">
        <v>1333.4</v>
      </c>
      <c r="AE5" s="13">
        <v>1404.5</v>
      </c>
      <c r="AF5" s="13">
        <v>1447.1</v>
      </c>
      <c r="AG5" s="13">
        <v>1489</v>
      </c>
      <c r="AH5" s="13">
        <v>1537.6</v>
      </c>
      <c r="AI5" s="13">
        <v>1571.7</v>
      </c>
      <c r="AJ5" s="13">
        <v>1618</v>
      </c>
      <c r="AK5" s="13">
        <v>1678.7</v>
      </c>
      <c r="AL5" s="13">
        <v>1692.5</v>
      </c>
      <c r="AM5" s="13">
        <v>1700.4</v>
      </c>
      <c r="AN5" s="13">
        <v>1707</v>
      </c>
      <c r="AO5" s="13">
        <v>1752.1</v>
      </c>
      <c r="AP5" s="13">
        <v>1794.7</v>
      </c>
      <c r="AQ5" s="13">
        <v>1862.9</v>
      </c>
      <c r="AR5" s="13">
        <v>1878.2</v>
      </c>
      <c r="AS5" s="13">
        <v>1864.8</v>
      </c>
      <c r="AT5" s="13">
        <v>1769.9</v>
      </c>
      <c r="AU5" s="13">
        <v>1798.6</v>
      </c>
      <c r="AV5" s="13">
        <v>1819.4</v>
      </c>
      <c r="AW5" s="13">
        <v>1818</v>
      </c>
      <c r="AX5" s="13">
        <v>1813.6</v>
      </c>
      <c r="AY5" s="13">
        <v>1836.5</v>
      </c>
      <c r="AZ5" s="13">
        <v>1854.6</v>
      </c>
    </row>
    <row r="7" spans="1:52" ht="15" x14ac:dyDescent="0.2">
      <c r="A7" s="3" t="s">
        <v>39</v>
      </c>
    </row>
    <row r="8" spans="1:52" x14ac:dyDescent="0.15">
      <c r="C8" s="13">
        <f>C5/$C5*100</f>
        <v>100</v>
      </c>
      <c r="D8" s="13">
        <f t="shared" ref="D8:AZ8" si="0">D5/$C5*100</f>
        <v>105.53342816500711</v>
      </c>
      <c r="E8" s="13">
        <f t="shared" si="0"/>
        <v>111.39402560455191</v>
      </c>
      <c r="F8" s="13">
        <f t="shared" si="0"/>
        <v>118.63442389758178</v>
      </c>
      <c r="G8" s="13">
        <f t="shared" si="0"/>
        <v>120.52631578947368</v>
      </c>
      <c r="H8" s="13">
        <f t="shared" si="0"/>
        <v>124.15362731152204</v>
      </c>
      <c r="I8" s="13">
        <f t="shared" si="0"/>
        <v>129.03271692745378</v>
      </c>
      <c r="J8" s="13">
        <f t="shared" si="0"/>
        <v>134.31009957325747</v>
      </c>
      <c r="K8" s="13">
        <f t="shared" si="0"/>
        <v>132.8022759601707</v>
      </c>
      <c r="L8" s="13">
        <f t="shared" si="0"/>
        <v>130.86770981507823</v>
      </c>
      <c r="M8" s="13">
        <f t="shared" si="0"/>
        <v>138.62019914651492</v>
      </c>
      <c r="N8" s="13">
        <f t="shared" si="0"/>
        <v>141.22332859174963</v>
      </c>
      <c r="O8" s="13">
        <f t="shared" si="0"/>
        <v>144.3669985775249</v>
      </c>
      <c r="P8" s="13">
        <f t="shared" si="0"/>
        <v>149.94310099573255</v>
      </c>
      <c r="Q8" s="13">
        <f t="shared" si="0"/>
        <v>149.21763869132289</v>
      </c>
      <c r="R8" s="13">
        <f t="shared" si="0"/>
        <v>148.23613086770979</v>
      </c>
      <c r="S8" s="13">
        <f t="shared" si="0"/>
        <v>153.68421052631581</v>
      </c>
      <c r="T8" s="13">
        <f t="shared" si="0"/>
        <v>157.68136557610242</v>
      </c>
      <c r="U8" s="13">
        <f t="shared" si="0"/>
        <v>164.25320056899005</v>
      </c>
      <c r="V8" s="13">
        <f t="shared" si="0"/>
        <v>170.82503556187766</v>
      </c>
      <c r="W8" s="13">
        <f t="shared" si="0"/>
        <v>179.20341394025604</v>
      </c>
      <c r="X8" s="13">
        <f t="shared" si="0"/>
        <v>179.65860597439544</v>
      </c>
      <c r="Y8" s="13">
        <f t="shared" si="0"/>
        <v>179.63015647226172</v>
      </c>
      <c r="Z8" s="13">
        <f t="shared" si="0"/>
        <v>180.79658605974396</v>
      </c>
      <c r="AA8" s="13">
        <f t="shared" si="0"/>
        <v>183.45661450924609</v>
      </c>
      <c r="AB8" s="13">
        <f t="shared" si="0"/>
        <v>186.01706970128023</v>
      </c>
      <c r="AC8" s="13">
        <f t="shared" si="0"/>
        <v>189.65860597439544</v>
      </c>
      <c r="AD8" s="13">
        <f t="shared" si="0"/>
        <v>189.67283072546232</v>
      </c>
      <c r="AE8" s="13">
        <f t="shared" si="0"/>
        <v>199.78662873399716</v>
      </c>
      <c r="AF8" s="13">
        <f t="shared" si="0"/>
        <v>205.84637268847791</v>
      </c>
      <c r="AG8" s="13">
        <f t="shared" si="0"/>
        <v>211.80654338549076</v>
      </c>
      <c r="AH8" s="13">
        <f t="shared" si="0"/>
        <v>218.71977240398292</v>
      </c>
      <c r="AI8" s="13">
        <f t="shared" si="0"/>
        <v>223.57041251778097</v>
      </c>
      <c r="AJ8" s="13">
        <f t="shared" si="0"/>
        <v>230.15647226173544</v>
      </c>
      <c r="AK8" s="13">
        <f t="shared" si="0"/>
        <v>238.79089615931721</v>
      </c>
      <c r="AL8" s="13">
        <f t="shared" si="0"/>
        <v>240.75391180654339</v>
      </c>
      <c r="AM8" s="13">
        <f t="shared" si="0"/>
        <v>241.87766714082505</v>
      </c>
      <c r="AN8" s="13">
        <f t="shared" si="0"/>
        <v>242.81650071123755</v>
      </c>
      <c r="AO8" s="13">
        <f t="shared" si="0"/>
        <v>249.23186344238974</v>
      </c>
      <c r="AP8" s="13">
        <f t="shared" si="0"/>
        <v>255.29160739687055</v>
      </c>
      <c r="AQ8" s="13">
        <f t="shared" si="0"/>
        <v>264.99288762446656</v>
      </c>
      <c r="AR8" s="13">
        <f t="shared" si="0"/>
        <v>267.16927453769557</v>
      </c>
      <c r="AS8" s="13">
        <f>AS5/$C5*100</f>
        <v>265.26315789473682</v>
      </c>
      <c r="AT8" s="13">
        <f t="shared" si="0"/>
        <v>251.76386913229018</v>
      </c>
      <c r="AU8" s="13">
        <f t="shared" si="0"/>
        <v>255.84637268847791</v>
      </c>
      <c r="AV8" s="13">
        <f t="shared" si="0"/>
        <v>258.80512091038412</v>
      </c>
      <c r="AW8" s="13">
        <f t="shared" si="0"/>
        <v>258.60597439544807</v>
      </c>
      <c r="AX8" s="13">
        <f t="shared" si="0"/>
        <v>257.98008534850641</v>
      </c>
      <c r="AY8" s="13">
        <f t="shared" si="0"/>
        <v>261.23755334281651</v>
      </c>
      <c r="AZ8" s="13">
        <f t="shared" si="0"/>
        <v>263.8122332859175</v>
      </c>
    </row>
    <row r="9" spans="1:52" x14ac:dyDescent="0.15">
      <c r="AR9" s="13">
        <f>(AR8/$AR8)*100</f>
        <v>100</v>
      </c>
      <c r="AS9" s="13">
        <f t="shared" ref="AS9:AZ9" si="1">(AS8/$AR8)*100</f>
        <v>99.286550953040148</v>
      </c>
      <c r="AT9" s="13">
        <f t="shared" si="1"/>
        <v>94.233840911511024</v>
      </c>
      <c r="AU9" s="13">
        <f t="shared" si="1"/>
        <v>95.76189969119369</v>
      </c>
      <c r="AV9" s="13">
        <f t="shared" si="1"/>
        <v>96.869342987967229</v>
      </c>
      <c r="AW9" s="13">
        <f t="shared" si="1"/>
        <v>96.794803535299749</v>
      </c>
      <c r="AX9" s="13">
        <f t="shared" si="1"/>
        <v>96.560536684059215</v>
      </c>
      <c r="AY9" s="13">
        <f t="shared" si="1"/>
        <v>97.779789159833896</v>
      </c>
      <c r="AZ9" s="13">
        <f t="shared" si="1"/>
        <v>98.743477797891615</v>
      </c>
    </row>
  </sheetData>
  <phoneticPr fontId="2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0"/>
  <sheetViews>
    <sheetView topLeftCell="B6" zoomScale="70" zoomScaleNormal="70" workbookViewId="0">
      <selection activeCell="B9" activeCellId="1" sqref="B4:AZ4 B9:AZ10"/>
    </sheetView>
  </sheetViews>
  <sheetFormatPr baseColWidth="10" defaultColWidth="8.83203125" defaultRowHeight="13" x14ac:dyDescent="0.15"/>
  <cols>
    <col min="1" max="1" width="37" style="4" customWidth="1"/>
    <col min="2" max="2" width="30.1640625" style="4" customWidth="1"/>
    <col min="3" max="4" width="6" style="4" bestFit="1" customWidth="1"/>
    <col min="5" max="5" width="5.5" style="4" bestFit="1" customWidth="1"/>
    <col min="6" max="50" width="6" style="4" bestFit="1" customWidth="1"/>
    <col min="51" max="52" width="7" style="4" bestFit="1" customWidth="1"/>
    <col min="53" max="16384" width="8.83203125" style="4"/>
  </cols>
  <sheetData>
    <row r="1" spans="1:52" ht="17" x14ac:dyDescent="0.2">
      <c r="A1" s="1" t="s">
        <v>85</v>
      </c>
    </row>
    <row r="2" spans="1:52" ht="15" x14ac:dyDescent="0.2">
      <c r="A2" s="3" t="s">
        <v>107</v>
      </c>
    </row>
    <row r="3" spans="1:52" ht="15" x14ac:dyDescent="0.2">
      <c r="A3" s="9" t="s">
        <v>103</v>
      </c>
    </row>
    <row r="4" spans="1:52" x14ac:dyDescent="0.15">
      <c r="A4" s="10"/>
      <c r="B4" s="10"/>
      <c r="C4" s="11" t="s">
        <v>86</v>
      </c>
      <c r="D4" s="11" t="s">
        <v>87</v>
      </c>
      <c r="E4" s="11" t="s">
        <v>88</v>
      </c>
      <c r="F4" s="11" t="s">
        <v>89</v>
      </c>
      <c r="G4" s="11" t="s">
        <v>90</v>
      </c>
      <c r="H4" s="11" t="s">
        <v>91</v>
      </c>
      <c r="I4" s="11" t="s">
        <v>92</v>
      </c>
      <c r="J4" s="11" t="s">
        <v>93</v>
      </c>
      <c r="K4" s="11" t="s">
        <v>94</v>
      </c>
      <c r="L4" s="11" t="s">
        <v>95</v>
      </c>
      <c r="M4" s="11" t="s">
        <v>96</v>
      </c>
      <c r="N4" s="11" t="s">
        <v>97</v>
      </c>
      <c r="O4" s="11" t="s">
        <v>98</v>
      </c>
      <c r="P4" s="11" t="s">
        <v>99</v>
      </c>
      <c r="Q4" s="11" t="s">
        <v>100</v>
      </c>
      <c r="R4" s="11" t="s">
        <v>22</v>
      </c>
      <c r="S4" s="11" t="s">
        <v>23</v>
      </c>
      <c r="T4" s="11" t="s">
        <v>24</v>
      </c>
      <c r="U4" s="11" t="s">
        <v>25</v>
      </c>
      <c r="V4" s="11" t="s">
        <v>0</v>
      </c>
      <c r="W4" s="11" t="s">
        <v>1</v>
      </c>
      <c r="X4" s="11" t="s">
        <v>2</v>
      </c>
      <c r="Y4" s="11" t="s">
        <v>3</v>
      </c>
      <c r="Z4" s="11" t="s">
        <v>4</v>
      </c>
      <c r="AA4" s="11" t="s">
        <v>5</v>
      </c>
      <c r="AB4" s="11" t="s">
        <v>6</v>
      </c>
      <c r="AC4" s="11" t="s">
        <v>7</v>
      </c>
      <c r="AD4" s="11" t="s">
        <v>8</v>
      </c>
      <c r="AE4" s="11" t="s">
        <v>9</v>
      </c>
      <c r="AF4" s="11" t="s">
        <v>10</v>
      </c>
      <c r="AG4" s="11" t="s">
        <v>11</v>
      </c>
      <c r="AH4" s="11" t="s">
        <v>12</v>
      </c>
      <c r="AI4" s="11" t="s">
        <v>13</v>
      </c>
      <c r="AJ4" s="11" t="s">
        <v>14</v>
      </c>
      <c r="AK4" s="11" t="s">
        <v>15</v>
      </c>
      <c r="AL4" s="11" t="s">
        <v>16</v>
      </c>
      <c r="AM4" s="11" t="s">
        <v>17</v>
      </c>
      <c r="AN4" s="11" t="s">
        <v>18</v>
      </c>
      <c r="AO4" s="11" t="s">
        <v>19</v>
      </c>
      <c r="AP4" s="11" t="s">
        <v>20</v>
      </c>
      <c r="AQ4" s="11" t="s">
        <v>21</v>
      </c>
      <c r="AR4" s="11" t="s">
        <v>30</v>
      </c>
      <c r="AS4" s="11" t="s">
        <v>31</v>
      </c>
      <c r="AT4" s="11" t="s">
        <v>32</v>
      </c>
      <c r="AU4" s="11" t="s">
        <v>33</v>
      </c>
      <c r="AV4" s="11" t="s">
        <v>34</v>
      </c>
      <c r="AW4" s="11" t="s">
        <v>35</v>
      </c>
      <c r="AX4" s="11" t="s">
        <v>36</v>
      </c>
      <c r="AY4" s="11" t="s">
        <v>37</v>
      </c>
      <c r="AZ4" s="11" t="s">
        <v>38</v>
      </c>
    </row>
    <row r="5" spans="1:52" x14ac:dyDescent="0.15">
      <c r="A5" s="5" t="s">
        <v>101</v>
      </c>
      <c r="B5" s="5" t="s">
        <v>105</v>
      </c>
      <c r="C5" s="7">
        <v>112.4</v>
      </c>
      <c r="D5" s="7">
        <v>120.3</v>
      </c>
      <c r="E5" s="7">
        <v>128</v>
      </c>
      <c r="F5" s="7">
        <v>144.30000000000001</v>
      </c>
      <c r="G5" s="7">
        <v>157.5</v>
      </c>
      <c r="H5" s="7">
        <v>159.80000000000001</v>
      </c>
      <c r="I5" s="7">
        <v>161.6</v>
      </c>
      <c r="J5" s="7">
        <v>190.4</v>
      </c>
      <c r="K5" s="7">
        <v>186.6</v>
      </c>
      <c r="L5" s="7">
        <v>177.3</v>
      </c>
      <c r="M5" s="7">
        <v>207</v>
      </c>
      <c r="N5" s="7">
        <v>208.8</v>
      </c>
      <c r="O5" s="7">
        <v>210.9</v>
      </c>
      <c r="P5" s="7">
        <v>224.9</v>
      </c>
      <c r="Q5" s="7">
        <v>212.4</v>
      </c>
      <c r="R5" s="7">
        <v>213.6</v>
      </c>
      <c r="S5" s="7">
        <v>220.3</v>
      </c>
      <c r="T5" s="7">
        <v>224.6</v>
      </c>
      <c r="U5" s="7">
        <v>236.7</v>
      </c>
      <c r="V5" s="7">
        <v>260.2</v>
      </c>
      <c r="W5" s="7">
        <v>282.2</v>
      </c>
      <c r="X5" s="7">
        <v>278.89999999999998</v>
      </c>
      <c r="Y5" s="7">
        <v>290.7</v>
      </c>
      <c r="Z5" s="7">
        <v>306.39999999999998</v>
      </c>
      <c r="AA5" s="7">
        <v>313.60000000000002</v>
      </c>
      <c r="AB5" s="7">
        <v>326.3</v>
      </c>
      <c r="AC5" s="7">
        <v>325.8</v>
      </c>
      <c r="AD5" s="7">
        <v>321.2</v>
      </c>
      <c r="AE5" s="7">
        <v>363.9</v>
      </c>
      <c r="AF5" s="7">
        <v>389.4</v>
      </c>
      <c r="AG5" s="7">
        <v>401.6</v>
      </c>
      <c r="AH5" s="7">
        <v>438.5</v>
      </c>
      <c r="AI5" s="7">
        <v>471.8</v>
      </c>
      <c r="AJ5" s="7">
        <v>483.8</v>
      </c>
      <c r="AK5" s="7">
        <v>549.9</v>
      </c>
      <c r="AL5" s="7">
        <v>563.1</v>
      </c>
      <c r="AM5" s="7">
        <v>599</v>
      </c>
      <c r="AN5" s="7">
        <v>592.9</v>
      </c>
      <c r="AO5" s="7">
        <v>635.20000000000005</v>
      </c>
      <c r="AP5" s="7">
        <v>705.1</v>
      </c>
      <c r="AQ5" s="7">
        <v>805.3</v>
      </c>
      <c r="AR5" s="7">
        <v>851.2</v>
      </c>
      <c r="AS5" s="7">
        <v>887.5</v>
      </c>
      <c r="AT5" s="7">
        <v>777.2</v>
      </c>
      <c r="AU5" s="7">
        <v>784.3</v>
      </c>
      <c r="AV5" s="7">
        <v>840.4</v>
      </c>
      <c r="AW5" s="7">
        <v>855.7</v>
      </c>
      <c r="AX5" s="7">
        <v>865.3</v>
      </c>
      <c r="AY5" s="7">
        <v>893.9</v>
      </c>
      <c r="AZ5" s="7">
        <v>893.9</v>
      </c>
    </row>
    <row r="6" spans="1:52" x14ac:dyDescent="0.15">
      <c r="B6" s="5" t="s">
        <v>106</v>
      </c>
      <c r="C6" s="7">
        <v>123.8</v>
      </c>
      <c r="D6" s="7">
        <v>128.4</v>
      </c>
      <c r="E6" s="7">
        <v>141</v>
      </c>
      <c r="F6" s="7">
        <v>149.4</v>
      </c>
      <c r="G6" s="7">
        <v>155.1</v>
      </c>
      <c r="H6" s="7">
        <v>165</v>
      </c>
      <c r="I6" s="7">
        <v>173.6</v>
      </c>
      <c r="J6" s="7">
        <v>188.1</v>
      </c>
      <c r="K6" s="7">
        <v>194.6</v>
      </c>
      <c r="L6" s="7">
        <v>193.2</v>
      </c>
      <c r="M6" s="7">
        <v>199.8</v>
      </c>
      <c r="N6" s="7">
        <v>207</v>
      </c>
      <c r="O6" s="7">
        <v>209.8</v>
      </c>
      <c r="P6" s="7">
        <v>232.7</v>
      </c>
      <c r="Q6" s="7">
        <v>245.7</v>
      </c>
      <c r="R6" s="7">
        <v>267</v>
      </c>
      <c r="S6" s="7">
        <v>275.39999999999998</v>
      </c>
      <c r="T6" s="7">
        <v>288.10000000000002</v>
      </c>
      <c r="U6" s="7">
        <v>297.60000000000002</v>
      </c>
      <c r="V6" s="7">
        <v>315.5</v>
      </c>
      <c r="W6" s="7">
        <v>319.8</v>
      </c>
      <c r="X6" s="7">
        <v>335.3</v>
      </c>
      <c r="Y6" s="7">
        <v>365.9</v>
      </c>
      <c r="Z6" s="7">
        <v>383</v>
      </c>
      <c r="AA6" s="7">
        <v>408</v>
      </c>
      <c r="AB6" s="7">
        <v>433.2</v>
      </c>
      <c r="AC6" s="7">
        <v>434.3</v>
      </c>
      <c r="AD6" s="7">
        <v>439.7</v>
      </c>
      <c r="AE6" s="7">
        <v>475.9</v>
      </c>
      <c r="AF6" s="7">
        <v>489.6</v>
      </c>
      <c r="AG6" s="7">
        <v>512.4</v>
      </c>
      <c r="AH6" s="7">
        <v>535.4</v>
      </c>
      <c r="AI6" s="7">
        <v>557.29999999999995</v>
      </c>
      <c r="AJ6" s="7">
        <v>620.1</v>
      </c>
      <c r="AK6" s="7">
        <v>698.1</v>
      </c>
      <c r="AL6" s="7">
        <v>721.5</v>
      </c>
      <c r="AM6" s="7">
        <v>747.7</v>
      </c>
      <c r="AN6" s="7">
        <v>744.3</v>
      </c>
      <c r="AO6" s="7">
        <v>764</v>
      </c>
      <c r="AP6" s="7">
        <v>826.2</v>
      </c>
      <c r="AQ6" s="7">
        <v>907.1</v>
      </c>
      <c r="AR6" s="7">
        <v>939.4</v>
      </c>
      <c r="AS6" s="7">
        <v>969.4</v>
      </c>
      <c r="AT6" s="7">
        <v>877.4</v>
      </c>
      <c r="AU6" s="7">
        <v>894.3</v>
      </c>
      <c r="AV6" s="7">
        <v>959.3</v>
      </c>
      <c r="AW6" s="7">
        <v>964.8</v>
      </c>
      <c r="AX6" s="7">
        <v>973.2</v>
      </c>
      <c r="AY6" s="7">
        <v>1002.9</v>
      </c>
      <c r="AZ6" s="7">
        <v>1005.9</v>
      </c>
    </row>
    <row r="8" spans="1:52" ht="15" x14ac:dyDescent="0.2">
      <c r="A8" s="3" t="s">
        <v>39</v>
      </c>
    </row>
    <row r="9" spans="1:52" x14ac:dyDescent="0.15">
      <c r="B9" s="4" t="s">
        <v>109</v>
      </c>
      <c r="C9" s="4">
        <f>(C5/$C$5)*100</f>
        <v>100</v>
      </c>
      <c r="D9" s="4">
        <f t="shared" ref="D9:AZ9" si="0">(D5/$C5)*100</f>
        <v>107.02846975088967</v>
      </c>
      <c r="E9" s="4">
        <f t="shared" si="0"/>
        <v>113.87900355871885</v>
      </c>
      <c r="F9" s="4">
        <f t="shared" si="0"/>
        <v>128.38078291814946</v>
      </c>
      <c r="G9" s="4">
        <f t="shared" si="0"/>
        <v>140.12455516014234</v>
      </c>
      <c r="H9" s="4">
        <f t="shared" si="0"/>
        <v>142.17081850533808</v>
      </c>
      <c r="I9" s="4">
        <f t="shared" si="0"/>
        <v>143.77224199288256</v>
      </c>
      <c r="J9" s="4">
        <f t="shared" si="0"/>
        <v>169.39501779359429</v>
      </c>
      <c r="K9" s="4">
        <f t="shared" si="0"/>
        <v>166.01423487544483</v>
      </c>
      <c r="L9" s="4">
        <f t="shared" si="0"/>
        <v>157.74021352313167</v>
      </c>
      <c r="M9" s="4">
        <f t="shared" si="0"/>
        <v>184.16370106761565</v>
      </c>
      <c r="N9" s="4">
        <f t="shared" si="0"/>
        <v>185.76512455516016</v>
      </c>
      <c r="O9" s="4">
        <f t="shared" si="0"/>
        <v>187.63345195729536</v>
      </c>
      <c r="P9" s="4">
        <f t="shared" si="0"/>
        <v>200.08896797153025</v>
      </c>
      <c r="Q9" s="4">
        <f t="shared" si="0"/>
        <v>188.96797153024912</v>
      </c>
      <c r="R9" s="4">
        <f t="shared" si="0"/>
        <v>190.03558718861208</v>
      </c>
      <c r="S9" s="4">
        <f t="shared" si="0"/>
        <v>195.9964412811388</v>
      </c>
      <c r="T9" s="4">
        <f t="shared" si="0"/>
        <v>199.8220640569395</v>
      </c>
      <c r="U9" s="4">
        <f t="shared" si="0"/>
        <v>210.58718861209962</v>
      </c>
      <c r="V9" s="4">
        <f t="shared" si="0"/>
        <v>231.49466192170814</v>
      </c>
      <c r="W9" s="4">
        <f t="shared" si="0"/>
        <v>251.06761565836297</v>
      </c>
      <c r="X9" s="4">
        <f t="shared" si="0"/>
        <v>248.13167259786474</v>
      </c>
      <c r="Y9" s="4">
        <f t="shared" si="0"/>
        <v>258.62989323843414</v>
      </c>
      <c r="Z9" s="4">
        <f t="shared" si="0"/>
        <v>272.59786476868322</v>
      </c>
      <c r="AA9" s="4">
        <f t="shared" si="0"/>
        <v>279.0035587188612</v>
      </c>
      <c r="AB9" s="4">
        <f t="shared" si="0"/>
        <v>290.30249110320284</v>
      </c>
      <c r="AC9" s="4">
        <f t="shared" si="0"/>
        <v>289.85765124555161</v>
      </c>
      <c r="AD9" s="4">
        <f t="shared" si="0"/>
        <v>285.76512455516013</v>
      </c>
      <c r="AE9" s="4">
        <f t="shared" si="0"/>
        <v>323.75444839857647</v>
      </c>
      <c r="AF9" s="4">
        <f t="shared" si="0"/>
        <v>346.44128113878998</v>
      </c>
      <c r="AG9" s="4">
        <f t="shared" si="0"/>
        <v>357.29537366548044</v>
      </c>
      <c r="AH9" s="4">
        <f t="shared" si="0"/>
        <v>390.12455516014234</v>
      </c>
      <c r="AI9" s="4">
        <f t="shared" si="0"/>
        <v>419.75088967971533</v>
      </c>
      <c r="AJ9" s="4">
        <f t="shared" si="0"/>
        <v>430.42704626334523</v>
      </c>
      <c r="AK9" s="4">
        <f t="shared" si="0"/>
        <v>489.23487544483982</v>
      </c>
      <c r="AL9" s="4">
        <f t="shared" si="0"/>
        <v>500.97864768683269</v>
      </c>
      <c r="AM9" s="4">
        <f t="shared" si="0"/>
        <v>532.91814946619218</v>
      </c>
      <c r="AN9" s="4">
        <f t="shared" si="0"/>
        <v>527.49110320284694</v>
      </c>
      <c r="AO9" s="4">
        <f t="shared" si="0"/>
        <v>565.12455516014234</v>
      </c>
      <c r="AP9" s="4">
        <f t="shared" si="0"/>
        <v>627.3131672597865</v>
      </c>
      <c r="AQ9" s="4">
        <f t="shared" si="0"/>
        <v>716.45907473309603</v>
      </c>
      <c r="AR9" s="4">
        <f t="shared" si="0"/>
        <v>757.29537366548038</v>
      </c>
      <c r="AS9" s="4">
        <f t="shared" si="0"/>
        <v>789.59074733096077</v>
      </c>
      <c r="AT9" s="4">
        <f t="shared" si="0"/>
        <v>691.45907473309614</v>
      </c>
      <c r="AU9" s="4">
        <f t="shared" si="0"/>
        <v>697.77580071174373</v>
      </c>
      <c r="AV9" s="4">
        <f t="shared" si="0"/>
        <v>747.68683274021339</v>
      </c>
      <c r="AW9" s="4">
        <f t="shared" si="0"/>
        <v>761.2989323843417</v>
      </c>
      <c r="AX9" s="4">
        <f t="shared" si="0"/>
        <v>769.83985765124544</v>
      </c>
      <c r="AY9" s="4">
        <f t="shared" si="0"/>
        <v>795.28469750889667</v>
      </c>
      <c r="AZ9" s="4">
        <f t="shared" si="0"/>
        <v>795.28469750889667</v>
      </c>
    </row>
    <row r="10" spans="1:52" x14ac:dyDescent="0.15">
      <c r="B10" s="4" t="s">
        <v>110</v>
      </c>
      <c r="C10" s="4">
        <f>(C6/$C$6)*100</f>
        <v>100</v>
      </c>
      <c r="D10" s="4">
        <f t="shared" ref="D10:AZ10" si="1">(D6/$C6)*100</f>
        <v>103.71567043618741</v>
      </c>
      <c r="E10" s="4">
        <f t="shared" si="1"/>
        <v>113.89337641357027</v>
      </c>
      <c r="F10" s="4">
        <f t="shared" si="1"/>
        <v>120.67851373182555</v>
      </c>
      <c r="G10" s="4">
        <f t="shared" si="1"/>
        <v>125.2827140549273</v>
      </c>
      <c r="H10" s="4">
        <f t="shared" si="1"/>
        <v>133.27948303715672</v>
      </c>
      <c r="I10" s="4">
        <f t="shared" si="1"/>
        <v>140.22617124394182</v>
      </c>
      <c r="J10" s="4">
        <f t="shared" si="1"/>
        <v>151.93861066235863</v>
      </c>
      <c r="K10" s="4">
        <f t="shared" si="1"/>
        <v>157.18901453957997</v>
      </c>
      <c r="L10" s="4">
        <f t="shared" si="1"/>
        <v>156.05815831987076</v>
      </c>
      <c r="M10" s="4">
        <f t="shared" si="1"/>
        <v>161.38933764135703</v>
      </c>
      <c r="N10" s="4">
        <f t="shared" si="1"/>
        <v>167.20516962843297</v>
      </c>
      <c r="O10" s="4">
        <f t="shared" si="1"/>
        <v>169.4668820678514</v>
      </c>
      <c r="P10" s="4">
        <f t="shared" si="1"/>
        <v>187.96445880452342</v>
      </c>
      <c r="Q10" s="4">
        <f t="shared" si="1"/>
        <v>198.46526655896608</v>
      </c>
      <c r="R10" s="4">
        <f t="shared" si="1"/>
        <v>215.67043618739902</v>
      </c>
      <c r="S10" s="4">
        <f t="shared" si="1"/>
        <v>222.45557350565429</v>
      </c>
      <c r="T10" s="4">
        <f t="shared" si="1"/>
        <v>232.71405492730213</v>
      </c>
      <c r="U10" s="4">
        <f t="shared" si="1"/>
        <v>240.38772213247177</v>
      </c>
      <c r="V10" s="4">
        <f t="shared" si="1"/>
        <v>254.84652665589661</v>
      </c>
      <c r="W10" s="4">
        <f t="shared" si="1"/>
        <v>258.31987075928919</v>
      </c>
      <c r="X10" s="4">
        <f t="shared" si="1"/>
        <v>270.84006462035546</v>
      </c>
      <c r="Y10" s="4">
        <f t="shared" si="1"/>
        <v>295.55735056542807</v>
      </c>
      <c r="Z10" s="4">
        <f t="shared" si="1"/>
        <v>309.36995153473345</v>
      </c>
      <c r="AA10" s="4">
        <f t="shared" si="1"/>
        <v>329.5638126009693</v>
      </c>
      <c r="AB10" s="4">
        <f t="shared" si="1"/>
        <v>349.91922455573507</v>
      </c>
      <c r="AC10" s="4">
        <f t="shared" si="1"/>
        <v>350.80775444264947</v>
      </c>
      <c r="AD10" s="4">
        <f t="shared" si="1"/>
        <v>355.16962843295636</v>
      </c>
      <c r="AE10" s="4">
        <f t="shared" si="1"/>
        <v>384.41033925686588</v>
      </c>
      <c r="AF10" s="4">
        <f t="shared" si="1"/>
        <v>395.47657512116319</v>
      </c>
      <c r="AG10" s="4">
        <f t="shared" si="1"/>
        <v>413.89337641357031</v>
      </c>
      <c r="AH10" s="4">
        <f t="shared" si="1"/>
        <v>432.47172859450728</v>
      </c>
      <c r="AI10" s="4">
        <f t="shared" si="1"/>
        <v>450.16155088852986</v>
      </c>
      <c r="AJ10" s="4">
        <f t="shared" si="1"/>
        <v>500.8885298869144</v>
      </c>
      <c r="AK10" s="4">
        <f t="shared" si="1"/>
        <v>563.89337641357031</v>
      </c>
      <c r="AL10" s="4">
        <f t="shared" si="1"/>
        <v>582.79483037156706</v>
      </c>
      <c r="AM10" s="4">
        <f t="shared" si="1"/>
        <v>603.9579967689823</v>
      </c>
      <c r="AN10" s="4">
        <f t="shared" si="1"/>
        <v>601.21163166397412</v>
      </c>
      <c r="AO10" s="4">
        <f t="shared" si="1"/>
        <v>617.12439418416807</v>
      </c>
      <c r="AP10" s="4">
        <f t="shared" si="1"/>
        <v>667.36672051696291</v>
      </c>
      <c r="AQ10" s="4">
        <f t="shared" si="1"/>
        <v>732.71405492730219</v>
      </c>
      <c r="AR10" s="4">
        <f t="shared" si="1"/>
        <v>758.80452342487888</v>
      </c>
      <c r="AS10" s="4">
        <f t="shared" si="1"/>
        <v>783.03715670436191</v>
      </c>
      <c r="AT10" s="4">
        <f t="shared" si="1"/>
        <v>708.72374798061389</v>
      </c>
      <c r="AU10" s="4">
        <f t="shared" si="1"/>
        <v>722.37479806138936</v>
      </c>
      <c r="AV10" s="4">
        <f t="shared" si="1"/>
        <v>774.87883683360258</v>
      </c>
      <c r="AW10" s="4">
        <f t="shared" si="1"/>
        <v>779.32148626817445</v>
      </c>
      <c r="AX10" s="4">
        <f t="shared" si="1"/>
        <v>786.10662358642981</v>
      </c>
      <c r="AY10" s="4">
        <f t="shared" si="1"/>
        <v>810.09693053311798</v>
      </c>
      <c r="AZ10" s="4">
        <f t="shared" si="1"/>
        <v>812.52019386106622</v>
      </c>
    </row>
  </sheetData>
  <phoneticPr fontId="2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"/>
  <sheetViews>
    <sheetView topLeftCell="A2" workbookViewId="0">
      <selection activeCell="C5" sqref="C5:AZ5"/>
    </sheetView>
  </sheetViews>
  <sheetFormatPr baseColWidth="10" defaultColWidth="8.83203125" defaultRowHeight="13" x14ac:dyDescent="0.15"/>
  <cols>
    <col min="1" max="1" width="37" style="4" customWidth="1"/>
    <col min="2" max="2" width="32.5" style="4" customWidth="1"/>
    <col min="3" max="3" width="5.1640625" style="13" bestFit="1" customWidth="1"/>
    <col min="4" max="5" width="6.1640625" style="13" bestFit="1" customWidth="1"/>
    <col min="6" max="6" width="5.1640625" style="13" bestFit="1" customWidth="1"/>
    <col min="7" max="11" width="6.1640625" style="13" bestFit="1" customWidth="1"/>
    <col min="12" max="12" width="5.1640625" style="13" bestFit="1" customWidth="1"/>
    <col min="13" max="14" width="6.1640625" style="13" bestFit="1" customWidth="1"/>
    <col min="15" max="16" width="7.1640625" style="13" bestFit="1" customWidth="1"/>
    <col min="17" max="17" width="5.1640625" style="13" bestFit="1" customWidth="1"/>
    <col min="18" max="23" width="7.1640625" style="13" bestFit="1" customWidth="1"/>
    <col min="24" max="24" width="5.1640625" style="13" bestFit="1" customWidth="1"/>
    <col min="25" max="25" width="7.1640625" style="13" bestFit="1" customWidth="1"/>
    <col min="26" max="26" width="5.1640625" style="13" bestFit="1" customWidth="1"/>
    <col min="27" max="32" width="7.1640625" style="13" bestFit="1" customWidth="1"/>
    <col min="33" max="33" width="5.1640625" style="13" bestFit="1" customWidth="1"/>
    <col min="34" max="35" width="7.1640625" style="13" bestFit="1" customWidth="1"/>
    <col min="36" max="36" width="5.1640625" style="13" bestFit="1" customWidth="1"/>
    <col min="37" max="39" width="7.1640625" style="13" bestFit="1" customWidth="1"/>
    <col min="40" max="40" width="5.1640625" style="13" bestFit="1" customWidth="1"/>
    <col min="41" max="48" width="7.1640625" style="13" bestFit="1" customWidth="1"/>
    <col min="49" max="49" width="5.1640625" style="13" bestFit="1" customWidth="1"/>
    <col min="50" max="52" width="7.1640625" style="13" bestFit="1" customWidth="1"/>
    <col min="53" max="16384" width="8.83203125" style="4"/>
  </cols>
  <sheetData>
    <row r="1" spans="1:52" ht="17" x14ac:dyDescent="0.2">
      <c r="A1" s="1" t="s">
        <v>85</v>
      </c>
    </row>
    <row r="2" spans="1:52" ht="15" x14ac:dyDescent="0.2">
      <c r="A2" s="3" t="s">
        <v>104</v>
      </c>
    </row>
    <row r="3" spans="1:52" ht="15" x14ac:dyDescent="0.2">
      <c r="A3" s="9" t="s">
        <v>103</v>
      </c>
    </row>
    <row r="4" spans="1:52" x14ac:dyDescent="0.15">
      <c r="A4" s="10"/>
      <c r="B4" s="10"/>
      <c r="C4" s="14" t="s">
        <v>86</v>
      </c>
      <c r="D4" s="14" t="s">
        <v>87</v>
      </c>
      <c r="E4" s="14" t="s">
        <v>88</v>
      </c>
      <c r="F4" s="14" t="s">
        <v>89</v>
      </c>
      <c r="G4" s="14" t="s">
        <v>90</v>
      </c>
      <c r="H4" s="14" t="s">
        <v>91</v>
      </c>
      <c r="I4" s="14" t="s">
        <v>92</v>
      </c>
      <c r="J4" s="14" t="s">
        <v>93</v>
      </c>
      <c r="K4" s="14" t="s">
        <v>94</v>
      </c>
      <c r="L4" s="14" t="s">
        <v>95</v>
      </c>
      <c r="M4" s="14" t="s">
        <v>96</v>
      </c>
      <c r="N4" s="14" t="s">
        <v>97</v>
      </c>
      <c r="O4" s="14" t="s">
        <v>98</v>
      </c>
      <c r="P4" s="14" t="s">
        <v>99</v>
      </c>
      <c r="Q4" s="14" t="s">
        <v>100</v>
      </c>
      <c r="R4" s="14" t="s">
        <v>22</v>
      </c>
      <c r="S4" s="14" t="s">
        <v>23</v>
      </c>
      <c r="T4" s="14" t="s">
        <v>24</v>
      </c>
      <c r="U4" s="14" t="s">
        <v>25</v>
      </c>
      <c r="V4" s="14" t="s">
        <v>0</v>
      </c>
      <c r="W4" s="14" t="s">
        <v>1</v>
      </c>
      <c r="X4" s="14" t="s">
        <v>2</v>
      </c>
      <c r="Y4" s="14" t="s">
        <v>3</v>
      </c>
      <c r="Z4" s="14" t="s">
        <v>4</v>
      </c>
      <c r="AA4" s="14" t="s">
        <v>5</v>
      </c>
      <c r="AB4" s="14" t="s">
        <v>6</v>
      </c>
      <c r="AC4" s="14" t="s">
        <v>7</v>
      </c>
      <c r="AD4" s="14" t="s">
        <v>8</v>
      </c>
      <c r="AE4" s="14" t="s">
        <v>9</v>
      </c>
      <c r="AF4" s="14" t="s">
        <v>10</v>
      </c>
      <c r="AG4" s="14" t="s">
        <v>11</v>
      </c>
      <c r="AH4" s="14" t="s">
        <v>12</v>
      </c>
      <c r="AI4" s="14" t="s">
        <v>13</v>
      </c>
      <c r="AJ4" s="14" t="s">
        <v>14</v>
      </c>
      <c r="AK4" s="14" t="s">
        <v>15</v>
      </c>
      <c r="AL4" s="14" t="s">
        <v>16</v>
      </c>
      <c r="AM4" s="14" t="s">
        <v>17</v>
      </c>
      <c r="AN4" s="14" t="s">
        <v>18</v>
      </c>
      <c r="AO4" s="14" t="s">
        <v>19</v>
      </c>
      <c r="AP4" s="14" t="s">
        <v>20</v>
      </c>
      <c r="AQ4" s="14" t="s">
        <v>21</v>
      </c>
      <c r="AR4" s="14" t="s">
        <v>30</v>
      </c>
      <c r="AS4" s="14" t="s">
        <v>31</v>
      </c>
      <c r="AT4" s="14" t="s">
        <v>32</v>
      </c>
      <c r="AU4" s="14" t="s">
        <v>33</v>
      </c>
      <c r="AV4" s="14" t="s">
        <v>34</v>
      </c>
      <c r="AW4" s="14" t="s">
        <v>35</v>
      </c>
      <c r="AX4" s="14" t="s">
        <v>36</v>
      </c>
      <c r="AY4" s="14" t="s">
        <v>37</v>
      </c>
      <c r="AZ4" s="14" t="s">
        <v>38</v>
      </c>
    </row>
    <row r="5" spans="1:52" x14ac:dyDescent="0.15">
      <c r="A5" s="5" t="s">
        <v>101</v>
      </c>
      <c r="B5" s="5" t="s">
        <v>102</v>
      </c>
      <c r="C5" s="13">
        <v>703</v>
      </c>
      <c r="D5" s="13">
        <v>741.9</v>
      </c>
      <c r="E5" s="13">
        <v>783.1</v>
      </c>
      <c r="F5" s="13">
        <v>834</v>
      </c>
      <c r="G5" s="13">
        <v>847.3</v>
      </c>
      <c r="H5" s="13">
        <v>872.8</v>
      </c>
      <c r="I5" s="13">
        <v>907.1</v>
      </c>
      <c r="J5" s="13">
        <v>944.2</v>
      </c>
      <c r="K5" s="13">
        <v>933.6</v>
      </c>
      <c r="L5" s="13">
        <v>920</v>
      </c>
      <c r="M5" s="13">
        <v>974.5</v>
      </c>
      <c r="N5" s="13">
        <v>992.8</v>
      </c>
      <c r="O5" s="13">
        <v>1014.9</v>
      </c>
      <c r="P5" s="13">
        <v>1054.0999999999999</v>
      </c>
      <c r="Q5" s="13">
        <v>1049</v>
      </c>
      <c r="R5" s="13">
        <v>1042.0999999999999</v>
      </c>
      <c r="S5" s="13">
        <v>1080.4000000000001</v>
      </c>
      <c r="T5" s="13">
        <v>1108.5</v>
      </c>
      <c r="U5" s="13">
        <v>1154.7</v>
      </c>
      <c r="V5" s="13">
        <v>1200.9000000000001</v>
      </c>
      <c r="W5" s="13">
        <v>1259.8</v>
      </c>
      <c r="X5" s="13">
        <v>1263</v>
      </c>
      <c r="Y5" s="13">
        <v>1262.8</v>
      </c>
      <c r="Z5" s="13">
        <v>1271</v>
      </c>
      <c r="AA5" s="13">
        <v>1289.7</v>
      </c>
      <c r="AB5" s="13">
        <v>1307.7</v>
      </c>
      <c r="AC5" s="13">
        <v>1333.3</v>
      </c>
      <c r="AD5" s="13">
        <v>1333.4</v>
      </c>
      <c r="AE5" s="13">
        <v>1404.5</v>
      </c>
      <c r="AF5" s="13">
        <v>1447.1</v>
      </c>
      <c r="AG5" s="13">
        <v>1489</v>
      </c>
      <c r="AH5" s="13">
        <v>1537.6</v>
      </c>
      <c r="AI5" s="13">
        <v>1571.7</v>
      </c>
      <c r="AJ5" s="13">
        <v>1618</v>
      </c>
      <c r="AK5" s="13">
        <v>1678.7</v>
      </c>
      <c r="AL5" s="13">
        <v>1692.5</v>
      </c>
      <c r="AM5" s="13">
        <v>1700.4</v>
      </c>
      <c r="AN5" s="13">
        <v>1707</v>
      </c>
      <c r="AO5" s="13">
        <v>1752.1</v>
      </c>
      <c r="AP5" s="13">
        <v>1794.7</v>
      </c>
      <c r="AQ5" s="13">
        <v>1862.9</v>
      </c>
      <c r="AR5" s="13">
        <v>1878.2</v>
      </c>
      <c r="AS5" s="13">
        <v>1864.8</v>
      </c>
      <c r="AT5" s="13">
        <v>1769.9</v>
      </c>
      <c r="AU5" s="13">
        <v>1798.6</v>
      </c>
      <c r="AV5" s="13">
        <v>1819.4</v>
      </c>
      <c r="AW5" s="13">
        <v>1818</v>
      </c>
      <c r="AX5" s="13">
        <v>1813.6</v>
      </c>
      <c r="AY5" s="13">
        <v>1836.5</v>
      </c>
      <c r="AZ5" s="13">
        <v>1854.6</v>
      </c>
    </row>
    <row r="7" spans="1:52" ht="15" x14ac:dyDescent="0.2">
      <c r="A7" s="3" t="s">
        <v>39</v>
      </c>
    </row>
    <row r="8" spans="1:52" x14ac:dyDescent="0.15">
      <c r="B8" s="4" t="s">
        <v>111</v>
      </c>
      <c r="C8" s="13">
        <v>0</v>
      </c>
      <c r="D8" s="13">
        <f>((D5-C5)/C5)*100</f>
        <v>5.5334281650071091</v>
      </c>
      <c r="E8" s="13">
        <f t="shared" ref="E8:AZ8" si="0">((E5-D5)/D5)*100</f>
        <v>5.553309071303417</v>
      </c>
      <c r="F8" s="13">
        <f t="shared" si="0"/>
        <v>6.4998084535819149</v>
      </c>
      <c r="G8" s="13">
        <f t="shared" si="0"/>
        <v>1.5947242206234957</v>
      </c>
      <c r="H8" s="13">
        <f t="shared" si="0"/>
        <v>3.0095597781187302</v>
      </c>
      <c r="I8" s="13">
        <f t="shared" si="0"/>
        <v>3.9298808432630694</v>
      </c>
      <c r="J8" s="13">
        <f t="shared" si="0"/>
        <v>4.0899570058427983</v>
      </c>
      <c r="K8" s="13">
        <f t="shared" si="0"/>
        <v>-1.1226435077314152</v>
      </c>
      <c r="L8" s="13">
        <f t="shared" si="0"/>
        <v>-1.4567266495287083</v>
      </c>
      <c r="M8" s="13">
        <f t="shared" si="0"/>
        <v>5.9239130434782608</v>
      </c>
      <c r="N8" s="13">
        <f t="shared" si="0"/>
        <v>1.8778860954335512</v>
      </c>
      <c r="O8" s="13">
        <f t="shared" si="0"/>
        <v>2.2260273972602764</v>
      </c>
      <c r="P8" s="13">
        <f t="shared" si="0"/>
        <v>3.862449502414024</v>
      </c>
      <c r="Q8" s="13">
        <f t="shared" si="0"/>
        <v>-0.48382506403566161</v>
      </c>
      <c r="R8" s="13">
        <f t="shared" si="0"/>
        <v>-0.65776930409915069</v>
      </c>
      <c r="S8" s="13">
        <f t="shared" si="0"/>
        <v>3.6752710872277312</v>
      </c>
      <c r="T8" s="13">
        <f t="shared" si="0"/>
        <v>2.6008885597926605</v>
      </c>
      <c r="U8" s="13">
        <f t="shared" si="0"/>
        <v>4.1677943166441178</v>
      </c>
      <c r="V8" s="13">
        <f t="shared" si="0"/>
        <v>4.001039230969087</v>
      </c>
      <c r="W8" s="13">
        <f t="shared" si="0"/>
        <v>4.90465484220167</v>
      </c>
      <c r="X8" s="13">
        <f t="shared" si="0"/>
        <v>0.25400857278933525</v>
      </c>
      <c r="Y8" s="13">
        <f t="shared" si="0"/>
        <v>-1.5835312747430361E-2</v>
      </c>
      <c r="Z8" s="13">
        <f t="shared" si="0"/>
        <v>0.6493506493506529</v>
      </c>
      <c r="AA8" s="13">
        <f t="shared" si="0"/>
        <v>1.4712824547600349</v>
      </c>
      <c r="AB8" s="13">
        <f t="shared" si="0"/>
        <v>1.3956734124214933</v>
      </c>
      <c r="AC8" s="13">
        <f t="shared" si="0"/>
        <v>1.9576355433203265</v>
      </c>
      <c r="AD8" s="13">
        <f t="shared" si="0"/>
        <v>7.5001875046978488E-3</v>
      </c>
      <c r="AE8" s="13">
        <f t="shared" si="0"/>
        <v>5.3322333883305761</v>
      </c>
      <c r="AF8" s="13">
        <f t="shared" si="0"/>
        <v>3.033107867568523</v>
      </c>
      <c r="AG8" s="13">
        <f t="shared" si="0"/>
        <v>2.8954460645428854</v>
      </c>
      <c r="AH8" s="13">
        <f t="shared" si="0"/>
        <v>3.2639355271994566</v>
      </c>
      <c r="AI8" s="13">
        <f t="shared" si="0"/>
        <v>2.2177419354838799</v>
      </c>
      <c r="AJ8" s="13">
        <f t="shared" si="0"/>
        <v>2.9458548068969876</v>
      </c>
      <c r="AK8" s="13">
        <f t="shared" si="0"/>
        <v>3.7515451174289276</v>
      </c>
      <c r="AL8" s="13">
        <f t="shared" si="0"/>
        <v>0.82206469291713558</v>
      </c>
      <c r="AM8" s="13">
        <f t="shared" si="0"/>
        <v>0.46676514032496846</v>
      </c>
      <c r="AN8" s="13">
        <f t="shared" si="0"/>
        <v>0.38814396612561214</v>
      </c>
      <c r="AO8" s="13">
        <f t="shared" si="0"/>
        <v>2.6420620972466264</v>
      </c>
      <c r="AP8" s="13">
        <f t="shared" si="0"/>
        <v>2.431368072598604</v>
      </c>
      <c r="AQ8" s="13">
        <f t="shared" si="0"/>
        <v>3.8000780074664315</v>
      </c>
      <c r="AR8" s="13">
        <f t="shared" si="0"/>
        <v>0.82130012346341486</v>
      </c>
      <c r="AS8" s="13">
        <f t="shared" si="0"/>
        <v>-0.71344904695986</v>
      </c>
      <c r="AT8" s="13">
        <f t="shared" si="0"/>
        <v>-5.0890175890175815</v>
      </c>
      <c r="AU8" s="13">
        <f t="shared" si="0"/>
        <v>1.6215605401435005</v>
      </c>
      <c r="AV8" s="13">
        <f t="shared" si="0"/>
        <v>1.1564550205715658</v>
      </c>
      <c r="AW8" s="13">
        <f t="shared" si="0"/>
        <v>-7.6948444542161751E-2</v>
      </c>
      <c r="AX8" s="13">
        <f t="shared" si="0"/>
        <v>-0.24202420242024703</v>
      </c>
      <c r="AY8" s="13">
        <f t="shared" si="0"/>
        <v>1.2626819585355145</v>
      </c>
      <c r="AZ8" s="13">
        <f t="shared" si="0"/>
        <v>0.98557037843723971</v>
      </c>
    </row>
  </sheetData>
  <phoneticPr fontId="2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"/>
  <sheetViews>
    <sheetView zoomScaleNormal="100" workbookViewId="0">
      <selection activeCell="L11" sqref="L11"/>
    </sheetView>
  </sheetViews>
  <sheetFormatPr baseColWidth="10" defaultColWidth="8.83203125" defaultRowHeight="13" x14ac:dyDescent="0.15"/>
  <cols>
    <col min="1" max="1" width="37" style="4" customWidth="1"/>
    <col min="2" max="2" width="32.5" style="4" customWidth="1"/>
    <col min="3" max="4" width="7.1640625" style="13" bestFit="1" customWidth="1"/>
    <col min="5" max="5" width="5.1640625" style="13" bestFit="1" customWidth="1"/>
    <col min="6" max="6" width="7.1640625" style="13" bestFit="1" customWidth="1"/>
    <col min="7" max="7" width="5.1640625" style="13" bestFit="1" customWidth="1"/>
    <col min="8" max="13" width="7.1640625" style="13" bestFit="1" customWidth="1"/>
    <col min="14" max="14" width="5.1640625" style="13" bestFit="1" customWidth="1"/>
    <col min="15" max="16" width="7.1640625" style="13" bestFit="1" customWidth="1"/>
    <col min="17" max="17" width="5.1640625" style="13" bestFit="1" customWidth="1"/>
    <col min="18" max="20" width="7.1640625" style="13" bestFit="1" customWidth="1"/>
    <col min="21" max="21" width="5.1640625" style="13" bestFit="1" customWidth="1"/>
    <col min="22" max="29" width="7.1640625" style="13" bestFit="1" customWidth="1"/>
    <col min="30" max="30" width="5.1640625" style="13" bestFit="1" customWidth="1"/>
    <col min="31" max="33" width="7.1640625" style="13" bestFit="1" customWidth="1"/>
    <col min="34" max="16384" width="8.83203125" style="4"/>
  </cols>
  <sheetData>
    <row r="1" spans="1:33" ht="17" x14ac:dyDescent="0.2">
      <c r="A1" s="1" t="s">
        <v>85</v>
      </c>
    </row>
    <row r="2" spans="1:33" ht="15" x14ac:dyDescent="0.2">
      <c r="A2" s="3" t="s">
        <v>104</v>
      </c>
    </row>
    <row r="3" spans="1:33" ht="15" x14ac:dyDescent="0.2">
      <c r="A3" s="9" t="s">
        <v>103</v>
      </c>
    </row>
    <row r="4" spans="1:33" x14ac:dyDescent="0.15">
      <c r="A4" s="10"/>
      <c r="B4" s="10"/>
      <c r="C4" s="14" t="s">
        <v>0</v>
      </c>
      <c r="D4" s="14" t="s">
        <v>1</v>
      </c>
      <c r="E4" s="14" t="s">
        <v>2</v>
      </c>
      <c r="F4" s="14" t="s">
        <v>3</v>
      </c>
      <c r="G4" s="14" t="s">
        <v>4</v>
      </c>
      <c r="H4" s="14" t="s">
        <v>5</v>
      </c>
      <c r="I4" s="14" t="s">
        <v>6</v>
      </c>
      <c r="J4" s="14" t="s">
        <v>7</v>
      </c>
      <c r="K4" s="14" t="s">
        <v>8</v>
      </c>
      <c r="L4" s="14" t="s">
        <v>9</v>
      </c>
      <c r="M4" s="14" t="s">
        <v>10</v>
      </c>
      <c r="N4" s="14" t="s">
        <v>11</v>
      </c>
      <c r="O4" s="14" t="s">
        <v>12</v>
      </c>
      <c r="P4" s="14" t="s">
        <v>13</v>
      </c>
      <c r="Q4" s="14" t="s">
        <v>14</v>
      </c>
      <c r="R4" s="14" t="s">
        <v>15</v>
      </c>
      <c r="S4" s="14" t="s">
        <v>16</v>
      </c>
      <c r="T4" s="14" t="s">
        <v>17</v>
      </c>
      <c r="U4" s="14" t="s">
        <v>18</v>
      </c>
      <c r="V4" s="14" t="s">
        <v>19</v>
      </c>
      <c r="W4" s="14" t="s">
        <v>20</v>
      </c>
      <c r="X4" s="14" t="s">
        <v>21</v>
      </c>
      <c r="Y4" s="14" t="s">
        <v>30</v>
      </c>
      <c r="Z4" s="14" t="s">
        <v>31</v>
      </c>
      <c r="AA4" s="14" t="s">
        <v>32</v>
      </c>
      <c r="AB4" s="14" t="s">
        <v>33</v>
      </c>
      <c r="AC4" s="14" t="s">
        <v>34</v>
      </c>
      <c r="AD4" s="14" t="s">
        <v>35</v>
      </c>
      <c r="AE4" s="14" t="s">
        <v>36</v>
      </c>
      <c r="AF4" s="14" t="s">
        <v>37</v>
      </c>
      <c r="AG4" s="14" t="s">
        <v>38</v>
      </c>
    </row>
    <row r="5" spans="1:33" x14ac:dyDescent="0.15">
      <c r="A5" s="5" t="s">
        <v>101</v>
      </c>
      <c r="B5" s="5" t="s">
        <v>102</v>
      </c>
      <c r="C5" s="13">
        <v>1200.9000000000001</v>
      </c>
      <c r="D5" s="13">
        <v>1259.8</v>
      </c>
      <c r="E5" s="13">
        <v>1263</v>
      </c>
      <c r="F5" s="13">
        <v>1262.8</v>
      </c>
      <c r="G5" s="13">
        <v>1271</v>
      </c>
      <c r="H5" s="13">
        <v>1289.7</v>
      </c>
      <c r="I5" s="13">
        <v>1307.7</v>
      </c>
      <c r="J5" s="13">
        <v>1333.3</v>
      </c>
      <c r="K5" s="13">
        <v>1333.4</v>
      </c>
      <c r="L5" s="13">
        <v>1404.5</v>
      </c>
      <c r="M5" s="13">
        <v>1447.1</v>
      </c>
      <c r="N5" s="13">
        <v>1489</v>
      </c>
      <c r="O5" s="13">
        <v>1537.6</v>
      </c>
      <c r="P5" s="13">
        <v>1571.7</v>
      </c>
      <c r="Q5" s="13">
        <v>1618</v>
      </c>
      <c r="R5" s="13">
        <v>1678.7</v>
      </c>
      <c r="S5" s="13">
        <v>1692.5</v>
      </c>
      <c r="T5" s="13">
        <v>1700.4</v>
      </c>
      <c r="U5" s="13">
        <v>1707</v>
      </c>
      <c r="V5" s="13">
        <v>1752.1</v>
      </c>
      <c r="W5" s="13">
        <v>1794.7</v>
      </c>
      <c r="X5" s="13">
        <v>1862.9</v>
      </c>
      <c r="Y5" s="13">
        <v>1878.2</v>
      </c>
      <c r="Z5" s="13">
        <v>1864.8</v>
      </c>
      <c r="AA5" s="13">
        <v>1769.9</v>
      </c>
      <c r="AB5" s="13">
        <v>1798.6</v>
      </c>
      <c r="AC5" s="13">
        <v>1819.4</v>
      </c>
      <c r="AD5" s="13">
        <v>1818</v>
      </c>
      <c r="AE5" s="13">
        <v>1813.6</v>
      </c>
      <c r="AF5" s="13">
        <v>1836.5</v>
      </c>
      <c r="AG5" s="13">
        <v>1854.6</v>
      </c>
    </row>
    <row r="6" spans="1:33" x14ac:dyDescent="0.15">
      <c r="B6" s="4" t="s">
        <v>112</v>
      </c>
      <c r="D6" s="13">
        <f>D5-C5</f>
        <v>58.899999999999864</v>
      </c>
      <c r="E6" s="13">
        <f t="shared" ref="E6:AG6" si="0">E5-D5</f>
        <v>3.2000000000000455</v>
      </c>
      <c r="F6" s="13">
        <f t="shared" si="0"/>
        <v>-0.20000000000004547</v>
      </c>
      <c r="G6" s="13">
        <f t="shared" si="0"/>
        <v>8.2000000000000455</v>
      </c>
      <c r="H6" s="13">
        <f t="shared" si="0"/>
        <v>18.700000000000045</v>
      </c>
      <c r="I6" s="13">
        <f t="shared" si="0"/>
        <v>18</v>
      </c>
      <c r="J6" s="13">
        <f t="shared" si="0"/>
        <v>25.599999999999909</v>
      </c>
      <c r="K6" s="13">
        <f t="shared" si="0"/>
        <v>0.10000000000013642</v>
      </c>
      <c r="L6" s="13">
        <f t="shared" si="0"/>
        <v>71.099999999999909</v>
      </c>
      <c r="M6" s="13">
        <f t="shared" si="0"/>
        <v>42.599999999999909</v>
      </c>
      <c r="N6" s="13">
        <f t="shared" si="0"/>
        <v>41.900000000000091</v>
      </c>
      <c r="O6" s="13">
        <f t="shared" si="0"/>
        <v>48.599999999999909</v>
      </c>
      <c r="P6" s="13">
        <f t="shared" si="0"/>
        <v>34.100000000000136</v>
      </c>
      <c r="Q6" s="13">
        <f t="shared" si="0"/>
        <v>46.299999999999955</v>
      </c>
      <c r="R6" s="13">
        <f t="shared" si="0"/>
        <v>60.700000000000045</v>
      </c>
      <c r="S6" s="13">
        <f t="shared" si="0"/>
        <v>13.799999999999955</v>
      </c>
      <c r="T6" s="13">
        <f t="shared" si="0"/>
        <v>7.9000000000000909</v>
      </c>
      <c r="U6" s="13">
        <f t="shared" si="0"/>
        <v>6.5999999999999091</v>
      </c>
      <c r="V6" s="13">
        <f t="shared" si="0"/>
        <v>45.099999999999909</v>
      </c>
      <c r="W6" s="13">
        <f t="shared" si="0"/>
        <v>42.600000000000136</v>
      </c>
      <c r="X6" s="13">
        <f t="shared" si="0"/>
        <v>68.200000000000045</v>
      </c>
      <c r="Y6" s="13">
        <f t="shared" si="0"/>
        <v>15.299999999999955</v>
      </c>
      <c r="Z6" s="13">
        <f t="shared" si="0"/>
        <v>-13.400000000000091</v>
      </c>
      <c r="AA6" s="13">
        <f t="shared" si="0"/>
        <v>-94.899999999999864</v>
      </c>
      <c r="AB6" s="13">
        <f t="shared" si="0"/>
        <v>28.699999999999818</v>
      </c>
      <c r="AC6" s="13">
        <f t="shared" si="0"/>
        <v>20.800000000000182</v>
      </c>
      <c r="AD6" s="13">
        <f t="shared" si="0"/>
        <v>-1.4000000000000909</v>
      </c>
      <c r="AE6" s="13">
        <f t="shared" si="0"/>
        <v>-4.4000000000000909</v>
      </c>
      <c r="AF6" s="13">
        <f t="shared" si="0"/>
        <v>22.900000000000091</v>
      </c>
      <c r="AG6" s="13">
        <f t="shared" si="0"/>
        <v>18.099999999999909</v>
      </c>
    </row>
    <row r="7" spans="1:33" ht="15" x14ac:dyDescent="0.2">
      <c r="A7" s="3"/>
      <c r="B7" s="5" t="s">
        <v>113</v>
      </c>
      <c r="C7" s="13">
        <v>1200.9000000000001</v>
      </c>
      <c r="D7" s="13">
        <v>1259.8</v>
      </c>
      <c r="E7" s="13">
        <v>1263</v>
      </c>
      <c r="F7" s="13">
        <v>1262.8</v>
      </c>
      <c r="G7" s="13">
        <v>1271</v>
      </c>
      <c r="H7" s="13">
        <v>1289.7</v>
      </c>
      <c r="I7" s="13">
        <v>1307.7</v>
      </c>
      <c r="J7" s="13">
        <v>1333.3</v>
      </c>
      <c r="K7" s="13">
        <v>1333.4</v>
      </c>
      <c r="L7" s="13">
        <v>1404.5</v>
      </c>
      <c r="M7" s="13">
        <v>1447.1</v>
      </c>
      <c r="N7" s="13">
        <v>1489</v>
      </c>
      <c r="O7" s="13">
        <v>1537.6</v>
      </c>
      <c r="P7" s="13">
        <v>1571.7</v>
      </c>
      <c r="Q7" s="13">
        <v>1618</v>
      </c>
      <c r="R7" s="13">
        <v>1678.7</v>
      </c>
      <c r="S7" s="13">
        <v>1692.5</v>
      </c>
      <c r="T7" s="13">
        <v>1700.4</v>
      </c>
      <c r="U7" s="13">
        <v>1707</v>
      </c>
      <c r="V7" s="13">
        <v>1752.1</v>
      </c>
      <c r="W7" s="13">
        <v>1794.7</v>
      </c>
      <c r="X7" s="13">
        <v>1862.9</v>
      </c>
      <c r="Y7" s="13">
        <v>1878.2</v>
      </c>
      <c r="Z7" s="13">
        <v>1864.8</v>
      </c>
      <c r="AA7" s="13">
        <v>1769.9</v>
      </c>
      <c r="AB7" s="13">
        <v>1798.6</v>
      </c>
      <c r="AC7" s="13">
        <v>1819.4</v>
      </c>
      <c r="AD7" s="13">
        <v>1818</v>
      </c>
      <c r="AE7" s="13">
        <v>1813.6</v>
      </c>
      <c r="AF7" s="13">
        <v>1836.5</v>
      </c>
      <c r="AG7" s="13">
        <v>1854.6</v>
      </c>
    </row>
  </sheetData>
  <phoneticPr fontId="2" type="noConversion"/>
  <pageMargins left="0.75" right="0.75" top="1" bottom="1" header="0" footer="0"/>
  <pageSetup paperSize="9" orientation="portrait" horizontalDpi="0" verticalDpi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3"/>
  <sheetViews>
    <sheetView tabSelected="1" zoomScale="70" zoomScaleNormal="70" workbookViewId="0">
      <selection activeCell="B7" sqref="B7:D13"/>
    </sheetView>
  </sheetViews>
  <sheetFormatPr baseColWidth="10" defaultColWidth="8.83203125" defaultRowHeight="13" x14ac:dyDescent="0.15"/>
  <cols>
    <col min="1" max="1" width="37" style="4" customWidth="1"/>
    <col min="2" max="2" width="45.6640625" style="4" customWidth="1"/>
    <col min="3" max="3" width="10.33203125" style="4" customWidth="1"/>
    <col min="4" max="4" width="17" style="4" customWidth="1"/>
    <col min="5" max="31" width="6" style="4" bestFit="1" customWidth="1"/>
    <col min="32" max="33" width="7" style="4" bestFit="1" customWidth="1"/>
    <col min="34" max="16384" width="8.83203125" style="4"/>
  </cols>
  <sheetData>
    <row r="1" spans="1:33" ht="17" x14ac:dyDescent="0.2">
      <c r="A1" s="1" t="s">
        <v>85</v>
      </c>
    </row>
    <row r="2" spans="1:33" ht="15" x14ac:dyDescent="0.2">
      <c r="A2" s="3" t="s">
        <v>107</v>
      </c>
    </row>
    <row r="3" spans="1:33" ht="15" x14ac:dyDescent="0.2">
      <c r="A3" s="9" t="s">
        <v>103</v>
      </c>
    </row>
    <row r="4" spans="1:33" x14ac:dyDescent="0.15">
      <c r="A4" s="10"/>
      <c r="B4" s="10"/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9</v>
      </c>
      <c r="M4" s="11" t="s">
        <v>10</v>
      </c>
      <c r="N4" s="11" t="s">
        <v>11</v>
      </c>
      <c r="O4" s="11" t="s">
        <v>12</v>
      </c>
      <c r="P4" s="11" t="s">
        <v>13</v>
      </c>
      <c r="Q4" s="11" t="s">
        <v>14</v>
      </c>
      <c r="R4" s="11" t="s">
        <v>15</v>
      </c>
      <c r="S4" s="11" t="s">
        <v>16</v>
      </c>
      <c r="T4" s="11" t="s">
        <v>17</v>
      </c>
      <c r="U4" s="11" t="s">
        <v>18</v>
      </c>
      <c r="V4" s="11" t="s">
        <v>19</v>
      </c>
      <c r="W4" s="11" t="s">
        <v>20</v>
      </c>
      <c r="X4" s="11" t="s">
        <v>21</v>
      </c>
      <c r="Y4" s="11" t="s">
        <v>30</v>
      </c>
      <c r="Z4" s="11" t="s">
        <v>31</v>
      </c>
      <c r="AA4" s="11" t="s">
        <v>32</v>
      </c>
      <c r="AB4" s="11" t="s">
        <v>33</v>
      </c>
      <c r="AC4" s="11" t="s">
        <v>34</v>
      </c>
      <c r="AD4" s="11" t="s">
        <v>35</v>
      </c>
      <c r="AE4" s="11" t="s">
        <v>36</v>
      </c>
      <c r="AF4" s="11" t="s">
        <v>37</v>
      </c>
      <c r="AG4" s="11" t="s">
        <v>38</v>
      </c>
    </row>
    <row r="5" spans="1:33" x14ac:dyDescent="0.15">
      <c r="A5" s="5" t="s">
        <v>101</v>
      </c>
      <c r="B5" s="5" t="s">
        <v>105</v>
      </c>
      <c r="C5" s="7">
        <v>260.2</v>
      </c>
      <c r="D5" s="7">
        <v>282.2</v>
      </c>
      <c r="E5" s="7">
        <v>278.89999999999998</v>
      </c>
      <c r="F5" s="7">
        <v>290.7</v>
      </c>
      <c r="G5" s="7">
        <v>306.39999999999998</v>
      </c>
      <c r="H5" s="7">
        <v>313.60000000000002</v>
      </c>
      <c r="I5" s="7">
        <v>326.3</v>
      </c>
      <c r="J5" s="7">
        <v>325.8</v>
      </c>
      <c r="K5" s="7">
        <v>321.2</v>
      </c>
      <c r="L5" s="7">
        <v>363.9</v>
      </c>
      <c r="M5" s="7">
        <v>389.4</v>
      </c>
      <c r="N5" s="7">
        <v>401.6</v>
      </c>
      <c r="O5" s="7">
        <v>438.5</v>
      </c>
      <c r="P5" s="7">
        <v>471.8</v>
      </c>
      <c r="Q5" s="7">
        <v>483.8</v>
      </c>
      <c r="R5" s="7">
        <v>549.9</v>
      </c>
      <c r="S5" s="7">
        <v>563.1</v>
      </c>
      <c r="T5" s="7">
        <v>599</v>
      </c>
      <c r="U5" s="7">
        <v>592.9</v>
      </c>
      <c r="V5" s="7">
        <v>635.20000000000005</v>
      </c>
      <c r="W5" s="7">
        <v>705.1</v>
      </c>
      <c r="X5" s="7">
        <v>805.3</v>
      </c>
      <c r="Y5" s="7">
        <v>851.2</v>
      </c>
      <c r="Z5" s="7">
        <v>887.5</v>
      </c>
      <c r="AA5" s="7">
        <v>777.2</v>
      </c>
      <c r="AB5" s="7">
        <v>784.3</v>
      </c>
      <c r="AC5" s="7">
        <v>840.4</v>
      </c>
      <c r="AD5" s="7">
        <v>855.7</v>
      </c>
      <c r="AE5" s="7">
        <v>865.3</v>
      </c>
      <c r="AF5" s="7">
        <v>893.9</v>
      </c>
      <c r="AG5" s="7">
        <v>893.9</v>
      </c>
    </row>
    <row r="6" spans="1:33" x14ac:dyDescent="0.15">
      <c r="B6" s="5" t="s">
        <v>106</v>
      </c>
      <c r="C6" s="7">
        <v>315.5</v>
      </c>
      <c r="D6" s="7">
        <v>319.8</v>
      </c>
      <c r="E6" s="7">
        <v>335.3</v>
      </c>
      <c r="F6" s="7">
        <v>365.9</v>
      </c>
      <c r="G6" s="7">
        <v>383</v>
      </c>
      <c r="H6" s="7">
        <v>408</v>
      </c>
      <c r="I6" s="7">
        <v>433.2</v>
      </c>
      <c r="J6" s="7">
        <v>434.3</v>
      </c>
      <c r="K6" s="7">
        <v>439.7</v>
      </c>
      <c r="L6" s="7">
        <v>475.9</v>
      </c>
      <c r="M6" s="7">
        <v>489.6</v>
      </c>
      <c r="N6" s="7">
        <v>512.4</v>
      </c>
      <c r="O6" s="7">
        <v>535.4</v>
      </c>
      <c r="P6" s="7">
        <v>557.29999999999995</v>
      </c>
      <c r="Q6" s="7">
        <v>620.1</v>
      </c>
      <c r="R6" s="7">
        <v>698.1</v>
      </c>
      <c r="S6" s="7">
        <v>721.5</v>
      </c>
      <c r="T6" s="7">
        <v>747.7</v>
      </c>
      <c r="U6" s="7">
        <v>744.3</v>
      </c>
      <c r="V6" s="7">
        <v>764</v>
      </c>
      <c r="W6" s="7">
        <v>826.2</v>
      </c>
      <c r="X6" s="7">
        <v>907.1</v>
      </c>
      <c r="Y6" s="7">
        <v>939.4</v>
      </c>
      <c r="Z6" s="7">
        <v>969.4</v>
      </c>
      <c r="AA6" s="7">
        <v>877.4</v>
      </c>
      <c r="AB6" s="7">
        <v>894.3</v>
      </c>
      <c r="AC6" s="7">
        <v>959.3</v>
      </c>
      <c r="AD6" s="7">
        <v>964.8</v>
      </c>
      <c r="AE6" s="7">
        <v>973.2</v>
      </c>
      <c r="AF6" s="7">
        <v>1002.9</v>
      </c>
      <c r="AG6" s="7">
        <v>1005.9</v>
      </c>
    </row>
    <row r="7" spans="1:33" x14ac:dyDescent="0.15">
      <c r="B7" s="4" t="s">
        <v>120</v>
      </c>
      <c r="C7" s="4" t="s">
        <v>109</v>
      </c>
      <c r="D7" s="4" t="s">
        <v>110</v>
      </c>
    </row>
    <row r="8" spans="1:33" ht="15" x14ac:dyDescent="0.2">
      <c r="A8" s="3"/>
      <c r="B8" s="4" t="s">
        <v>114</v>
      </c>
      <c r="C8" s="18">
        <f>((H5/C5)^(1/5)-1)*100</f>
        <v>3.8039195345834109</v>
      </c>
      <c r="D8" s="18">
        <f>((H6/C6)^(1/5)-1)*100</f>
        <v>5.2766749832828586</v>
      </c>
    </row>
    <row r="9" spans="1:33" x14ac:dyDescent="0.15">
      <c r="B9" s="4" t="s">
        <v>115</v>
      </c>
      <c r="C9" s="18">
        <f>((M5/H5)^(1/5)-1)*100</f>
        <v>4.4248785012930503</v>
      </c>
      <c r="D9" s="18">
        <f>((M6/H6)^(1/5)-1)*100</f>
        <v>3.7137289336648172</v>
      </c>
    </row>
    <row r="10" spans="1:33" x14ac:dyDescent="0.15">
      <c r="B10" s="4" t="s">
        <v>116</v>
      </c>
      <c r="C10" s="18">
        <f>((R5/M5)^(1/5)-1)*100</f>
        <v>7.1463927684974893</v>
      </c>
      <c r="D10" s="18">
        <f>((R6/M6)^(1/5)-1)*100</f>
        <v>7.3532621175172785</v>
      </c>
    </row>
    <row r="11" spans="1:33" x14ac:dyDescent="0.15">
      <c r="B11" s="4" t="s">
        <v>117</v>
      </c>
      <c r="C11" s="18">
        <f>((W5/S5)^(1/5)-1)*100</f>
        <v>4.6003258556735815</v>
      </c>
      <c r="D11" s="18">
        <f>((W5/R5)^(1/5)-1)*100</f>
        <v>5.0977452873405493</v>
      </c>
    </row>
    <row r="12" spans="1:33" x14ac:dyDescent="0.15">
      <c r="B12" s="4" t="s">
        <v>118</v>
      </c>
      <c r="C12" s="18">
        <f>((AB5/W5)^(1/5)-1)*100</f>
        <v>2.1518650128035111</v>
      </c>
      <c r="D12" s="18">
        <f>((AB6/X6)^(1/5)-1)*100</f>
        <v>-0.2838246195461358</v>
      </c>
    </row>
    <row r="13" spans="1:33" x14ac:dyDescent="0.15">
      <c r="B13" s="4" t="s">
        <v>119</v>
      </c>
      <c r="C13" s="18">
        <f>((AG5/AB5)^(1/5)-1)*100</f>
        <v>2.6505650793541502</v>
      </c>
      <c r="D13" s="18">
        <f>((AG6/AB6)^(1/5)-1)*100</f>
        <v>2.3798091143352629</v>
      </c>
    </row>
  </sheetData>
  <phoneticPr fontId="2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Opg 1</vt:lpstr>
      <vt:lpstr>Opg 2</vt:lpstr>
      <vt:lpstr>Opg 3</vt:lpstr>
      <vt:lpstr>Opg 4</vt:lpstr>
      <vt:lpstr>Opg 5</vt:lpstr>
      <vt:lpstr>Opg 6</vt:lpstr>
      <vt:lpstr>Opg 7</vt:lpstr>
      <vt:lpstr>Opg 8</vt:lpstr>
    </vt:vector>
  </TitlesOfParts>
  <Company>Erhvervs- og Boligstyrelsen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kl-ebst</dc:creator>
  <cp:lastModifiedBy>Jeppe Vanderhaegen</cp:lastModifiedBy>
  <dcterms:created xsi:type="dcterms:W3CDTF">2007-09-14T21:07:55Z</dcterms:created>
  <dcterms:modified xsi:type="dcterms:W3CDTF">2020-09-08T11:36:32Z</dcterms:modified>
</cp:coreProperties>
</file>