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2. Sem /EØ/"/>
    </mc:Choice>
  </mc:AlternateContent>
  <xr:revisionPtr revIDLastSave="0" documentId="13_ncr:1_{2B34A5AB-9A62-E94D-8FD5-F29ACC9FF248}" xr6:coauthVersionLast="46" xr6:coauthVersionMax="46" xr10:uidLastSave="{00000000-0000-0000-0000-000000000000}"/>
  <bookViews>
    <workbookView xWindow="0" yWindow="460" windowWidth="25600" windowHeight="14160" xr2:uid="{40F8D997-698D-FF4D-8D48-FDAC305FF2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E11" i="1"/>
  <c r="E19" i="1" s="1"/>
  <c r="D11" i="1"/>
  <c r="D13" i="1"/>
  <c r="D8" i="1"/>
  <c r="F3" i="1"/>
  <c r="D18" i="1" s="1"/>
  <c r="D7" i="1"/>
  <c r="E18" i="1"/>
  <c r="D17" i="1" l="1"/>
  <c r="E15" i="1"/>
  <c r="E14" i="1"/>
  <c r="E13" i="1"/>
  <c r="E12" i="1"/>
  <c r="D12" i="1"/>
  <c r="D10" i="1"/>
  <c r="E10" i="1"/>
  <c r="E9" i="1"/>
  <c r="E16" i="1" s="1"/>
  <c r="E8" i="1"/>
  <c r="E7" i="1"/>
  <c r="I3" i="1"/>
  <c r="H3" i="1"/>
  <c r="D15" i="1"/>
  <c r="D14" i="1" l="1"/>
  <c r="D9" i="1"/>
  <c r="D16" i="1" s="1"/>
</calcChain>
</file>

<file path=xl/sharedStrings.xml><?xml version="1.0" encoding="utf-8"?>
<sst xmlns="http://schemas.openxmlformats.org/spreadsheetml/2006/main" count="27" uniqueCount="26">
  <si>
    <t>Carlsberg</t>
  </si>
  <si>
    <t>AnB</t>
  </si>
  <si>
    <t>EKF</t>
  </si>
  <si>
    <t>AOH</t>
  </si>
  <si>
    <t>GKS</t>
  </si>
  <si>
    <t>Soliditetsgraden</t>
  </si>
  <si>
    <t>Egenkapital</t>
  </si>
  <si>
    <t>Aktiver</t>
  </si>
  <si>
    <t>Rente</t>
  </si>
  <si>
    <t>Omsætning</t>
  </si>
  <si>
    <t>Likviditetsgrad 1</t>
  </si>
  <si>
    <t>Oms. Aktiver</t>
  </si>
  <si>
    <t xml:space="preserve">Resultat før skat </t>
  </si>
  <si>
    <t>Beregn</t>
  </si>
  <si>
    <t>Current Liabilities</t>
  </si>
  <si>
    <t>GIS</t>
  </si>
  <si>
    <t>OG*AOH*GKS*GIS</t>
  </si>
  <si>
    <t>Markedspris</t>
  </si>
  <si>
    <t>Resultat p. Aktie</t>
  </si>
  <si>
    <t>P/E</t>
  </si>
  <si>
    <t>RG</t>
  </si>
  <si>
    <t>AG+(AG-RG)*G</t>
  </si>
  <si>
    <t>AG</t>
  </si>
  <si>
    <t>OG</t>
  </si>
  <si>
    <t>Gearing(G)</t>
  </si>
  <si>
    <t>Anheuser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</si>
</sst>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10" fontId="0" fillId="0" borderId="0" xfId="0" applyNumberFormat="1"/>
    <xf numFmtId="0" fontId="3" fillId="0" borderId="4" xfId="0" applyFont="1" applyBorder="1"/>
    <xf numFmtId="0" fontId="0" fillId="2" borderId="1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10" fontId="2" fillId="0" borderId="0" xfId="1" applyNumberFormat="1" applyFont="1" applyBorder="1"/>
    <xf numFmtId="10" fontId="2" fillId="0" borderId="5" xfId="1" applyNumberFormat="1" applyFont="1" applyBorder="1"/>
    <xf numFmtId="0" fontId="4" fillId="0" borderId="6" xfId="0" applyFont="1" applyFill="1" applyBorder="1"/>
    <xf numFmtId="10" fontId="2" fillId="0" borderId="7" xfId="1" applyNumberFormat="1" applyFont="1" applyFill="1" applyBorder="1"/>
    <xf numFmtId="10" fontId="2" fillId="0" borderId="8" xfId="1" applyNumberFormat="1" applyFont="1" applyFill="1" applyBorder="1"/>
    <xf numFmtId="10" fontId="2" fillId="0" borderId="7" xfId="1" applyNumberFormat="1" applyFont="1" applyBorder="1"/>
    <xf numFmtId="10" fontId="2" fillId="0" borderId="8" xfId="1" applyNumberFormat="1" applyFont="1" applyBorder="1"/>
    <xf numFmtId="0" fontId="4" fillId="3" borderId="4" xfId="0" applyFont="1" applyFill="1" applyBorder="1"/>
    <xf numFmtId="10" fontId="2" fillId="3" borderId="0" xfId="0" applyNumberFormat="1" applyFont="1" applyFill="1" applyBorder="1"/>
    <xf numFmtId="10" fontId="2" fillId="3" borderId="5" xfId="0" applyNumberFormat="1" applyFont="1" applyFill="1" applyBorder="1"/>
    <xf numFmtId="0" fontId="4" fillId="0" borderId="4" xfId="0" applyFont="1" applyBorder="1"/>
    <xf numFmtId="10" fontId="3" fillId="3" borderId="0" xfId="1" applyNumberFormat="1" applyFont="1" applyFill="1" applyBorder="1"/>
    <xf numFmtId="10" fontId="3" fillId="3" borderId="5" xfId="1" applyNumberFormat="1" applyFont="1" applyFill="1" applyBorder="1"/>
    <xf numFmtId="10" fontId="3" fillId="0" borderId="0" xfId="1" applyNumberFormat="1" applyFont="1" applyBorder="1"/>
    <xf numFmtId="10" fontId="3" fillId="0" borderId="5" xfId="1" applyNumberFormat="1" applyFont="1" applyBorder="1"/>
    <xf numFmtId="2" fontId="3" fillId="3" borderId="0" xfId="0" applyNumberFormat="1" applyFont="1" applyFill="1" applyBorder="1"/>
    <xf numFmtId="2" fontId="3" fillId="3" borderId="5" xfId="0" applyNumberFormat="1" applyFont="1" applyFill="1" applyBorder="1"/>
    <xf numFmtId="2" fontId="3" fillId="3" borderId="5" xfId="1" applyNumberFormat="1" applyFont="1" applyFill="1" applyBorder="1"/>
    <xf numFmtId="2" fontId="3" fillId="0" borderId="0" xfId="0" applyNumberFormat="1" applyFont="1" applyBorder="1"/>
    <xf numFmtId="2" fontId="3" fillId="0" borderId="5" xfId="0" applyNumberFormat="1" applyFont="1" applyBorder="1"/>
    <xf numFmtId="0" fontId="3" fillId="0" borderId="0" xfId="1" applyNumberFormat="1" applyFont="1" applyBorder="1"/>
    <xf numFmtId="0" fontId="3" fillId="0" borderId="5" xfId="0" applyNumberFormat="1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91A0-D2F8-BE41-9387-3E4AC5EBAB87}">
  <dimension ref="A1:L28"/>
  <sheetViews>
    <sheetView tabSelected="1" workbookViewId="0">
      <selection activeCell="K3" sqref="K3:L3"/>
    </sheetView>
  </sheetViews>
  <sheetFormatPr baseColWidth="10" defaultRowHeight="16" x14ac:dyDescent="0.2"/>
  <cols>
    <col min="1" max="1" width="13.83203125" customWidth="1"/>
    <col min="2" max="2" width="13.6640625" bestFit="1" customWidth="1"/>
    <col min="3" max="3" width="17.6640625" customWidth="1"/>
    <col min="4" max="4" width="20.33203125" bestFit="1" customWidth="1"/>
    <col min="5" max="5" width="13.1640625" bestFit="1" customWidth="1"/>
  </cols>
  <sheetData>
    <row r="1" spans="1:12" x14ac:dyDescent="0.2">
      <c r="A1" t="s">
        <v>13</v>
      </c>
      <c r="C1" t="s">
        <v>12</v>
      </c>
      <c r="D1" t="s">
        <v>6</v>
      </c>
      <c r="E1" t="s">
        <v>7</v>
      </c>
      <c r="F1" t="s">
        <v>8</v>
      </c>
      <c r="G1" t="s">
        <v>9</v>
      </c>
      <c r="H1" t="s">
        <v>11</v>
      </c>
      <c r="I1" t="s">
        <v>14</v>
      </c>
      <c r="K1" t="s">
        <v>17</v>
      </c>
      <c r="L1" t="s">
        <v>18</v>
      </c>
    </row>
    <row r="3" spans="1:12" x14ac:dyDescent="0.2">
      <c r="A3" t="s">
        <v>0</v>
      </c>
      <c r="C3">
        <v>7249</v>
      </c>
      <c r="D3">
        <v>53650</v>
      </c>
      <c r="E3">
        <v>126906</v>
      </c>
      <c r="F3">
        <f>2166-919</f>
        <v>1247</v>
      </c>
      <c r="G3">
        <v>86957</v>
      </c>
      <c r="H3">
        <f>3963+5485+278+2488+1137+3502</f>
        <v>16853</v>
      </c>
      <c r="I3">
        <f>34135</f>
        <v>34135</v>
      </c>
      <c r="K3">
        <v>609.5</v>
      </c>
      <c r="L3">
        <v>10</v>
      </c>
    </row>
    <row r="4" spans="1:12" x14ac:dyDescent="0.2">
      <c r="A4" t="s">
        <v>1</v>
      </c>
      <c r="C4">
        <v>4334</v>
      </c>
      <c r="D4">
        <v>81425</v>
      </c>
      <c r="E4">
        <v>258381</v>
      </c>
      <c r="F4">
        <v>8564</v>
      </c>
      <c r="G4">
        <v>45517</v>
      </c>
      <c r="H4">
        <v>43061</v>
      </c>
      <c r="I4">
        <v>40116</v>
      </c>
    </row>
    <row r="5" spans="1:12" ht="17" thickBot="1" x14ac:dyDescent="0.25"/>
    <row r="6" spans="1:12" x14ac:dyDescent="0.2">
      <c r="C6" s="4"/>
      <c r="D6" s="5" t="s">
        <v>0</v>
      </c>
      <c r="E6" s="6" t="s">
        <v>25</v>
      </c>
    </row>
    <row r="7" spans="1:12" x14ac:dyDescent="0.2">
      <c r="C7" s="18" t="s">
        <v>2</v>
      </c>
      <c r="D7" s="8">
        <f>C3/D3</f>
        <v>0.13511649580615098</v>
      </c>
      <c r="E7" s="9">
        <f>C4/D4</f>
        <v>5.3226895916487563E-2</v>
      </c>
    </row>
    <row r="8" spans="1:12" x14ac:dyDescent="0.2">
      <c r="C8" s="7" t="s">
        <v>22</v>
      </c>
      <c r="D8" s="19">
        <f>(C3+F3)/E3</f>
        <v>6.6947189258191098E-2</v>
      </c>
      <c r="E8" s="20">
        <f>(C4+F4)/E4</f>
        <v>4.9918531161347E-2</v>
      </c>
    </row>
    <row r="9" spans="1:12" x14ac:dyDescent="0.2">
      <c r="C9" s="3" t="s">
        <v>23</v>
      </c>
      <c r="D9" s="21">
        <f>(C3+F3)/G3</f>
        <v>9.7703462630955529E-2</v>
      </c>
      <c r="E9" s="22">
        <f>(C4+F4)/G4</f>
        <v>0.28336665421710572</v>
      </c>
    </row>
    <row r="10" spans="1:12" x14ac:dyDescent="0.2">
      <c r="C10" s="7" t="s">
        <v>3</v>
      </c>
      <c r="D10" s="23">
        <f>G3/E3</f>
        <v>0.68520794919073957</v>
      </c>
      <c r="E10" s="24">
        <f>G4/E4</f>
        <v>0.17616233391774164</v>
      </c>
    </row>
    <row r="11" spans="1:12" x14ac:dyDescent="0.2">
      <c r="C11" s="3" t="s">
        <v>24</v>
      </c>
      <c r="D11" s="21">
        <f>(E3-D3)/D3</f>
        <v>1.3654426840633738</v>
      </c>
      <c r="E11" s="22">
        <f>((E4-D4)/D4)</f>
        <v>2.1732391771568929</v>
      </c>
    </row>
    <row r="12" spans="1:12" x14ac:dyDescent="0.2">
      <c r="C12" s="7" t="s">
        <v>4</v>
      </c>
      <c r="D12" s="23">
        <f>E3/D3</f>
        <v>2.3654426840633738</v>
      </c>
      <c r="E12" s="24">
        <f>E4/D4</f>
        <v>3.1732391771568929</v>
      </c>
    </row>
    <row r="13" spans="1:12" x14ac:dyDescent="0.2">
      <c r="C13" s="3" t="s">
        <v>5</v>
      </c>
      <c r="D13" s="21">
        <f>D3/E3</f>
        <v>0.42275384930578541</v>
      </c>
      <c r="E13" s="22">
        <f>D4/E4</f>
        <v>0.31513540082281594</v>
      </c>
      <c r="F13" s="2"/>
    </row>
    <row r="14" spans="1:12" x14ac:dyDescent="0.2">
      <c r="C14" s="7" t="s">
        <v>10</v>
      </c>
      <c r="D14" s="23">
        <f>H3/I3</f>
        <v>0.4937161271422294</v>
      </c>
      <c r="E14" s="25">
        <f>H4/I4</f>
        <v>1.0734121048958021</v>
      </c>
    </row>
    <row r="15" spans="1:12" x14ac:dyDescent="0.2">
      <c r="C15" s="3" t="s">
        <v>15</v>
      </c>
      <c r="D15" s="26">
        <f>C3/(C3+F3)</f>
        <v>0.85322504708097924</v>
      </c>
      <c r="E15" s="27">
        <f>C4/(C4+F4)</f>
        <v>0.33602108854085905</v>
      </c>
    </row>
    <row r="16" spans="1:12" x14ac:dyDescent="0.2">
      <c r="C16" s="15" t="s">
        <v>16</v>
      </c>
      <c r="D16" s="16">
        <f>D9*D10*D12*D15</f>
        <v>0.13511649580615095</v>
      </c>
      <c r="E16" s="17">
        <f>E9*E10*E12*E15</f>
        <v>5.322689591648757E-2</v>
      </c>
    </row>
    <row r="17" spans="2:8" x14ac:dyDescent="0.2">
      <c r="C17" s="3" t="s">
        <v>19</v>
      </c>
      <c r="D17" s="28">
        <f>K3/L3</f>
        <v>60.95</v>
      </c>
      <c r="E17" s="29">
        <v>136.71</v>
      </c>
    </row>
    <row r="18" spans="2:8" x14ac:dyDescent="0.2">
      <c r="B18" s="2"/>
      <c r="C18" s="7" t="s">
        <v>20</v>
      </c>
      <c r="D18" s="19">
        <f>F3/(E3-D3)</f>
        <v>1.7022496450802664E-2</v>
      </c>
      <c r="E18" s="20">
        <f>F4/(E4-D4)</f>
        <v>4.839621148760144E-2</v>
      </c>
      <c r="H18" s="1"/>
    </row>
    <row r="19" spans="2:8" ht="17" thickBot="1" x14ac:dyDescent="0.25">
      <c r="B19" s="2"/>
      <c r="C19" s="10" t="s">
        <v>21</v>
      </c>
      <c r="D19" s="13">
        <f>D8+(D8-D18)*D11</f>
        <v>0.13511649580615098</v>
      </c>
      <c r="E19" s="14">
        <f>E8+(E8-E18)*E11</f>
        <v>5.3226895916487549E-2</v>
      </c>
      <c r="H19" s="1"/>
    </row>
    <row r="20" spans="2:8" ht="17" thickBot="1" x14ac:dyDescent="0.25">
      <c r="C20" s="10"/>
      <c r="D20" s="11"/>
      <c r="E20" s="12"/>
      <c r="H20" s="1"/>
    </row>
    <row r="21" spans="2:8" x14ac:dyDescent="0.2">
      <c r="H21" s="1"/>
    </row>
    <row r="22" spans="2:8" x14ac:dyDescent="0.2">
      <c r="H22" s="1"/>
    </row>
    <row r="23" spans="2:8" x14ac:dyDescent="0.2">
      <c r="H23" s="1"/>
    </row>
    <row r="24" spans="2:8" x14ac:dyDescent="0.2">
      <c r="H24" s="1"/>
    </row>
    <row r="25" spans="2:8" x14ac:dyDescent="0.2">
      <c r="H25" s="1"/>
    </row>
    <row r="26" spans="2:8" x14ac:dyDescent="0.2">
      <c r="H26" s="1"/>
    </row>
    <row r="27" spans="2:8" x14ac:dyDescent="0.2">
      <c r="H27" s="1"/>
    </row>
    <row r="28" spans="2:8" x14ac:dyDescent="0.2">
      <c r="H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2021-03-13T19:36:47Z</dcterms:created>
  <dcterms:modified xsi:type="dcterms:W3CDTF">2021-03-16T16:21:15Z</dcterms:modified>
</cp:coreProperties>
</file>