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"/>
    </mc:Choice>
  </mc:AlternateContent>
  <xr:revisionPtr revIDLastSave="0" documentId="8_{B120F7F4-34FF-CF48-955C-F3678744795B}" xr6:coauthVersionLast="46" xr6:coauthVersionMax="46" xr10:uidLastSave="{00000000-0000-0000-0000-000000000000}"/>
  <bookViews>
    <workbookView xWindow="0" yWindow="0" windowWidth="25600" windowHeight="16000" xr2:uid="{40F8D997-698D-FF4D-8D48-FDAC305FF2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31" i="1"/>
  <c r="B29" i="1"/>
  <c r="B15" i="1"/>
  <c r="B28" i="1"/>
  <c r="B14" i="1"/>
  <c r="B27" i="1"/>
  <c r="B13" i="1"/>
  <c r="B26" i="1"/>
  <c r="B12" i="1"/>
  <c r="B25" i="1"/>
  <c r="B11" i="1"/>
  <c r="B10" i="1"/>
  <c r="B24" i="1"/>
  <c r="B9" i="1"/>
  <c r="B23" i="1"/>
  <c r="B22" i="1"/>
  <c r="B8" i="1"/>
  <c r="B21" i="1"/>
  <c r="B7" i="1"/>
  <c r="I3" i="1"/>
  <c r="H3" i="1"/>
  <c r="F3" i="1"/>
</calcChain>
</file>

<file path=xl/sharedStrings.xml><?xml version="1.0" encoding="utf-8"?>
<sst xmlns="http://schemas.openxmlformats.org/spreadsheetml/2006/main" count="32" uniqueCount="20">
  <si>
    <t>Carlsberg</t>
  </si>
  <si>
    <t>AnB</t>
  </si>
  <si>
    <t>EKF</t>
  </si>
  <si>
    <t>Overskudsgrad</t>
  </si>
  <si>
    <t>Afkastningsgraden</t>
  </si>
  <si>
    <t>AOH</t>
  </si>
  <si>
    <t>Gearing</t>
  </si>
  <si>
    <t>GKS</t>
  </si>
  <si>
    <t>Soliditetsgraden</t>
  </si>
  <si>
    <t>Egenkapital</t>
  </si>
  <si>
    <t>Aktiver</t>
  </si>
  <si>
    <t>Rente</t>
  </si>
  <si>
    <t>Omsætning</t>
  </si>
  <si>
    <t>Likviditetsgrad 1</t>
  </si>
  <si>
    <t>Oms. Aktiver</t>
  </si>
  <si>
    <t xml:space="preserve">Resultat før skat </t>
  </si>
  <si>
    <t>Beregn</t>
  </si>
  <si>
    <t>Current Liabilities</t>
  </si>
  <si>
    <t>GIS</t>
  </si>
  <si>
    <t>OG*AOH*GKS*GIS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</si>
</sst>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91A0-D2F8-BE41-9387-3E4AC5EBAB87}">
  <dimension ref="A1:I31"/>
  <sheetViews>
    <sheetView tabSelected="1" workbookViewId="0">
      <selection activeCell="B11" sqref="B11"/>
    </sheetView>
  </sheetViews>
  <sheetFormatPr baseColWidth="10" defaultRowHeight="16" x14ac:dyDescent="0.2"/>
  <cols>
    <col min="1" max="1" width="13.83203125" customWidth="1"/>
    <col min="2" max="2" width="13.6640625" bestFit="1" customWidth="1"/>
  </cols>
  <sheetData>
    <row r="1" spans="1:9" x14ac:dyDescent="0.2">
      <c r="A1" t="s">
        <v>16</v>
      </c>
      <c r="C1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14</v>
      </c>
      <c r="I1" t="s">
        <v>17</v>
      </c>
    </row>
    <row r="3" spans="1:9" x14ac:dyDescent="0.2">
      <c r="A3" t="s">
        <v>0</v>
      </c>
      <c r="C3">
        <v>7249</v>
      </c>
      <c r="D3">
        <v>53650</v>
      </c>
      <c r="E3">
        <v>126906</v>
      </c>
      <c r="F3">
        <f>2166-919</f>
        <v>1247</v>
      </c>
      <c r="G3">
        <v>86957</v>
      </c>
      <c r="H3">
        <f>3963+5485+278+2488+1137+3502</f>
        <v>16853</v>
      </c>
      <c r="I3">
        <f>34135</f>
        <v>34135</v>
      </c>
    </row>
    <row r="4" spans="1:9" x14ac:dyDescent="0.2">
      <c r="A4" t="s">
        <v>1</v>
      </c>
      <c r="C4">
        <v>4334</v>
      </c>
      <c r="D4">
        <v>81425</v>
      </c>
      <c r="E4">
        <v>258381</v>
      </c>
      <c r="F4">
        <v>8564</v>
      </c>
      <c r="G4">
        <v>45517</v>
      </c>
      <c r="H4">
        <v>43061</v>
      </c>
      <c r="I4">
        <v>40116</v>
      </c>
    </row>
    <row r="6" spans="1:9" x14ac:dyDescent="0.2">
      <c r="A6" s="1" t="s">
        <v>0</v>
      </c>
    </row>
    <row r="7" spans="1:9" x14ac:dyDescent="0.2">
      <c r="A7" s="2" t="s">
        <v>2</v>
      </c>
      <c r="B7" s="3">
        <f>C3/D3</f>
        <v>0.13511649580615098</v>
      </c>
    </row>
    <row r="8" spans="1:9" x14ac:dyDescent="0.2">
      <c r="A8" s="2" t="s">
        <v>4</v>
      </c>
      <c r="B8" s="3">
        <f>(C3+F3)/E3</f>
        <v>6.6947189258191098E-2</v>
      </c>
    </row>
    <row r="9" spans="1:9" x14ac:dyDescent="0.2">
      <c r="A9" s="2" t="s">
        <v>3</v>
      </c>
      <c r="B9" s="3">
        <f>(C3+F3)/G3</f>
        <v>9.7703462630955529E-2</v>
      </c>
    </row>
    <row r="10" spans="1:9" x14ac:dyDescent="0.2">
      <c r="A10" s="2" t="s">
        <v>5</v>
      </c>
      <c r="B10" s="4">
        <f>G3/E3</f>
        <v>0.68520794919073957</v>
      </c>
    </row>
    <row r="11" spans="1:9" x14ac:dyDescent="0.2">
      <c r="A11" s="2" t="s">
        <v>6</v>
      </c>
      <c r="B11" s="3">
        <f>(E3-D3)/E3</f>
        <v>0.57724615069421459</v>
      </c>
    </row>
    <row r="12" spans="1:9" x14ac:dyDescent="0.2">
      <c r="A12" s="2" t="s">
        <v>7</v>
      </c>
      <c r="B12" s="4">
        <f>E3/D3</f>
        <v>2.3654426840633738</v>
      </c>
    </row>
    <row r="13" spans="1:9" x14ac:dyDescent="0.2">
      <c r="A13" s="2" t="s">
        <v>8</v>
      </c>
      <c r="B13" s="3">
        <f>D3/E3</f>
        <v>0.42275384930578541</v>
      </c>
    </row>
    <row r="14" spans="1:9" x14ac:dyDescent="0.2">
      <c r="A14" s="2" t="s">
        <v>13</v>
      </c>
      <c r="B14" s="4">
        <f>H3/I3</f>
        <v>0.4937161271422294</v>
      </c>
    </row>
    <row r="15" spans="1:9" x14ac:dyDescent="0.2">
      <c r="A15" s="2" t="s">
        <v>18</v>
      </c>
      <c r="B15" s="4">
        <f>C3/(C3+F3)</f>
        <v>0.85322504708097924</v>
      </c>
    </row>
    <row r="16" spans="1:9" x14ac:dyDescent="0.2">
      <c r="A16" s="2" t="s">
        <v>19</v>
      </c>
      <c r="B16" s="5">
        <f>B9*B10*B12*B15</f>
        <v>0.13511649580615095</v>
      </c>
    </row>
    <row r="17" spans="1:2" x14ac:dyDescent="0.2">
      <c r="B17" s="5"/>
    </row>
    <row r="18" spans="1:2" x14ac:dyDescent="0.2">
      <c r="B18" s="5"/>
    </row>
    <row r="19" spans="1:2" x14ac:dyDescent="0.2">
      <c r="B19" s="5"/>
    </row>
    <row r="20" spans="1:2" x14ac:dyDescent="0.2">
      <c r="A20" s="1" t="s">
        <v>1</v>
      </c>
      <c r="B20" s="5"/>
    </row>
    <row r="21" spans="1:2" x14ac:dyDescent="0.2">
      <c r="A21" s="2" t="s">
        <v>2</v>
      </c>
      <c r="B21" s="3">
        <f>C4/D4</f>
        <v>5.3226895916487563E-2</v>
      </c>
    </row>
    <row r="22" spans="1:2" x14ac:dyDescent="0.2">
      <c r="A22" s="2" t="s">
        <v>4</v>
      </c>
      <c r="B22" s="3">
        <f>(C4+F4)/E4</f>
        <v>4.9918531161347E-2</v>
      </c>
    </row>
    <row r="23" spans="1:2" x14ac:dyDescent="0.2">
      <c r="A23" s="2" t="s">
        <v>3</v>
      </c>
      <c r="B23" s="3">
        <f>(C4+F4)/G4</f>
        <v>0.28336665421710572</v>
      </c>
    </row>
    <row r="24" spans="1:2" x14ac:dyDescent="0.2">
      <c r="A24" s="2" t="s">
        <v>5</v>
      </c>
      <c r="B24" s="4">
        <f>G4/E4</f>
        <v>0.17616233391774164</v>
      </c>
    </row>
    <row r="25" spans="1:2" x14ac:dyDescent="0.2">
      <c r="A25" s="2" t="s">
        <v>6</v>
      </c>
      <c r="B25" s="3">
        <f>(E4-D4)/E4</f>
        <v>0.68486459917718412</v>
      </c>
    </row>
    <row r="26" spans="1:2" x14ac:dyDescent="0.2">
      <c r="A26" s="2" t="s">
        <v>7</v>
      </c>
      <c r="B26" s="4">
        <f>E4/D4</f>
        <v>3.1732391771568929</v>
      </c>
    </row>
    <row r="27" spans="1:2" x14ac:dyDescent="0.2">
      <c r="A27" s="2" t="s">
        <v>8</v>
      </c>
      <c r="B27" s="3">
        <f>D4/E4</f>
        <v>0.31513540082281594</v>
      </c>
    </row>
    <row r="28" spans="1:2" x14ac:dyDescent="0.2">
      <c r="A28" s="2" t="s">
        <v>13</v>
      </c>
      <c r="B28" s="6">
        <f>H4/I4</f>
        <v>1.0734121048958021</v>
      </c>
    </row>
    <row r="29" spans="1:2" x14ac:dyDescent="0.2">
      <c r="A29" s="2" t="s">
        <v>18</v>
      </c>
      <c r="B29" s="4">
        <f>C4/(C4+F4)</f>
        <v>0.33602108854085905</v>
      </c>
    </row>
    <row r="30" spans="1:2" x14ac:dyDescent="0.2">
      <c r="B30" s="5"/>
    </row>
    <row r="31" spans="1:2" x14ac:dyDescent="0.2">
      <c r="A31" s="2" t="s">
        <v>19</v>
      </c>
      <c r="B31" s="5">
        <f>B23*B24*B26*B29</f>
        <v>5.322689591648757E-2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2021-03-13T19:36:47Z</dcterms:created>
  <dcterms:modified xsi:type="dcterms:W3CDTF">2021-03-13T21:28:47Z</dcterms:modified>
</cp:coreProperties>
</file>