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codeName="Denne_projektmappe"/>
  <mc:AlternateContent xmlns:mc="http://schemas.openxmlformats.org/markup-compatibility/2006">
    <mc:Choice Requires="x15">
      <x15ac:absPath xmlns:x15ac="http://schemas.microsoft.com/office/spreadsheetml/2010/11/ac" url="C:\Users\peter\Desktop\Skole\2. Semester\Samfundsfag B\Miniopgaver\"/>
    </mc:Choice>
  </mc:AlternateContent>
  <xr:revisionPtr revIDLastSave="0" documentId="8_{A3169D50-8072-408E-A96B-89C95F0BA0E0}" xr6:coauthVersionLast="46" xr6:coauthVersionMax="46" xr10:uidLastSave="{00000000-0000-0000-0000-000000000000}"/>
  <bookViews>
    <workbookView xWindow="-120" yWindow="-120" windowWidth="29040" windowHeight="15840" activeTab="2" xr2:uid="{00000000-000D-0000-FFFF-FFFF00000000}"/>
  </bookViews>
  <sheets>
    <sheet name="Figurdata" sheetId="2" r:id="rId1"/>
    <sheet name="s. 159" sheetId="1" r:id="rId2"/>
    <sheet name="s. 160" sheetId="3" r:id="rId3"/>
  </sheets>
  <definedNames>
    <definedName name="bookpx18793">#REF!</definedName>
    <definedName name="bookpx18794">#REF!</definedName>
    <definedName name="bookpx18795">#REF!</definedName>
    <definedName name="bookpx18796">#REF!</definedName>
    <definedName name="Brødtekst" localSheetId="1">'s. 159'!$A$42</definedName>
    <definedName name="OLE_LINK1" localSheetId="1">'s. 159'!$A$2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1" i="1" l="1"/>
  <c r="B50" i="1"/>
  <c r="B47" i="1"/>
  <c r="C48" i="1"/>
  <c r="D48" i="1"/>
  <c r="E48" i="1"/>
  <c r="F48" i="1"/>
  <c r="G48" i="1"/>
  <c r="H48" i="1"/>
  <c r="I48" i="1"/>
  <c r="J48" i="1"/>
  <c r="K48" i="1"/>
  <c r="L48" i="1"/>
  <c r="B48" i="1"/>
  <c r="C47" i="1"/>
  <c r="D47" i="1"/>
  <c r="E47" i="1"/>
  <c r="F47" i="1"/>
  <c r="G47" i="1"/>
  <c r="H47" i="1"/>
  <c r="I47" i="1"/>
  <c r="J47" i="1"/>
  <c r="K47" i="1"/>
  <c r="L47" i="1"/>
  <c r="B46" i="1" a="1"/>
  <c r="B4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<sst xmlns="http://schemas.openxmlformats.org/spreadsheetml/2006/main" count="130" uniqueCount="81">
  <si>
    <t>2017*</t>
  </si>
  <si>
    <t>2018*</t>
  </si>
  <si>
    <t>2019*</t>
  </si>
  <si>
    <t>Millioner kroner</t>
  </si>
  <si>
    <t>Procent af bruttonationalproduktet</t>
  </si>
  <si>
    <t>Nye tal offentliggøres oktober 2020.</t>
  </si>
  <si>
    <t>www.statistikbanken.dk/BB2</t>
  </si>
  <si>
    <t>Betalingsbalancen</t>
  </si>
  <si>
    <r>
      <t>Indtægter</t>
    </r>
    <r>
      <rPr>
        <b/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 </t>
    </r>
  </si>
  <si>
    <r>
      <t>Varer (fob)</t>
    </r>
    <r>
      <rPr>
        <sz val="10"/>
        <color rgb="FF000000"/>
        <rFont val="Arial"/>
        <family val="2"/>
      </rPr>
      <t xml:space="preserve">  </t>
    </r>
  </si>
  <si>
    <r>
      <t>Tjenester</t>
    </r>
    <r>
      <rPr>
        <sz val="10"/>
        <color rgb="FF000000"/>
        <rFont val="Arial"/>
        <family val="2"/>
      </rPr>
      <t xml:space="preserve">  </t>
    </r>
  </si>
  <si>
    <r>
      <t>Søtransport</t>
    </r>
    <r>
      <rPr>
        <sz val="10"/>
        <color rgb="FF000000"/>
        <rFont val="Arial"/>
        <family val="2"/>
      </rPr>
      <t xml:space="preserve">  </t>
    </r>
  </si>
  <si>
    <r>
      <t>Rejser</t>
    </r>
    <r>
      <rPr>
        <sz val="10"/>
        <color rgb="FF000000"/>
        <rFont val="Arial"/>
        <family val="2"/>
      </rPr>
      <t xml:space="preserve">  </t>
    </r>
  </si>
  <si>
    <r>
      <t>Indkomst</t>
    </r>
    <r>
      <rPr>
        <sz val="10"/>
        <color rgb="FF000000"/>
        <rFont val="Arial"/>
        <family val="2"/>
      </rPr>
      <t xml:space="preserve">  </t>
    </r>
  </si>
  <si>
    <r>
      <t xml:space="preserve">   Løn</t>
    </r>
    <r>
      <rPr>
        <sz val="10"/>
        <color rgb="FF000000"/>
        <rFont val="Arial"/>
        <family val="2"/>
      </rPr>
      <t xml:space="preserve">  </t>
    </r>
  </si>
  <si>
    <r>
      <t xml:space="preserve">   Formueindkomst</t>
    </r>
    <r>
      <rPr>
        <sz val="10"/>
        <color rgb="FF000000"/>
        <rFont val="Arial"/>
        <family val="2"/>
      </rPr>
      <t xml:space="preserve">  </t>
    </r>
  </si>
  <si>
    <r>
      <t>Anden indkomst</t>
    </r>
    <r>
      <rPr>
        <sz val="10"/>
        <color rgb="FF000000"/>
        <rFont val="Arial"/>
        <family val="2"/>
      </rPr>
      <t xml:space="preserve">  </t>
    </r>
  </si>
  <si>
    <r>
      <t>Løbende overførsler</t>
    </r>
    <r>
      <rPr>
        <sz val="10"/>
        <color rgb="FF000000"/>
        <rFont val="Arial"/>
        <family val="2"/>
      </rPr>
      <t xml:space="preserve">  </t>
    </r>
  </si>
  <si>
    <r>
      <t>Udgifter</t>
    </r>
    <r>
      <rPr>
        <b/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 </t>
    </r>
  </si>
  <si>
    <r>
      <t>Overskud på løbende poster</t>
    </r>
    <r>
      <rPr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 xml:space="preserve">  </t>
    </r>
  </si>
  <si>
    <r>
      <t>Kapitaloverførsler mv. fra udlandet, netto</t>
    </r>
    <r>
      <rPr>
        <sz val="10"/>
        <color rgb="FF000000"/>
        <rFont val="Arial"/>
        <family val="2"/>
      </rPr>
      <t xml:space="preserve">  </t>
    </r>
  </si>
  <si>
    <r>
      <t>Fordringserhvervelse, netto</t>
    </r>
    <r>
      <rPr>
        <sz val="10"/>
        <color rgb="FF000000"/>
        <rFont val="Arial"/>
        <family val="2"/>
      </rPr>
      <t xml:space="preserve"> </t>
    </r>
  </si>
  <si>
    <r>
      <t xml:space="preserve">Overskud på løbende poster </t>
    </r>
    <r>
      <rPr>
        <sz val="10"/>
        <color rgb="FF000000"/>
        <rFont val="Arial"/>
        <family val="2"/>
      </rPr>
      <t xml:space="preserve"> </t>
    </r>
  </si>
  <si>
    <t>Kapitalbalancen (nettogæld pr. 31. december)</t>
  </si>
  <si>
    <t>Betalingsbalancens løbende poster (indtægter, netto)</t>
  </si>
  <si>
    <t>Milliarder kr.</t>
  </si>
  <si>
    <t>Monetære finansielle institutioner</t>
  </si>
  <si>
    <t>Nationalbanken</t>
  </si>
  <si>
    <t>Offentlig forvaltning og service</t>
  </si>
  <si>
    <t>Private selskaber og husholdninger</t>
  </si>
  <si>
    <t>Nettoaktiver i alt</t>
  </si>
  <si>
    <t>Løbende
poster
i alt</t>
  </si>
  <si>
    <t>Formue-
indkomst</t>
  </si>
  <si>
    <t>Varer</t>
  </si>
  <si>
    <t>Tjenester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</si>
  <si>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</si>
  <si>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</si>
  <si>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</si>
  <si>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</si>
  <si>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</si>
  <si>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</si>
  <si>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</si>
  <si>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</si>
  <si>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</si>
  <si>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</si>
  <si>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</si>
  <si>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Egen Tekst og Beregninger</t>
  </si>
  <si>
    <t>Overskud på betalingsbalance</t>
  </si>
  <si>
    <r>
      <t>www.statistikbanken.dk/dnsnb1</t>
    </r>
    <r>
      <rPr>
        <u/>
        <sz val="10"/>
        <rFont val="Arial"/>
        <family val="2"/>
      </rPr>
      <t xml:space="preserve">                                      </t>
    </r>
    <r>
      <rPr>
        <sz val="10"/>
        <rFont val="Arial"/>
        <family val="2"/>
      </rPr>
      <t>Kilde: Nationalbanken</t>
    </r>
  </si>
  <si>
    <t xml:space="preserve">Anm.: Valutareserven i alt afviger fra ovenstående tabel (kapitalbalancen) på grund af forskellige opgørelsesmetoder. </t>
  </si>
  <si>
    <r>
      <t>Forpligtelser over for udlandet</t>
    </r>
    <r>
      <rPr>
        <sz val="10"/>
        <color rgb="FF000000"/>
        <rFont val="Arial"/>
        <family val="2"/>
      </rPr>
      <t xml:space="preserve">  </t>
    </r>
  </si>
  <si>
    <r>
      <t>Obligationer og andet</t>
    </r>
    <r>
      <rPr>
        <sz val="10"/>
        <color rgb="FF000000"/>
        <rFont val="Arial"/>
        <family val="2"/>
      </rPr>
      <t xml:space="preserve">  </t>
    </r>
  </si>
  <si>
    <r>
      <t>Fordringer på IMF</t>
    </r>
    <r>
      <rPr>
        <sz val="10"/>
        <color rgb="FF000000"/>
        <rFont val="Arial"/>
        <family val="2"/>
      </rPr>
      <t xml:space="preserve">  </t>
    </r>
  </si>
  <si>
    <r>
      <t>Guld</t>
    </r>
    <r>
      <rPr>
        <sz val="10"/>
        <color rgb="FF000000"/>
        <rFont val="Arial"/>
        <family val="2"/>
      </rPr>
      <t xml:space="preserve"> </t>
    </r>
  </si>
  <si>
    <r>
      <t>Valutareserven i alt (aktiver)</t>
    </r>
    <r>
      <rPr>
        <sz val="10"/>
        <color rgb="FF000000"/>
        <rFont val="Arial"/>
        <family val="2"/>
      </rPr>
      <t xml:space="preserve">  </t>
    </r>
  </si>
  <si>
    <t>Milliarder kroner 31. december</t>
  </si>
  <si>
    <t>Valutareserven</t>
  </si>
  <si>
    <r>
      <t>www.statistikbanken.dk/dnkap og nahl2</t>
    </r>
    <r>
      <rPr>
        <u/>
        <sz val="10"/>
        <rFont val="Arial"/>
        <family val="2"/>
      </rPr>
      <t xml:space="preserve">                   </t>
    </r>
    <r>
      <rPr>
        <sz val="10"/>
        <rFont val="Arial"/>
        <family val="2"/>
      </rPr>
      <t xml:space="preserve">Kilde: Nationalbanken. </t>
    </r>
  </si>
  <si>
    <r>
      <t>Nettoaktiver i alt</t>
    </r>
    <r>
      <rPr>
        <sz val="10"/>
        <color rgb="FF000000"/>
        <rFont val="Arial"/>
        <family val="2"/>
      </rPr>
      <t xml:space="preserve">  </t>
    </r>
  </si>
  <si>
    <r>
      <t>Danmarks Nationalbank</t>
    </r>
    <r>
      <rPr>
        <sz val="10"/>
        <color rgb="FF000000"/>
        <rFont val="Arial"/>
        <family val="2"/>
      </rPr>
      <t xml:space="preserve">  </t>
    </r>
  </si>
  <si>
    <r>
      <t>Monetære og finansielle institutioner</t>
    </r>
    <r>
      <rPr>
        <sz val="10"/>
        <color rgb="FF000000"/>
        <rFont val="Arial"/>
        <family val="2"/>
      </rPr>
      <t xml:space="preserve">  </t>
    </r>
  </si>
  <si>
    <r>
      <t>Offentlig forvaltning og service</t>
    </r>
    <r>
      <rPr>
        <sz val="10"/>
        <color rgb="FF000000"/>
        <rFont val="Arial"/>
        <family val="2"/>
      </rPr>
      <t xml:space="preserve">  </t>
    </r>
  </si>
  <si>
    <r>
      <t>Private selskaber og husholdninger</t>
    </r>
    <r>
      <rPr>
        <sz val="10"/>
        <color rgb="FF000000"/>
        <rFont val="Arial"/>
        <family val="2"/>
      </rPr>
      <t xml:space="preserve">  </t>
    </r>
  </si>
  <si>
    <r>
      <t>Nettoaktiver i alt (aktiver - passiver)</t>
    </r>
    <r>
      <rPr>
        <sz val="10"/>
        <color rgb="FF000000"/>
        <rFont val="Arial"/>
        <family val="2"/>
      </rPr>
      <t xml:space="preserve">  </t>
    </r>
  </si>
  <si>
    <r>
      <t>Gæld i alt (passiver)</t>
    </r>
    <r>
      <rPr>
        <sz val="10"/>
        <color rgb="FF000000"/>
        <rFont val="Arial"/>
        <family val="2"/>
      </rPr>
      <t xml:space="preserve">  </t>
    </r>
  </si>
  <si>
    <r>
      <t>Aktiver i alt</t>
    </r>
    <r>
      <rPr>
        <sz val="10"/>
        <color rgb="FF000000"/>
        <rFont val="Arial"/>
        <family val="2"/>
      </rPr>
      <t xml:space="preserve">  </t>
    </r>
  </si>
  <si>
    <t>Sektorer</t>
  </si>
  <si>
    <r>
      <t>Andre investeringer</t>
    </r>
    <r>
      <rPr>
        <sz val="10"/>
        <color rgb="FF000000"/>
        <rFont val="Arial"/>
        <family val="2"/>
      </rPr>
      <t xml:space="preserve">  </t>
    </r>
  </si>
  <si>
    <r>
      <t>Obligationer mv.</t>
    </r>
    <r>
      <rPr>
        <sz val="10"/>
        <color rgb="FF000000"/>
        <rFont val="Arial"/>
        <family val="2"/>
      </rPr>
      <t xml:space="preserve">  </t>
    </r>
  </si>
  <si>
    <r>
      <t>Aktier mv.</t>
    </r>
    <r>
      <rPr>
        <sz val="10"/>
        <color rgb="FF000000"/>
        <rFont val="Arial"/>
        <family val="2"/>
      </rPr>
      <t xml:space="preserve">  </t>
    </r>
  </si>
  <si>
    <r>
      <t>Porteføljeinvesteringer</t>
    </r>
    <r>
      <rPr>
        <sz val="10"/>
        <color rgb="FF000000"/>
        <rFont val="Arial"/>
        <family val="2"/>
      </rPr>
      <t xml:space="preserve">  </t>
    </r>
  </si>
  <si>
    <r>
      <t>Direkte investeringer</t>
    </r>
    <r>
      <rPr>
        <sz val="10"/>
        <color rgb="FF000000"/>
        <rFont val="Arial"/>
        <family val="2"/>
      </rPr>
      <t xml:space="preserve">  </t>
    </r>
  </si>
  <si>
    <r>
      <t>Passiver i alt</t>
    </r>
    <r>
      <rPr>
        <sz val="10"/>
        <color rgb="FF000000"/>
        <rFont val="Arial"/>
        <family val="2"/>
      </rPr>
      <t xml:space="preserve">  </t>
    </r>
  </si>
  <si>
    <r>
      <t>Reserveaktiver</t>
    </r>
    <r>
      <rPr>
        <sz val="10"/>
        <color rgb="FF000000"/>
        <rFont val="Arial"/>
        <family val="2"/>
      </rPr>
      <t xml:space="preserve">  </t>
    </r>
  </si>
  <si>
    <r>
      <t>Finansielle derivater, netto</t>
    </r>
    <r>
      <rPr>
        <sz val="10"/>
        <color rgb="FF000000"/>
        <rFont val="Arial"/>
        <family val="2"/>
      </rPr>
      <t xml:space="preserve">  </t>
    </r>
  </si>
  <si>
    <r>
      <t>Aktiver i alt ekskl. reserveaktiver</t>
    </r>
    <r>
      <rPr>
        <sz val="10"/>
        <color rgb="FF000000"/>
        <rFont val="Arial"/>
        <family val="2"/>
      </rPr>
      <t xml:space="preserve">  </t>
    </r>
  </si>
  <si>
    <t xml:space="preserve">Instrumenter </t>
  </si>
  <si>
    <t>2016*</t>
  </si>
  <si>
    <t>Aktiver og passiver over for udlandet (kapitalbalancen)</t>
  </si>
  <si>
    <t>Figur 1</t>
  </si>
  <si>
    <t>Overskud på kapitalbalance, 2-akse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</si>
</sst>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0.0"/>
  </numFmts>
  <fonts count="17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000080"/>
      <name val="Arial"/>
      <family val="2"/>
    </font>
    <font>
      <sz val="10"/>
      <name val="Times New Roman"/>
      <family val="1"/>
    </font>
    <font>
      <sz val="10"/>
      <name val="Arial "/>
    </font>
    <font>
      <b/>
      <sz val="10"/>
      <name val="Arial "/>
    </font>
    <font>
      <i/>
      <sz val="10"/>
      <name val="Arial "/>
    </font>
    <font>
      <sz val="8"/>
      <color indexed="62"/>
      <name val="Arial "/>
    </font>
    <font>
      <sz val="10"/>
      <color indexed="62"/>
      <name val="Arial "/>
    </font>
    <font>
      <u/>
      <sz val="10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8B0C20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0" fillId="0" borderId="0" xfId="0" applyAlignment="1">
      <alignment wrapText="1"/>
    </xf>
    <xf numFmtId="0" fontId="10" fillId="0" borderId="0" xfId="1" applyFont="1"/>
    <xf numFmtId="0" fontId="11" fillId="0" borderId="0" xfId="1" applyFont="1"/>
    <xf numFmtId="0" fontId="9" fillId="0" borderId="0" xfId="1"/>
    <xf numFmtId="0" fontId="12" fillId="0" borderId="0" xfId="1" applyFont="1"/>
    <xf numFmtId="0" fontId="10" fillId="0" borderId="0" xfId="1" applyFont="1" applyAlignment="1">
      <alignment wrapText="1"/>
    </xf>
    <xf numFmtId="0" fontId="13" fillId="0" borderId="0" xfId="1" applyFont="1" applyBorder="1"/>
    <xf numFmtId="0" fontId="14" fillId="0" borderId="0" xfId="1" applyFont="1" applyBorder="1" applyAlignment="1">
      <alignment wrapText="1"/>
    </xf>
    <xf numFmtId="0" fontId="10" fillId="0" borderId="0" xfId="1" applyFont="1" applyAlignment="1">
      <alignment horizontal="right"/>
    </xf>
    <xf numFmtId="164" fontId="10" fillId="0" borderId="0" xfId="1" applyNumberFormat="1" applyFont="1"/>
    <xf numFmtId="1" fontId="10" fillId="0" borderId="0" xfId="1" applyNumberFormat="1" applyFont="1"/>
    <xf numFmtId="1" fontId="14" fillId="0" borderId="0" xfId="1" applyNumberFormat="1" applyFont="1" applyBorder="1"/>
    <xf numFmtId="165" fontId="10" fillId="0" borderId="0" xfId="1" applyNumberFormat="1" applyFont="1"/>
    <xf numFmtId="0" fontId="16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8" fillId="0" borderId="0" xfId="0" applyFont="1" applyAlignment="1">
      <alignment vertical="top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5176916176617157E-2"/>
          <c:y val="5.5309583157631091E-2"/>
          <c:w val="0.56320564359834768"/>
          <c:h val="0.86966984470305586"/>
        </c:manualLayout>
      </c:layout>
      <c:barChart>
        <c:barDir val="col"/>
        <c:grouping val="stacked"/>
        <c:varyColors val="0"/>
        <c:ser>
          <c:idx val="5"/>
          <c:order val="0"/>
          <c:tx>
            <c:strRef>
              <c:f>Figurdata!$B$4</c:f>
              <c:strCache>
                <c:ptCount val="1"/>
                <c:pt idx="0">
                  <c:v>Monetære finansielle institutioner</c:v>
                </c:pt>
              </c:strCache>
            </c:strRef>
          </c:tx>
          <c:spPr>
            <a:solidFill>
              <a:srgbClr val="A1343A"/>
            </a:solidFill>
            <a:ln w="25400">
              <a:noFill/>
            </a:ln>
          </c:spPr>
          <c:invertIfNegative val="0"/>
          <c:cat>
            <c:strRef>
              <c:f>Figurdata!$A$5:$A$15</c:f>
              <c:strCache>
                <c:ptCount val="11"/>
                <c:pt idx="0">
                  <c:v>09</c:v>
                </c:pt>
                <c:pt idx="1">
                  <c:v>10</c:v>
                </c:pt>
                <c:pt idx="2">
                  <c:v>11</c:v>
                </c:pt>
                <c:pt idx="3">
                  <c:v>12</c:v>
                </c:pt>
                <c:pt idx="4">
                  <c:v>13</c:v>
                </c:pt>
                <c:pt idx="5">
                  <c:v>14</c:v>
                </c:pt>
                <c:pt idx="6">
                  <c:v>15</c:v>
                </c:pt>
                <c:pt idx="7">
                  <c:v>16</c:v>
                </c:pt>
                <c:pt idx="8">
                  <c:v>17</c:v>
                </c:pt>
                <c:pt idx="9">
                  <c:v>18</c:v>
                </c:pt>
                <c:pt idx="10">
                  <c:v>19</c:v>
                </c:pt>
              </c:strCache>
            </c:strRef>
          </c:cat>
          <c:val>
            <c:numRef>
              <c:f>Figurdata!$B$5:$B$15</c:f>
              <c:numCache>
                <c:formatCode>#\ ##0</c:formatCode>
                <c:ptCount val="11"/>
                <c:pt idx="0">
                  <c:v>-974.75900000000001</c:v>
                </c:pt>
                <c:pt idx="1">
                  <c:v>-1061.771</c:v>
                </c:pt>
                <c:pt idx="2">
                  <c:v>-995.12699999999995</c:v>
                </c:pt>
                <c:pt idx="3">
                  <c:v>-1019.216</c:v>
                </c:pt>
                <c:pt idx="4">
                  <c:v>-1041.3430000000001</c:v>
                </c:pt>
                <c:pt idx="5">
                  <c:v>-982.24199999999996</c:v>
                </c:pt>
                <c:pt idx="6">
                  <c:v>-896.80499999999995</c:v>
                </c:pt>
                <c:pt idx="7">
                  <c:v>-968.86900000000003</c:v>
                </c:pt>
                <c:pt idx="8">
                  <c:v>-875.28800000000001</c:v>
                </c:pt>
                <c:pt idx="9">
                  <c:v>-915.89200000000005</c:v>
                </c:pt>
                <c:pt idx="10">
                  <c:v>-836.86599999999999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C5-4FDC-AA45-02708C7E276A}"/>
            </c:ext>
          </c:extLst>
        </c:ser>
        <c:ser>
          <c:idx val="6"/>
          <c:order val="1"/>
          <c:tx>
            <c:strRef>
              <c:f>Figurdata!$D$4</c:f>
              <c:strCache>
                <c:ptCount val="1"/>
                <c:pt idx="0">
                  <c:v>Offentlig forvaltning og service</c:v>
                </c:pt>
              </c:strCache>
            </c:strRef>
          </c:tx>
          <c:spPr>
            <a:solidFill>
              <a:srgbClr val="C9827F"/>
            </a:solidFill>
            <a:ln w="25400">
              <a:noFill/>
            </a:ln>
          </c:spPr>
          <c:invertIfNegative val="0"/>
          <c:cat>
            <c:strRef>
              <c:f>Figurdata!$A$5:$A$15</c:f>
              <c:strCache>
                <c:ptCount val="11"/>
                <c:pt idx="0">
                  <c:v>09</c:v>
                </c:pt>
                <c:pt idx="1">
                  <c:v>10</c:v>
                </c:pt>
                <c:pt idx="2">
                  <c:v>11</c:v>
                </c:pt>
                <c:pt idx="3">
                  <c:v>12</c:v>
                </c:pt>
                <c:pt idx="4">
                  <c:v>13</c:v>
                </c:pt>
                <c:pt idx="5">
                  <c:v>14</c:v>
                </c:pt>
                <c:pt idx="6">
                  <c:v>15</c:v>
                </c:pt>
                <c:pt idx="7">
                  <c:v>16</c:v>
                </c:pt>
                <c:pt idx="8">
                  <c:v>17</c:v>
                </c:pt>
                <c:pt idx="9">
                  <c:v>18</c:v>
                </c:pt>
                <c:pt idx="10">
                  <c:v>19</c:v>
                </c:pt>
              </c:strCache>
            </c:strRef>
          </c:cat>
          <c:val>
            <c:numRef>
              <c:f>Figurdata!$D$5:$D$15</c:f>
              <c:numCache>
                <c:formatCode>#\ ##0</c:formatCode>
                <c:ptCount val="11"/>
                <c:pt idx="0">
                  <c:v>-236.99600000000001</c:v>
                </c:pt>
                <c:pt idx="1">
                  <c:v>-256.02999999999997</c:v>
                </c:pt>
                <c:pt idx="2">
                  <c:v>-339.83699999999999</c:v>
                </c:pt>
                <c:pt idx="3">
                  <c:v>-355.197</c:v>
                </c:pt>
                <c:pt idx="4">
                  <c:v>-312.541</c:v>
                </c:pt>
                <c:pt idx="5">
                  <c:v>-331.73</c:v>
                </c:pt>
                <c:pt idx="6">
                  <c:v>-283.11700000000002</c:v>
                </c:pt>
                <c:pt idx="7">
                  <c:v>-249.96100000000001</c:v>
                </c:pt>
                <c:pt idx="8">
                  <c:v>-248.96600000000001</c:v>
                </c:pt>
                <c:pt idx="9">
                  <c:v>-216.21</c:v>
                </c:pt>
                <c:pt idx="10">
                  <c:v>-211.53399999999999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EC5-4FDC-AA45-02708C7E276A}"/>
            </c:ext>
          </c:extLst>
        </c:ser>
        <c:ser>
          <c:idx val="7"/>
          <c:order val="2"/>
          <c:tx>
            <c:strRef>
              <c:f>Figurdata!$E$4</c:f>
              <c:strCache>
                <c:ptCount val="1"/>
                <c:pt idx="0">
                  <c:v>Private selskaber og husholdninger</c:v>
                </c:pt>
              </c:strCache>
            </c:strRef>
          </c:tx>
          <c:spPr>
            <a:solidFill>
              <a:srgbClr val="624782"/>
            </a:solidFill>
            <a:ln w="25400">
              <a:noFill/>
            </a:ln>
          </c:spPr>
          <c:invertIfNegative val="0"/>
          <c:cat>
            <c:strRef>
              <c:f>Figurdata!$A$5:$A$15</c:f>
              <c:strCache>
                <c:ptCount val="11"/>
                <c:pt idx="0">
                  <c:v>09</c:v>
                </c:pt>
                <c:pt idx="1">
                  <c:v>10</c:v>
                </c:pt>
                <c:pt idx="2">
                  <c:v>11</c:v>
                </c:pt>
                <c:pt idx="3">
                  <c:v>12</c:v>
                </c:pt>
                <c:pt idx="4">
                  <c:v>13</c:v>
                </c:pt>
                <c:pt idx="5">
                  <c:v>14</c:v>
                </c:pt>
                <c:pt idx="6">
                  <c:v>15</c:v>
                </c:pt>
                <c:pt idx="7">
                  <c:v>16</c:v>
                </c:pt>
                <c:pt idx="8">
                  <c:v>17</c:v>
                </c:pt>
                <c:pt idx="9">
                  <c:v>18</c:v>
                </c:pt>
                <c:pt idx="10">
                  <c:v>19</c:v>
                </c:pt>
              </c:strCache>
            </c:strRef>
          </c:cat>
          <c:val>
            <c:numRef>
              <c:f>Figurdata!$E$5:$E$15</c:f>
              <c:numCache>
                <c:formatCode>#\ ##0</c:formatCode>
                <c:ptCount val="11"/>
                <c:pt idx="0">
                  <c:v>840.00099999999998</c:v>
                </c:pt>
                <c:pt idx="1">
                  <c:v>1135.3140000000001</c:v>
                </c:pt>
                <c:pt idx="2">
                  <c:v>1372.9849999999999</c:v>
                </c:pt>
                <c:pt idx="3">
                  <c:v>1562.405</c:v>
                </c:pt>
                <c:pt idx="4">
                  <c:v>1608.1949999999999</c:v>
                </c:pt>
                <c:pt idx="5">
                  <c:v>1740.461</c:v>
                </c:pt>
                <c:pt idx="6">
                  <c:v>1443.65</c:v>
                </c:pt>
                <c:pt idx="7">
                  <c:v>1887.877</c:v>
                </c:pt>
                <c:pt idx="8">
                  <c:v>1880.097</c:v>
                </c:pt>
                <c:pt idx="9">
                  <c:v>2132.152</c:v>
                </c:pt>
                <c:pt idx="10">
                  <c:v>2432.808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EC5-4FDC-AA45-02708C7E276A}"/>
            </c:ext>
          </c:extLst>
        </c:ser>
        <c:ser>
          <c:idx val="9"/>
          <c:order val="3"/>
          <c:tx>
            <c:strRef>
              <c:f>Figurdata!$C$4</c:f>
              <c:strCache>
                <c:ptCount val="1"/>
                <c:pt idx="0">
                  <c:v>Nationalbanken</c:v>
                </c:pt>
              </c:strCache>
            </c:strRef>
          </c:tx>
          <c:spPr>
            <a:solidFill>
              <a:srgbClr val="AB9FC2"/>
            </a:solidFill>
            <a:ln w="25400">
              <a:noFill/>
            </a:ln>
          </c:spPr>
          <c:invertIfNegative val="0"/>
          <c:cat>
            <c:strRef>
              <c:f>Figurdata!$A$5:$A$15</c:f>
              <c:strCache>
                <c:ptCount val="11"/>
                <c:pt idx="0">
                  <c:v>09</c:v>
                </c:pt>
                <c:pt idx="1">
                  <c:v>10</c:v>
                </c:pt>
                <c:pt idx="2">
                  <c:v>11</c:v>
                </c:pt>
                <c:pt idx="3">
                  <c:v>12</c:v>
                </c:pt>
                <c:pt idx="4">
                  <c:v>13</c:v>
                </c:pt>
                <c:pt idx="5">
                  <c:v>14</c:v>
                </c:pt>
                <c:pt idx="6">
                  <c:v>15</c:v>
                </c:pt>
                <c:pt idx="7">
                  <c:v>16</c:v>
                </c:pt>
                <c:pt idx="8">
                  <c:v>17</c:v>
                </c:pt>
                <c:pt idx="9">
                  <c:v>18</c:v>
                </c:pt>
                <c:pt idx="10">
                  <c:v>19</c:v>
                </c:pt>
              </c:strCache>
            </c:strRef>
          </c:cat>
          <c:val>
            <c:numRef>
              <c:f>Figurdata!$C$5:$C$15</c:f>
              <c:numCache>
                <c:formatCode>#\ ##0</c:formatCode>
                <c:ptCount val="11"/>
                <c:pt idx="0">
                  <c:v>382.53899999999999</c:v>
                </c:pt>
                <c:pt idx="1">
                  <c:v>414.48399999999998</c:v>
                </c:pt>
                <c:pt idx="2">
                  <c:v>473.89400000000001</c:v>
                </c:pt>
                <c:pt idx="3">
                  <c:v>494.56</c:v>
                </c:pt>
                <c:pt idx="4">
                  <c:v>462.709</c:v>
                </c:pt>
                <c:pt idx="5">
                  <c:v>440.83699999999999</c:v>
                </c:pt>
                <c:pt idx="6">
                  <c:v>423.03800000000001</c:v>
                </c:pt>
                <c:pt idx="7">
                  <c:v>437.60199999999998</c:v>
                </c:pt>
                <c:pt idx="8">
                  <c:v>448.83800000000002</c:v>
                </c:pt>
                <c:pt idx="9">
                  <c:v>445.25099999999998</c:v>
                </c:pt>
                <c:pt idx="10">
                  <c:v>428.09199999999998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EC5-4FDC-AA45-02708C7E27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"/>
        <c:overlap val="100"/>
        <c:axId val="186281984"/>
        <c:axId val="186581376"/>
      </c:barChart>
      <c:lineChart>
        <c:grouping val="standard"/>
        <c:varyColors val="0"/>
        <c:ser>
          <c:idx val="8"/>
          <c:order val="4"/>
          <c:tx>
            <c:strRef>
              <c:f>Figurdata!$F$4</c:f>
              <c:strCache>
                <c:ptCount val="1"/>
                <c:pt idx="0">
                  <c:v>Nettoaktiver i alt</c:v>
                </c:pt>
              </c:strCache>
            </c:strRef>
          </c:tx>
          <c:spPr>
            <a:ln w="22225">
              <a:solidFill>
                <a:srgbClr val="442668"/>
              </a:solidFill>
              <a:prstDash val="solid"/>
            </a:ln>
          </c:spPr>
          <c:marker>
            <c:symbol val="none"/>
          </c:marker>
          <c:cat>
            <c:strRef>
              <c:f>Figurdata!$A$5:$A$16</c:f>
              <c:strCache>
                <c:ptCount val="11"/>
                <c:pt idx="0">
                  <c:v>09</c:v>
                </c:pt>
                <c:pt idx="1">
                  <c:v>10</c:v>
                </c:pt>
                <c:pt idx="2">
                  <c:v>11</c:v>
                </c:pt>
                <c:pt idx="3">
                  <c:v>12</c:v>
                </c:pt>
                <c:pt idx="4">
                  <c:v>13</c:v>
                </c:pt>
                <c:pt idx="5">
                  <c:v>14</c:v>
                </c:pt>
                <c:pt idx="6">
                  <c:v>15</c:v>
                </c:pt>
                <c:pt idx="7">
                  <c:v>16</c:v>
                </c:pt>
                <c:pt idx="8">
                  <c:v>17</c:v>
                </c:pt>
                <c:pt idx="9">
                  <c:v>18</c:v>
                </c:pt>
                <c:pt idx="10">
                  <c:v>19</c:v>
                </c:pt>
              </c:strCache>
            </c:strRef>
          </c:cat>
          <c:val>
            <c:numRef>
              <c:f>Figurdata!$F$5:$F$15</c:f>
              <c:numCache>
                <c:formatCode>#\ ##0</c:formatCode>
                <c:ptCount val="11"/>
                <c:pt idx="0">
                  <c:v>14.648</c:v>
                </c:pt>
                <c:pt idx="1">
                  <c:v>232.256</c:v>
                </c:pt>
                <c:pt idx="2">
                  <c:v>512.52300000000002</c:v>
                </c:pt>
                <c:pt idx="3">
                  <c:v>685.51800000000003</c:v>
                </c:pt>
                <c:pt idx="4">
                  <c:v>719.851</c:v>
                </c:pt>
                <c:pt idx="5">
                  <c:v>858.46100000000001</c:v>
                </c:pt>
                <c:pt idx="6">
                  <c:v>680.45699999999999</c:v>
                </c:pt>
                <c:pt idx="7">
                  <c:v>1107.837</c:v>
                </c:pt>
                <c:pt idx="8">
                  <c:v>1205.933</c:v>
                </c:pt>
                <c:pt idx="9">
                  <c:v>1446.4480000000001</c:v>
                </c:pt>
                <c:pt idx="10">
                  <c:v>1813.6769999999999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EC5-4FDC-AA45-02708C7E27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6281984"/>
        <c:axId val="186581376"/>
      </c:lineChart>
      <c:catAx>
        <c:axId val="18628198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low"/>
        <c:spPr>
          <a:ln w="9525">
            <a:solidFill>
              <a:srgbClr val="6F6D5C"/>
            </a:solidFill>
          </a:ln>
        </c:spPr>
        <c:crossAx val="186581376"/>
        <c:crossesAt val="0"/>
        <c:auto val="1"/>
        <c:lblAlgn val="ctr"/>
        <c:lblOffset val="100"/>
        <c:noMultiLvlLbl val="0"/>
      </c:catAx>
      <c:valAx>
        <c:axId val="186581376"/>
        <c:scaling>
          <c:orientation val="minMax"/>
          <c:max val="3000"/>
          <c:min val="-1500"/>
        </c:scaling>
        <c:delete val="0"/>
        <c:axPos val="l"/>
        <c:majorGridlines>
          <c:spPr>
            <a:ln w="3175">
              <a:solidFill>
                <a:srgbClr val="AEAC9D"/>
              </a:solidFill>
              <a:prstDash val="solid"/>
            </a:ln>
          </c:spPr>
        </c:majorGridlines>
        <c:numFmt formatCode="#,##0" sourceLinked="0"/>
        <c:majorTickMark val="none"/>
        <c:minorTickMark val="none"/>
        <c:tickLblPos val="nextTo"/>
        <c:spPr>
          <a:ln w="9525">
            <a:noFill/>
          </a:ln>
        </c:spPr>
        <c:crossAx val="186281984"/>
        <c:crosses val="autoZero"/>
        <c:crossBetween val="between"/>
        <c:majorUnit val="300"/>
      </c:valAx>
      <c:spPr>
        <a:solidFill>
          <a:srgbClr val="FFFFFF"/>
        </a:solidFill>
        <a:ln w="3175">
          <a:noFill/>
        </a:ln>
      </c:spPr>
    </c:plotArea>
    <c:legend>
      <c:legendPos val="r"/>
      <c:layout>
        <c:manualLayout>
          <c:xMode val="edge"/>
          <c:yMode val="edge"/>
          <c:x val="0.68826530612244896"/>
          <c:y val="0.12279563492063492"/>
          <c:w val="0.29013605442176876"/>
          <c:h val="0.57260027211165565"/>
        </c:manualLayout>
      </c:layout>
      <c:overlay val="0"/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700">
          <a:solidFill>
            <a:srgbClr val="6F6D5C"/>
          </a:solidFill>
          <a:latin typeface="Arial Narrow" pitchFamily="34" charset="0"/>
          <a:ea typeface="Frutiger Cn"/>
          <a:cs typeface="Frutiger Cn"/>
        </a:defRPr>
      </a:pPr>
      <a:endParaRPr lang="da-DK"/>
    </a:p>
  </c:txPr>
  <c:printSettings>
    <c:headerFooter/>
    <c:pageMargins b="0.75" l="0.7" r="0.7" t="0.75" header="0.3" footer="0.3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1277511281868886E-2"/>
          <c:y val="5.3030303030303032E-2"/>
          <c:w val="0.65605079859286997"/>
          <c:h val="0.87141168153186799"/>
        </c:manualLayout>
      </c:layout>
      <c:lineChart>
        <c:grouping val="standard"/>
        <c:varyColors val="0"/>
        <c:ser>
          <c:idx val="10"/>
          <c:order val="0"/>
          <c:tx>
            <c:strRef>
              <c:f>Figurdata!$L$4</c:f>
              <c:strCache>
                <c:ptCount val="1"/>
                <c:pt idx="0">
                  <c:v>Løbende
poster
i alt</c:v>
                </c:pt>
              </c:strCache>
            </c:strRef>
          </c:tx>
          <c:spPr>
            <a:ln w="22225">
              <a:solidFill>
                <a:srgbClr val="8B0C20"/>
              </a:solidFill>
              <a:prstDash val="solid"/>
            </a:ln>
          </c:spPr>
          <c:marker>
            <c:symbol val="none"/>
          </c:marker>
          <c:cat>
            <c:strRef>
              <c:f>Figurdata!$K$5:$K$15</c:f>
              <c:strCache>
                <c:ptCount val="11"/>
                <c:pt idx="0">
                  <c:v>09</c:v>
                </c:pt>
                <c:pt idx="1">
                  <c:v>10</c:v>
                </c:pt>
                <c:pt idx="2">
                  <c:v>11</c:v>
                </c:pt>
                <c:pt idx="3">
                  <c:v>12</c:v>
                </c:pt>
                <c:pt idx="4">
                  <c:v>13</c:v>
                </c:pt>
                <c:pt idx="5">
                  <c:v>14</c:v>
                </c:pt>
                <c:pt idx="6">
                  <c:v>15</c:v>
                </c:pt>
                <c:pt idx="7">
                  <c:v>16</c:v>
                </c:pt>
                <c:pt idx="8">
                  <c:v>17</c:v>
                </c:pt>
                <c:pt idx="9">
                  <c:v>18</c:v>
                </c:pt>
                <c:pt idx="10">
                  <c:v>19</c:v>
                </c:pt>
              </c:strCache>
            </c:strRef>
          </c:cat>
          <c:val>
            <c:numRef>
              <c:f>Figurdata!$L$5:$L$15</c:f>
              <c:numCache>
                <c:formatCode>0</c:formatCode>
                <c:ptCount val="11"/>
                <c:pt idx="0">
                  <c:v>59.68</c:v>
                </c:pt>
                <c:pt idx="1">
                  <c:v>118.84699999999999</c:v>
                </c:pt>
                <c:pt idx="2">
                  <c:v>121.628</c:v>
                </c:pt>
                <c:pt idx="3">
                  <c:v>119.03400000000001</c:v>
                </c:pt>
                <c:pt idx="4">
                  <c:v>149.72300000000001</c:v>
                </c:pt>
                <c:pt idx="5">
                  <c:v>176.80699999999999</c:v>
                </c:pt>
                <c:pt idx="6">
                  <c:v>167.89599999999999</c:v>
                </c:pt>
                <c:pt idx="7">
                  <c:v>163.85300000000001</c:v>
                </c:pt>
                <c:pt idx="8">
                  <c:v>168.67099999999999</c:v>
                </c:pt>
                <c:pt idx="9">
                  <c:v>157.87</c:v>
                </c:pt>
                <c:pt idx="10">
                  <c:v>180.965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17E-4874-8306-ABFD3634B1D4}"/>
            </c:ext>
          </c:extLst>
        </c:ser>
        <c:ser>
          <c:idx val="1"/>
          <c:order val="1"/>
          <c:tx>
            <c:strRef>
              <c:f>Figurdata!$N$4</c:f>
              <c:strCache>
                <c:ptCount val="1"/>
                <c:pt idx="0">
                  <c:v>Varer</c:v>
                </c:pt>
              </c:strCache>
            </c:strRef>
          </c:tx>
          <c:spPr>
            <a:ln w="22225">
              <a:solidFill>
                <a:srgbClr val="C9827F"/>
              </a:solidFill>
              <a:prstDash val="solid"/>
            </a:ln>
          </c:spPr>
          <c:marker>
            <c:symbol val="none"/>
          </c:marker>
          <c:cat>
            <c:strRef>
              <c:f>Figurdata!$K$5:$K$15</c:f>
              <c:strCache>
                <c:ptCount val="11"/>
                <c:pt idx="0">
                  <c:v>09</c:v>
                </c:pt>
                <c:pt idx="1">
                  <c:v>10</c:v>
                </c:pt>
                <c:pt idx="2">
                  <c:v>11</c:v>
                </c:pt>
                <c:pt idx="3">
                  <c:v>12</c:v>
                </c:pt>
                <c:pt idx="4">
                  <c:v>13</c:v>
                </c:pt>
                <c:pt idx="5">
                  <c:v>14</c:v>
                </c:pt>
                <c:pt idx="6">
                  <c:v>15</c:v>
                </c:pt>
                <c:pt idx="7">
                  <c:v>16</c:v>
                </c:pt>
                <c:pt idx="8">
                  <c:v>17</c:v>
                </c:pt>
                <c:pt idx="9">
                  <c:v>18</c:v>
                </c:pt>
                <c:pt idx="10">
                  <c:v>19</c:v>
                </c:pt>
              </c:strCache>
            </c:strRef>
          </c:cat>
          <c:val>
            <c:numRef>
              <c:f>Figurdata!$N$5:$N$15</c:f>
              <c:numCache>
                <c:formatCode>0.0</c:formatCode>
                <c:ptCount val="11"/>
                <c:pt idx="0">
                  <c:v>68.733000000000004</c:v>
                </c:pt>
                <c:pt idx="1">
                  <c:v>89.400999999999996</c:v>
                </c:pt>
                <c:pt idx="2">
                  <c:v>90.11</c:v>
                </c:pt>
                <c:pt idx="3">
                  <c:v>81.965999999999994</c:v>
                </c:pt>
                <c:pt idx="4">
                  <c:v>85.771000000000001</c:v>
                </c:pt>
                <c:pt idx="5">
                  <c:v>89.259</c:v>
                </c:pt>
                <c:pt idx="6">
                  <c:v>96.647000000000006</c:v>
                </c:pt>
                <c:pt idx="7">
                  <c:v>114.399</c:v>
                </c:pt>
                <c:pt idx="8">
                  <c:v>107.18300000000001</c:v>
                </c:pt>
                <c:pt idx="9">
                  <c:v>90.271000000000001</c:v>
                </c:pt>
                <c:pt idx="10">
                  <c:v>132.249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17E-4874-8306-ABFD3634B1D4}"/>
            </c:ext>
          </c:extLst>
        </c:ser>
        <c:ser>
          <c:idx val="14"/>
          <c:order val="2"/>
          <c:tx>
            <c:strRef>
              <c:f>Figurdata!$M$4</c:f>
              <c:strCache>
                <c:ptCount val="1"/>
                <c:pt idx="0">
                  <c:v>Formue-
indkomst</c:v>
                </c:pt>
              </c:strCache>
            </c:strRef>
          </c:tx>
          <c:spPr>
            <a:ln w="22225">
              <a:solidFill>
                <a:srgbClr val="8370A0"/>
              </a:solidFill>
              <a:prstDash val="solid"/>
            </a:ln>
          </c:spPr>
          <c:marker>
            <c:symbol val="none"/>
          </c:marker>
          <c:cat>
            <c:strRef>
              <c:f>Figurdata!$K$5:$K$15</c:f>
              <c:strCache>
                <c:ptCount val="11"/>
                <c:pt idx="0">
                  <c:v>09</c:v>
                </c:pt>
                <c:pt idx="1">
                  <c:v>10</c:v>
                </c:pt>
                <c:pt idx="2">
                  <c:v>11</c:v>
                </c:pt>
                <c:pt idx="3">
                  <c:v>12</c:v>
                </c:pt>
                <c:pt idx="4">
                  <c:v>13</c:v>
                </c:pt>
                <c:pt idx="5">
                  <c:v>14</c:v>
                </c:pt>
                <c:pt idx="6">
                  <c:v>15</c:v>
                </c:pt>
                <c:pt idx="7">
                  <c:v>16</c:v>
                </c:pt>
                <c:pt idx="8">
                  <c:v>17</c:v>
                </c:pt>
                <c:pt idx="9">
                  <c:v>18</c:v>
                </c:pt>
                <c:pt idx="10">
                  <c:v>19</c:v>
                </c:pt>
              </c:strCache>
            </c:strRef>
          </c:cat>
          <c:val>
            <c:numRef>
              <c:f>Figurdata!$M$5:$M$15</c:f>
              <c:numCache>
                <c:formatCode>0</c:formatCode>
                <c:ptCount val="11"/>
                <c:pt idx="0">
                  <c:v>24.018999999999998</c:v>
                </c:pt>
                <c:pt idx="1">
                  <c:v>36.222999999999999</c:v>
                </c:pt>
                <c:pt idx="2">
                  <c:v>45.569000000000003</c:v>
                </c:pt>
                <c:pt idx="3">
                  <c:v>48.915999999999997</c:v>
                </c:pt>
                <c:pt idx="4">
                  <c:v>66.091999999999999</c:v>
                </c:pt>
                <c:pt idx="5">
                  <c:v>77.073999999999998</c:v>
                </c:pt>
                <c:pt idx="6">
                  <c:v>68.742000000000004</c:v>
                </c:pt>
                <c:pt idx="7">
                  <c:v>59.264000000000003</c:v>
                </c:pt>
                <c:pt idx="8">
                  <c:v>54.94</c:v>
                </c:pt>
                <c:pt idx="9">
                  <c:v>66.813999999999993</c:v>
                </c:pt>
                <c:pt idx="10">
                  <c:v>70.822999999999993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17E-4874-8306-ABFD3634B1D4}"/>
            </c:ext>
          </c:extLst>
        </c:ser>
        <c:ser>
          <c:idx val="0"/>
          <c:order val="3"/>
          <c:tx>
            <c:strRef>
              <c:f>Figurdata!$O$4</c:f>
              <c:strCache>
                <c:ptCount val="1"/>
                <c:pt idx="0">
                  <c:v>Tjenester</c:v>
                </c:pt>
              </c:strCache>
            </c:strRef>
          </c:tx>
          <c:spPr>
            <a:ln w="22225">
              <a:solidFill>
                <a:srgbClr val="442668"/>
              </a:solidFill>
              <a:prstDash val="solid"/>
            </a:ln>
          </c:spPr>
          <c:marker>
            <c:symbol val="none"/>
          </c:marker>
          <c:cat>
            <c:strRef>
              <c:f>Figurdata!$K$5:$K$15</c:f>
              <c:strCache>
                <c:ptCount val="11"/>
                <c:pt idx="0">
                  <c:v>09</c:v>
                </c:pt>
                <c:pt idx="1">
                  <c:v>10</c:v>
                </c:pt>
                <c:pt idx="2">
                  <c:v>11</c:v>
                </c:pt>
                <c:pt idx="3">
                  <c:v>12</c:v>
                </c:pt>
                <c:pt idx="4">
                  <c:v>13</c:v>
                </c:pt>
                <c:pt idx="5">
                  <c:v>14</c:v>
                </c:pt>
                <c:pt idx="6">
                  <c:v>15</c:v>
                </c:pt>
                <c:pt idx="7">
                  <c:v>16</c:v>
                </c:pt>
                <c:pt idx="8">
                  <c:v>17</c:v>
                </c:pt>
                <c:pt idx="9">
                  <c:v>18</c:v>
                </c:pt>
                <c:pt idx="10">
                  <c:v>19</c:v>
                </c:pt>
              </c:strCache>
            </c:strRef>
          </c:cat>
          <c:val>
            <c:numRef>
              <c:f>Figurdata!$O$5:$O$15</c:f>
              <c:numCache>
                <c:formatCode>0.0</c:formatCode>
                <c:ptCount val="11"/>
                <c:pt idx="0">
                  <c:v>8.7129999999999992</c:v>
                </c:pt>
                <c:pt idx="1">
                  <c:v>36.384</c:v>
                </c:pt>
                <c:pt idx="2">
                  <c:v>27.986999999999998</c:v>
                </c:pt>
                <c:pt idx="3">
                  <c:v>32.113999999999997</c:v>
                </c:pt>
                <c:pt idx="4">
                  <c:v>41.731999999999999</c:v>
                </c:pt>
                <c:pt idx="5">
                  <c:v>48.677999999999997</c:v>
                </c:pt>
                <c:pt idx="6">
                  <c:v>41.582999999999998</c:v>
                </c:pt>
                <c:pt idx="7">
                  <c:v>26.5</c:v>
                </c:pt>
                <c:pt idx="8">
                  <c:v>45</c:v>
                </c:pt>
                <c:pt idx="9">
                  <c:v>45.543999999999997</c:v>
                </c:pt>
                <c:pt idx="10">
                  <c:v>21.571999999999999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17E-4874-8306-ABFD3634B1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0945408"/>
        <c:axId val="222286592"/>
      </c:lineChart>
      <c:catAx>
        <c:axId val="220945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3175">
            <a:solidFill>
              <a:srgbClr val="AEAC9D"/>
            </a:solidFill>
            <a:prstDash val="solid"/>
          </a:ln>
        </c:spPr>
        <c:txPr>
          <a:bodyPr rot="0" vert="horz"/>
          <a:lstStyle/>
          <a:p>
            <a:pPr>
              <a:defRPr/>
            </a:pPr>
            <a:endParaRPr lang="da-DK"/>
          </a:p>
        </c:txPr>
        <c:crossAx val="222286592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222286592"/>
        <c:scaling>
          <c:orientation val="minMax"/>
          <c:max val="200"/>
          <c:min val="0"/>
        </c:scaling>
        <c:delete val="0"/>
        <c:axPos val="l"/>
        <c:majorGridlines>
          <c:spPr>
            <a:ln w="3175">
              <a:solidFill>
                <a:srgbClr val="AEAC9D"/>
              </a:solidFill>
              <a:prstDash val="solid"/>
            </a:ln>
          </c:spPr>
        </c:majorGridlines>
        <c:numFmt formatCode="0" sourceLinked="1"/>
        <c:majorTickMark val="none"/>
        <c:minorTickMark val="none"/>
        <c:tickLblPos val="nextTo"/>
        <c:spPr>
          <a:ln w="9525">
            <a:noFill/>
          </a:ln>
        </c:spPr>
        <c:txPr>
          <a:bodyPr rot="0" vert="horz"/>
          <a:lstStyle/>
          <a:p>
            <a:pPr>
              <a:defRPr/>
            </a:pPr>
            <a:endParaRPr lang="da-DK"/>
          </a:p>
        </c:txPr>
        <c:crossAx val="220945408"/>
        <c:crosses val="autoZero"/>
        <c:crossBetween val="midCat"/>
        <c:majorUnit val="20"/>
      </c:valAx>
      <c:spPr>
        <a:solidFill>
          <a:srgbClr val="FFFFFF"/>
        </a:solidFill>
        <a:ln w="3175">
          <a:noFill/>
          <a:prstDash val="solid"/>
        </a:ln>
      </c:spPr>
    </c:plotArea>
    <c:legend>
      <c:legendPos val="r"/>
      <c:layout>
        <c:manualLayout>
          <c:xMode val="edge"/>
          <c:yMode val="edge"/>
          <c:x val="0.76336576426311342"/>
          <c:y val="0.12305881947707031"/>
          <c:w val="0.20311427933234"/>
          <c:h val="0.59963332947224213"/>
        </c:manualLayout>
      </c:layout>
      <c:overlay val="0"/>
      <c:spPr>
        <a:noFill/>
        <a:ln w="25400">
          <a:noFill/>
        </a:ln>
      </c:sp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700" b="0" i="0" u="none" strike="noStrike" baseline="0">
          <a:solidFill>
            <a:srgbClr val="6F6D5C"/>
          </a:solidFill>
          <a:latin typeface="Arial Narrow" pitchFamily="34" charset="0"/>
          <a:ea typeface="Frutiger Cn"/>
          <a:cs typeface="Frutiger Cn"/>
        </a:defRPr>
      </a:pPr>
      <a:endParaRPr lang="da-DK"/>
    </a:p>
  </c:txPr>
  <c:printSettings>
    <c:headerFooter alignWithMargins="0">
      <c:oddHeader>&amp;A</c:oddHeader>
      <c:oddFooter>Side &amp;P</c:oddFooter>
    </c:headerFooter>
    <c:pageMargins b="1" l="0.75" r="0.75" t="1" header="0.5" footer="0.5"/>
    <c:pageSetup paperSize="9"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Figur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's. 159'!$A$47</c:f>
              <c:strCache>
                <c:ptCount val="1"/>
                <c:pt idx="0">
                  <c:v>Overskud på betalingsbalance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's. 159'!$B$46:$L$46</c:f>
              <c:strCache>
                <c:ptCount val="11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2017*</c:v>
                </c:pt>
                <c:pt idx="9">
                  <c:v>2018*</c:v>
                </c:pt>
                <c:pt idx="10">
                  <c:v>2019*</c:v>
                </c:pt>
              </c:strCache>
            </c:strRef>
          </c:cat>
          <c:val>
            <c:numRef>
              <c:f>'s. 159'!$B$47:$L$47</c:f>
              <c:numCache>
                <c:formatCode>General</c:formatCode>
                <c:ptCount val="11"/>
                <c:pt idx="0">
                  <c:v>59680</c:v>
                </c:pt>
                <c:pt idx="1">
                  <c:v>118849</c:v>
                </c:pt>
                <c:pt idx="2">
                  <c:v>121629</c:v>
                </c:pt>
                <c:pt idx="3">
                  <c:v>119035</c:v>
                </c:pt>
                <c:pt idx="4">
                  <c:v>149724</c:v>
                </c:pt>
                <c:pt idx="5">
                  <c:v>176805</c:v>
                </c:pt>
                <c:pt idx="6">
                  <c:v>167897</c:v>
                </c:pt>
                <c:pt idx="7">
                  <c:v>163853</c:v>
                </c:pt>
                <c:pt idx="8">
                  <c:v>168671</c:v>
                </c:pt>
                <c:pt idx="9">
                  <c:v>157870</c:v>
                </c:pt>
                <c:pt idx="10">
                  <c:v>180966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768-43B0-9036-8B3D9775BC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86199759"/>
        <c:axId val="1886200591"/>
      </c:lineChart>
      <c:lineChart>
        <c:grouping val="standard"/>
        <c:varyColors val="0"/>
        <c:ser>
          <c:idx val="1"/>
          <c:order val="1"/>
          <c:tx>
            <c:strRef>
              <c:f>'s. 159'!$A$48</c:f>
              <c:strCache>
                <c:ptCount val="1"/>
                <c:pt idx="0">
                  <c:v>Overskud på kapitalbalance, 2-akse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's. 159'!$B$46:$L$46</c:f>
              <c:strCache>
                <c:ptCount val="11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2017*</c:v>
                </c:pt>
                <c:pt idx="9">
                  <c:v>2018*</c:v>
                </c:pt>
                <c:pt idx="10">
                  <c:v>2019*</c:v>
                </c:pt>
              </c:strCache>
            </c:strRef>
          </c:cat>
          <c:val>
            <c:numRef>
              <c:f>'s. 159'!$B$48:$L$48</c:f>
              <c:numCache>
                <c:formatCode>General</c:formatCode>
                <c:ptCount val="11"/>
                <c:pt idx="0">
                  <c:v>15</c:v>
                </c:pt>
                <c:pt idx="1">
                  <c:v>233</c:v>
                </c:pt>
                <c:pt idx="2">
                  <c:v>513</c:v>
                </c:pt>
                <c:pt idx="3">
                  <c:v>685</c:v>
                </c:pt>
                <c:pt idx="4">
                  <c:v>720</c:v>
                </c:pt>
                <c:pt idx="5">
                  <c:v>858</c:v>
                </c:pt>
                <c:pt idx="6">
                  <c:v>681</c:v>
                </c:pt>
                <c:pt idx="7">
                  <c:v>1108</c:v>
                </c:pt>
                <c:pt idx="8">
                  <c:v>1206</c:v>
                </c:pt>
                <c:pt idx="9">
                  <c:v>1446</c:v>
                </c:pt>
                <c:pt idx="10">
                  <c:v>1814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768-43B0-9036-8B3D9775BC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90489567"/>
        <c:axId val="1890480511"/>
      </c:lineChart>
      <c:catAx>
        <c:axId val="18861997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886200591"/>
        <c:crosses val="autoZero"/>
        <c:auto val="1"/>
        <c:lblAlgn val="ctr"/>
        <c:lblOffset val="100"/>
        <c:noMultiLvlLbl val="0"/>
      </c:catAx>
      <c:valAx>
        <c:axId val="1886200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Mio. kr.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886199759"/>
        <c:crosses val="autoZero"/>
        <c:crossBetween val="between"/>
      </c:valAx>
      <c:valAx>
        <c:axId val="1890480511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Mia. kr.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890489567"/>
        <c:crosses val="max"/>
        <c:crossBetween val="between"/>
      </c:valAx>
      <c:catAx>
        <c:axId val="189048956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890480511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4301</xdr:colOff>
      <xdr:row>23</xdr:row>
      <xdr:rowOff>14176</xdr:rowOff>
    </xdr:from>
    <xdr:to>
      <xdr:col>5</xdr:col>
      <xdr:colOff>416315</xdr:colOff>
      <xdr:row>38</xdr:row>
      <xdr:rowOff>116631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11</xdr:col>
      <xdr:colOff>26027</xdr:colOff>
      <xdr:row>21</xdr:row>
      <xdr:rowOff>155300</xdr:rowOff>
    </xdr:from>
    <xdr:to>
      <xdr:col>16</xdr:col>
      <xdr:colOff>478921</xdr:colOff>
      <xdr:row>37</xdr:row>
      <xdr:rowOff>76105</xdr:rowOff>
    </xdr:to>
    <xdr:graphicFrame macro="">
      <xdr:nvGraphicFramePr>
        <xdr:cNvPr id="3" name="Chart 48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48</xdr:row>
      <xdr:rowOff>33337</xdr:rowOff>
    </xdr:from>
    <xdr:to>
      <xdr:col>10</xdr:col>
      <xdr:colOff>304800</xdr:colOff>
      <xdr:row>62</xdr:row>
      <xdr:rowOff>109537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87C9E16E-3790-4B9E-B23D-1D4FDFCB66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rk2"/>
  <dimension ref="A1:O153"/>
  <sheetViews>
    <sheetView zoomScale="115" zoomScaleNormal="115" workbookViewId="0">
      <selection activeCell="J26" sqref="J26"/>
    </sheetView>
  </sheetViews>
  <sheetFormatPr defaultRowHeight="12.75"/>
  <cols>
    <col min="1" max="1" width="9.140625" style="18"/>
    <col min="2" max="2" width="12.28515625" style="18" customWidth="1"/>
    <col min="3" max="3" width="9.140625" style="18"/>
    <col min="4" max="4" width="12" style="18" customWidth="1"/>
    <col min="5" max="5" width="13.28515625" style="18" customWidth="1"/>
    <col min="6" max="6" width="10.28515625" style="18" customWidth="1"/>
    <col min="7" max="16384" width="9.140625" style="18"/>
  </cols>
  <sheetData>
    <row r="1" spans="1:15">
      <c r="A1" s="16"/>
      <c r="B1" s="17" t="s">
        <v>23</v>
      </c>
      <c r="C1" s="16"/>
      <c r="D1" s="16"/>
      <c r="E1" s="16"/>
      <c r="F1" s="16"/>
      <c r="G1" s="16"/>
      <c r="H1" s="16"/>
      <c r="I1" s="16"/>
      <c r="J1" s="16"/>
      <c r="K1" s="16"/>
      <c r="L1" s="17" t="s">
        <v>24</v>
      </c>
      <c r="M1" s="16"/>
      <c r="N1" s="16"/>
      <c r="O1" s="16"/>
    </row>
    <row r="2" spans="1:15">
      <c r="A2" s="16"/>
      <c r="B2" s="19" t="s">
        <v>25</v>
      </c>
      <c r="C2" s="16"/>
      <c r="D2" s="16"/>
      <c r="E2" s="16"/>
      <c r="F2" s="16"/>
      <c r="G2" s="16"/>
      <c r="H2" s="16"/>
      <c r="I2" s="16"/>
      <c r="J2" s="16"/>
      <c r="K2" s="16"/>
      <c r="L2" s="19" t="s">
        <v>25</v>
      </c>
      <c r="M2" s="16"/>
      <c r="N2" s="16"/>
      <c r="O2" s="16"/>
    </row>
    <row r="3" spans="1:15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</row>
    <row r="4" spans="1:15" ht="38.25">
      <c r="A4" s="16"/>
      <c r="B4" s="20" t="s">
        <v>26</v>
      </c>
      <c r="C4" s="20" t="s">
        <v>27</v>
      </c>
      <c r="D4" s="20" t="s">
        <v>28</v>
      </c>
      <c r="E4" s="20" t="s">
        <v>29</v>
      </c>
      <c r="F4" s="20" t="s">
        <v>30</v>
      </c>
      <c r="G4" s="16"/>
      <c r="H4" s="16"/>
      <c r="I4" s="16"/>
      <c r="J4" s="16"/>
      <c r="K4" s="21"/>
      <c r="L4" s="22" t="s">
        <v>31</v>
      </c>
      <c r="M4" s="22" t="s">
        <v>32</v>
      </c>
      <c r="N4" s="16" t="s">
        <v>33</v>
      </c>
      <c r="O4" s="16" t="s">
        <v>34</v>
      </c>
    </row>
    <row r="5" spans="1:15">
      <c r="A5" s="23" t="s">
        <v>35</v>
      </c>
      <c r="B5" s="24">
        <v>-974.75900000000001</v>
      </c>
      <c r="C5" s="24">
        <v>382.53899999999999</v>
      </c>
      <c r="D5" s="24">
        <v>-236.99600000000001</v>
      </c>
      <c r="E5" s="24">
        <v>840.00099999999998</v>
      </c>
      <c r="F5" s="24">
        <v>14.648</v>
      </c>
      <c r="G5" s="16"/>
      <c r="H5" s="25"/>
      <c r="I5" s="16"/>
      <c r="J5" s="16"/>
      <c r="K5" s="23" t="s">
        <v>35</v>
      </c>
      <c r="L5" s="26">
        <v>59.68</v>
      </c>
      <c r="M5" s="26">
        <v>24.018999999999998</v>
      </c>
      <c r="N5" s="27">
        <v>68.733000000000004</v>
      </c>
      <c r="O5" s="27">
        <v>8.7129999999999992</v>
      </c>
    </row>
    <row r="6" spans="1:15">
      <c r="A6" s="23" t="s">
        <v>36</v>
      </c>
      <c r="B6" s="24">
        <v>-1061.771</v>
      </c>
      <c r="C6" s="24">
        <v>414.48399999999998</v>
      </c>
      <c r="D6" s="24">
        <v>-256.02999999999997</v>
      </c>
      <c r="E6" s="24">
        <v>1135.3140000000001</v>
      </c>
      <c r="F6" s="24">
        <v>232.256</v>
      </c>
      <c r="G6" s="16"/>
      <c r="H6" s="25"/>
      <c r="I6" s="16"/>
      <c r="J6" s="16"/>
      <c r="K6" s="23" t="s">
        <v>36</v>
      </c>
      <c r="L6" s="26">
        <v>118.84699999999999</v>
      </c>
      <c r="M6" s="26">
        <v>36.222999999999999</v>
      </c>
      <c r="N6" s="27">
        <v>89.400999999999996</v>
      </c>
      <c r="O6" s="27">
        <v>36.384</v>
      </c>
    </row>
    <row r="7" spans="1:15">
      <c r="A7" s="23" t="s">
        <v>37</v>
      </c>
      <c r="B7" s="24">
        <v>-995.12699999999995</v>
      </c>
      <c r="C7" s="24">
        <v>473.89400000000001</v>
      </c>
      <c r="D7" s="24">
        <v>-339.83699999999999</v>
      </c>
      <c r="E7" s="24">
        <v>1372.9849999999999</v>
      </c>
      <c r="F7" s="24">
        <v>512.52300000000002</v>
      </c>
      <c r="G7" s="16"/>
      <c r="H7" s="25"/>
      <c r="I7" s="16"/>
      <c r="J7" s="16"/>
      <c r="K7" s="23" t="s">
        <v>37</v>
      </c>
      <c r="L7" s="26">
        <v>121.628</v>
      </c>
      <c r="M7" s="26">
        <v>45.569000000000003</v>
      </c>
      <c r="N7" s="27">
        <v>90.11</v>
      </c>
      <c r="O7" s="27">
        <v>27.986999999999998</v>
      </c>
    </row>
    <row r="8" spans="1:15">
      <c r="A8" s="23" t="s">
        <v>38</v>
      </c>
      <c r="B8" s="24">
        <v>-1019.216</v>
      </c>
      <c r="C8" s="24">
        <v>494.56</v>
      </c>
      <c r="D8" s="24">
        <v>-355.197</v>
      </c>
      <c r="E8" s="24">
        <v>1562.405</v>
      </c>
      <c r="F8" s="24">
        <v>685.51800000000003</v>
      </c>
      <c r="G8" s="16"/>
      <c r="H8" s="25"/>
      <c r="I8" s="16"/>
      <c r="J8" s="16"/>
      <c r="K8" s="23" t="s">
        <v>38</v>
      </c>
      <c r="L8" s="26">
        <v>119.03400000000001</v>
      </c>
      <c r="M8" s="26">
        <v>48.915999999999997</v>
      </c>
      <c r="N8" s="27">
        <v>81.965999999999994</v>
      </c>
      <c r="O8" s="27">
        <v>32.113999999999997</v>
      </c>
    </row>
    <row r="9" spans="1:15">
      <c r="A9" s="23" t="s">
        <v>39</v>
      </c>
      <c r="B9" s="24">
        <v>-1041.3430000000001</v>
      </c>
      <c r="C9" s="24">
        <v>462.709</v>
      </c>
      <c r="D9" s="24">
        <v>-312.541</v>
      </c>
      <c r="E9" s="24">
        <v>1608.1949999999999</v>
      </c>
      <c r="F9" s="24">
        <v>719.851</v>
      </c>
      <c r="G9" s="16"/>
      <c r="H9" s="25"/>
      <c r="I9" s="16"/>
      <c r="J9" s="16"/>
      <c r="K9" s="23" t="s">
        <v>39</v>
      </c>
      <c r="L9" s="26">
        <v>149.72300000000001</v>
      </c>
      <c r="M9" s="26">
        <v>66.091999999999999</v>
      </c>
      <c r="N9" s="27">
        <v>85.771000000000001</v>
      </c>
      <c r="O9" s="27">
        <v>41.731999999999999</v>
      </c>
    </row>
    <row r="10" spans="1:15">
      <c r="A10" s="23" t="s">
        <v>40</v>
      </c>
      <c r="B10" s="24">
        <v>-982.24199999999996</v>
      </c>
      <c r="C10" s="24">
        <v>440.83699999999999</v>
      </c>
      <c r="D10" s="24">
        <v>-331.73</v>
      </c>
      <c r="E10" s="24">
        <v>1740.461</v>
      </c>
      <c r="F10" s="24">
        <v>858.46100000000001</v>
      </c>
      <c r="G10" s="16"/>
      <c r="H10" s="25"/>
      <c r="I10" s="16"/>
      <c r="J10" s="16"/>
      <c r="K10" s="23" t="s">
        <v>40</v>
      </c>
      <c r="L10" s="26">
        <v>176.80699999999999</v>
      </c>
      <c r="M10" s="26">
        <v>77.073999999999998</v>
      </c>
      <c r="N10" s="27">
        <v>89.259</v>
      </c>
      <c r="O10" s="27">
        <v>48.677999999999997</v>
      </c>
    </row>
    <row r="11" spans="1:15">
      <c r="A11" s="23" t="s">
        <v>41</v>
      </c>
      <c r="B11" s="24">
        <v>-896.80499999999995</v>
      </c>
      <c r="C11" s="24">
        <v>423.03800000000001</v>
      </c>
      <c r="D11" s="24">
        <v>-283.11700000000002</v>
      </c>
      <c r="E11" s="24">
        <v>1443.65</v>
      </c>
      <c r="F11" s="24">
        <v>680.45699999999999</v>
      </c>
      <c r="G11" s="16"/>
      <c r="H11" s="25"/>
      <c r="I11" s="16"/>
      <c r="J11" s="16"/>
      <c r="K11" s="23" t="s">
        <v>41</v>
      </c>
      <c r="L11" s="26">
        <v>167.89599999999999</v>
      </c>
      <c r="M11" s="26">
        <v>68.742000000000004</v>
      </c>
      <c r="N11" s="27">
        <v>96.647000000000006</v>
      </c>
      <c r="O11" s="27">
        <v>41.582999999999998</v>
      </c>
    </row>
    <row r="12" spans="1:15">
      <c r="A12" s="23" t="s">
        <v>42</v>
      </c>
      <c r="B12" s="24">
        <v>-968.86900000000003</v>
      </c>
      <c r="C12" s="24">
        <v>437.60199999999998</v>
      </c>
      <c r="D12" s="24">
        <v>-249.96100000000001</v>
      </c>
      <c r="E12" s="24">
        <v>1887.877</v>
      </c>
      <c r="F12" s="24">
        <v>1107.837</v>
      </c>
      <c r="G12" s="16"/>
      <c r="H12" s="25"/>
      <c r="I12" s="16"/>
      <c r="J12" s="16"/>
      <c r="K12" s="23" t="s">
        <v>42</v>
      </c>
      <c r="L12" s="26">
        <v>163.85300000000001</v>
      </c>
      <c r="M12" s="26">
        <v>59.264000000000003</v>
      </c>
      <c r="N12" s="27">
        <v>114.399</v>
      </c>
      <c r="O12" s="27">
        <v>26.5</v>
      </c>
    </row>
    <row r="13" spans="1:15">
      <c r="A13" s="23" t="s">
        <v>43</v>
      </c>
      <c r="B13" s="24">
        <v>-875.28800000000001</v>
      </c>
      <c r="C13" s="24">
        <v>448.83800000000002</v>
      </c>
      <c r="D13" s="24">
        <v>-248.96600000000001</v>
      </c>
      <c r="E13" s="24">
        <v>1880.097</v>
      </c>
      <c r="F13" s="24">
        <v>1205.933</v>
      </c>
      <c r="G13" s="16"/>
      <c r="H13" s="25"/>
      <c r="I13" s="16"/>
      <c r="J13" s="16"/>
      <c r="K13" s="23" t="s">
        <v>43</v>
      </c>
      <c r="L13" s="26">
        <v>168.67099999999999</v>
      </c>
      <c r="M13" s="26">
        <v>54.94</v>
      </c>
      <c r="N13" s="27">
        <v>107.18300000000001</v>
      </c>
      <c r="O13" s="27">
        <v>45</v>
      </c>
    </row>
    <row r="14" spans="1:15">
      <c r="A14" s="23" t="s">
        <v>44</v>
      </c>
      <c r="B14" s="24">
        <v>-915.89200000000005</v>
      </c>
      <c r="C14" s="24">
        <v>445.25099999999998</v>
      </c>
      <c r="D14" s="24">
        <v>-216.21</v>
      </c>
      <c r="E14" s="24">
        <v>2132.152</v>
      </c>
      <c r="F14" s="24">
        <v>1446.4480000000001</v>
      </c>
      <c r="G14" s="16"/>
      <c r="H14" s="25"/>
      <c r="I14" s="16"/>
      <c r="J14" s="16"/>
      <c r="K14" s="23" t="s">
        <v>44</v>
      </c>
      <c r="L14" s="26">
        <v>157.87</v>
      </c>
      <c r="M14" s="26">
        <v>66.813999999999993</v>
      </c>
      <c r="N14" s="27">
        <v>90.271000000000001</v>
      </c>
      <c r="O14" s="27">
        <v>45.543999999999997</v>
      </c>
    </row>
    <row r="15" spans="1:15">
      <c r="A15" s="23" t="s">
        <v>45</v>
      </c>
      <c r="B15" s="24">
        <v>-836.86599999999999</v>
      </c>
      <c r="C15" s="24">
        <v>428.09199999999998</v>
      </c>
      <c r="D15" s="24">
        <v>-211.53399999999999</v>
      </c>
      <c r="E15" s="24">
        <v>2432.808</v>
      </c>
      <c r="F15" s="24">
        <v>1813.6769999999999</v>
      </c>
      <c r="J15" s="16"/>
      <c r="K15" s="23" t="s">
        <v>45</v>
      </c>
      <c r="L15" s="26">
        <v>180.965</v>
      </c>
      <c r="M15" s="26">
        <v>70.822999999999993</v>
      </c>
      <c r="N15" s="27">
        <v>132.249</v>
      </c>
      <c r="O15" s="27">
        <v>21.571999999999999</v>
      </c>
    </row>
    <row r="16" spans="1:15">
      <c r="A16" s="23"/>
      <c r="B16" s="24"/>
      <c r="C16" s="24"/>
      <c r="D16" s="24"/>
      <c r="E16" s="24"/>
      <c r="F16" s="24"/>
      <c r="J16" s="16"/>
      <c r="K16" s="23"/>
      <c r="L16" s="26"/>
      <c r="M16" s="26"/>
      <c r="N16" s="27"/>
      <c r="O16" s="27"/>
    </row>
    <row r="17" spans="10:15">
      <c r="J17" s="16"/>
      <c r="K17" s="23"/>
      <c r="L17" s="26"/>
      <c r="M17" s="26"/>
      <c r="N17" s="27"/>
      <c r="O17" s="27"/>
    </row>
    <row r="18" spans="10:15">
      <c r="J18" s="16"/>
      <c r="K18" s="23"/>
      <c r="L18" s="26"/>
      <c r="M18" s="26"/>
      <c r="N18" s="27"/>
      <c r="O18" s="27"/>
    </row>
    <row r="19" spans="10:15">
      <c r="J19" s="16"/>
      <c r="K19" s="23"/>
      <c r="L19" s="26"/>
      <c r="M19" s="26"/>
      <c r="N19" s="27"/>
      <c r="O19" s="27"/>
    </row>
    <row r="20" spans="10:15">
      <c r="J20" s="16"/>
      <c r="K20" s="23"/>
      <c r="L20" s="26"/>
      <c r="M20" s="26"/>
      <c r="N20" s="27"/>
      <c r="O20" s="27"/>
    </row>
    <row r="21" spans="10:15">
      <c r="J21" s="16"/>
      <c r="K21" s="23"/>
      <c r="L21" s="26"/>
      <c r="M21" s="26"/>
      <c r="N21" s="27"/>
      <c r="O21" s="27"/>
    </row>
    <row r="22" spans="10:15">
      <c r="J22" s="16"/>
      <c r="K22" s="23"/>
      <c r="L22" s="26"/>
      <c r="M22" s="26"/>
      <c r="N22" s="27"/>
      <c r="O22" s="27"/>
    </row>
    <row r="23" spans="10:15">
      <c r="J23" s="16"/>
      <c r="K23" s="23"/>
      <c r="L23" s="26"/>
      <c r="M23" s="26"/>
      <c r="N23" s="27"/>
      <c r="O23" s="27"/>
    </row>
    <row r="24" spans="10:15">
      <c r="J24" s="16"/>
      <c r="K24" s="23"/>
      <c r="L24" s="26"/>
      <c r="M24" s="26"/>
      <c r="N24" s="27"/>
      <c r="O24" s="27"/>
    </row>
    <row r="25" spans="10:15">
      <c r="J25" s="16"/>
      <c r="K25" s="23"/>
      <c r="L25" s="26"/>
      <c r="M25" s="26"/>
      <c r="N25" s="27"/>
      <c r="O25" s="27"/>
    </row>
    <row r="26" spans="10:15">
      <c r="J26" s="16"/>
      <c r="K26" s="23"/>
      <c r="L26" s="26"/>
      <c r="M26" s="26"/>
      <c r="N26" s="27"/>
      <c r="O26" s="27"/>
    </row>
    <row r="27" spans="10:15">
      <c r="J27" s="16"/>
      <c r="K27" s="23"/>
      <c r="L27" s="26"/>
      <c r="M27" s="26"/>
      <c r="N27" s="27"/>
      <c r="O27" s="27"/>
    </row>
    <row r="28" spans="10:15">
      <c r="J28" s="16"/>
      <c r="K28" s="23"/>
      <c r="L28" s="26"/>
      <c r="M28" s="26"/>
      <c r="N28" s="27"/>
      <c r="O28" s="27"/>
    </row>
    <row r="29" spans="10:15">
      <c r="J29" s="16"/>
      <c r="K29" s="23"/>
      <c r="L29" s="26"/>
      <c r="M29" s="26"/>
      <c r="N29" s="27"/>
      <c r="O29" s="27"/>
    </row>
    <row r="30" spans="10:15">
      <c r="J30" s="16"/>
      <c r="K30" s="23"/>
      <c r="L30" s="26"/>
      <c r="M30" s="26"/>
      <c r="N30" s="27"/>
      <c r="O30" s="27"/>
    </row>
    <row r="31" spans="10:15">
      <c r="J31" s="16"/>
      <c r="K31" s="23"/>
      <c r="L31" s="26"/>
      <c r="M31" s="26"/>
      <c r="N31" s="27"/>
      <c r="O31" s="27"/>
    </row>
    <row r="32" spans="10:15">
      <c r="J32" s="16"/>
      <c r="K32" s="23"/>
      <c r="L32" s="26"/>
      <c r="M32" s="26"/>
      <c r="N32" s="27"/>
      <c r="O32" s="27"/>
    </row>
    <row r="33" spans="10:15">
      <c r="J33" s="16"/>
      <c r="K33" s="23"/>
      <c r="L33" s="26"/>
      <c r="M33" s="26"/>
      <c r="N33" s="27"/>
      <c r="O33" s="27"/>
    </row>
    <row r="34" spans="10:15">
      <c r="J34" s="16"/>
      <c r="K34" s="23"/>
      <c r="L34" s="26"/>
      <c r="M34" s="26"/>
      <c r="N34" s="27"/>
      <c r="O34" s="27"/>
    </row>
    <row r="35" spans="10:15">
      <c r="J35" s="16"/>
      <c r="K35" s="23"/>
      <c r="L35" s="26"/>
      <c r="M35" s="26"/>
      <c r="N35" s="27"/>
      <c r="O35" s="27"/>
    </row>
    <row r="36" spans="10:15">
      <c r="J36" s="16"/>
      <c r="K36" s="23"/>
      <c r="L36" s="26"/>
      <c r="M36" s="26"/>
      <c r="N36" s="27"/>
      <c r="O36" s="27"/>
    </row>
    <row r="37" spans="10:15">
      <c r="J37" s="16"/>
      <c r="K37" s="23"/>
      <c r="L37" s="26"/>
      <c r="M37" s="26"/>
      <c r="N37" s="27"/>
      <c r="O37" s="27"/>
    </row>
    <row r="38" spans="10:15">
      <c r="J38" s="16"/>
      <c r="K38" s="23"/>
      <c r="L38" s="26"/>
      <c r="M38" s="26"/>
      <c r="N38" s="27"/>
      <c r="O38" s="27"/>
    </row>
    <row r="39" spans="10:15">
      <c r="J39" s="16"/>
      <c r="K39" s="23"/>
      <c r="L39" s="26"/>
      <c r="M39" s="26"/>
      <c r="N39" s="27"/>
      <c r="O39" s="27"/>
    </row>
    <row r="40" spans="10:15">
      <c r="J40" s="16"/>
      <c r="K40" s="23"/>
      <c r="L40" s="26"/>
      <c r="M40" s="26"/>
      <c r="N40" s="27"/>
      <c r="O40" s="27"/>
    </row>
    <row r="41" spans="10:15">
      <c r="J41" s="16"/>
      <c r="K41" s="23"/>
      <c r="L41" s="26"/>
      <c r="M41" s="26"/>
      <c r="N41" s="27"/>
      <c r="O41" s="27"/>
    </row>
    <row r="42" spans="10:15">
      <c r="J42" s="16"/>
      <c r="K42" s="23"/>
      <c r="L42" s="26"/>
      <c r="M42" s="26"/>
      <c r="N42" s="27"/>
      <c r="O42" s="27"/>
    </row>
    <row r="43" spans="10:15">
      <c r="J43" s="16"/>
      <c r="K43" s="23"/>
      <c r="L43" s="26"/>
      <c r="M43" s="26"/>
      <c r="N43" s="27"/>
      <c r="O43" s="27"/>
    </row>
    <row r="44" spans="10:15">
      <c r="J44" s="16"/>
      <c r="K44" s="23"/>
      <c r="L44" s="26"/>
      <c r="M44" s="26"/>
      <c r="N44" s="27"/>
      <c r="O44" s="27"/>
    </row>
    <row r="45" spans="10:15">
      <c r="J45" s="16"/>
      <c r="K45" s="23"/>
      <c r="L45" s="26"/>
      <c r="M45" s="26"/>
      <c r="N45" s="27"/>
      <c r="O45" s="27"/>
    </row>
    <row r="46" spans="10:15">
      <c r="J46" s="16"/>
      <c r="K46" s="23"/>
      <c r="L46" s="26"/>
      <c r="M46" s="26"/>
      <c r="N46" s="27"/>
      <c r="O46" s="27"/>
    </row>
    <row r="47" spans="10:15">
      <c r="J47" s="16"/>
      <c r="K47" s="23"/>
      <c r="L47" s="26"/>
      <c r="M47" s="26"/>
      <c r="N47" s="27"/>
      <c r="O47" s="27"/>
    </row>
    <row r="48" spans="10:15">
      <c r="J48" s="16"/>
      <c r="K48" s="23"/>
      <c r="L48" s="26"/>
      <c r="M48" s="26"/>
      <c r="N48" s="27"/>
      <c r="O48" s="27"/>
    </row>
    <row r="49" spans="10:15">
      <c r="J49" s="16"/>
      <c r="K49" s="23"/>
      <c r="L49" s="26"/>
      <c r="M49" s="26"/>
      <c r="N49" s="27"/>
      <c r="O49" s="27"/>
    </row>
    <row r="50" spans="10:15">
      <c r="J50" s="16"/>
      <c r="K50" s="23"/>
      <c r="L50" s="26"/>
      <c r="M50" s="26"/>
      <c r="N50" s="27"/>
      <c r="O50" s="27"/>
    </row>
    <row r="51" spans="10:15">
      <c r="J51" s="16"/>
      <c r="K51" s="23"/>
      <c r="L51" s="26"/>
      <c r="M51" s="26"/>
      <c r="N51" s="27"/>
      <c r="O51" s="27"/>
    </row>
    <row r="52" spans="10:15">
      <c r="J52" s="16"/>
      <c r="K52" s="23"/>
      <c r="L52" s="26"/>
      <c r="M52" s="26"/>
      <c r="N52" s="27"/>
      <c r="O52" s="27"/>
    </row>
    <row r="53" spans="10:15">
      <c r="J53" s="16"/>
      <c r="K53" s="23"/>
      <c r="L53" s="26"/>
      <c r="M53" s="26"/>
      <c r="N53" s="27"/>
      <c r="O53" s="27"/>
    </row>
    <row r="54" spans="10:15">
      <c r="J54" s="16"/>
      <c r="K54" s="23"/>
      <c r="L54" s="26"/>
      <c r="M54" s="26"/>
      <c r="N54" s="27"/>
      <c r="O54" s="27"/>
    </row>
    <row r="55" spans="10:15">
      <c r="J55" s="16"/>
      <c r="K55" s="23"/>
      <c r="L55" s="26"/>
      <c r="M55" s="26"/>
      <c r="N55" s="27"/>
      <c r="O55" s="27"/>
    </row>
    <row r="56" spans="10:15">
      <c r="J56" s="16"/>
      <c r="K56" s="23"/>
      <c r="L56" s="26"/>
      <c r="M56" s="26"/>
      <c r="N56" s="27"/>
      <c r="O56" s="27"/>
    </row>
    <row r="57" spans="10:15">
      <c r="J57" s="16"/>
      <c r="K57" s="23"/>
      <c r="L57" s="26"/>
      <c r="M57" s="26"/>
      <c r="N57" s="27"/>
      <c r="O57" s="27"/>
    </row>
    <row r="58" spans="10:15">
      <c r="J58" s="16"/>
      <c r="K58" s="23"/>
      <c r="L58" s="26"/>
      <c r="M58" s="26"/>
      <c r="N58" s="27"/>
      <c r="O58" s="27"/>
    </row>
    <row r="59" spans="10:15">
      <c r="J59" s="16"/>
      <c r="K59" s="23"/>
      <c r="L59" s="26"/>
      <c r="M59" s="26"/>
      <c r="N59" s="27"/>
      <c r="O59" s="27"/>
    </row>
    <row r="60" spans="10:15">
      <c r="J60" s="16"/>
      <c r="K60" s="23"/>
      <c r="L60" s="26"/>
      <c r="M60" s="26"/>
      <c r="N60" s="27"/>
      <c r="O60" s="27"/>
    </row>
    <row r="61" spans="10:15">
      <c r="J61" s="16"/>
      <c r="K61" s="23"/>
      <c r="L61" s="26"/>
      <c r="M61" s="26"/>
      <c r="N61" s="27"/>
      <c r="O61" s="27"/>
    </row>
    <row r="62" spans="10:15">
      <c r="J62" s="16"/>
      <c r="K62" s="23"/>
      <c r="L62" s="26"/>
      <c r="M62" s="26"/>
      <c r="N62" s="27"/>
      <c r="O62" s="27"/>
    </row>
    <row r="63" spans="10:15">
      <c r="J63" s="16"/>
      <c r="K63" s="23"/>
      <c r="L63" s="26"/>
      <c r="M63" s="26"/>
      <c r="N63" s="27"/>
      <c r="O63" s="27"/>
    </row>
    <row r="64" spans="10:15">
      <c r="J64" s="16"/>
      <c r="K64" s="23"/>
      <c r="L64" s="26"/>
      <c r="M64" s="26"/>
      <c r="N64" s="27"/>
      <c r="O64" s="27"/>
    </row>
    <row r="65" spans="10:15">
      <c r="J65" s="16"/>
      <c r="K65" s="23"/>
      <c r="L65" s="26"/>
      <c r="M65" s="26"/>
      <c r="N65" s="27"/>
      <c r="O65" s="27"/>
    </row>
    <row r="66" spans="10:15">
      <c r="J66" s="16"/>
      <c r="K66" s="23"/>
      <c r="L66" s="26"/>
      <c r="M66" s="26"/>
      <c r="N66" s="27"/>
      <c r="O66" s="27"/>
    </row>
    <row r="67" spans="10:15">
      <c r="J67" s="16"/>
      <c r="K67" s="23"/>
      <c r="L67" s="26"/>
      <c r="M67" s="26"/>
      <c r="N67" s="27"/>
      <c r="O67" s="27"/>
    </row>
    <row r="68" spans="10:15">
      <c r="J68" s="16"/>
      <c r="K68" s="23"/>
      <c r="L68" s="26"/>
      <c r="M68" s="26"/>
      <c r="N68" s="27"/>
      <c r="O68" s="27"/>
    </row>
    <row r="69" spans="10:15">
      <c r="J69" s="16"/>
      <c r="K69" s="23"/>
      <c r="L69" s="26"/>
      <c r="M69" s="26"/>
      <c r="N69" s="27"/>
      <c r="O69" s="27"/>
    </row>
    <row r="70" spans="10:15">
      <c r="J70" s="16"/>
      <c r="K70" s="23"/>
      <c r="L70" s="26"/>
      <c r="M70" s="26"/>
      <c r="N70" s="27"/>
      <c r="O70" s="27"/>
    </row>
    <row r="71" spans="10:15">
      <c r="J71" s="16"/>
      <c r="K71" s="23"/>
      <c r="L71" s="26"/>
      <c r="M71" s="26"/>
      <c r="N71" s="27"/>
      <c r="O71" s="27"/>
    </row>
    <row r="72" spans="10:15">
      <c r="J72" s="16"/>
      <c r="K72" s="23"/>
      <c r="L72" s="26"/>
      <c r="M72" s="26"/>
      <c r="N72" s="27"/>
      <c r="O72" s="27"/>
    </row>
    <row r="73" spans="10:15">
      <c r="J73" s="16"/>
      <c r="K73" s="23"/>
      <c r="L73" s="26"/>
      <c r="M73" s="26"/>
      <c r="N73" s="27"/>
      <c r="O73" s="27"/>
    </row>
    <row r="74" spans="10:15">
      <c r="J74" s="16"/>
      <c r="K74" s="23"/>
      <c r="L74" s="26"/>
      <c r="M74" s="26"/>
      <c r="N74" s="27"/>
      <c r="O74" s="27"/>
    </row>
    <row r="75" spans="10:15">
      <c r="J75" s="16"/>
      <c r="K75" s="23"/>
      <c r="L75" s="26"/>
      <c r="M75" s="26"/>
      <c r="N75" s="27"/>
      <c r="O75" s="27"/>
    </row>
    <row r="76" spans="10:15">
      <c r="J76" s="16"/>
      <c r="K76" s="23"/>
      <c r="L76" s="26"/>
      <c r="M76" s="26"/>
      <c r="N76" s="27"/>
      <c r="O76" s="27"/>
    </row>
    <row r="77" spans="10:15">
      <c r="J77" s="16"/>
      <c r="K77" s="23"/>
      <c r="L77" s="26"/>
      <c r="M77" s="26"/>
      <c r="N77" s="27"/>
      <c r="O77" s="27"/>
    </row>
    <row r="78" spans="10:15">
      <c r="J78" s="16"/>
      <c r="K78" s="23"/>
      <c r="L78" s="26"/>
      <c r="M78" s="26"/>
      <c r="N78" s="27"/>
      <c r="O78" s="27"/>
    </row>
    <row r="79" spans="10:15">
      <c r="J79" s="16"/>
      <c r="K79" s="23"/>
      <c r="L79" s="26"/>
      <c r="M79" s="26"/>
      <c r="N79" s="27"/>
      <c r="O79" s="27"/>
    </row>
    <row r="80" spans="10:15">
      <c r="J80" s="16"/>
      <c r="K80" s="23"/>
      <c r="L80" s="26"/>
      <c r="M80" s="26"/>
      <c r="N80" s="27"/>
      <c r="O80" s="27"/>
    </row>
    <row r="81" spans="10:15">
      <c r="J81" s="16"/>
      <c r="K81" s="23"/>
      <c r="L81" s="26"/>
      <c r="M81" s="26"/>
      <c r="N81" s="27"/>
      <c r="O81" s="27"/>
    </row>
    <row r="82" spans="10:15">
      <c r="J82" s="16"/>
      <c r="K82" s="23"/>
      <c r="L82" s="26"/>
      <c r="M82" s="26"/>
      <c r="N82" s="27"/>
      <c r="O82" s="27"/>
    </row>
    <row r="83" spans="10:15">
      <c r="J83" s="16"/>
      <c r="K83" s="23"/>
      <c r="L83" s="26"/>
      <c r="M83" s="26"/>
      <c r="N83" s="27"/>
      <c r="O83" s="27"/>
    </row>
    <row r="84" spans="10:15">
      <c r="J84" s="16"/>
      <c r="K84" s="23"/>
      <c r="L84" s="26"/>
      <c r="M84" s="26"/>
      <c r="N84" s="27"/>
      <c r="O84" s="27"/>
    </row>
    <row r="85" spans="10:15">
      <c r="J85" s="16"/>
      <c r="K85" s="23"/>
      <c r="L85" s="26"/>
      <c r="M85" s="26"/>
      <c r="N85" s="27"/>
      <c r="O85" s="27"/>
    </row>
    <row r="86" spans="10:15">
      <c r="J86" s="16"/>
      <c r="K86" s="23"/>
      <c r="L86" s="26"/>
      <c r="M86" s="26"/>
      <c r="N86" s="27"/>
      <c r="O86" s="27"/>
    </row>
    <row r="87" spans="10:15">
      <c r="J87" s="16"/>
      <c r="K87" s="23"/>
      <c r="L87" s="26"/>
      <c r="M87" s="26"/>
      <c r="N87" s="27"/>
      <c r="O87" s="27"/>
    </row>
    <row r="88" spans="10:15">
      <c r="J88" s="16"/>
      <c r="K88" s="23"/>
      <c r="L88" s="26"/>
      <c r="M88" s="26"/>
      <c r="N88" s="27"/>
      <c r="O88" s="27"/>
    </row>
    <row r="89" spans="10:15">
      <c r="J89" s="16"/>
      <c r="K89" s="23"/>
      <c r="L89" s="26"/>
      <c r="M89" s="26"/>
      <c r="N89" s="27"/>
      <c r="O89" s="27"/>
    </row>
    <row r="90" spans="10:15">
      <c r="J90" s="16"/>
      <c r="K90" s="23"/>
      <c r="L90" s="26"/>
      <c r="M90" s="26"/>
      <c r="N90" s="27"/>
      <c r="O90" s="27"/>
    </row>
    <row r="91" spans="10:15">
      <c r="J91" s="16"/>
      <c r="K91" s="23"/>
      <c r="L91" s="26"/>
      <c r="M91" s="26"/>
      <c r="N91" s="27"/>
      <c r="O91" s="27"/>
    </row>
    <row r="92" spans="10:15">
      <c r="J92" s="16"/>
      <c r="K92" s="23"/>
      <c r="L92" s="26"/>
      <c r="M92" s="26"/>
      <c r="N92" s="27"/>
      <c r="O92" s="27"/>
    </row>
    <row r="93" spans="10:15">
      <c r="J93" s="16"/>
      <c r="K93" s="23"/>
      <c r="L93" s="26"/>
      <c r="M93" s="26"/>
      <c r="N93" s="27"/>
      <c r="O93" s="27"/>
    </row>
    <row r="94" spans="10:15">
      <c r="J94" s="16"/>
      <c r="K94" s="23"/>
      <c r="L94" s="26"/>
      <c r="M94" s="26"/>
      <c r="N94" s="27"/>
      <c r="O94" s="27"/>
    </row>
    <row r="95" spans="10:15">
      <c r="J95" s="16"/>
      <c r="K95" s="23"/>
      <c r="L95" s="26"/>
      <c r="M95" s="26"/>
      <c r="N95" s="27"/>
      <c r="O95" s="27"/>
    </row>
    <row r="96" spans="10:15">
      <c r="J96" s="16"/>
      <c r="K96" s="23"/>
      <c r="L96" s="26"/>
      <c r="M96" s="26"/>
      <c r="N96" s="27"/>
      <c r="O96" s="27"/>
    </row>
    <row r="97" spans="10:15">
      <c r="J97" s="16"/>
      <c r="K97" s="23"/>
      <c r="L97" s="26"/>
      <c r="M97" s="26"/>
      <c r="N97" s="27"/>
      <c r="O97" s="27"/>
    </row>
    <row r="98" spans="10:15">
      <c r="J98" s="16"/>
      <c r="K98" s="23"/>
      <c r="L98" s="26"/>
      <c r="M98" s="26"/>
      <c r="N98" s="27"/>
      <c r="O98" s="27"/>
    </row>
    <row r="99" spans="10:15">
      <c r="J99" s="16"/>
      <c r="K99" s="23"/>
      <c r="L99" s="26"/>
      <c r="M99" s="26"/>
      <c r="N99" s="27"/>
      <c r="O99" s="27"/>
    </row>
    <row r="100" spans="10:15">
      <c r="J100" s="16"/>
      <c r="K100" s="23"/>
      <c r="L100" s="26"/>
      <c r="M100" s="26"/>
      <c r="N100" s="27"/>
      <c r="O100" s="27"/>
    </row>
    <row r="101" spans="10:15">
      <c r="J101" s="16"/>
      <c r="K101" s="23"/>
      <c r="L101" s="26"/>
      <c r="M101" s="26"/>
      <c r="N101" s="27"/>
      <c r="O101" s="27"/>
    </row>
    <row r="102" spans="10:15">
      <c r="J102" s="16"/>
      <c r="K102" s="23"/>
      <c r="L102" s="26"/>
      <c r="M102" s="26"/>
      <c r="N102" s="27"/>
      <c r="O102" s="27"/>
    </row>
    <row r="103" spans="10:15">
      <c r="J103" s="16"/>
      <c r="K103" s="23"/>
      <c r="L103" s="26"/>
      <c r="M103" s="26"/>
      <c r="N103" s="27"/>
      <c r="O103" s="27"/>
    </row>
    <row r="104" spans="10:15">
      <c r="J104" s="16"/>
      <c r="K104" s="23"/>
      <c r="L104" s="26"/>
      <c r="M104" s="26"/>
      <c r="N104" s="27"/>
      <c r="O104" s="27"/>
    </row>
    <row r="105" spans="10:15">
      <c r="J105" s="16"/>
      <c r="K105" s="23"/>
      <c r="L105" s="26"/>
      <c r="M105" s="26"/>
      <c r="N105" s="27"/>
      <c r="O105" s="27"/>
    </row>
    <row r="106" spans="10:15">
      <c r="J106" s="16"/>
      <c r="K106" s="23"/>
      <c r="L106" s="26"/>
      <c r="M106" s="26"/>
      <c r="N106" s="27"/>
      <c r="O106" s="27"/>
    </row>
    <row r="107" spans="10:15">
      <c r="J107" s="16"/>
      <c r="K107" s="23"/>
      <c r="L107" s="26"/>
      <c r="M107" s="26"/>
      <c r="N107" s="27"/>
      <c r="O107" s="27"/>
    </row>
    <row r="108" spans="10:15">
      <c r="J108" s="16"/>
      <c r="K108" s="23"/>
      <c r="L108" s="26"/>
      <c r="M108" s="26"/>
      <c r="N108" s="27"/>
      <c r="O108" s="27"/>
    </row>
    <row r="109" spans="10:15">
      <c r="J109" s="16"/>
      <c r="K109" s="23"/>
      <c r="L109" s="26"/>
      <c r="M109" s="26"/>
      <c r="N109" s="27"/>
      <c r="O109" s="27"/>
    </row>
    <row r="110" spans="10:15">
      <c r="J110" s="16"/>
      <c r="K110" s="23"/>
      <c r="L110" s="26"/>
      <c r="M110" s="26"/>
      <c r="N110" s="27"/>
      <c r="O110" s="27"/>
    </row>
    <row r="111" spans="10:15">
      <c r="J111" s="16"/>
      <c r="K111" s="23"/>
      <c r="L111" s="26"/>
      <c r="M111" s="26"/>
      <c r="N111" s="27"/>
      <c r="O111" s="27"/>
    </row>
    <row r="112" spans="10:15">
      <c r="J112" s="16"/>
      <c r="K112" s="23"/>
      <c r="L112" s="26"/>
      <c r="M112" s="26"/>
      <c r="N112" s="27"/>
      <c r="O112" s="27"/>
    </row>
    <row r="113" spans="10:15">
      <c r="J113" s="16"/>
      <c r="K113" s="23"/>
      <c r="L113" s="26"/>
      <c r="M113" s="26"/>
      <c r="N113" s="27"/>
      <c r="O113" s="27"/>
    </row>
    <row r="114" spans="10:15">
      <c r="J114" s="16"/>
      <c r="K114" s="23"/>
      <c r="L114" s="26"/>
      <c r="M114" s="26"/>
      <c r="N114" s="27"/>
      <c r="O114" s="27"/>
    </row>
    <row r="115" spans="10:15">
      <c r="J115" s="16"/>
      <c r="K115" s="23"/>
      <c r="L115" s="26"/>
      <c r="M115" s="26"/>
      <c r="N115" s="27"/>
      <c r="O115" s="27"/>
    </row>
    <row r="116" spans="10:15">
      <c r="J116" s="16"/>
      <c r="K116" s="23"/>
      <c r="L116" s="26"/>
      <c r="M116" s="26"/>
      <c r="N116" s="27"/>
      <c r="O116" s="27"/>
    </row>
    <row r="117" spans="10:15">
      <c r="J117" s="16"/>
      <c r="K117" s="23"/>
      <c r="L117" s="26"/>
      <c r="M117" s="26"/>
      <c r="N117" s="27"/>
      <c r="O117" s="27"/>
    </row>
    <row r="118" spans="10:15">
      <c r="J118" s="16"/>
      <c r="K118" s="23"/>
      <c r="L118" s="26"/>
      <c r="M118" s="26"/>
      <c r="N118" s="27"/>
      <c r="O118" s="27"/>
    </row>
    <row r="119" spans="10:15">
      <c r="J119" s="16"/>
      <c r="K119" s="23"/>
      <c r="L119" s="26"/>
      <c r="M119" s="26"/>
      <c r="N119" s="27"/>
      <c r="O119" s="27"/>
    </row>
    <row r="120" spans="10:15">
      <c r="J120" s="16"/>
      <c r="K120" s="23"/>
      <c r="L120" s="26"/>
      <c r="M120" s="26"/>
      <c r="N120" s="27"/>
      <c r="O120" s="27"/>
    </row>
    <row r="121" spans="10:15">
      <c r="J121" s="16"/>
      <c r="K121" s="23"/>
      <c r="L121" s="26"/>
      <c r="M121" s="26"/>
      <c r="N121" s="27"/>
      <c r="O121" s="27"/>
    </row>
    <row r="122" spans="10:15">
      <c r="J122" s="16"/>
      <c r="K122" s="23"/>
      <c r="L122" s="26"/>
      <c r="M122" s="26"/>
      <c r="N122" s="27"/>
      <c r="O122" s="27"/>
    </row>
    <row r="123" spans="10:15">
      <c r="J123" s="16"/>
      <c r="K123" s="23"/>
      <c r="L123" s="26"/>
      <c r="M123" s="26"/>
      <c r="N123" s="27"/>
      <c r="O123" s="27"/>
    </row>
    <row r="124" spans="10:15">
      <c r="J124" s="16"/>
      <c r="K124" s="23"/>
      <c r="L124" s="26"/>
      <c r="M124" s="26"/>
      <c r="N124" s="27"/>
      <c r="O124" s="27"/>
    </row>
    <row r="125" spans="10:15">
      <c r="J125" s="16"/>
      <c r="K125" s="23"/>
      <c r="L125" s="26"/>
      <c r="M125" s="26"/>
      <c r="N125" s="27"/>
      <c r="O125" s="27"/>
    </row>
    <row r="126" spans="10:15">
      <c r="J126" s="16"/>
      <c r="K126" s="23"/>
      <c r="L126" s="26"/>
      <c r="M126" s="26"/>
      <c r="N126" s="27"/>
      <c r="O126" s="27"/>
    </row>
    <row r="127" spans="10:15">
      <c r="J127" s="16"/>
      <c r="K127" s="23"/>
      <c r="L127" s="26"/>
      <c r="M127" s="26"/>
      <c r="N127" s="27"/>
      <c r="O127" s="27"/>
    </row>
    <row r="128" spans="10:15">
      <c r="J128" s="16"/>
      <c r="K128" s="23"/>
      <c r="L128" s="26"/>
      <c r="M128" s="26"/>
      <c r="N128" s="27"/>
      <c r="O128" s="27"/>
    </row>
    <row r="129" spans="10:15">
      <c r="J129" s="16"/>
      <c r="K129" s="23"/>
      <c r="L129" s="26"/>
      <c r="M129" s="26"/>
      <c r="N129" s="27"/>
      <c r="O129" s="27"/>
    </row>
    <row r="130" spans="10:15">
      <c r="J130" s="16"/>
      <c r="K130" s="23"/>
      <c r="L130" s="26"/>
      <c r="M130" s="26"/>
      <c r="N130" s="27"/>
      <c r="O130" s="27"/>
    </row>
    <row r="131" spans="10:15">
      <c r="J131" s="16"/>
      <c r="K131" s="23"/>
      <c r="L131" s="26"/>
      <c r="M131" s="26"/>
      <c r="N131" s="27"/>
      <c r="O131" s="27"/>
    </row>
    <row r="132" spans="10:15">
      <c r="J132" s="16"/>
      <c r="K132" s="23"/>
      <c r="L132" s="26"/>
      <c r="M132" s="26"/>
      <c r="N132" s="27"/>
      <c r="O132" s="27"/>
    </row>
    <row r="133" spans="10:15">
      <c r="J133" s="16"/>
      <c r="K133" s="23"/>
      <c r="L133" s="26"/>
      <c r="M133" s="26"/>
      <c r="N133" s="27"/>
      <c r="O133" s="27"/>
    </row>
    <row r="134" spans="10:15">
      <c r="J134" s="16"/>
      <c r="K134" s="23"/>
      <c r="L134" s="26"/>
      <c r="M134" s="26"/>
      <c r="N134" s="27"/>
      <c r="O134" s="27"/>
    </row>
    <row r="135" spans="10:15">
      <c r="J135" s="16"/>
      <c r="K135" s="23"/>
      <c r="L135" s="26"/>
      <c r="M135" s="26"/>
      <c r="N135" s="27"/>
      <c r="O135" s="27"/>
    </row>
    <row r="136" spans="10:15">
      <c r="J136" s="16"/>
      <c r="K136" s="23"/>
      <c r="L136" s="26"/>
      <c r="M136" s="26"/>
      <c r="N136" s="27"/>
      <c r="O136" s="27"/>
    </row>
    <row r="137" spans="10:15">
      <c r="J137" s="16"/>
      <c r="K137" s="23"/>
      <c r="L137" s="26"/>
      <c r="M137" s="26"/>
      <c r="N137" s="27"/>
      <c r="O137" s="27"/>
    </row>
    <row r="138" spans="10:15">
      <c r="J138" s="16"/>
      <c r="K138" s="23"/>
      <c r="L138" s="26"/>
      <c r="M138" s="26"/>
      <c r="N138" s="27"/>
      <c r="O138" s="27"/>
    </row>
    <row r="139" spans="10:15">
      <c r="J139" s="16"/>
      <c r="K139" s="23"/>
      <c r="L139" s="26"/>
      <c r="M139" s="26"/>
      <c r="N139" s="27"/>
      <c r="O139" s="27"/>
    </row>
    <row r="140" spans="10:15">
      <c r="J140" s="16"/>
      <c r="K140" s="23"/>
      <c r="L140" s="26"/>
      <c r="M140" s="26"/>
      <c r="N140" s="27"/>
      <c r="O140" s="27"/>
    </row>
    <row r="141" spans="10:15">
      <c r="J141" s="16"/>
      <c r="K141" s="23"/>
      <c r="L141" s="26"/>
      <c r="M141" s="26"/>
      <c r="N141" s="27"/>
      <c r="O141" s="27"/>
    </row>
    <row r="142" spans="10:15">
      <c r="J142" s="16"/>
      <c r="K142" s="23"/>
      <c r="L142" s="26"/>
      <c r="M142" s="26"/>
      <c r="N142" s="27"/>
      <c r="O142" s="27"/>
    </row>
    <row r="143" spans="10:15">
      <c r="J143" s="16"/>
      <c r="K143" s="23"/>
      <c r="L143" s="26"/>
      <c r="M143" s="26"/>
      <c r="N143" s="27"/>
      <c r="O143" s="27"/>
    </row>
    <row r="144" spans="10:15">
      <c r="J144" s="16"/>
      <c r="K144" s="23"/>
      <c r="L144" s="26"/>
      <c r="M144" s="26"/>
      <c r="N144" s="27"/>
      <c r="O144" s="27"/>
    </row>
    <row r="145" spans="10:15">
      <c r="J145" s="16"/>
      <c r="K145" s="23"/>
      <c r="L145" s="26"/>
      <c r="M145" s="26"/>
      <c r="N145" s="27"/>
      <c r="O145" s="27"/>
    </row>
    <row r="146" spans="10:15">
      <c r="J146" s="16"/>
      <c r="K146" s="23"/>
      <c r="L146" s="26"/>
      <c r="M146" s="26"/>
      <c r="N146" s="27"/>
      <c r="O146" s="27"/>
    </row>
    <row r="147" spans="10:15">
      <c r="J147" s="16"/>
      <c r="K147" s="23"/>
      <c r="L147" s="26"/>
      <c r="M147" s="26"/>
      <c r="N147" s="27"/>
      <c r="O147" s="27"/>
    </row>
    <row r="148" spans="10:15">
      <c r="J148" s="16"/>
      <c r="K148" s="23"/>
      <c r="L148" s="26"/>
      <c r="M148" s="26"/>
      <c r="N148" s="27"/>
      <c r="O148" s="27"/>
    </row>
    <row r="149" spans="10:15">
      <c r="J149" s="16"/>
      <c r="K149" s="23"/>
      <c r="L149" s="26"/>
      <c r="M149" s="26"/>
      <c r="N149" s="27"/>
      <c r="O149" s="27"/>
    </row>
    <row r="150" spans="10:15">
      <c r="J150" s="16"/>
      <c r="K150" s="23"/>
      <c r="L150" s="26"/>
      <c r="M150" s="26"/>
      <c r="N150" s="27"/>
      <c r="O150" s="27"/>
    </row>
    <row r="151" spans="10:15">
      <c r="J151" s="16"/>
      <c r="K151" s="23"/>
      <c r="L151" s="26"/>
      <c r="M151" s="26"/>
      <c r="N151" s="27"/>
      <c r="O151" s="27"/>
    </row>
    <row r="152" spans="10:15">
      <c r="J152" s="16"/>
      <c r="K152" s="23"/>
      <c r="L152" s="26"/>
      <c r="M152" s="26"/>
      <c r="N152" s="27"/>
      <c r="O152" s="27"/>
    </row>
    <row r="153" spans="10:15">
      <c r="J153" s="16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Ark1"/>
  <dimension ref="A1:L51"/>
  <sheetViews>
    <sheetView topLeftCell="A22" workbookViewId="0">
      <selection activeCell="I47" sqref="H46:I47"/>
    </sheetView>
  </sheetViews>
  <sheetFormatPr defaultRowHeight="15"/>
  <cols>
    <col min="1" max="1" width="50.7109375" style="15" customWidth="1"/>
  </cols>
  <sheetData>
    <row r="1" spans="1:12">
      <c r="A1" s="8" t="s">
        <v>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9"/>
      <c r="B2" s="2">
        <v>2009</v>
      </c>
      <c r="C2" s="2">
        <v>2010</v>
      </c>
      <c r="D2" s="2">
        <v>2011</v>
      </c>
      <c r="E2" s="2">
        <v>2012</v>
      </c>
      <c r="F2" s="2">
        <v>2013</v>
      </c>
      <c r="G2" s="2">
        <v>2014</v>
      </c>
      <c r="H2" s="2">
        <v>2015</v>
      </c>
      <c r="I2" s="2">
        <v>2016</v>
      </c>
      <c r="J2" s="2" t="s">
        <v>0</v>
      </c>
      <c r="K2" s="2" t="s">
        <v>1</v>
      </c>
      <c r="L2" s="2" t="s">
        <v>2</v>
      </c>
    </row>
    <row r="3" spans="1:12">
      <c r="A3" s="10" t="s">
        <v>3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>
      <c r="A4" s="9" t="s">
        <v>8</v>
      </c>
      <c r="B4" s="4">
        <v>962148</v>
      </c>
      <c r="C4" s="4">
        <v>1075535</v>
      </c>
      <c r="D4" s="4">
        <v>1173107</v>
      </c>
      <c r="E4" s="4">
        <v>1204986</v>
      </c>
      <c r="F4" s="4">
        <v>1256597</v>
      </c>
      <c r="G4" s="4">
        <v>1290443</v>
      </c>
      <c r="H4" s="4">
        <v>1345900</v>
      </c>
      <c r="I4" s="4">
        <v>1332217</v>
      </c>
      <c r="J4" s="4">
        <v>1413067</v>
      </c>
      <c r="K4" s="4">
        <v>1469009</v>
      </c>
      <c r="L4" s="4">
        <v>1519564</v>
      </c>
    </row>
    <row r="5" spans="1:12">
      <c r="A5" s="11" t="s">
        <v>9</v>
      </c>
      <c r="B5" s="5">
        <v>505862</v>
      </c>
      <c r="C5" s="5">
        <v>568344</v>
      </c>
      <c r="D5" s="5">
        <v>632456</v>
      </c>
      <c r="E5" s="5">
        <v>644497</v>
      </c>
      <c r="F5" s="5">
        <v>656441</v>
      </c>
      <c r="G5" s="5">
        <v>669802</v>
      </c>
      <c r="H5" s="5">
        <v>695202</v>
      </c>
      <c r="I5" s="5">
        <v>698931</v>
      </c>
      <c r="J5" s="5">
        <v>738673</v>
      </c>
      <c r="K5" s="5">
        <v>754970</v>
      </c>
      <c r="L5" s="5">
        <v>801125</v>
      </c>
    </row>
    <row r="6" spans="1:12">
      <c r="A6" s="11" t="s">
        <v>10</v>
      </c>
      <c r="B6" s="5">
        <v>305717</v>
      </c>
      <c r="C6" s="5">
        <v>346588</v>
      </c>
      <c r="D6" s="5">
        <v>361523</v>
      </c>
      <c r="E6" s="5">
        <v>390751</v>
      </c>
      <c r="F6" s="5">
        <v>401579</v>
      </c>
      <c r="G6" s="5">
        <v>412174</v>
      </c>
      <c r="H6" s="5">
        <v>433308</v>
      </c>
      <c r="I6" s="5">
        <v>427186</v>
      </c>
      <c r="J6" s="5">
        <v>460657</v>
      </c>
      <c r="K6" s="5">
        <v>494716</v>
      </c>
      <c r="L6" s="5">
        <v>498273</v>
      </c>
    </row>
    <row r="7" spans="1:12">
      <c r="A7" s="11" t="s">
        <v>11</v>
      </c>
      <c r="B7" s="5">
        <v>138974</v>
      </c>
      <c r="C7" s="5">
        <v>178414</v>
      </c>
      <c r="D7" s="5">
        <v>180098</v>
      </c>
      <c r="E7" s="5">
        <v>194175</v>
      </c>
      <c r="F7" s="5">
        <v>199277</v>
      </c>
      <c r="G7" s="5">
        <v>205968</v>
      </c>
      <c r="H7" s="5">
        <v>203128</v>
      </c>
      <c r="I7" s="5">
        <v>174624</v>
      </c>
      <c r="J7" s="5">
        <v>188996</v>
      </c>
      <c r="K7" s="5">
        <v>199522</v>
      </c>
      <c r="L7" s="5">
        <v>206974</v>
      </c>
    </row>
    <row r="8" spans="1:12">
      <c r="A8" s="11" t="s">
        <v>12</v>
      </c>
      <c r="B8" s="5">
        <v>30066</v>
      </c>
      <c r="C8" s="5">
        <v>32920</v>
      </c>
      <c r="D8" s="5">
        <v>36411</v>
      </c>
      <c r="E8" s="5">
        <v>37894</v>
      </c>
      <c r="F8" s="5">
        <v>40161</v>
      </c>
      <c r="G8" s="5">
        <v>42790</v>
      </c>
      <c r="H8" s="5">
        <v>44959</v>
      </c>
      <c r="I8" s="5">
        <v>50455</v>
      </c>
      <c r="J8" s="5">
        <v>56114</v>
      </c>
      <c r="K8" s="5">
        <v>57470</v>
      </c>
      <c r="L8" s="5">
        <v>59010</v>
      </c>
    </row>
    <row r="9" spans="1:12">
      <c r="A9" s="11" t="s">
        <v>13</v>
      </c>
      <c r="B9" s="5">
        <v>135386</v>
      </c>
      <c r="C9" s="5">
        <v>146833</v>
      </c>
      <c r="D9" s="5">
        <v>163308</v>
      </c>
      <c r="E9" s="5">
        <v>152170</v>
      </c>
      <c r="F9" s="5">
        <v>178437</v>
      </c>
      <c r="G9" s="5">
        <v>186705</v>
      </c>
      <c r="H9" s="5">
        <v>193086</v>
      </c>
      <c r="I9" s="5">
        <v>181380</v>
      </c>
      <c r="J9" s="5">
        <v>187717</v>
      </c>
      <c r="K9" s="5">
        <v>194570</v>
      </c>
      <c r="L9" s="5">
        <v>193432</v>
      </c>
    </row>
    <row r="10" spans="1:12">
      <c r="A10" s="11" t="s">
        <v>14</v>
      </c>
      <c r="B10" s="5">
        <v>5450</v>
      </c>
      <c r="C10" s="5">
        <v>5198</v>
      </c>
      <c r="D10" s="5">
        <v>6169</v>
      </c>
      <c r="E10" s="5">
        <v>6846</v>
      </c>
      <c r="F10" s="5">
        <v>7697</v>
      </c>
      <c r="G10" s="5">
        <v>8311</v>
      </c>
      <c r="H10" s="5">
        <v>8464</v>
      </c>
      <c r="I10" s="5">
        <v>8392</v>
      </c>
      <c r="J10" s="5">
        <v>8664</v>
      </c>
      <c r="K10" s="5">
        <v>8678</v>
      </c>
      <c r="L10" s="5">
        <v>8926</v>
      </c>
    </row>
    <row r="11" spans="1:12">
      <c r="A11" s="11" t="s">
        <v>15</v>
      </c>
      <c r="B11" s="5">
        <v>121083</v>
      </c>
      <c r="C11" s="5">
        <v>134236</v>
      </c>
      <c r="D11" s="5">
        <v>149834</v>
      </c>
      <c r="E11" s="5">
        <v>138050</v>
      </c>
      <c r="F11" s="5">
        <v>163381</v>
      </c>
      <c r="G11" s="5">
        <v>170887</v>
      </c>
      <c r="H11" s="5">
        <v>177284</v>
      </c>
      <c r="I11" s="5">
        <v>166116</v>
      </c>
      <c r="J11" s="5">
        <v>172587</v>
      </c>
      <c r="K11" s="5">
        <v>178438</v>
      </c>
      <c r="L11" s="5">
        <v>178034</v>
      </c>
    </row>
    <row r="12" spans="1:12">
      <c r="A12" s="11" t="s">
        <v>16</v>
      </c>
      <c r="B12" s="5">
        <v>8852</v>
      </c>
      <c r="C12" s="5">
        <v>7400</v>
      </c>
      <c r="D12" s="5">
        <v>7304</v>
      </c>
      <c r="E12" s="5">
        <v>7276</v>
      </c>
      <c r="F12" s="5">
        <v>7360</v>
      </c>
      <c r="G12" s="5">
        <v>7508</v>
      </c>
      <c r="H12" s="5">
        <v>7336</v>
      </c>
      <c r="I12" s="5">
        <v>6873</v>
      </c>
      <c r="J12" s="5">
        <v>6466</v>
      </c>
      <c r="K12" s="5">
        <v>7451</v>
      </c>
      <c r="L12" s="5">
        <v>6471</v>
      </c>
    </row>
    <row r="13" spans="1:12">
      <c r="A13" s="11" t="s">
        <v>17</v>
      </c>
      <c r="B13" s="5">
        <v>15184</v>
      </c>
      <c r="C13" s="5">
        <v>13768</v>
      </c>
      <c r="D13" s="5">
        <v>15820</v>
      </c>
      <c r="E13" s="5">
        <v>17566</v>
      </c>
      <c r="F13" s="5">
        <v>20139</v>
      </c>
      <c r="G13" s="5">
        <v>21763</v>
      </c>
      <c r="H13" s="5">
        <v>24302</v>
      </c>
      <c r="I13" s="5">
        <v>24721</v>
      </c>
      <c r="J13" s="5">
        <v>26021</v>
      </c>
      <c r="K13" s="5">
        <v>24754</v>
      </c>
      <c r="L13" s="5">
        <v>26732</v>
      </c>
    </row>
    <row r="14" spans="1:12">
      <c r="A14" s="9" t="s">
        <v>18</v>
      </c>
      <c r="B14" s="4">
        <v>902468</v>
      </c>
      <c r="C14" s="4">
        <v>956686</v>
      </c>
      <c r="D14" s="4">
        <v>1051478</v>
      </c>
      <c r="E14" s="4">
        <v>1085951</v>
      </c>
      <c r="F14" s="4">
        <v>1106873</v>
      </c>
      <c r="G14" s="4">
        <v>1113638</v>
      </c>
      <c r="H14" s="4">
        <v>1178003</v>
      </c>
      <c r="I14" s="4">
        <v>1168364</v>
      </c>
      <c r="J14" s="4">
        <v>1244396</v>
      </c>
      <c r="K14" s="4">
        <v>1311139</v>
      </c>
      <c r="L14" s="4">
        <v>1338598</v>
      </c>
    </row>
    <row r="15" spans="1:12">
      <c r="A15" s="11" t="s">
        <v>9</v>
      </c>
      <c r="B15" s="5">
        <v>437128</v>
      </c>
      <c r="C15" s="5">
        <v>478945</v>
      </c>
      <c r="D15" s="5">
        <v>542346</v>
      </c>
      <c r="E15" s="5">
        <v>562532</v>
      </c>
      <c r="F15" s="5">
        <v>570670</v>
      </c>
      <c r="G15" s="5">
        <v>580543</v>
      </c>
      <c r="H15" s="5">
        <v>598555</v>
      </c>
      <c r="I15" s="5">
        <v>584531</v>
      </c>
      <c r="J15" s="5">
        <v>631489</v>
      </c>
      <c r="K15" s="5">
        <v>664698</v>
      </c>
      <c r="L15" s="5">
        <v>668876</v>
      </c>
    </row>
    <row r="16" spans="1:12">
      <c r="A16" s="11" t="s">
        <v>10</v>
      </c>
      <c r="B16" s="5">
        <v>297004</v>
      </c>
      <c r="C16" s="5">
        <v>310203</v>
      </c>
      <c r="D16" s="5">
        <v>333535</v>
      </c>
      <c r="E16" s="5">
        <v>358638</v>
      </c>
      <c r="F16" s="5">
        <v>359846</v>
      </c>
      <c r="G16" s="5">
        <v>363498</v>
      </c>
      <c r="H16" s="5">
        <v>391725</v>
      </c>
      <c r="I16" s="5">
        <v>400686</v>
      </c>
      <c r="J16" s="5">
        <v>415656</v>
      </c>
      <c r="K16" s="5">
        <v>449173</v>
      </c>
      <c r="L16" s="5">
        <v>476701</v>
      </c>
    </row>
    <row r="17" spans="1:12">
      <c r="A17" s="11" t="s">
        <v>11</v>
      </c>
      <c r="B17" s="5">
        <v>111076</v>
      </c>
      <c r="C17" s="5">
        <v>119600</v>
      </c>
      <c r="D17" s="5">
        <v>129618</v>
      </c>
      <c r="E17" s="5">
        <v>137628</v>
      </c>
      <c r="F17" s="5">
        <v>145000</v>
      </c>
      <c r="G17" s="5">
        <v>139935</v>
      </c>
      <c r="H17" s="5">
        <v>149113</v>
      </c>
      <c r="I17" s="5">
        <v>136284</v>
      </c>
      <c r="J17" s="5">
        <v>142143</v>
      </c>
      <c r="K17" s="5">
        <v>150796</v>
      </c>
      <c r="L17" s="5">
        <v>163879</v>
      </c>
    </row>
    <row r="18" spans="1:12">
      <c r="A18" s="11" t="s">
        <v>12</v>
      </c>
      <c r="B18" s="5">
        <v>48807</v>
      </c>
      <c r="C18" s="5">
        <v>50704</v>
      </c>
      <c r="D18" s="5">
        <v>53715</v>
      </c>
      <c r="E18" s="5">
        <v>56518</v>
      </c>
      <c r="F18" s="5">
        <v>56561</v>
      </c>
      <c r="G18" s="5">
        <v>58655</v>
      </c>
      <c r="H18" s="5">
        <v>60439</v>
      </c>
      <c r="I18" s="5">
        <v>61768</v>
      </c>
      <c r="J18" s="5">
        <v>64659</v>
      </c>
      <c r="K18" s="5">
        <v>66239</v>
      </c>
      <c r="L18" s="5">
        <v>69074</v>
      </c>
    </row>
    <row r="19" spans="1:12">
      <c r="A19" s="11" t="s">
        <v>13</v>
      </c>
      <c r="B19" s="5">
        <v>118203</v>
      </c>
      <c r="C19" s="5">
        <v>117212</v>
      </c>
      <c r="D19" s="5">
        <v>124363</v>
      </c>
      <c r="E19" s="5">
        <v>109380</v>
      </c>
      <c r="F19" s="5">
        <v>117337</v>
      </c>
      <c r="G19" s="5">
        <v>114641</v>
      </c>
      <c r="H19" s="5">
        <v>130576</v>
      </c>
      <c r="I19" s="5">
        <v>129568</v>
      </c>
      <c r="J19" s="5">
        <v>141503</v>
      </c>
      <c r="K19" s="5">
        <v>136240</v>
      </c>
      <c r="L19" s="5">
        <v>132288</v>
      </c>
    </row>
    <row r="20" spans="1:12">
      <c r="A20" s="11" t="s">
        <v>14</v>
      </c>
      <c r="B20" s="5">
        <v>18143</v>
      </c>
      <c r="C20" s="5">
        <v>15924</v>
      </c>
      <c r="D20" s="5">
        <v>16887</v>
      </c>
      <c r="E20" s="5">
        <v>17252</v>
      </c>
      <c r="F20" s="5">
        <v>17175</v>
      </c>
      <c r="G20" s="5">
        <v>17793</v>
      </c>
      <c r="H20" s="5">
        <v>18718</v>
      </c>
      <c r="I20" s="5">
        <v>19613</v>
      </c>
      <c r="J20" s="5">
        <v>20687</v>
      </c>
      <c r="K20" s="5">
        <v>21429</v>
      </c>
      <c r="L20" s="5">
        <v>21947</v>
      </c>
    </row>
    <row r="21" spans="1:12">
      <c r="A21" s="11" t="s">
        <v>15</v>
      </c>
      <c r="B21" s="5">
        <v>97064</v>
      </c>
      <c r="C21" s="5">
        <v>98013</v>
      </c>
      <c r="D21" s="5">
        <v>104267</v>
      </c>
      <c r="E21" s="5">
        <v>89134</v>
      </c>
      <c r="F21" s="5">
        <v>97288</v>
      </c>
      <c r="G21" s="5">
        <v>93813</v>
      </c>
      <c r="H21" s="5">
        <v>108541</v>
      </c>
      <c r="I21" s="5">
        <v>106852</v>
      </c>
      <c r="J21" s="5">
        <v>117647</v>
      </c>
      <c r="K21" s="5">
        <v>111625</v>
      </c>
      <c r="L21" s="5">
        <v>107212</v>
      </c>
    </row>
    <row r="22" spans="1:12">
      <c r="A22" s="11" t="s">
        <v>16</v>
      </c>
      <c r="B22" s="5">
        <v>2995</v>
      </c>
      <c r="C22" s="5">
        <v>3275</v>
      </c>
      <c r="D22" s="5">
        <v>3210</v>
      </c>
      <c r="E22" s="5">
        <v>2996</v>
      </c>
      <c r="F22" s="5">
        <v>2874</v>
      </c>
      <c r="G22" s="5">
        <v>3034</v>
      </c>
      <c r="H22" s="5">
        <v>3319</v>
      </c>
      <c r="I22" s="5">
        <v>3102</v>
      </c>
      <c r="J22" s="5">
        <v>3171</v>
      </c>
      <c r="K22" s="5">
        <v>3185</v>
      </c>
      <c r="L22" s="5">
        <v>3128</v>
      </c>
    </row>
    <row r="23" spans="1:12">
      <c r="A23" s="11" t="s">
        <v>17</v>
      </c>
      <c r="B23" s="5">
        <v>50134</v>
      </c>
      <c r="C23" s="5">
        <v>50327</v>
      </c>
      <c r="D23" s="5">
        <v>51234</v>
      </c>
      <c r="E23" s="5">
        <v>55401</v>
      </c>
      <c r="F23" s="5">
        <v>59020</v>
      </c>
      <c r="G23" s="5">
        <v>54957</v>
      </c>
      <c r="H23" s="5">
        <v>57146</v>
      </c>
      <c r="I23" s="5">
        <v>53580</v>
      </c>
      <c r="J23" s="5">
        <v>55747</v>
      </c>
      <c r="K23" s="5">
        <v>61030</v>
      </c>
      <c r="L23" s="5">
        <v>60734</v>
      </c>
    </row>
    <row r="24" spans="1:12">
      <c r="A24" s="9" t="s">
        <v>19</v>
      </c>
      <c r="B24" s="4">
        <v>59680</v>
      </c>
      <c r="C24" s="4">
        <v>118847</v>
      </c>
      <c r="D24" s="4">
        <v>121628</v>
      </c>
      <c r="E24" s="4">
        <v>119034</v>
      </c>
      <c r="F24" s="4">
        <v>149723</v>
      </c>
      <c r="G24" s="4">
        <v>176807</v>
      </c>
      <c r="H24" s="4">
        <v>167896</v>
      </c>
      <c r="I24" s="4">
        <v>163853</v>
      </c>
      <c r="J24" s="4">
        <v>168671</v>
      </c>
      <c r="K24" s="4">
        <v>157870</v>
      </c>
      <c r="L24" s="4">
        <v>180965</v>
      </c>
    </row>
    <row r="25" spans="1:12">
      <c r="A25" s="11" t="s">
        <v>9</v>
      </c>
      <c r="B25" s="5">
        <v>68733</v>
      </c>
      <c r="C25" s="5">
        <v>89401</v>
      </c>
      <c r="D25" s="5">
        <v>90110</v>
      </c>
      <c r="E25" s="5">
        <v>81966</v>
      </c>
      <c r="F25" s="5">
        <v>85771</v>
      </c>
      <c r="G25" s="5">
        <v>89259</v>
      </c>
      <c r="H25" s="5">
        <v>96647</v>
      </c>
      <c r="I25" s="5">
        <v>114399</v>
      </c>
      <c r="J25" s="5">
        <v>107183</v>
      </c>
      <c r="K25" s="5">
        <v>90271</v>
      </c>
      <c r="L25" s="5">
        <v>132249</v>
      </c>
    </row>
    <row r="26" spans="1:12">
      <c r="A26" s="11" t="s">
        <v>10</v>
      </c>
      <c r="B26" s="5">
        <v>8713</v>
      </c>
      <c r="C26" s="5">
        <v>36384</v>
      </c>
      <c r="D26" s="5">
        <v>27987</v>
      </c>
      <c r="E26" s="5">
        <v>32114</v>
      </c>
      <c r="F26" s="5">
        <v>41732</v>
      </c>
      <c r="G26" s="5">
        <v>48678</v>
      </c>
      <c r="H26" s="5">
        <v>41583</v>
      </c>
      <c r="I26" s="5">
        <v>26500</v>
      </c>
      <c r="J26" s="5">
        <v>45000</v>
      </c>
      <c r="K26" s="5">
        <v>45544</v>
      </c>
      <c r="L26" s="5">
        <v>21572</v>
      </c>
    </row>
    <row r="27" spans="1:12">
      <c r="A27" s="11" t="s">
        <v>11</v>
      </c>
      <c r="B27" s="5">
        <v>27898</v>
      </c>
      <c r="C27" s="5">
        <v>58814</v>
      </c>
      <c r="D27" s="5">
        <v>50480</v>
      </c>
      <c r="E27" s="5">
        <v>56548</v>
      </c>
      <c r="F27" s="5">
        <v>54278</v>
      </c>
      <c r="G27" s="5">
        <v>66033</v>
      </c>
      <c r="H27" s="5">
        <v>54015</v>
      </c>
      <c r="I27" s="5">
        <v>38340</v>
      </c>
      <c r="J27" s="5">
        <v>46853</v>
      </c>
      <c r="K27" s="5">
        <v>48726</v>
      </c>
      <c r="L27" s="5">
        <v>43095</v>
      </c>
    </row>
    <row r="28" spans="1:12">
      <c r="A28" s="11" t="s">
        <v>12</v>
      </c>
      <c r="B28" s="5">
        <v>-18741</v>
      </c>
      <c r="C28" s="5">
        <v>-17783</v>
      </c>
      <c r="D28" s="5">
        <v>-17303</v>
      </c>
      <c r="E28" s="5">
        <v>-18624</v>
      </c>
      <c r="F28" s="5">
        <v>-16401</v>
      </c>
      <c r="G28" s="5">
        <v>-15864</v>
      </c>
      <c r="H28" s="5">
        <v>-15479</v>
      </c>
      <c r="I28" s="5">
        <v>-11314</v>
      </c>
      <c r="J28" s="5">
        <v>-8546</v>
      </c>
      <c r="K28" s="5">
        <v>-8769</v>
      </c>
      <c r="L28" s="5">
        <v>-10064</v>
      </c>
    </row>
    <row r="29" spans="1:12">
      <c r="A29" s="11" t="s">
        <v>13</v>
      </c>
      <c r="B29" s="5">
        <v>17185</v>
      </c>
      <c r="C29" s="5">
        <v>29622</v>
      </c>
      <c r="D29" s="5">
        <v>38946</v>
      </c>
      <c r="E29" s="5">
        <v>42791</v>
      </c>
      <c r="F29" s="5">
        <v>61100</v>
      </c>
      <c r="G29" s="5">
        <v>72065</v>
      </c>
      <c r="H29" s="5">
        <v>62511</v>
      </c>
      <c r="I29" s="5">
        <v>51813</v>
      </c>
      <c r="J29" s="5">
        <v>46214</v>
      </c>
      <c r="K29" s="5">
        <v>58331</v>
      </c>
      <c r="L29" s="5">
        <v>61145</v>
      </c>
    </row>
    <row r="30" spans="1:12">
      <c r="A30" s="11" t="s">
        <v>14</v>
      </c>
      <c r="B30" s="5">
        <v>-12694</v>
      </c>
      <c r="C30" s="5">
        <v>-10725</v>
      </c>
      <c r="D30" s="5">
        <v>-10718</v>
      </c>
      <c r="E30" s="5">
        <v>-10406</v>
      </c>
      <c r="F30" s="5">
        <v>-9478</v>
      </c>
      <c r="G30" s="5">
        <v>-9482</v>
      </c>
      <c r="H30" s="5">
        <v>-10253</v>
      </c>
      <c r="I30" s="5">
        <v>-11222</v>
      </c>
      <c r="J30" s="5">
        <v>-12021</v>
      </c>
      <c r="K30" s="5">
        <v>-12750</v>
      </c>
      <c r="L30" s="5">
        <v>-13022</v>
      </c>
    </row>
    <row r="31" spans="1:12">
      <c r="A31" s="11" t="s">
        <v>15</v>
      </c>
      <c r="B31" s="5">
        <v>24019</v>
      </c>
      <c r="C31" s="5">
        <v>36223</v>
      </c>
      <c r="D31" s="5">
        <v>45569</v>
      </c>
      <c r="E31" s="5">
        <v>48916</v>
      </c>
      <c r="F31" s="5">
        <v>66092</v>
      </c>
      <c r="G31" s="5">
        <v>77074</v>
      </c>
      <c r="H31" s="5">
        <v>68742</v>
      </c>
      <c r="I31" s="5">
        <v>59264</v>
      </c>
      <c r="J31" s="5">
        <v>54940</v>
      </c>
      <c r="K31" s="5">
        <v>66814</v>
      </c>
      <c r="L31" s="5">
        <v>70823</v>
      </c>
    </row>
    <row r="32" spans="1:12">
      <c r="A32" s="11" t="s">
        <v>16</v>
      </c>
      <c r="B32" s="5">
        <v>5859</v>
      </c>
      <c r="C32" s="5">
        <v>4124</v>
      </c>
      <c r="D32" s="5">
        <v>4094</v>
      </c>
      <c r="E32" s="5">
        <v>4280</v>
      </c>
      <c r="F32" s="5">
        <v>4486</v>
      </c>
      <c r="G32" s="5">
        <v>4472</v>
      </c>
      <c r="H32" s="5">
        <v>4020</v>
      </c>
      <c r="I32" s="5">
        <v>3770</v>
      </c>
      <c r="J32" s="5">
        <v>3296</v>
      </c>
      <c r="K32" s="5">
        <v>4266</v>
      </c>
      <c r="L32" s="5">
        <v>3342</v>
      </c>
    </row>
    <row r="33" spans="1:12">
      <c r="A33" s="11" t="s">
        <v>17</v>
      </c>
      <c r="B33" s="5">
        <v>-34951</v>
      </c>
      <c r="C33" s="5">
        <v>-36558</v>
      </c>
      <c r="D33" s="5">
        <v>-35414</v>
      </c>
      <c r="E33" s="5">
        <v>-37835</v>
      </c>
      <c r="F33" s="5">
        <v>-38881</v>
      </c>
      <c r="G33" s="5">
        <v>-33194</v>
      </c>
      <c r="H33" s="5">
        <v>-32842</v>
      </c>
      <c r="I33" s="5">
        <v>-28859</v>
      </c>
      <c r="J33" s="5">
        <v>-29727</v>
      </c>
      <c r="K33" s="5">
        <v>-36276</v>
      </c>
      <c r="L33" s="5">
        <v>-34001</v>
      </c>
    </row>
    <row r="34" spans="1:12">
      <c r="A34" s="11" t="s">
        <v>20</v>
      </c>
      <c r="B34" s="5">
        <v>-279</v>
      </c>
      <c r="C34" s="5">
        <v>470</v>
      </c>
      <c r="D34" s="5">
        <v>5768</v>
      </c>
      <c r="E34" s="5">
        <v>453</v>
      </c>
      <c r="F34" s="5">
        <v>-590</v>
      </c>
      <c r="G34" s="5">
        <v>-4135</v>
      </c>
      <c r="H34" s="5">
        <v>-7118</v>
      </c>
      <c r="I34" s="5">
        <v>168</v>
      </c>
      <c r="J34" s="5">
        <v>1001</v>
      </c>
      <c r="K34" s="5">
        <v>231</v>
      </c>
      <c r="L34" s="5">
        <v>1968</v>
      </c>
    </row>
    <row r="35" spans="1:12">
      <c r="A35" s="12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</row>
    <row r="36" spans="1:12">
      <c r="A36" s="9" t="s">
        <v>21</v>
      </c>
      <c r="B36" s="4">
        <v>59401</v>
      </c>
      <c r="C36" s="4">
        <v>119317</v>
      </c>
      <c r="D36" s="4">
        <v>127397</v>
      </c>
      <c r="E36" s="4">
        <v>119487</v>
      </c>
      <c r="F36" s="4">
        <v>149132</v>
      </c>
      <c r="G36" s="4">
        <v>172671</v>
      </c>
      <c r="H36" s="4">
        <v>160779</v>
      </c>
      <c r="I36" s="4">
        <v>164020</v>
      </c>
      <c r="J36" s="4">
        <v>169672</v>
      </c>
      <c r="K36" s="4">
        <v>158099</v>
      </c>
      <c r="L36" s="4">
        <v>182934</v>
      </c>
    </row>
    <row r="37" spans="1:12">
      <c r="A37" s="13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</row>
    <row r="38" spans="1:12">
      <c r="A38" s="10" t="s">
        <v>4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</row>
    <row r="39" spans="1:12">
      <c r="A39" s="11" t="s">
        <v>22</v>
      </c>
      <c r="B39" s="5">
        <v>3.5</v>
      </c>
      <c r="C39" s="5">
        <v>6.6</v>
      </c>
      <c r="D39" s="5">
        <v>6.6</v>
      </c>
      <c r="E39" s="5">
        <v>6.3</v>
      </c>
      <c r="F39" s="5">
        <v>7.8</v>
      </c>
      <c r="G39" s="5">
        <v>8.9</v>
      </c>
      <c r="H39" s="5">
        <v>8.1999999999999993</v>
      </c>
      <c r="I39" s="5">
        <v>7.8</v>
      </c>
      <c r="J39" s="5">
        <v>7.8</v>
      </c>
      <c r="K39" s="5">
        <v>7</v>
      </c>
      <c r="L39" s="5">
        <v>7.8</v>
      </c>
    </row>
    <row r="40" spans="1:12" ht="15.75" thickBot="1">
      <c r="A40" s="14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</row>
    <row r="41" spans="1:12">
      <c r="A41" s="8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>
      <c r="A42" s="8"/>
      <c r="B42" s="1"/>
      <c r="C42" s="1" t="s">
        <v>5</v>
      </c>
      <c r="D42" s="1"/>
      <c r="E42" s="7" t="s">
        <v>6</v>
      </c>
      <c r="F42" s="1"/>
      <c r="G42" s="1"/>
      <c r="H42" s="1"/>
      <c r="I42" s="1"/>
      <c r="J42" s="1"/>
      <c r="K42" s="1"/>
      <c r="L42" s="1"/>
    </row>
    <row r="43" spans="1:12">
      <c r="A43" s="8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>
      <c r="A44" s="8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>
      <c r="A45" s="8" t="s">
        <v>46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>
      <c r="A46" s="8" t="s">
        <v>79</v>
      </c>
      <c r="B46" s="1" cm="1">
        <f t="array" ref="B46:L46">B2:L2</f>
        <v>2009</v>
      </c>
      <c r="C46" s="1">
        <v>2010</v>
      </c>
      <c r="D46" s="1">
        <v>2011</v>
      </c>
      <c r="E46" s="1">
        <v>2012</v>
      </c>
      <c r="F46" s="1">
        <v>2013</v>
      </c>
      <c r="G46" s="1">
        <v>2014</v>
      </c>
      <c r="H46" s="1">
        <v>2015</v>
      </c>
      <c r="I46" s="1">
        <v>2016</v>
      </c>
      <c r="J46" s="1" t="str">
        <v>2017*</v>
      </c>
      <c r="K46" s="1" t="str">
        <v>2018*</v>
      </c>
      <c r="L46" s="1" t="str">
        <v>2019*</v>
      </c>
    </row>
    <row r="47" spans="1:12">
      <c r="A47" s="8" t="s">
        <v>47</v>
      </c>
      <c r="B47" s="1">
        <f>B4-B14</f>
        <v>59680</v>
      </c>
      <c r="C47" s="1">
        <f t="shared" ref="C47:L47" si="0">C4-C14</f>
        <v>118849</v>
      </c>
      <c r="D47" s="1">
        <f t="shared" si="0"/>
        <v>121629</v>
      </c>
      <c r="E47" s="1">
        <f t="shared" si="0"/>
        <v>119035</v>
      </c>
      <c r="F47" s="1">
        <f t="shared" si="0"/>
        <v>149724</v>
      </c>
      <c r="G47" s="1">
        <f t="shared" si="0"/>
        <v>176805</v>
      </c>
      <c r="H47" s="1">
        <f t="shared" si="0"/>
        <v>167897</v>
      </c>
      <c r="I47" s="1">
        <f t="shared" si="0"/>
        <v>163853</v>
      </c>
      <c r="J47" s="1">
        <f t="shared" si="0"/>
        <v>168671</v>
      </c>
      <c r="K47" s="1">
        <f t="shared" si="0"/>
        <v>157870</v>
      </c>
      <c r="L47" s="1">
        <f t="shared" si="0"/>
        <v>180966</v>
      </c>
    </row>
    <row r="48" spans="1:12">
      <c r="A48" s="8" t="s">
        <v>80</v>
      </c>
      <c r="B48" s="1">
        <f>'s. 160'!B6-'s. 160'!B15</f>
        <v>15</v>
      </c>
      <c r="C48" s="1">
        <f>'s. 160'!C6-'s. 160'!C15</f>
        <v>233</v>
      </c>
      <c r="D48" s="1">
        <f>'s. 160'!D6-'s. 160'!D15</f>
        <v>513</v>
      </c>
      <c r="E48" s="1">
        <f>'s. 160'!E6-'s. 160'!E15</f>
        <v>685</v>
      </c>
      <c r="F48" s="1">
        <f>'s. 160'!F6-'s. 160'!F15</f>
        <v>720</v>
      </c>
      <c r="G48" s="1">
        <f>'s. 160'!G6-'s. 160'!G15</f>
        <v>858</v>
      </c>
      <c r="H48" s="1">
        <f>'s. 160'!H6-'s. 160'!H15</f>
        <v>681</v>
      </c>
      <c r="I48" s="1">
        <f>'s. 160'!I6-'s. 160'!I15</f>
        <v>1108</v>
      </c>
      <c r="J48" s="1">
        <f>'s. 160'!J6-'s. 160'!J15</f>
        <v>1206</v>
      </c>
      <c r="K48" s="1">
        <f>'s. 160'!K6-'s. 160'!K15</f>
        <v>1446</v>
      </c>
      <c r="L48" s="1">
        <f>'s. 160'!L6-'s. 160'!L15</f>
        <v>1814</v>
      </c>
    </row>
    <row r="49" spans="1:12">
      <c r="A49" s="8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>
      <c r="A50" s="8"/>
      <c r="B50" s="1">
        <f>L48-B48</f>
        <v>1799</v>
      </c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>
      <c r="A51" s="8"/>
      <c r="B51" s="1">
        <f>(L48/B48-1)*100</f>
        <v>11993.333333333334</v>
      </c>
      <c r="C51" s="1"/>
      <c r="D51" s="1"/>
      <c r="E51" s="1"/>
      <c r="F51" s="1"/>
      <c r="G51" s="1"/>
      <c r="H51" s="1"/>
      <c r="I51" s="1"/>
      <c r="J51" s="1"/>
      <c r="K51" s="1"/>
      <c r="L51" s="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D3135-033F-4940-91B8-45EEB66780AC}">
  <dimension ref="A1:L70"/>
  <sheetViews>
    <sheetView tabSelected="1" workbookViewId="0"/>
  </sheetViews>
  <sheetFormatPr defaultRowHeight="15"/>
  <cols>
    <col min="1" max="1" width="50.7109375" style="15" customWidth="1"/>
  </cols>
  <sheetData>
    <row r="1" spans="1:12">
      <c r="A1" s="8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8" t="s">
        <v>78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9"/>
      <c r="B3" s="2">
        <v>2009</v>
      </c>
      <c r="C3" s="2">
        <v>2010</v>
      </c>
      <c r="D3" s="2">
        <v>2011</v>
      </c>
      <c r="E3" s="2">
        <v>2012</v>
      </c>
      <c r="F3" s="2">
        <v>2013</v>
      </c>
      <c r="G3" s="2">
        <v>2014</v>
      </c>
      <c r="H3" s="2">
        <v>2015</v>
      </c>
      <c r="I3" s="2" t="s">
        <v>77</v>
      </c>
      <c r="J3" s="2" t="s">
        <v>0</v>
      </c>
      <c r="K3" s="2" t="s">
        <v>1</v>
      </c>
      <c r="L3" s="2" t="s">
        <v>2</v>
      </c>
    </row>
    <row r="4" spans="1:12">
      <c r="A4" s="10" t="s">
        <v>55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>
      <c r="A5" s="9" t="s">
        <v>76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>
      <c r="A6" s="9" t="s">
        <v>65</v>
      </c>
      <c r="B6" s="4">
        <v>4016</v>
      </c>
      <c r="C6" s="4">
        <v>4617</v>
      </c>
      <c r="D6" s="4">
        <v>4771</v>
      </c>
      <c r="E6" s="4">
        <v>5133</v>
      </c>
      <c r="F6" s="4">
        <v>5328</v>
      </c>
      <c r="G6" s="4">
        <v>5832</v>
      </c>
      <c r="H6" s="4">
        <v>5956</v>
      </c>
      <c r="I6" s="4">
        <v>6503</v>
      </c>
      <c r="J6" s="4">
        <v>6887</v>
      </c>
      <c r="K6" s="4">
        <v>6669</v>
      </c>
      <c r="L6" s="4">
        <v>7484</v>
      </c>
    </row>
    <row r="7" spans="1:12">
      <c r="A7" s="11" t="s">
        <v>75</v>
      </c>
      <c r="B7" s="5">
        <v>3616</v>
      </c>
      <c r="C7" s="5">
        <v>4184</v>
      </c>
      <c r="D7" s="5">
        <v>4279</v>
      </c>
      <c r="E7" s="5">
        <v>4621</v>
      </c>
      <c r="F7" s="5">
        <v>4848</v>
      </c>
      <c r="G7" s="5">
        <v>5373</v>
      </c>
      <c r="H7" s="5">
        <v>5514</v>
      </c>
      <c r="I7" s="5">
        <v>6054</v>
      </c>
      <c r="J7" s="5">
        <v>6423</v>
      </c>
      <c r="K7" s="5">
        <v>6208</v>
      </c>
      <c r="L7" s="5">
        <v>7038</v>
      </c>
    </row>
    <row r="8" spans="1:12">
      <c r="A8" s="11" t="s">
        <v>71</v>
      </c>
      <c r="B8" s="5">
        <v>1108</v>
      </c>
      <c r="C8" s="5">
        <v>1244</v>
      </c>
      <c r="D8" s="5">
        <v>1345</v>
      </c>
      <c r="E8" s="5">
        <v>1388</v>
      </c>
      <c r="F8" s="5">
        <v>1412</v>
      </c>
      <c r="G8" s="5">
        <v>1516</v>
      </c>
      <c r="H8" s="5">
        <v>1627</v>
      </c>
      <c r="I8" s="5">
        <v>1785</v>
      </c>
      <c r="J8" s="5">
        <v>1812</v>
      </c>
      <c r="K8" s="5">
        <v>1855</v>
      </c>
      <c r="L8" s="5">
        <v>1951</v>
      </c>
    </row>
    <row r="9" spans="1:12">
      <c r="A9" s="11" t="s">
        <v>70</v>
      </c>
      <c r="B9" s="5">
        <v>1487</v>
      </c>
      <c r="C9" s="5">
        <v>1820</v>
      </c>
      <c r="D9" s="5">
        <v>1786</v>
      </c>
      <c r="E9" s="5">
        <v>2086</v>
      </c>
      <c r="F9" s="5">
        <v>2206</v>
      </c>
      <c r="G9" s="5">
        <v>2643</v>
      </c>
      <c r="H9" s="5">
        <v>2704</v>
      </c>
      <c r="I9" s="5">
        <v>2935</v>
      </c>
      <c r="J9" s="5">
        <v>3097</v>
      </c>
      <c r="K9" s="5">
        <v>3137</v>
      </c>
      <c r="L9" s="5">
        <v>3735</v>
      </c>
    </row>
    <row r="10" spans="1:12">
      <c r="A10" s="11" t="s">
        <v>69</v>
      </c>
      <c r="B10" s="5">
        <v>596</v>
      </c>
      <c r="C10" s="5">
        <v>762</v>
      </c>
      <c r="D10" s="5">
        <v>741</v>
      </c>
      <c r="E10" s="5">
        <v>915</v>
      </c>
      <c r="F10" s="5">
        <v>1118</v>
      </c>
      <c r="G10" s="5">
        <v>1325</v>
      </c>
      <c r="H10" s="5">
        <v>1451</v>
      </c>
      <c r="I10" s="5">
        <v>1632</v>
      </c>
      <c r="J10" s="5">
        <v>1876</v>
      </c>
      <c r="K10" s="5">
        <v>1888</v>
      </c>
      <c r="L10" s="5">
        <v>2283</v>
      </c>
    </row>
    <row r="11" spans="1:12">
      <c r="A11" s="11" t="s">
        <v>68</v>
      </c>
      <c r="B11" s="5">
        <v>891</v>
      </c>
      <c r="C11" s="5">
        <v>1058</v>
      </c>
      <c r="D11" s="5">
        <v>1045</v>
      </c>
      <c r="E11" s="5">
        <v>1171</v>
      </c>
      <c r="F11" s="5">
        <v>1088</v>
      </c>
      <c r="G11" s="5">
        <v>1319</v>
      </c>
      <c r="H11" s="5">
        <v>1253</v>
      </c>
      <c r="I11" s="5">
        <v>1303</v>
      </c>
      <c r="J11" s="5">
        <v>1221</v>
      </c>
      <c r="K11" s="5">
        <v>1249</v>
      </c>
      <c r="L11" s="5">
        <v>1452</v>
      </c>
    </row>
    <row r="12" spans="1:12">
      <c r="A12" s="11" t="s">
        <v>74</v>
      </c>
      <c r="B12" s="5">
        <v>22</v>
      </c>
      <c r="C12" s="5">
        <v>37</v>
      </c>
      <c r="D12" s="5">
        <v>120</v>
      </c>
      <c r="E12" s="5">
        <v>131</v>
      </c>
      <c r="F12" s="5">
        <v>69</v>
      </c>
      <c r="G12" s="5">
        <v>100</v>
      </c>
      <c r="H12" s="5">
        <v>68</v>
      </c>
      <c r="I12" s="5">
        <v>40</v>
      </c>
      <c r="J12" s="5">
        <v>60</v>
      </c>
      <c r="K12" s="5">
        <v>28</v>
      </c>
      <c r="L12" s="5">
        <v>59</v>
      </c>
    </row>
    <row r="13" spans="1:12">
      <c r="A13" s="11" t="s">
        <v>67</v>
      </c>
      <c r="B13" s="5">
        <v>1000</v>
      </c>
      <c r="C13" s="5">
        <v>1083</v>
      </c>
      <c r="D13" s="5">
        <v>1028</v>
      </c>
      <c r="E13" s="5">
        <v>1016</v>
      </c>
      <c r="F13" s="5">
        <v>1161</v>
      </c>
      <c r="G13" s="5">
        <v>1113</v>
      </c>
      <c r="H13" s="5">
        <v>1114</v>
      </c>
      <c r="I13" s="5">
        <v>1295</v>
      </c>
      <c r="J13" s="5">
        <v>1454</v>
      </c>
      <c r="K13" s="5">
        <v>1189</v>
      </c>
      <c r="L13" s="5">
        <v>1292</v>
      </c>
    </row>
    <row r="14" spans="1:12">
      <c r="A14" s="11" t="s">
        <v>73</v>
      </c>
      <c r="B14" s="5">
        <v>400</v>
      </c>
      <c r="C14" s="5">
        <v>432</v>
      </c>
      <c r="D14" s="5">
        <v>492</v>
      </c>
      <c r="E14" s="5">
        <v>512</v>
      </c>
      <c r="F14" s="5">
        <v>480</v>
      </c>
      <c r="G14" s="5">
        <v>460</v>
      </c>
      <c r="H14" s="5">
        <v>442</v>
      </c>
      <c r="I14" s="5">
        <v>449</v>
      </c>
      <c r="J14" s="5">
        <v>465</v>
      </c>
      <c r="K14" s="5">
        <v>461</v>
      </c>
      <c r="L14" s="5">
        <v>446</v>
      </c>
    </row>
    <row r="15" spans="1:12">
      <c r="A15" s="9" t="s">
        <v>72</v>
      </c>
      <c r="B15" s="4">
        <v>4001</v>
      </c>
      <c r="C15" s="4">
        <v>4384</v>
      </c>
      <c r="D15" s="4">
        <v>4258</v>
      </c>
      <c r="E15" s="4">
        <v>4448</v>
      </c>
      <c r="F15" s="4">
        <v>4608</v>
      </c>
      <c r="G15" s="4">
        <v>4974</v>
      </c>
      <c r="H15" s="4">
        <v>5275</v>
      </c>
      <c r="I15" s="4">
        <v>5395</v>
      </c>
      <c r="J15" s="4">
        <v>5681</v>
      </c>
      <c r="K15" s="4">
        <v>5223</v>
      </c>
      <c r="L15" s="4">
        <v>5670</v>
      </c>
    </row>
    <row r="16" spans="1:12">
      <c r="A16" s="11" t="s">
        <v>71</v>
      </c>
      <c r="B16" s="5">
        <v>806</v>
      </c>
      <c r="C16" s="5">
        <v>788</v>
      </c>
      <c r="D16" s="5">
        <v>811</v>
      </c>
      <c r="E16" s="5">
        <v>826</v>
      </c>
      <c r="F16" s="5">
        <v>806</v>
      </c>
      <c r="G16" s="5">
        <v>987</v>
      </c>
      <c r="H16" s="5">
        <v>1015</v>
      </c>
      <c r="I16" s="5">
        <v>1187</v>
      </c>
      <c r="J16" s="5">
        <v>1176</v>
      </c>
      <c r="K16" s="5">
        <v>1178</v>
      </c>
      <c r="L16" s="5">
        <v>1147</v>
      </c>
    </row>
    <row r="17" spans="1:12">
      <c r="A17" s="11" t="s">
        <v>70</v>
      </c>
      <c r="B17" s="5">
        <v>1710</v>
      </c>
      <c r="C17" s="5">
        <v>1960</v>
      </c>
      <c r="D17" s="5">
        <v>1920</v>
      </c>
      <c r="E17" s="5">
        <v>2120</v>
      </c>
      <c r="F17" s="5">
        <v>2297</v>
      </c>
      <c r="G17" s="5">
        <v>2649</v>
      </c>
      <c r="H17" s="5">
        <v>3072</v>
      </c>
      <c r="I17" s="5">
        <v>2985</v>
      </c>
      <c r="J17" s="5">
        <v>3245</v>
      </c>
      <c r="K17" s="5">
        <v>2835</v>
      </c>
      <c r="L17" s="5">
        <v>3348</v>
      </c>
    </row>
    <row r="18" spans="1:12">
      <c r="A18" s="11" t="s">
        <v>69</v>
      </c>
      <c r="B18" s="5">
        <v>348</v>
      </c>
      <c r="C18" s="5">
        <v>521</v>
      </c>
      <c r="D18" s="5">
        <v>452</v>
      </c>
      <c r="E18" s="5">
        <v>607</v>
      </c>
      <c r="F18" s="5">
        <v>794</v>
      </c>
      <c r="G18" s="5">
        <v>1013</v>
      </c>
      <c r="H18" s="5">
        <v>1377</v>
      </c>
      <c r="I18" s="5">
        <v>1216</v>
      </c>
      <c r="J18" s="5">
        <v>1465</v>
      </c>
      <c r="K18" s="5">
        <v>1200</v>
      </c>
      <c r="L18" s="5">
        <v>1605</v>
      </c>
    </row>
    <row r="19" spans="1:12">
      <c r="A19" s="11" t="s">
        <v>68</v>
      </c>
      <c r="B19" s="5">
        <v>1362</v>
      </c>
      <c r="C19" s="5">
        <v>1440</v>
      </c>
      <c r="D19" s="5">
        <v>1469</v>
      </c>
      <c r="E19" s="5">
        <v>1513</v>
      </c>
      <c r="F19" s="5">
        <v>1503</v>
      </c>
      <c r="G19" s="5">
        <v>1636</v>
      </c>
      <c r="H19" s="5">
        <v>1695</v>
      </c>
      <c r="I19" s="5">
        <v>1769</v>
      </c>
      <c r="J19" s="5">
        <v>1780</v>
      </c>
      <c r="K19" s="5">
        <v>1635</v>
      </c>
      <c r="L19" s="5">
        <v>1744</v>
      </c>
    </row>
    <row r="20" spans="1:12">
      <c r="A20" s="11" t="s">
        <v>67</v>
      </c>
      <c r="B20" s="5">
        <v>1486</v>
      </c>
      <c r="C20" s="5">
        <v>1636</v>
      </c>
      <c r="D20" s="5">
        <v>1527</v>
      </c>
      <c r="E20" s="5">
        <v>1501</v>
      </c>
      <c r="F20" s="5">
        <v>1506</v>
      </c>
      <c r="G20" s="5">
        <v>1338</v>
      </c>
      <c r="H20" s="5">
        <v>1188</v>
      </c>
      <c r="I20" s="5">
        <v>1223</v>
      </c>
      <c r="J20" s="5">
        <v>1261</v>
      </c>
      <c r="K20" s="5">
        <v>1210</v>
      </c>
      <c r="L20" s="5">
        <v>1175</v>
      </c>
    </row>
    <row r="21" spans="1:12">
      <c r="A21" s="9" t="s">
        <v>66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>
      <c r="A22" s="9" t="s">
        <v>65</v>
      </c>
      <c r="B22" s="4">
        <v>4016</v>
      </c>
      <c r="C22" s="4">
        <v>4617</v>
      </c>
      <c r="D22" s="4">
        <v>4771</v>
      </c>
      <c r="E22" s="4">
        <v>5133</v>
      </c>
      <c r="F22" s="4">
        <v>5328</v>
      </c>
      <c r="G22" s="4">
        <v>5832</v>
      </c>
      <c r="H22" s="4">
        <v>5956</v>
      </c>
      <c r="I22" s="4">
        <v>6503</v>
      </c>
      <c r="J22" s="4">
        <v>6887</v>
      </c>
      <c r="K22" s="4">
        <v>6669</v>
      </c>
      <c r="L22" s="4">
        <v>7484</v>
      </c>
    </row>
    <row r="23" spans="1:12">
      <c r="A23" s="11" t="s">
        <v>62</v>
      </c>
      <c r="B23" s="5">
        <v>2473</v>
      </c>
      <c r="C23" s="5">
        <v>3009</v>
      </c>
      <c r="D23" s="5">
        <v>3172</v>
      </c>
      <c r="E23" s="5">
        <v>3517</v>
      </c>
      <c r="F23" s="5">
        <v>3642</v>
      </c>
      <c r="G23" s="5">
        <v>4159</v>
      </c>
      <c r="H23" s="5">
        <v>4316</v>
      </c>
      <c r="I23" s="5">
        <v>4779</v>
      </c>
      <c r="J23" s="5">
        <v>5011</v>
      </c>
      <c r="K23" s="5">
        <v>5060</v>
      </c>
      <c r="L23" s="5">
        <v>5770</v>
      </c>
    </row>
    <row r="24" spans="1:12">
      <c r="A24" s="11" t="s">
        <v>61</v>
      </c>
      <c r="B24" s="5">
        <v>30</v>
      </c>
      <c r="C24" s="5">
        <v>35</v>
      </c>
      <c r="D24" s="5">
        <v>38</v>
      </c>
      <c r="E24" s="5">
        <v>23</v>
      </c>
      <c r="F24" s="5">
        <v>20</v>
      </c>
      <c r="G24" s="5">
        <v>20</v>
      </c>
      <c r="H24" s="5">
        <v>22</v>
      </c>
      <c r="I24" s="5">
        <v>20</v>
      </c>
      <c r="J24" s="5">
        <v>21</v>
      </c>
      <c r="K24" s="5">
        <v>20</v>
      </c>
      <c r="L24" s="5">
        <v>21</v>
      </c>
    </row>
    <row r="25" spans="1:12">
      <c r="A25" s="11" t="s">
        <v>60</v>
      </c>
      <c r="B25" s="5">
        <v>1108</v>
      </c>
      <c r="C25" s="5">
        <v>1138</v>
      </c>
      <c r="D25" s="5">
        <v>1067</v>
      </c>
      <c r="E25" s="5">
        <v>1078</v>
      </c>
      <c r="F25" s="5">
        <v>1183</v>
      </c>
      <c r="G25" s="5">
        <v>1191</v>
      </c>
      <c r="H25" s="5">
        <v>1172</v>
      </c>
      <c r="I25" s="5">
        <v>1248</v>
      </c>
      <c r="J25" s="5">
        <v>1387</v>
      </c>
      <c r="K25" s="5">
        <v>1125</v>
      </c>
      <c r="L25" s="5">
        <v>1246</v>
      </c>
    </row>
    <row r="26" spans="1:12">
      <c r="A26" s="11" t="s">
        <v>59</v>
      </c>
      <c r="B26" s="5">
        <v>400</v>
      </c>
      <c r="C26" s="5">
        <v>432</v>
      </c>
      <c r="D26" s="5">
        <v>492</v>
      </c>
      <c r="E26" s="5">
        <v>512</v>
      </c>
      <c r="F26" s="5">
        <v>480</v>
      </c>
      <c r="G26" s="5">
        <v>460</v>
      </c>
      <c r="H26" s="5">
        <v>442</v>
      </c>
      <c r="I26" s="5">
        <v>456</v>
      </c>
      <c r="J26" s="5">
        <v>467</v>
      </c>
      <c r="K26" s="5">
        <v>463</v>
      </c>
      <c r="L26" s="5">
        <v>446</v>
      </c>
    </row>
    <row r="27" spans="1:12">
      <c r="A27" s="9" t="s">
        <v>64</v>
      </c>
      <c r="B27" s="4">
        <v>4001</v>
      </c>
      <c r="C27" s="4">
        <v>4384</v>
      </c>
      <c r="D27" s="4">
        <v>4258</v>
      </c>
      <c r="E27" s="4">
        <v>4448</v>
      </c>
      <c r="F27" s="4">
        <v>4608</v>
      </c>
      <c r="G27" s="4">
        <v>4974</v>
      </c>
      <c r="H27" s="4">
        <v>5275</v>
      </c>
      <c r="I27" s="4">
        <v>5395</v>
      </c>
      <c r="J27" s="4">
        <v>5681</v>
      </c>
      <c r="K27" s="4">
        <v>5223</v>
      </c>
      <c r="L27" s="4">
        <v>5670</v>
      </c>
    </row>
    <row r="28" spans="1:12">
      <c r="A28" s="11" t="s">
        <v>62</v>
      </c>
      <c r="B28" s="5">
        <v>1633</v>
      </c>
      <c r="C28" s="5">
        <v>1873</v>
      </c>
      <c r="D28" s="5">
        <v>1799</v>
      </c>
      <c r="E28" s="5">
        <v>1954</v>
      </c>
      <c r="F28" s="5">
        <v>2034</v>
      </c>
      <c r="G28" s="5">
        <v>2419</v>
      </c>
      <c r="H28" s="5">
        <v>2872</v>
      </c>
      <c r="I28" s="5">
        <v>2891</v>
      </c>
      <c r="J28" s="5">
        <v>3131</v>
      </c>
      <c r="K28" s="5">
        <v>2928</v>
      </c>
      <c r="L28" s="5">
        <v>3338</v>
      </c>
    </row>
    <row r="29" spans="1:12">
      <c r="A29" s="11" t="s">
        <v>61</v>
      </c>
      <c r="B29" s="5">
        <v>267</v>
      </c>
      <c r="C29" s="5">
        <v>291</v>
      </c>
      <c r="D29" s="5">
        <v>378</v>
      </c>
      <c r="E29" s="5">
        <v>378</v>
      </c>
      <c r="F29" s="5">
        <v>333</v>
      </c>
      <c r="G29" s="5">
        <v>351</v>
      </c>
      <c r="H29" s="5">
        <v>305</v>
      </c>
      <c r="I29" s="5">
        <v>270</v>
      </c>
      <c r="J29" s="5">
        <v>270</v>
      </c>
      <c r="K29" s="5">
        <v>237</v>
      </c>
      <c r="L29" s="5">
        <v>232</v>
      </c>
    </row>
    <row r="30" spans="1:12">
      <c r="A30" s="11" t="s">
        <v>60</v>
      </c>
      <c r="B30" s="5">
        <v>2083</v>
      </c>
      <c r="C30" s="5">
        <v>2200</v>
      </c>
      <c r="D30" s="5">
        <v>2062</v>
      </c>
      <c r="E30" s="5">
        <v>2097</v>
      </c>
      <c r="F30" s="5">
        <v>2225</v>
      </c>
      <c r="G30" s="5">
        <v>2173</v>
      </c>
      <c r="H30" s="5">
        <v>2069</v>
      </c>
      <c r="I30" s="5">
        <v>2217</v>
      </c>
      <c r="J30" s="5">
        <v>2263</v>
      </c>
      <c r="K30" s="5">
        <v>2041</v>
      </c>
      <c r="L30" s="5">
        <v>2083</v>
      </c>
    </row>
    <row r="31" spans="1:12">
      <c r="A31" s="11" t="s">
        <v>59</v>
      </c>
      <c r="B31" s="5">
        <v>17</v>
      </c>
      <c r="C31" s="5">
        <v>18</v>
      </c>
      <c r="D31" s="5">
        <v>18</v>
      </c>
      <c r="E31" s="5">
        <v>17</v>
      </c>
      <c r="F31" s="5">
        <v>17</v>
      </c>
      <c r="G31" s="5">
        <v>19</v>
      </c>
      <c r="H31" s="5">
        <v>19</v>
      </c>
      <c r="I31" s="5">
        <v>19</v>
      </c>
      <c r="J31" s="5">
        <v>18</v>
      </c>
      <c r="K31" s="5">
        <v>17</v>
      </c>
      <c r="L31" s="5">
        <v>18</v>
      </c>
    </row>
    <row r="32" spans="1:12">
      <c r="A32" s="9" t="s">
        <v>63</v>
      </c>
      <c r="B32" s="4">
        <v>15</v>
      </c>
      <c r="C32" s="4">
        <v>232</v>
      </c>
      <c r="D32" s="4">
        <v>513</v>
      </c>
      <c r="E32" s="4">
        <v>686</v>
      </c>
      <c r="F32" s="4">
        <v>720</v>
      </c>
      <c r="G32" s="4">
        <v>858</v>
      </c>
      <c r="H32" s="4">
        <v>680</v>
      </c>
      <c r="I32" s="4">
        <v>1108</v>
      </c>
      <c r="J32" s="4">
        <v>1206</v>
      </c>
      <c r="K32" s="4">
        <v>1446</v>
      </c>
      <c r="L32" s="4">
        <v>1814</v>
      </c>
    </row>
    <row r="33" spans="1:12">
      <c r="A33" s="11" t="s">
        <v>62</v>
      </c>
      <c r="B33" s="5">
        <v>840</v>
      </c>
      <c r="C33" s="5">
        <v>1135</v>
      </c>
      <c r="D33" s="5">
        <v>1373</v>
      </c>
      <c r="E33" s="5">
        <v>1562</v>
      </c>
      <c r="F33" s="5">
        <v>1608</v>
      </c>
      <c r="G33" s="5">
        <v>1740</v>
      </c>
      <c r="H33" s="5">
        <v>1444</v>
      </c>
      <c r="I33" s="5">
        <v>1888</v>
      </c>
      <c r="J33" s="5">
        <v>1880</v>
      </c>
      <c r="K33" s="5">
        <v>2132</v>
      </c>
      <c r="L33" s="5">
        <v>2433</v>
      </c>
    </row>
    <row r="34" spans="1:12">
      <c r="A34" s="11" t="s">
        <v>61</v>
      </c>
      <c r="B34" s="5">
        <v>-237</v>
      </c>
      <c r="C34" s="5">
        <v>-256</v>
      </c>
      <c r="D34" s="5">
        <v>-340</v>
      </c>
      <c r="E34" s="5">
        <v>-355</v>
      </c>
      <c r="F34" s="5">
        <v>-313</v>
      </c>
      <c r="G34" s="5">
        <v>-332</v>
      </c>
      <c r="H34" s="5">
        <v>-283</v>
      </c>
      <c r="I34" s="5">
        <v>-250</v>
      </c>
      <c r="J34" s="5">
        <v>-249</v>
      </c>
      <c r="K34" s="5">
        <v>-216</v>
      </c>
      <c r="L34" s="5">
        <v>-212</v>
      </c>
    </row>
    <row r="35" spans="1:12">
      <c r="A35" s="11" t="s">
        <v>60</v>
      </c>
      <c r="B35" s="5">
        <v>-975</v>
      </c>
      <c r="C35" s="5">
        <v>-1062</v>
      </c>
      <c r="D35" s="5">
        <v>-995</v>
      </c>
      <c r="E35" s="5">
        <v>-1019</v>
      </c>
      <c r="F35" s="5">
        <v>-1041</v>
      </c>
      <c r="G35" s="5">
        <v>-982</v>
      </c>
      <c r="H35" s="5">
        <v>-897</v>
      </c>
      <c r="I35" s="5">
        <v>-969</v>
      </c>
      <c r="J35" s="5">
        <v>-875</v>
      </c>
      <c r="K35" s="5">
        <v>-916</v>
      </c>
      <c r="L35" s="5">
        <v>-837</v>
      </c>
    </row>
    <row r="36" spans="1:12">
      <c r="A36" s="11" t="s">
        <v>59</v>
      </c>
      <c r="B36" s="5">
        <v>383</v>
      </c>
      <c r="C36" s="5">
        <v>414</v>
      </c>
      <c r="D36" s="5">
        <v>474</v>
      </c>
      <c r="E36" s="5">
        <v>495</v>
      </c>
      <c r="F36" s="5">
        <v>463</v>
      </c>
      <c r="G36" s="5">
        <v>441</v>
      </c>
      <c r="H36" s="5">
        <v>423</v>
      </c>
      <c r="I36" s="5">
        <v>438</v>
      </c>
      <c r="J36" s="5">
        <v>449</v>
      </c>
      <c r="K36" s="5">
        <v>445</v>
      </c>
      <c r="L36" s="5">
        <v>428</v>
      </c>
    </row>
    <row r="37" spans="1:12">
      <c r="A37" s="10" t="s">
        <v>4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>
      <c r="A38" s="11" t="s">
        <v>58</v>
      </c>
      <c r="B38" s="5">
        <v>0.9</v>
      </c>
      <c r="C38" s="5">
        <v>12.8</v>
      </c>
      <c r="D38" s="5">
        <v>27.8</v>
      </c>
      <c r="E38" s="5">
        <v>36.200000000000003</v>
      </c>
      <c r="F38" s="5">
        <v>37.299999999999997</v>
      </c>
      <c r="G38" s="5">
        <v>43.3</v>
      </c>
      <c r="H38" s="5">
        <v>33.4</v>
      </c>
      <c r="I38" s="5">
        <v>52.6</v>
      </c>
      <c r="J38" s="5">
        <v>55.4</v>
      </c>
      <c r="K38" s="5">
        <v>64.400000000000006</v>
      </c>
      <c r="L38" s="5">
        <v>78.099999999999994</v>
      </c>
    </row>
    <row r="39" spans="1:12" ht="15.75" thickBot="1">
      <c r="A39" s="14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</row>
    <row r="40" spans="1:12">
      <c r="A40" s="8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>
      <c r="A41" s="30"/>
      <c r="B41" s="7"/>
      <c r="C41" s="29"/>
      <c r="D41" s="29"/>
      <c r="E41" s="7" t="s">
        <v>57</v>
      </c>
      <c r="F41" s="1"/>
      <c r="G41" s="1"/>
      <c r="H41" s="1"/>
      <c r="I41" s="1"/>
      <c r="J41" s="1"/>
      <c r="K41" s="1"/>
      <c r="L41" s="1"/>
    </row>
    <row r="42" spans="1:12">
      <c r="A42" s="1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>
      <c r="A43" s="1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>
      <c r="A44" s="1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>
      <c r="A45" s="1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>
      <c r="A46" s="1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>
      <c r="A47" s="1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>
      <c r="A48" s="1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>
      <c r="A49" s="1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>
      <c r="A50" s="1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>
      <c r="A51" s="1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>
      <c r="A52" s="1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>
      <c r="A53" s="1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>
      <c r="A54" s="1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>
      <c r="A55" s="1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>
      <c r="A56" s="1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>
      <c r="A57" s="1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>
      <c r="A58" s="8" t="s">
        <v>56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>
      <c r="A59" s="9"/>
      <c r="B59" s="2">
        <v>2009</v>
      </c>
      <c r="C59" s="2">
        <v>2010</v>
      </c>
      <c r="D59" s="2">
        <v>2011</v>
      </c>
      <c r="E59" s="2">
        <v>2012</v>
      </c>
      <c r="F59" s="2">
        <v>2013</v>
      </c>
      <c r="G59" s="2">
        <v>2014</v>
      </c>
      <c r="H59" s="2">
        <v>2015</v>
      </c>
      <c r="I59" s="2">
        <v>2016</v>
      </c>
      <c r="J59" s="2">
        <v>2017</v>
      </c>
      <c r="K59" s="2">
        <v>2018</v>
      </c>
      <c r="L59" s="2">
        <v>2019</v>
      </c>
    </row>
    <row r="60" spans="1:12">
      <c r="A60" s="10" t="s">
        <v>55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</row>
    <row r="61" spans="1:12">
      <c r="A61" s="9" t="s">
        <v>54</v>
      </c>
      <c r="B61" s="28">
        <v>393</v>
      </c>
      <c r="C61" s="28">
        <v>422</v>
      </c>
      <c r="D61" s="28">
        <v>485</v>
      </c>
      <c r="E61" s="28">
        <v>507</v>
      </c>
      <c r="F61" s="28">
        <v>489</v>
      </c>
      <c r="G61" s="28">
        <v>450</v>
      </c>
      <c r="H61" s="28">
        <v>438</v>
      </c>
      <c r="I61" s="28">
        <v>455</v>
      </c>
      <c r="J61" s="28">
        <v>472</v>
      </c>
      <c r="K61" s="28">
        <v>460</v>
      </c>
      <c r="L61" s="28">
        <v>438</v>
      </c>
    </row>
    <row r="62" spans="1:12">
      <c r="A62" s="11" t="s">
        <v>53</v>
      </c>
      <c r="B62" s="1">
        <v>10</v>
      </c>
      <c r="C62" s="1">
        <v>12</v>
      </c>
      <c r="D62" s="1">
        <v>17</v>
      </c>
      <c r="E62" s="1">
        <v>19</v>
      </c>
      <c r="F62" s="1">
        <v>20</v>
      </c>
      <c r="G62" s="1">
        <v>14</v>
      </c>
      <c r="H62" s="1">
        <v>16</v>
      </c>
      <c r="I62" s="1">
        <v>15</v>
      </c>
      <c r="J62" s="1">
        <v>17</v>
      </c>
      <c r="K62" s="1">
        <v>17</v>
      </c>
      <c r="L62" s="1">
        <v>18</v>
      </c>
    </row>
    <row r="63" spans="1:12">
      <c r="A63" s="11" t="s">
        <v>52</v>
      </c>
      <c r="B63" s="1">
        <v>16</v>
      </c>
      <c r="C63" s="1">
        <v>17</v>
      </c>
      <c r="D63" s="1">
        <v>20</v>
      </c>
      <c r="E63" s="1">
        <v>22</v>
      </c>
      <c r="F63" s="1">
        <v>21</v>
      </c>
      <c r="G63" s="1">
        <v>18</v>
      </c>
      <c r="H63" s="1">
        <v>18</v>
      </c>
      <c r="I63" s="1">
        <v>17</v>
      </c>
      <c r="J63" s="1">
        <v>16</v>
      </c>
      <c r="K63" s="1">
        <v>17</v>
      </c>
      <c r="L63" s="1">
        <v>18</v>
      </c>
    </row>
    <row r="64" spans="1:12">
      <c r="A64" s="11" t="s">
        <v>51</v>
      </c>
      <c r="B64" s="1">
        <v>368</v>
      </c>
      <c r="C64" s="1">
        <v>393</v>
      </c>
      <c r="D64" s="1">
        <v>448</v>
      </c>
      <c r="E64" s="1">
        <v>466</v>
      </c>
      <c r="F64" s="1">
        <v>448</v>
      </c>
      <c r="G64" s="1">
        <v>418</v>
      </c>
      <c r="H64" s="1">
        <v>404</v>
      </c>
      <c r="I64" s="1">
        <v>422</v>
      </c>
      <c r="J64" s="1">
        <v>438</v>
      </c>
      <c r="K64" s="1">
        <v>425</v>
      </c>
      <c r="L64" s="1">
        <v>402</v>
      </c>
    </row>
    <row r="65" spans="1:12">
      <c r="A65" s="1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>
      <c r="A66" s="11" t="s">
        <v>50</v>
      </c>
      <c r="B66" s="1">
        <v>-4</v>
      </c>
      <c r="C66" s="1">
        <v>-3</v>
      </c>
      <c r="D66" s="1">
        <v>-3</v>
      </c>
      <c r="E66" s="1">
        <v>-3</v>
      </c>
      <c r="F66" s="1">
        <v>-3</v>
      </c>
      <c r="G66" s="1">
        <v>-3</v>
      </c>
      <c r="H66" s="1">
        <v>-3</v>
      </c>
      <c r="I66" s="1">
        <v>-3</v>
      </c>
      <c r="J66" s="1">
        <v>-4</v>
      </c>
      <c r="K66" s="1">
        <v>-2</v>
      </c>
      <c r="L66" s="1">
        <v>-3</v>
      </c>
    </row>
    <row r="67" spans="1:12" ht="15.75" thickBot="1">
      <c r="A67" s="14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</row>
    <row r="68" spans="1:12">
      <c r="A68" s="8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2" ht="38.25">
      <c r="A69" s="11" t="s">
        <v>49</v>
      </c>
      <c r="B69" s="1"/>
      <c r="C69" s="1"/>
      <c r="D69" s="1"/>
      <c r="E69" s="7" t="s">
        <v>48</v>
      </c>
      <c r="F69" s="1"/>
      <c r="G69" s="1"/>
      <c r="H69" s="1"/>
      <c r="I69" s="1"/>
      <c r="J69" s="1"/>
      <c r="K69" s="1"/>
      <c r="L69" s="1"/>
    </row>
    <row r="70" spans="1:12">
      <c r="A70" s="8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3</vt:i4>
      </vt:variant>
      <vt:variant>
        <vt:lpstr>Navngivne områder</vt:lpstr>
      </vt:variant>
      <vt:variant>
        <vt:i4>2</vt:i4>
      </vt:variant>
    </vt:vector>
  </HeadingPairs>
  <TitlesOfParts>
    <vt:vector size="5" baseType="lpstr">
      <vt:lpstr>Figurdata</vt:lpstr>
      <vt:lpstr>s. 159</vt:lpstr>
      <vt:lpstr>s. 160</vt:lpstr>
      <vt:lpstr>'s. 159'!Brødtekst</vt:lpstr>
      <vt:lpstr>'s. 159'!OLE_LINK1</vt:lpstr>
    </vt:vector>
  </TitlesOfParts>
  <Company>Danmarks Statistik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Pia Dyreby Poulin</dc:creator>
  <cp:lastModifiedBy>Peter Rasmussen</cp:lastModifiedBy>
  <dcterms:created xsi:type="dcterms:W3CDTF">2020-08-06T07:25:12Z</dcterms:created>
  <dcterms:modified xsi:type="dcterms:W3CDTF">2021-05-17T16:43:56Z</dcterms:modified>
</cp:coreProperties>
</file>