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0DE88EEC-13CD-B746-A620-617450756371}" xr6:coauthVersionLast="46" xr6:coauthVersionMax="46" xr10:uidLastSave="{00000000-0000-0000-0000-000000000000}"/>
  <bookViews>
    <workbookView xWindow="0" yWindow="460" windowWidth="25600" windowHeight="136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C52" i="1"/>
  <c r="D52" i="1"/>
  <c r="E52" i="1"/>
  <c r="F52" i="1"/>
  <c r="G52" i="1"/>
  <c r="H52" i="1"/>
  <c r="I52" i="1"/>
  <c r="J52" i="1"/>
  <c r="K52" i="1"/>
  <c r="L52" i="1"/>
  <c r="M52" i="1"/>
  <c r="B52" i="1"/>
  <c r="C50" i="1"/>
  <c r="D50" i="1"/>
  <c r="E50" i="1"/>
  <c r="E51" i="1" s="1"/>
  <c r="F50" i="1"/>
  <c r="F51" i="1" s="1"/>
  <c r="G50" i="1"/>
  <c r="H50" i="1"/>
  <c r="I50" i="1"/>
  <c r="I51" i="1" s="1"/>
  <c r="J50" i="1"/>
  <c r="J51" i="1" s="1"/>
  <c r="K50" i="1"/>
  <c r="L50" i="1"/>
  <c r="M50" i="1"/>
  <c r="M51" i="1" s="1"/>
  <c r="B50" i="1"/>
  <c r="C48" i="1"/>
  <c r="D48" i="1"/>
  <c r="D49" i="1" s="1"/>
  <c r="E48" i="1"/>
  <c r="E49" i="1" s="1"/>
  <c r="F48" i="1"/>
  <c r="F49" i="1" s="1"/>
  <c r="G48" i="1"/>
  <c r="H48" i="1"/>
  <c r="H49" i="1" s="1"/>
  <c r="I48" i="1"/>
  <c r="I49" i="1" s="1"/>
  <c r="J48" i="1"/>
  <c r="J49" i="1" s="1"/>
  <c r="K48" i="1"/>
  <c r="L48" i="1"/>
  <c r="L49" i="1" s="1"/>
  <c r="M48" i="1"/>
  <c r="M49" i="1" s="1"/>
  <c r="B48" i="1"/>
  <c r="C46" i="1"/>
  <c r="D46" i="1"/>
  <c r="E46" i="1"/>
  <c r="E47" i="1" s="1"/>
  <c r="F46" i="1"/>
  <c r="F47" i="1" s="1"/>
  <c r="G46" i="1"/>
  <c r="H46" i="1"/>
  <c r="I46" i="1"/>
  <c r="J46" i="1"/>
  <c r="K47" i="1" s="1"/>
  <c r="K46" i="1"/>
  <c r="L46" i="1"/>
  <c r="M46" i="1"/>
  <c r="M47" i="1" s="1"/>
  <c r="B46" i="1"/>
  <c r="I47" i="1"/>
  <c r="J47" i="1"/>
  <c r="C44" i="1"/>
  <c r="D44" i="1"/>
  <c r="E44" i="1"/>
  <c r="E45" i="1" s="1"/>
  <c r="F44" i="1"/>
  <c r="F45" i="1" s="1"/>
  <c r="G44" i="1"/>
  <c r="H44" i="1"/>
  <c r="I44" i="1"/>
  <c r="I45" i="1" s="1"/>
  <c r="J44" i="1"/>
  <c r="K45" i="1" s="1"/>
  <c r="K44" i="1"/>
  <c r="L44" i="1"/>
  <c r="M44" i="1"/>
  <c r="M45" i="1" s="1"/>
  <c r="B44" i="1"/>
  <c r="J45" i="1"/>
  <c r="C42" i="1"/>
  <c r="D42" i="1"/>
  <c r="E42" i="1"/>
  <c r="F42" i="1"/>
  <c r="F43" i="1" s="1"/>
  <c r="G42" i="1"/>
  <c r="H42" i="1"/>
  <c r="I42" i="1"/>
  <c r="J42" i="1"/>
  <c r="J43" i="1" s="1"/>
  <c r="K42" i="1"/>
  <c r="L42" i="1"/>
  <c r="M42" i="1"/>
  <c r="D51" i="1"/>
  <c r="H51" i="1"/>
  <c r="L51" i="1"/>
  <c r="K49" i="1"/>
  <c r="C49" i="1"/>
  <c r="D47" i="1"/>
  <c r="H47" i="1"/>
  <c r="L47" i="1"/>
  <c r="C47" i="1"/>
  <c r="D45" i="1"/>
  <c r="H45" i="1"/>
  <c r="L45" i="1"/>
  <c r="C51" i="1"/>
  <c r="C45" i="1"/>
  <c r="D43" i="1"/>
  <c r="E43" i="1"/>
  <c r="H43" i="1"/>
  <c r="I43" i="1"/>
  <c r="L43" i="1"/>
  <c r="M43" i="1"/>
  <c r="C43" i="1"/>
  <c r="K51" i="1" l="1"/>
  <c r="G51" i="1"/>
  <c r="G49" i="1"/>
  <c r="G47" i="1"/>
  <c r="G45" i="1"/>
  <c r="K43" i="1"/>
  <c r="G43" i="1"/>
</calcChain>
</file>

<file path=xl/sharedStrings.xml><?xml version="1.0" encoding="utf-8"?>
<sst xmlns="http://schemas.openxmlformats.org/spreadsheetml/2006/main" count="62" uniqueCount="57">
  <si>
    <t>SUM</t>
  </si>
  <si>
    <t>1.1.  Personlige indkomstskatter</t>
  </si>
  <si>
    <t>1.2.  Selskabsskat mv.</t>
  </si>
  <si>
    <t>1.3.  Pensionsafkastskat</t>
  </si>
  <si>
    <t>2.1.  Sociale bidrag fra medlemmer</t>
  </si>
  <si>
    <t>2.2.  Sociale bidrag fra arbejdsgivere</t>
  </si>
  <si>
    <t>3.2.  Andre arbejdsmarkedsbidrag fra arbejdsgivere</t>
  </si>
  <si>
    <t>4.2.  Afgift af arv og gave</t>
  </si>
  <si>
    <t>4.3.  Afgift på motorkøretøjer</t>
  </si>
  <si>
    <t>4.4.  Ejendomsskatter</t>
  </si>
  <si>
    <t>4.5.  Medielicens</t>
  </si>
  <si>
    <t>4.6.  Andre afgifter af formue, ejendom og besiddelse</t>
  </si>
  <si>
    <t>5.1.  Generelle omsætningsafgifter</t>
  </si>
  <si>
    <t>5.2.  Told og importafgifter</t>
  </si>
  <si>
    <t>5.3.  Afgifter af specielle varer</t>
  </si>
  <si>
    <t>5.4.  Afgifter af specielle transaktioner</t>
  </si>
  <si>
    <t>5.5.  Afgifter af specielle tjenester</t>
  </si>
  <si>
    <t>5.6.  Indtægter fra spillemonopoler</t>
  </si>
  <si>
    <t>5.7.  Diverse afgifter</t>
  </si>
  <si>
    <t>6.1.  Afgifter af spildevand</t>
  </si>
  <si>
    <t>6.2.  Afgifter i forbindelse med kontrol og bevillinger</t>
  </si>
  <si>
    <t>6.3 Indbetalinger til Garantiformuen og Afviklingsfonden</t>
  </si>
  <si>
    <t>BNP (løbende priser)</t>
  </si>
  <si>
    <t>1.Udvælg 5 typer skattegrupper (evt. både afgifter og indkomstskatter)</t>
  </si>
  <si>
    <t>2.Vis bidraget til det samlede skattetryk for hvert år, dvs. udregn hvor stor en andel f.eks. Personlige indkomstskatter udgør i 2007-2008 og find forskellen (hint: de personlige indkomstskatter udgør 24.6% i 2007 og 24.2% i 2008, derfor er bidraget -0.4%)</t>
  </si>
  <si>
    <t>3.Vis ændringen i det samlede skattetryk for hvert år</t>
  </si>
  <si>
    <t>4.Udarbejd en tidslinje for centrale skattereformer på baggrund af relevante steder i DK’s økonomi siden 1980 (afsnit 8.2), STO og den offentlige sektor (afsnit 7.8). Naturligvis er de nyeste skattereformer mere relevante (2009-2019). Noter i punktform formålet med reformerne</t>
  </si>
  <si>
    <t>5.Diskuter skattereformerne ift. Skattetrykket</t>
  </si>
  <si>
    <t>6.For jeres egen skyld (hvis i har mere tid) udvid tidslinjen til 1986</t>
  </si>
  <si>
    <t>2010-2013</t>
  </si>
  <si>
    <t>Skattetryk</t>
  </si>
  <si>
    <t xml:space="preserve">Forårspakken 2.0 </t>
  </si>
  <si>
    <t>Topskattegrænsehævelsen udskudt til start 2014 kontra 2010.</t>
  </si>
  <si>
    <t xml:space="preserve">Grøn check blev indført for at modarbejde afgifter på grøn energi.(Nudging) </t>
  </si>
  <si>
    <t>Formålet var en dæmpelse af den WS-krak(Indirekte off. Investering)</t>
  </si>
  <si>
    <t>Skattereform 2012</t>
  </si>
  <si>
    <t>Skattelettelser for knap 15 milliarder kroner frem mod 2020.</t>
  </si>
  <si>
    <t xml:space="preserve">Reformen skal lempe finanspolitikken på kort sigt, og skabe et øget arbejdsudbud. Samt vækst på længere sigt </t>
  </si>
  <si>
    <t>Finansieres blandt andet ved besparelser af off. Udgifter</t>
  </si>
  <si>
    <t>Nedsættelser af skatter mv. på cirka 30 millarder kroner. Gav 20 milliarder til forbrug. (DØS 146 + DOS 139)</t>
  </si>
  <si>
    <t>Hovedmålet var ophævelse af mellem skatten. Indebar at den højeste marginalskat faldt fra 65-56(DØS 146)</t>
  </si>
  <si>
    <t>Nedsættelse af bundskatten med 1,5% point(DOS 136)</t>
  </si>
  <si>
    <t>Topskattegrænsen blev hævet(DØS 145)</t>
  </si>
  <si>
    <t xml:space="preserve">Genopretningspakke(STO 203) </t>
  </si>
  <si>
    <t xml:space="preserve">Dagpengeperioden halveres fra 4 til 2 år. </t>
  </si>
  <si>
    <t>Det almindelige beskæftigelses fradrag steg fra 5,6 til 10,65.</t>
  </si>
  <si>
    <t>Tilbagetrækningsreformen. (STO 204). (Strukturreform. Påvirke arbejdsudbuddet)</t>
  </si>
  <si>
    <t>2012(STO 207)</t>
  </si>
  <si>
    <t>Topskattegrænse hæves til  467 tuisnde. Indfaset mod 2022(DØS 146 + STO 207)</t>
  </si>
  <si>
    <t xml:space="preserve">Efterlønsatsen forhøjes </t>
  </si>
  <si>
    <t>Finanslov(STO 206)</t>
  </si>
  <si>
    <t xml:space="preserve">Skatte- og afgifstigninger på 5 milliarder. </t>
  </si>
  <si>
    <t>Fremrykkelse af 5,5 milliarders investering i 5,5 milliarder</t>
  </si>
  <si>
    <t>Omlæggelse af pensionsordninger. Ændring i pensionsbeskatning</t>
  </si>
  <si>
    <t>Efterløn forkortes til 3 år.</t>
  </si>
  <si>
    <t>Efterlønsaalderen stiger fra 60-60 1/2</t>
  </si>
  <si>
    <t>Lavet pga stigning i alder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</si>
</sst>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._-;\-* #,##0.00\ _k_r_._-;_-* &quot;-&quot;??\ _k_r_._-;_-@_-"/>
    <numFmt numFmtId="165" formatCode="yyyy"/>
    <numFmt numFmtId="166" formatCode="_-* #,##0\ _k_r_._-;\-* #,##0\ _k_r_._-;_-* &quot;-&quot;??\ _k_r_.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Border="0" applyAlignment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3" fillId="0" borderId="0" xfId="2" applyNumberFormat="1" applyFont="1" applyAlignment="1">
      <alignment horizontal="left"/>
    </xf>
    <xf numFmtId="0" fontId="2" fillId="0" borderId="0" xfId="2"/>
    <xf numFmtId="166" fontId="2" fillId="0" borderId="0" xfId="1" applyNumberFormat="1" applyFont="1"/>
    <xf numFmtId="166" fontId="0" fillId="0" borderId="0" xfId="1" applyNumberFormat="1" applyFont="1" applyAlignment="1">
      <alignment horizontal="right"/>
    </xf>
    <xf numFmtId="166" fontId="3" fillId="0" borderId="0" xfId="1" applyNumberFormat="1" applyFont="1"/>
    <xf numFmtId="0" fontId="3" fillId="0" borderId="0" xfId="2" applyFont="1"/>
    <xf numFmtId="0" fontId="2" fillId="2" borderId="0" xfId="2" applyFill="1"/>
    <xf numFmtId="166" fontId="2" fillId="2" borderId="0" xfId="1" applyNumberFormat="1" applyFont="1" applyFill="1"/>
    <xf numFmtId="166" fontId="0" fillId="2" borderId="0" xfId="1" applyNumberFormat="1" applyFont="1" applyFill="1" applyAlignment="1">
      <alignment horizontal="right"/>
    </xf>
    <xf numFmtId="165" fontId="2" fillId="0" borderId="0" xfId="2" applyNumberFormat="1" applyFont="1"/>
    <xf numFmtId="0" fontId="5" fillId="0" borderId="0" xfId="0" applyFont="1"/>
    <xf numFmtId="0" fontId="4" fillId="0" borderId="0" xfId="0" applyFont="1"/>
    <xf numFmtId="167" fontId="4" fillId="0" borderId="0" xfId="3" applyNumberFormat="1" applyFont="1" applyAlignment="1">
      <alignment horizontal="left" vertical="center" indent="4" readingOrder="1"/>
    </xf>
    <xf numFmtId="10" fontId="4" fillId="0" borderId="0" xfId="3" applyNumberFormat="1" applyFont="1" applyAlignment="1">
      <alignment horizontal="left" vertical="center" indent="4" readingOrder="1"/>
    </xf>
    <xf numFmtId="10" fontId="4" fillId="2" borderId="0" xfId="3" applyNumberFormat="1" applyFont="1" applyFill="1"/>
    <xf numFmtId="0" fontId="0" fillId="3" borderId="0" xfId="0" applyFill="1"/>
    <xf numFmtId="10" fontId="0" fillId="3" borderId="0" xfId="3" applyNumberFormat="1" applyFont="1" applyFill="1"/>
  </cellXfs>
  <cellStyles count="4">
    <cellStyle name="Comma" xfId="1" builtinId="3"/>
    <cellStyle name="Normal" xfId="0" builtinId="0"/>
    <cellStyle name="Normal 2 2" xfId="2" xr:uid="{00000000-0005-0000-0000-000002000000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ColWidth="8.83203125" defaultRowHeight="15" x14ac:dyDescent="0.2"/>
  <cols>
    <col min="1" max="1" width="44.6640625" bestFit="1" customWidth="1"/>
    <col min="2" max="2" width="14.5" bestFit="1" customWidth="1"/>
    <col min="3" max="3" width="23.33203125" bestFit="1" customWidth="1"/>
    <col min="4" max="4" width="22.33203125" bestFit="1" customWidth="1"/>
    <col min="5" max="11" width="14.5" bestFit="1" customWidth="1"/>
    <col min="12" max="13" width="16" bestFit="1" customWidth="1"/>
    <col min="14" max="18" width="18.1640625" bestFit="1" customWidth="1"/>
    <col min="19" max="20" width="19.6640625" bestFit="1" customWidth="1"/>
  </cols>
  <sheetData>
    <row r="1" spans="1:13" x14ac:dyDescent="0.2">
      <c r="B1" s="10">
        <v>39083</v>
      </c>
      <c r="C1" s="10">
        <v>39448</v>
      </c>
      <c r="D1" s="10">
        <v>39814</v>
      </c>
      <c r="E1" s="10">
        <v>40179</v>
      </c>
      <c r="F1" s="10">
        <v>40544</v>
      </c>
      <c r="G1" s="10">
        <v>40909</v>
      </c>
      <c r="H1" s="10">
        <v>41275</v>
      </c>
      <c r="I1" s="10">
        <v>41640</v>
      </c>
      <c r="J1" s="10">
        <v>42005</v>
      </c>
      <c r="K1" s="10">
        <v>42370</v>
      </c>
      <c r="L1" s="10">
        <v>42736</v>
      </c>
      <c r="M1" s="1">
        <v>43101</v>
      </c>
    </row>
    <row r="2" spans="1:13" x14ac:dyDescent="0.2">
      <c r="A2" s="7" t="s">
        <v>1</v>
      </c>
      <c r="B2" s="8">
        <v>427412232</v>
      </c>
      <c r="C2" s="8">
        <v>435865720</v>
      </c>
      <c r="D2" s="8">
        <v>435208167</v>
      </c>
      <c r="E2" s="8">
        <v>427396790</v>
      </c>
      <c r="F2" s="8">
        <v>434782952</v>
      </c>
      <c r="G2" s="8">
        <v>447703423</v>
      </c>
      <c r="H2" s="8">
        <v>496126697</v>
      </c>
      <c r="I2" s="8">
        <v>535059877</v>
      </c>
      <c r="J2" s="8">
        <v>529160244</v>
      </c>
      <c r="K2" s="9">
        <v>517996701</v>
      </c>
      <c r="L2" s="9">
        <v>537481296</v>
      </c>
      <c r="M2" s="9">
        <v>549219385</v>
      </c>
    </row>
    <row r="3" spans="1:13" x14ac:dyDescent="0.2">
      <c r="A3" s="7" t="s">
        <v>3</v>
      </c>
      <c r="B3" s="8">
        <v>4561497</v>
      </c>
      <c r="C3" s="8">
        <v>9534927</v>
      </c>
      <c r="D3" s="8">
        <v>8784250</v>
      </c>
      <c r="E3" s="8">
        <v>36535130</v>
      </c>
      <c r="F3" s="8">
        <v>38047746</v>
      </c>
      <c r="G3" s="8">
        <v>43551938</v>
      </c>
      <c r="H3" s="8">
        <v>19983581</v>
      </c>
      <c r="I3" s="8">
        <v>53081099</v>
      </c>
      <c r="J3" s="8">
        <v>22831823</v>
      </c>
      <c r="K3" s="9">
        <v>33993533</v>
      </c>
      <c r="L3" s="9">
        <v>32197646</v>
      </c>
      <c r="M3" s="9">
        <v>13764358</v>
      </c>
    </row>
    <row r="4" spans="1:13" x14ac:dyDescent="0.2">
      <c r="A4" s="7" t="s">
        <v>10</v>
      </c>
      <c r="B4" s="8">
        <v>3749400</v>
      </c>
      <c r="C4" s="8">
        <v>3810500</v>
      </c>
      <c r="D4" s="8">
        <v>3949800</v>
      </c>
      <c r="E4" s="8">
        <v>4050400</v>
      </c>
      <c r="F4" s="8">
        <v>4166600</v>
      </c>
      <c r="G4" s="8">
        <v>4307800</v>
      </c>
      <c r="H4" s="8">
        <v>4444900</v>
      </c>
      <c r="I4" s="8">
        <v>4426200</v>
      </c>
      <c r="J4" s="8">
        <v>4476800</v>
      </c>
      <c r="K4" s="9">
        <v>4411300</v>
      </c>
      <c r="L4" s="9">
        <v>4441400</v>
      </c>
      <c r="M4" s="9">
        <v>4502700</v>
      </c>
    </row>
    <row r="5" spans="1:13" x14ac:dyDescent="0.2">
      <c r="A5" s="7" t="s">
        <v>12</v>
      </c>
      <c r="B5" s="8">
        <v>179362288</v>
      </c>
      <c r="C5" s="8">
        <v>178436731</v>
      </c>
      <c r="D5" s="8">
        <v>171994781</v>
      </c>
      <c r="E5" s="8">
        <v>176530822</v>
      </c>
      <c r="F5" s="8">
        <v>182216930</v>
      </c>
      <c r="G5" s="8">
        <v>187449429</v>
      </c>
      <c r="H5" s="8">
        <v>187874907</v>
      </c>
      <c r="I5" s="8">
        <v>192849921</v>
      </c>
      <c r="J5" s="8">
        <v>198656167</v>
      </c>
      <c r="K5" s="9">
        <v>207428426</v>
      </c>
      <c r="L5" s="9">
        <v>216560786</v>
      </c>
      <c r="M5" s="9">
        <v>225932512</v>
      </c>
    </row>
    <row r="6" spans="1:13" x14ac:dyDescent="0.2">
      <c r="A6" s="7" t="s">
        <v>19</v>
      </c>
      <c r="B6" s="8">
        <v>218479</v>
      </c>
      <c r="C6" s="8">
        <v>187198</v>
      </c>
      <c r="D6" s="8">
        <v>205472</v>
      </c>
      <c r="E6" s="8">
        <v>174075</v>
      </c>
      <c r="F6" s="8">
        <v>192783</v>
      </c>
      <c r="G6" s="8">
        <v>151502</v>
      </c>
      <c r="H6" s="8">
        <v>220350</v>
      </c>
      <c r="I6" s="8">
        <v>319694</v>
      </c>
      <c r="J6" s="8">
        <v>274538</v>
      </c>
      <c r="K6" s="8">
        <v>271833</v>
      </c>
      <c r="L6" s="8">
        <v>271833</v>
      </c>
      <c r="M6" s="9">
        <v>264858</v>
      </c>
    </row>
    <row r="10" spans="1:13" x14ac:dyDescent="0.2">
      <c r="A10" s="6" t="s">
        <v>0</v>
      </c>
      <c r="B10" s="5">
        <v>809878933</v>
      </c>
      <c r="C10" s="5">
        <v>808760173</v>
      </c>
      <c r="D10" s="5">
        <v>777474931</v>
      </c>
      <c r="E10" s="5">
        <v>818719518</v>
      </c>
      <c r="F10" s="5">
        <v>835599787</v>
      </c>
      <c r="G10" s="5">
        <v>872984462</v>
      </c>
      <c r="H10" s="5">
        <v>908487866</v>
      </c>
      <c r="I10" s="5">
        <v>987542419</v>
      </c>
      <c r="J10" s="5">
        <v>962084561</v>
      </c>
      <c r="K10" s="5">
        <v>973490909</v>
      </c>
      <c r="L10" s="5">
        <v>1010591776</v>
      </c>
      <c r="M10" s="5">
        <v>1010128792</v>
      </c>
    </row>
    <row r="11" spans="1:13" x14ac:dyDescent="0.2">
      <c r="A11" s="2" t="s">
        <v>22</v>
      </c>
      <c r="B11" s="2">
        <v>1738.8</v>
      </c>
      <c r="C11" s="2">
        <v>1801.5</v>
      </c>
      <c r="D11" s="2">
        <v>1722.1</v>
      </c>
      <c r="E11" s="2">
        <v>1810.9</v>
      </c>
      <c r="F11" s="2">
        <v>1846.9</v>
      </c>
      <c r="G11" s="2">
        <v>1895</v>
      </c>
      <c r="H11" s="2">
        <v>1929.7</v>
      </c>
      <c r="I11" s="2">
        <v>1981.2</v>
      </c>
      <c r="J11" s="2">
        <v>2036.4</v>
      </c>
      <c r="K11" s="2">
        <v>2107.8000000000002</v>
      </c>
      <c r="L11" s="2">
        <v>2175.1</v>
      </c>
      <c r="M11" s="2">
        <v>2246</v>
      </c>
    </row>
    <row r="14" spans="1:13" x14ac:dyDescent="0.2">
      <c r="A14" s="2" t="s">
        <v>2</v>
      </c>
      <c r="B14" s="3">
        <v>54870607</v>
      </c>
      <c r="C14" s="3">
        <v>46049479</v>
      </c>
      <c r="D14" s="3">
        <v>32886092</v>
      </c>
      <c r="E14" s="3">
        <v>41056740</v>
      </c>
      <c r="F14" s="3">
        <v>40286382</v>
      </c>
      <c r="G14" s="3">
        <v>49474123</v>
      </c>
      <c r="H14" s="3">
        <v>54066205</v>
      </c>
      <c r="I14" s="3">
        <v>56354563</v>
      </c>
      <c r="J14" s="3">
        <v>57722454</v>
      </c>
      <c r="K14" s="4">
        <v>60243262</v>
      </c>
      <c r="L14" s="4">
        <v>71928200</v>
      </c>
      <c r="M14" s="4">
        <v>65206473</v>
      </c>
    </row>
    <row r="16" spans="1:13" x14ac:dyDescent="0.2">
      <c r="A16" s="2" t="s">
        <v>4</v>
      </c>
      <c r="B16" s="3">
        <v>1057317</v>
      </c>
      <c r="C16" s="3">
        <v>909398</v>
      </c>
      <c r="D16" s="3">
        <v>877435</v>
      </c>
      <c r="E16" s="3">
        <v>900300</v>
      </c>
      <c r="F16" s="3">
        <v>1049012</v>
      </c>
      <c r="G16" s="3">
        <v>1078196</v>
      </c>
      <c r="H16" s="3">
        <v>879084</v>
      </c>
      <c r="I16" s="3">
        <v>714034</v>
      </c>
      <c r="J16" s="3">
        <v>825807</v>
      </c>
      <c r="K16" s="4">
        <v>736701</v>
      </c>
      <c r="L16" s="4">
        <v>728777</v>
      </c>
      <c r="M16" s="4">
        <v>750740</v>
      </c>
    </row>
    <row r="17" spans="1:13" x14ac:dyDescent="0.2">
      <c r="A17" s="2" t="s">
        <v>5</v>
      </c>
      <c r="B17" s="3">
        <v>229002</v>
      </c>
      <c r="C17" s="3">
        <v>177057</v>
      </c>
      <c r="D17" s="3">
        <v>140471</v>
      </c>
      <c r="E17" s="3">
        <v>914325</v>
      </c>
      <c r="F17" s="3">
        <v>991037</v>
      </c>
      <c r="G17" s="3">
        <v>745541</v>
      </c>
      <c r="H17" s="3">
        <v>739006</v>
      </c>
      <c r="I17" s="3">
        <v>736661</v>
      </c>
      <c r="J17" s="3">
        <v>551673</v>
      </c>
      <c r="K17" s="4">
        <v>460000</v>
      </c>
      <c r="L17" s="4">
        <v>331248</v>
      </c>
      <c r="M17" s="4">
        <v>310542</v>
      </c>
    </row>
    <row r="18" spans="1:13" x14ac:dyDescent="0.2">
      <c r="A18" s="2" t="s">
        <v>6</v>
      </c>
      <c r="B18" s="3">
        <v>3975000</v>
      </c>
      <c r="C18" s="3">
        <v>4205000</v>
      </c>
      <c r="D18" s="3">
        <v>4153000</v>
      </c>
      <c r="E18" s="3">
        <v>4160000</v>
      </c>
      <c r="F18" s="3">
        <v>4635000</v>
      </c>
      <c r="G18" s="3">
        <v>5547000</v>
      </c>
      <c r="H18" s="3">
        <v>6129839</v>
      </c>
      <c r="I18" s="3">
        <v>6342694</v>
      </c>
      <c r="J18" s="3">
        <v>5894076</v>
      </c>
      <c r="K18" s="4">
        <v>5902586</v>
      </c>
      <c r="L18" s="4">
        <v>5494201</v>
      </c>
      <c r="M18" s="4">
        <v>6313970</v>
      </c>
    </row>
    <row r="19" spans="1:13" x14ac:dyDescent="0.2">
      <c r="A19" s="2" t="s">
        <v>7</v>
      </c>
      <c r="B19" s="3">
        <v>3895984</v>
      </c>
      <c r="C19" s="3">
        <v>4753932</v>
      </c>
      <c r="D19" s="3">
        <v>3669190</v>
      </c>
      <c r="E19" s="3">
        <v>3646041</v>
      </c>
      <c r="F19" s="3">
        <v>4791666</v>
      </c>
      <c r="G19" s="3">
        <v>4041795</v>
      </c>
      <c r="H19" s="3">
        <v>3940203</v>
      </c>
      <c r="I19" s="3">
        <v>3848352</v>
      </c>
      <c r="J19" s="3">
        <v>5176819</v>
      </c>
      <c r="K19" s="4">
        <v>4239572</v>
      </c>
      <c r="L19" s="4">
        <v>4367530</v>
      </c>
      <c r="M19" s="4">
        <v>4809939</v>
      </c>
    </row>
    <row r="20" spans="1:13" x14ac:dyDescent="0.2">
      <c r="A20" s="2" t="s">
        <v>8</v>
      </c>
      <c r="B20" s="3">
        <v>10229661</v>
      </c>
      <c r="C20" s="3">
        <v>10400869</v>
      </c>
      <c r="D20" s="3">
        <v>10464217</v>
      </c>
      <c r="E20" s="3">
        <v>10594290</v>
      </c>
      <c r="F20" s="3">
        <v>10457067</v>
      </c>
      <c r="G20" s="3">
        <v>10596369</v>
      </c>
      <c r="H20" s="3">
        <v>11429174</v>
      </c>
      <c r="I20" s="3">
        <v>11241148</v>
      </c>
      <c r="J20" s="3">
        <v>11618703</v>
      </c>
      <c r="K20" s="4">
        <v>11417153</v>
      </c>
      <c r="L20" s="4">
        <v>11208070</v>
      </c>
      <c r="M20" s="4">
        <v>11378381</v>
      </c>
    </row>
    <row r="21" spans="1:13" x14ac:dyDescent="0.2">
      <c r="A21" s="2" t="s">
        <v>9</v>
      </c>
      <c r="B21" s="3">
        <v>18995918</v>
      </c>
      <c r="C21" s="3">
        <v>21493500</v>
      </c>
      <c r="D21" s="3">
        <v>22561774</v>
      </c>
      <c r="E21" s="3">
        <v>24161229</v>
      </c>
      <c r="F21" s="3">
        <v>25018360</v>
      </c>
      <c r="G21" s="3">
        <v>24820781</v>
      </c>
      <c r="H21" s="3">
        <v>26369774</v>
      </c>
      <c r="I21" s="3">
        <v>27155909</v>
      </c>
      <c r="J21" s="3">
        <v>28085390</v>
      </c>
      <c r="K21" s="4">
        <v>28436112</v>
      </c>
      <c r="L21" s="4">
        <v>28464592</v>
      </c>
      <c r="M21" s="4">
        <v>29577734</v>
      </c>
    </row>
    <row r="23" spans="1:13" x14ac:dyDescent="0.2">
      <c r="A23" s="2" t="s">
        <v>11</v>
      </c>
      <c r="B23" s="3">
        <v>5740</v>
      </c>
      <c r="C23" s="3">
        <v>6270</v>
      </c>
      <c r="D23" s="3">
        <v>8664</v>
      </c>
      <c r="E23" s="3">
        <v>234</v>
      </c>
      <c r="F23" s="3">
        <v>402</v>
      </c>
      <c r="G23" s="3">
        <v>134</v>
      </c>
      <c r="H23" s="3">
        <v>12</v>
      </c>
      <c r="I23" s="3">
        <v>33456</v>
      </c>
      <c r="J23" s="3">
        <v>0</v>
      </c>
      <c r="K23" s="3">
        <v>0</v>
      </c>
      <c r="L23" s="3">
        <v>0</v>
      </c>
      <c r="M23" s="3">
        <v>0</v>
      </c>
    </row>
    <row r="25" spans="1:13" x14ac:dyDescent="0.2">
      <c r="A25" s="2" t="s">
        <v>13</v>
      </c>
      <c r="B25" s="3">
        <v>3281614</v>
      </c>
      <c r="C25" s="3">
        <v>3106087</v>
      </c>
      <c r="D25" s="3">
        <v>2647269</v>
      </c>
      <c r="E25" s="3">
        <v>3241471</v>
      </c>
      <c r="F25" s="3">
        <v>3177282</v>
      </c>
      <c r="G25" s="3">
        <v>2962014</v>
      </c>
      <c r="H25" s="3">
        <v>2823517</v>
      </c>
      <c r="I25" s="3">
        <v>3000559</v>
      </c>
      <c r="J25" s="3">
        <v>3285291</v>
      </c>
      <c r="K25" s="4">
        <v>3069229</v>
      </c>
      <c r="L25" s="4">
        <v>3136370</v>
      </c>
      <c r="M25" s="4">
        <v>3185466</v>
      </c>
    </row>
    <row r="26" spans="1:13" x14ac:dyDescent="0.2">
      <c r="A26" s="2" t="s">
        <v>14</v>
      </c>
      <c r="B26" s="3">
        <v>83084006</v>
      </c>
      <c r="C26" s="3">
        <v>75754732</v>
      </c>
      <c r="D26" s="3">
        <v>68925852</v>
      </c>
      <c r="E26" s="3">
        <v>73876698</v>
      </c>
      <c r="F26" s="3">
        <v>75273420</v>
      </c>
      <c r="G26" s="3">
        <v>78777422</v>
      </c>
      <c r="H26" s="3">
        <v>81957822</v>
      </c>
      <c r="I26" s="3">
        <v>79694165</v>
      </c>
      <c r="J26" s="3">
        <v>81740260</v>
      </c>
      <c r="K26" s="4">
        <v>82861058</v>
      </c>
      <c r="L26" s="4">
        <v>81356224</v>
      </c>
      <c r="M26" s="4">
        <v>80842647</v>
      </c>
    </row>
    <row r="27" spans="1:13" x14ac:dyDescent="0.2">
      <c r="A27" s="2" t="s">
        <v>15</v>
      </c>
      <c r="B27" s="3">
        <v>8658752</v>
      </c>
      <c r="C27" s="3">
        <v>8110368</v>
      </c>
      <c r="D27" s="3">
        <v>5231860</v>
      </c>
      <c r="E27" s="3">
        <v>5725627</v>
      </c>
      <c r="F27" s="3">
        <v>5100037</v>
      </c>
      <c r="G27" s="3">
        <v>4909507</v>
      </c>
      <c r="H27" s="3">
        <v>4684584</v>
      </c>
      <c r="I27" s="3">
        <v>5252826</v>
      </c>
      <c r="J27" s="3">
        <v>5906648</v>
      </c>
      <c r="K27" s="4">
        <v>6016619</v>
      </c>
      <c r="L27" s="4">
        <v>6425506</v>
      </c>
      <c r="M27" s="4">
        <v>6827462</v>
      </c>
    </row>
    <row r="28" spans="1:13" x14ac:dyDescent="0.2">
      <c r="A28" s="2" t="s">
        <v>16</v>
      </c>
      <c r="B28" s="3">
        <v>4525165</v>
      </c>
      <c r="C28" s="3">
        <v>4284358</v>
      </c>
      <c r="D28" s="3">
        <v>4010783</v>
      </c>
      <c r="E28" s="3">
        <v>3932186</v>
      </c>
      <c r="F28" s="3">
        <v>3842775</v>
      </c>
      <c r="G28" s="3">
        <v>3187105</v>
      </c>
      <c r="H28" s="3">
        <v>3008318</v>
      </c>
      <c r="I28" s="3">
        <v>3113848</v>
      </c>
      <c r="J28" s="3">
        <v>3188791</v>
      </c>
      <c r="K28" s="4">
        <v>3285460</v>
      </c>
      <c r="L28" s="4">
        <v>3347849</v>
      </c>
      <c r="M28" s="4">
        <v>3404122</v>
      </c>
    </row>
    <row r="29" spans="1:13" x14ac:dyDescent="0.2">
      <c r="A29" s="2" t="s">
        <v>17</v>
      </c>
      <c r="B29" s="3">
        <v>1543053</v>
      </c>
      <c r="C29" s="3">
        <v>1428754</v>
      </c>
      <c r="D29" s="3">
        <v>1480785</v>
      </c>
      <c r="E29" s="3">
        <v>1575646</v>
      </c>
      <c r="F29" s="3">
        <v>1412898</v>
      </c>
      <c r="G29" s="3">
        <v>1338864</v>
      </c>
      <c r="H29" s="3">
        <v>1221153</v>
      </c>
      <c r="I29" s="3">
        <v>1229771</v>
      </c>
      <c r="J29" s="3">
        <v>1332553</v>
      </c>
      <c r="K29" s="3">
        <v>1282170</v>
      </c>
      <c r="L29" s="3">
        <v>1282170</v>
      </c>
      <c r="M29" s="4">
        <v>1535313</v>
      </c>
    </row>
    <row r="30" spans="1:13" x14ac:dyDescent="0.2">
      <c r="A30" s="2" t="s">
        <v>18</v>
      </c>
      <c r="B30" s="3">
        <v>133485</v>
      </c>
      <c r="C30" s="3">
        <v>148919</v>
      </c>
      <c r="D30" s="3">
        <v>188813</v>
      </c>
      <c r="E30" s="3">
        <v>151953</v>
      </c>
      <c r="F30" s="3">
        <v>51242</v>
      </c>
      <c r="G30" s="3">
        <v>-12745</v>
      </c>
      <c r="H30" s="3">
        <v>179646</v>
      </c>
      <c r="I30" s="3">
        <v>185698</v>
      </c>
      <c r="J30" s="3">
        <v>155830</v>
      </c>
      <c r="K30" s="3">
        <v>159537</v>
      </c>
      <c r="L30" s="3">
        <v>159537</v>
      </c>
      <c r="M30" s="4">
        <v>177679</v>
      </c>
    </row>
    <row r="32" spans="1:13" x14ac:dyDescent="0.2">
      <c r="A32" s="2" t="s">
        <v>20</v>
      </c>
      <c r="B32" s="3">
        <v>89733</v>
      </c>
      <c r="C32" s="3">
        <v>96374</v>
      </c>
      <c r="D32" s="3">
        <v>86256</v>
      </c>
      <c r="E32" s="3">
        <v>95561</v>
      </c>
      <c r="F32" s="3">
        <v>106196</v>
      </c>
      <c r="G32" s="3">
        <v>305515</v>
      </c>
      <c r="H32" s="3">
        <v>304263</v>
      </c>
      <c r="I32" s="3">
        <v>440944</v>
      </c>
      <c r="J32" s="3">
        <v>470694</v>
      </c>
      <c r="K32" s="3">
        <v>489657</v>
      </c>
      <c r="L32" s="3">
        <v>618541</v>
      </c>
      <c r="M32" s="4">
        <v>1501511</v>
      </c>
    </row>
    <row r="33" spans="1:13" x14ac:dyDescent="0.2">
      <c r="A33" s="2" t="s">
        <v>21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2048749</v>
      </c>
      <c r="H33" s="3">
        <v>2104831</v>
      </c>
      <c r="I33" s="3">
        <v>2461000</v>
      </c>
      <c r="J33" s="3">
        <v>730000</v>
      </c>
      <c r="K33" s="3">
        <v>790000</v>
      </c>
      <c r="L33" s="4">
        <v>790000</v>
      </c>
      <c r="M33" s="4">
        <v>623000</v>
      </c>
    </row>
    <row r="35" spans="1:13" ht="16" x14ac:dyDescent="0.2">
      <c r="A35" s="11" t="s">
        <v>23</v>
      </c>
    </row>
    <row r="36" spans="1:13" ht="16" x14ac:dyDescent="0.2">
      <c r="A36" s="11" t="s">
        <v>24</v>
      </c>
    </row>
    <row r="37" spans="1:13" ht="16" x14ac:dyDescent="0.2">
      <c r="A37" s="11" t="s">
        <v>25</v>
      </c>
    </row>
    <row r="38" spans="1:13" ht="16" x14ac:dyDescent="0.2">
      <c r="A38" s="11" t="s">
        <v>26</v>
      </c>
    </row>
    <row r="39" spans="1:13" ht="16" x14ac:dyDescent="0.2">
      <c r="A39" s="11" t="s">
        <v>27</v>
      </c>
    </row>
    <row r="40" spans="1:13" ht="16" x14ac:dyDescent="0.2">
      <c r="A40" s="11" t="s">
        <v>28</v>
      </c>
    </row>
    <row r="42" spans="1:13" x14ac:dyDescent="0.2">
      <c r="A42" s="7" t="s">
        <v>1</v>
      </c>
      <c r="B42" s="15">
        <f>(B2/1000000)/B11</f>
        <v>0.24580873706004142</v>
      </c>
      <c r="C42" s="15">
        <f t="shared" ref="C42:M42" si="0">(C2/1000000)/C11</f>
        <v>0.24194600055509299</v>
      </c>
      <c r="D42" s="15">
        <f t="shared" si="0"/>
        <v>0.25271945125137912</v>
      </c>
      <c r="E42" s="15">
        <f t="shared" si="0"/>
        <v>0.23601346844110663</v>
      </c>
      <c r="F42" s="15">
        <f t="shared" si="0"/>
        <v>0.23541228653419244</v>
      </c>
      <c r="G42" s="15">
        <f t="shared" si="0"/>
        <v>0.23625510448548812</v>
      </c>
      <c r="H42" s="15">
        <f t="shared" si="0"/>
        <v>0.25710042856402548</v>
      </c>
      <c r="I42" s="15">
        <f t="shared" si="0"/>
        <v>0.27006858318190996</v>
      </c>
      <c r="J42" s="15">
        <f t="shared" si="0"/>
        <v>0.25985083677077198</v>
      </c>
      <c r="K42" s="15">
        <f t="shared" si="0"/>
        <v>0.24575230145175064</v>
      </c>
      <c r="L42" s="15">
        <f t="shared" si="0"/>
        <v>0.24710647602409089</v>
      </c>
      <c r="M42" s="15">
        <f t="shared" si="0"/>
        <v>0.24453222840605521</v>
      </c>
    </row>
    <row r="43" spans="1:13" x14ac:dyDescent="0.2">
      <c r="B43" s="12"/>
      <c r="C43" s="13">
        <f>C42-B42</f>
        <v>-3.8627365049484219E-3</v>
      </c>
      <c r="D43" s="13">
        <f>D42-C42</f>
        <v>1.077345069628613E-2</v>
      </c>
      <c r="E43" s="13">
        <f t="shared" ref="E43:M43" si="1">E42-D42</f>
        <v>-1.6705982810272496E-2</v>
      </c>
      <c r="F43" s="13">
        <f t="shared" si="1"/>
        <v>-6.0118190691418882E-4</v>
      </c>
      <c r="G43" s="13">
        <f t="shared" si="1"/>
        <v>8.4281795129567683E-4</v>
      </c>
      <c r="H43" s="13">
        <f t="shared" si="1"/>
        <v>2.0845324078537369E-2</v>
      </c>
      <c r="I43" s="13">
        <f t="shared" si="1"/>
        <v>1.2968154617884475E-2</v>
      </c>
      <c r="J43" s="13">
        <f t="shared" si="1"/>
        <v>-1.0217746411137985E-2</v>
      </c>
      <c r="K43" s="13">
        <f t="shared" si="1"/>
        <v>-1.4098535319021333E-2</v>
      </c>
      <c r="L43" s="13">
        <f t="shared" si="1"/>
        <v>1.3541745723402443E-3</v>
      </c>
      <c r="M43" s="13">
        <f t="shared" si="1"/>
        <v>-2.5742476180356799E-3</v>
      </c>
    </row>
    <row r="44" spans="1:13" x14ac:dyDescent="0.2">
      <c r="A44" s="7" t="s">
        <v>3</v>
      </c>
      <c r="B44" s="15">
        <f>(B3/1000000)/B11</f>
        <v>2.623359213250518E-3</v>
      </c>
      <c r="C44" s="15">
        <f t="shared" ref="C44:M44" si="2">(C3/1000000)/C11</f>
        <v>5.2927710241465441E-3</v>
      </c>
      <c r="D44" s="15">
        <f t="shared" si="2"/>
        <v>5.1008942570117885E-3</v>
      </c>
      <c r="E44" s="15">
        <f t="shared" si="2"/>
        <v>2.0175122867082666E-2</v>
      </c>
      <c r="F44" s="15">
        <f t="shared" si="2"/>
        <v>2.0600869565217388E-2</v>
      </c>
      <c r="G44" s="15">
        <f t="shared" si="2"/>
        <v>2.2982553034300791E-2</v>
      </c>
      <c r="H44" s="15">
        <f t="shared" si="2"/>
        <v>1.0355796755972431E-2</v>
      </c>
      <c r="I44" s="15">
        <f t="shared" si="2"/>
        <v>2.6792398041590955E-2</v>
      </c>
      <c r="J44" s="15">
        <f t="shared" si="2"/>
        <v>1.121185572579061E-2</v>
      </c>
      <c r="K44" s="15">
        <f t="shared" si="2"/>
        <v>1.6127494544074389E-2</v>
      </c>
      <c r="L44" s="15">
        <f t="shared" si="2"/>
        <v>1.4802834812192543E-2</v>
      </c>
      <c r="M44" s="15">
        <f t="shared" si="2"/>
        <v>6.128387355298308E-3</v>
      </c>
    </row>
    <row r="45" spans="1:13" x14ac:dyDescent="0.2">
      <c r="B45" s="12"/>
      <c r="C45" s="14">
        <f>C44-B44</f>
        <v>2.6694118108960261E-3</v>
      </c>
      <c r="D45" s="14">
        <f t="shared" ref="D45:M45" si="3">D44-C44</f>
        <v>-1.9187676713475557E-4</v>
      </c>
      <c r="E45" s="14">
        <f t="shared" si="3"/>
        <v>1.5074228610070878E-2</v>
      </c>
      <c r="F45" s="14">
        <f t="shared" si="3"/>
        <v>4.2574669813472132E-4</v>
      </c>
      <c r="G45" s="14">
        <f t="shared" si="3"/>
        <v>2.3816834690834031E-3</v>
      </c>
      <c r="H45" s="14">
        <f t="shared" si="3"/>
        <v>-1.262675627832836E-2</v>
      </c>
      <c r="I45" s="14">
        <f t="shared" si="3"/>
        <v>1.6436601285618524E-2</v>
      </c>
      <c r="J45" s="14">
        <f t="shared" si="3"/>
        <v>-1.5580542315800345E-2</v>
      </c>
      <c r="K45" s="14">
        <f t="shared" si="3"/>
        <v>4.9156388182837792E-3</v>
      </c>
      <c r="L45" s="14">
        <f t="shared" si="3"/>
        <v>-1.3246597318818457E-3</v>
      </c>
      <c r="M45" s="14">
        <f t="shared" si="3"/>
        <v>-8.674447456894236E-3</v>
      </c>
    </row>
    <row r="46" spans="1:13" x14ac:dyDescent="0.2">
      <c r="A46" s="7" t="s">
        <v>10</v>
      </c>
      <c r="B46" s="15">
        <f>(B4/1000000)/B11</f>
        <v>2.1563146997929609E-3</v>
      </c>
      <c r="C46" s="15">
        <f t="shared" ref="C46:M46" si="4">(C4/1000000)/C11</f>
        <v>2.1151817929503194E-3</v>
      </c>
      <c r="D46" s="15">
        <f t="shared" si="4"/>
        <v>2.2935950293246619E-3</v>
      </c>
      <c r="E46" s="15">
        <f t="shared" si="4"/>
        <v>2.2366778949693519E-3</v>
      </c>
      <c r="F46" s="15">
        <f t="shared" si="4"/>
        <v>2.2559965347338784E-3</v>
      </c>
      <c r="G46" s="15">
        <f t="shared" si="4"/>
        <v>2.2732453825857523E-3</v>
      </c>
      <c r="H46" s="15">
        <f t="shared" si="4"/>
        <v>2.3034150386070369E-3</v>
      </c>
      <c r="I46" s="15">
        <f t="shared" si="4"/>
        <v>2.2341005451241669E-3</v>
      </c>
      <c r="J46" s="15">
        <f t="shared" si="4"/>
        <v>2.1983893144765271E-3</v>
      </c>
      <c r="K46" s="15">
        <f t="shared" si="4"/>
        <v>2.0928456210266627E-3</v>
      </c>
      <c r="L46" s="15">
        <f t="shared" si="4"/>
        <v>2.0419291067077378E-3</v>
      </c>
      <c r="M46" s="15">
        <f t="shared" si="4"/>
        <v>2.0047640249332144E-3</v>
      </c>
    </row>
    <row r="47" spans="1:13" x14ac:dyDescent="0.2">
      <c r="B47" s="12"/>
      <c r="C47" s="14">
        <f>C46-B46</f>
        <v>-4.1132906842641492E-5</v>
      </c>
      <c r="D47" s="14">
        <f t="shared" ref="D47:M47" si="5">D46-C46</f>
        <v>1.784132363743425E-4</v>
      </c>
      <c r="E47" s="14">
        <f t="shared" si="5"/>
        <v>-5.6917134355309942E-5</v>
      </c>
      <c r="F47" s="14">
        <f t="shared" si="5"/>
        <v>1.9318639764526451E-5</v>
      </c>
      <c r="G47" s="14">
        <f t="shared" si="5"/>
        <v>1.7248847851873868E-5</v>
      </c>
      <c r="H47" s="14">
        <f t="shared" si="5"/>
        <v>3.0169656021284633E-5</v>
      </c>
      <c r="I47" s="14">
        <f t="shared" si="5"/>
        <v>-6.9314493482870027E-5</v>
      </c>
      <c r="J47" s="14">
        <f t="shared" si="5"/>
        <v>-3.5711230647639779E-5</v>
      </c>
      <c r="K47" s="14">
        <f t="shared" si="5"/>
        <v>-1.0554369344986441E-4</v>
      </c>
      <c r="L47" s="14">
        <f t="shared" si="5"/>
        <v>-5.0916514318924931E-5</v>
      </c>
      <c r="M47" s="14">
        <f t="shared" si="5"/>
        <v>-3.7165081774523379E-5</v>
      </c>
    </row>
    <row r="48" spans="1:13" x14ac:dyDescent="0.2">
      <c r="A48" s="7" t="s">
        <v>12</v>
      </c>
      <c r="B48" s="15">
        <f>(B5/1000000)/B11</f>
        <v>0.10315291465378422</v>
      </c>
      <c r="C48" s="15">
        <f t="shared" ref="C48:M48" si="6">(C5/1000000)/C11</f>
        <v>9.9048976408548442E-2</v>
      </c>
      <c r="D48" s="15">
        <f t="shared" si="6"/>
        <v>9.9875025259857156E-2</v>
      </c>
      <c r="E48" s="15">
        <f t="shared" si="6"/>
        <v>9.7482368987796122E-2</v>
      </c>
      <c r="F48" s="15">
        <f t="shared" si="6"/>
        <v>9.8660961611348741E-2</v>
      </c>
      <c r="G48" s="15">
        <f t="shared" si="6"/>
        <v>9.8917904485488137E-2</v>
      </c>
      <c r="H48" s="15">
        <f t="shared" si="6"/>
        <v>9.7359645022542365E-2</v>
      </c>
      <c r="I48" s="15">
        <f t="shared" si="6"/>
        <v>9.7339956087219862E-2</v>
      </c>
      <c r="J48" s="15">
        <f t="shared" si="6"/>
        <v>9.7552625712040861E-2</v>
      </c>
      <c r="K48" s="15">
        <f t="shared" si="6"/>
        <v>9.8409918398330007E-2</v>
      </c>
      <c r="L48" s="15">
        <f t="shared" si="6"/>
        <v>9.9563599834490382E-2</v>
      </c>
      <c r="M48" s="15">
        <f t="shared" si="6"/>
        <v>0.10059328227960819</v>
      </c>
    </row>
    <row r="49" spans="1:20" x14ac:dyDescent="0.2">
      <c r="B49" s="12"/>
      <c r="C49" s="14">
        <f>C48-B48</f>
        <v>-4.1039382452357775E-3</v>
      </c>
      <c r="D49" s="14">
        <f t="shared" ref="D49:M49" si="7">D48-C48</f>
        <v>8.2604885130871386E-4</v>
      </c>
      <c r="E49" s="14">
        <f t="shared" si="7"/>
        <v>-2.3926562720610334E-3</v>
      </c>
      <c r="F49" s="14">
        <f t="shared" si="7"/>
        <v>1.1785926235526184E-3</v>
      </c>
      <c r="G49" s="14">
        <f t="shared" si="7"/>
        <v>2.5694287413939587E-4</v>
      </c>
      <c r="H49" s="14">
        <f t="shared" si="7"/>
        <v>-1.5582594629457713E-3</v>
      </c>
      <c r="I49" s="14">
        <f t="shared" si="7"/>
        <v>-1.968893532250382E-5</v>
      </c>
      <c r="J49" s="14">
        <f t="shared" si="7"/>
        <v>2.1266962482099916E-4</v>
      </c>
      <c r="K49" s="14">
        <f t="shared" si="7"/>
        <v>8.5729268628914612E-4</v>
      </c>
      <c r="L49" s="14">
        <f t="shared" si="7"/>
        <v>1.1536814361603753E-3</v>
      </c>
      <c r="M49" s="14">
        <f t="shared" si="7"/>
        <v>1.0296824451178077E-3</v>
      </c>
    </row>
    <row r="50" spans="1:20" x14ac:dyDescent="0.2">
      <c r="A50" s="7" t="s">
        <v>19</v>
      </c>
      <c r="B50" s="15">
        <f>(B6/1000000)/B11</f>
        <v>1.2564929836668967E-4</v>
      </c>
      <c r="C50" s="15">
        <f t="shared" ref="C50:M50" si="8">(C6/1000000)/C11</f>
        <v>1.0391229530946433E-4</v>
      </c>
      <c r="D50" s="15">
        <f t="shared" si="8"/>
        <v>1.1931479008187678E-4</v>
      </c>
      <c r="E50" s="15">
        <f t="shared" si="8"/>
        <v>9.6126235573471748E-5</v>
      </c>
      <c r="F50" s="15">
        <f t="shared" si="8"/>
        <v>1.0438193730034112E-4</v>
      </c>
      <c r="G50" s="15">
        <f t="shared" si="8"/>
        <v>7.9948284960422162E-5</v>
      </c>
      <c r="H50" s="15">
        <f t="shared" si="8"/>
        <v>1.1418873400010363E-4</v>
      </c>
      <c r="I50" s="15">
        <f t="shared" si="8"/>
        <v>1.6136381990712698E-4</v>
      </c>
      <c r="J50" s="15">
        <f t="shared" si="8"/>
        <v>1.3481536043999213E-4</v>
      </c>
      <c r="K50" s="15">
        <f t="shared" si="8"/>
        <v>1.2896527184742384E-4</v>
      </c>
      <c r="L50" s="15">
        <f t="shared" si="8"/>
        <v>1.2497494368075032E-4</v>
      </c>
      <c r="M50" s="15">
        <f t="shared" si="8"/>
        <v>1.1792430988423864E-4</v>
      </c>
    </row>
    <row r="51" spans="1:20" x14ac:dyDescent="0.2">
      <c r="B51" s="12"/>
      <c r="C51" s="14">
        <f>C50-B50</f>
        <v>-2.1737003057225343E-5</v>
      </c>
      <c r="D51" s="14">
        <f t="shared" ref="D51:M51" si="9">D50-C50</f>
        <v>1.5402494772412452E-5</v>
      </c>
      <c r="E51" s="14">
        <f t="shared" si="9"/>
        <v>-2.3188554508405036E-5</v>
      </c>
      <c r="F51" s="14">
        <f t="shared" si="9"/>
        <v>8.2557017268693693E-6</v>
      </c>
      <c r="G51" s="14">
        <f t="shared" si="9"/>
        <v>-2.4433652339918955E-5</v>
      </c>
      <c r="H51" s="14">
        <f t="shared" si="9"/>
        <v>3.4240449039681467E-5</v>
      </c>
      <c r="I51" s="14">
        <f t="shared" si="9"/>
        <v>4.7175085907023352E-5</v>
      </c>
      <c r="J51" s="14">
        <f t="shared" si="9"/>
        <v>-2.6548459467134848E-5</v>
      </c>
      <c r="K51" s="14">
        <f t="shared" si="9"/>
        <v>-5.8500885925682924E-6</v>
      </c>
      <c r="L51" s="14">
        <f t="shared" si="9"/>
        <v>-3.990328166673517E-6</v>
      </c>
      <c r="M51" s="14">
        <f t="shared" si="9"/>
        <v>-7.0506337965116876E-6</v>
      </c>
    </row>
    <row r="52" spans="1:20" x14ac:dyDescent="0.2">
      <c r="A52" s="16" t="s">
        <v>30</v>
      </c>
      <c r="B52" s="17">
        <f>(B10/1000000)/B11</f>
        <v>0.46576888256268689</v>
      </c>
      <c r="C52" s="17">
        <f t="shared" ref="C52:M52" si="10">(C10/1000000)/C11</f>
        <v>0.44893709297807383</v>
      </c>
      <c r="D52" s="17">
        <f t="shared" si="10"/>
        <v>0.45146909645200628</v>
      </c>
      <c r="E52" s="17">
        <f t="shared" si="10"/>
        <v>0.45210642111657184</v>
      </c>
      <c r="F52" s="17">
        <f t="shared" si="10"/>
        <v>0.4524336926742108</v>
      </c>
      <c r="G52" s="17">
        <f t="shared" si="10"/>
        <v>0.46067781635883903</v>
      </c>
      <c r="H52" s="17">
        <f t="shared" si="10"/>
        <v>0.47079228170181897</v>
      </c>
      <c r="I52" s="17">
        <f t="shared" si="10"/>
        <v>0.49845670250353319</v>
      </c>
      <c r="J52" s="17">
        <f t="shared" si="10"/>
        <v>0.47244380328029856</v>
      </c>
      <c r="K52" s="17">
        <f t="shared" si="10"/>
        <v>0.46185165053610394</v>
      </c>
      <c r="L52" s="17">
        <f t="shared" si="10"/>
        <v>0.4646185352397591</v>
      </c>
      <c r="M52" s="17">
        <f t="shared" si="10"/>
        <v>0.44974567764915402</v>
      </c>
    </row>
    <row r="54" spans="1:20" x14ac:dyDescent="0.2">
      <c r="A54" t="s">
        <v>29</v>
      </c>
      <c r="E54">
        <v>2010</v>
      </c>
      <c r="K54">
        <v>2011</v>
      </c>
      <c r="O54" t="s">
        <v>47</v>
      </c>
      <c r="T54">
        <v>2013</v>
      </c>
    </row>
    <row r="55" spans="1:20" x14ac:dyDescent="0.2">
      <c r="E55" t="s">
        <v>31</v>
      </c>
      <c r="K55" t="s">
        <v>46</v>
      </c>
      <c r="O55" t="s">
        <v>35</v>
      </c>
    </row>
    <row r="56" spans="1:20" x14ac:dyDescent="0.2">
      <c r="E56" t="s">
        <v>39</v>
      </c>
      <c r="K56" t="s">
        <v>54</v>
      </c>
      <c r="O56" t="s">
        <v>37</v>
      </c>
    </row>
    <row r="57" spans="1:20" x14ac:dyDescent="0.2">
      <c r="E57" t="s">
        <v>40</v>
      </c>
      <c r="K57" t="s">
        <v>49</v>
      </c>
      <c r="O57" t="s">
        <v>36</v>
      </c>
    </row>
    <row r="58" spans="1:20" x14ac:dyDescent="0.2">
      <c r="E58" t="s">
        <v>41</v>
      </c>
      <c r="K58" t="s">
        <v>55</v>
      </c>
      <c r="O58" t="s">
        <v>38</v>
      </c>
    </row>
    <row r="59" spans="1:20" x14ac:dyDescent="0.2">
      <c r="E59" t="s">
        <v>42</v>
      </c>
      <c r="K59" t="s">
        <v>56</v>
      </c>
      <c r="O59" t="s">
        <v>45</v>
      </c>
    </row>
    <row r="60" spans="1:20" x14ac:dyDescent="0.2">
      <c r="E60" t="s">
        <v>33</v>
      </c>
      <c r="O60" t="s">
        <v>48</v>
      </c>
    </row>
    <row r="61" spans="1:20" x14ac:dyDescent="0.2">
      <c r="E61" t="s">
        <v>34</v>
      </c>
      <c r="O61" t="s">
        <v>53</v>
      </c>
    </row>
    <row r="63" spans="1:20" x14ac:dyDescent="0.2">
      <c r="O63" t="s">
        <v>50</v>
      </c>
    </row>
    <row r="64" spans="1:20" x14ac:dyDescent="0.2">
      <c r="E64" t="s">
        <v>43</v>
      </c>
      <c r="O64" t="s">
        <v>51</v>
      </c>
    </row>
    <row r="65" spans="5:15" x14ac:dyDescent="0.2">
      <c r="E65" t="s">
        <v>32</v>
      </c>
      <c r="O65" t="s">
        <v>52</v>
      </c>
    </row>
    <row r="66" spans="5:15" x14ac:dyDescent="0.2">
      <c r="E66" t="s">
        <v>44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Jeppe Vanderhaegen</cp:lastModifiedBy>
  <dcterms:created xsi:type="dcterms:W3CDTF">2021-03-01T14:30:49Z</dcterms:created>
  <dcterms:modified xsi:type="dcterms:W3CDTF">2021-03-09T08:54:34Z</dcterms:modified>
</cp:coreProperties>
</file>