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pee/Documents/University/2. Sem /Samf B/Metode opgaver /"/>
    </mc:Choice>
  </mc:AlternateContent>
  <xr:revisionPtr revIDLastSave="0" documentId="13_ncr:1_{820327A7-D48B-F844-B107-6E6AED7F17C5}" xr6:coauthVersionLast="46" xr6:coauthVersionMax="46" xr10:uidLastSave="{00000000-0000-0000-0000-000000000000}"/>
  <bookViews>
    <workbookView xWindow="0" yWindow="0" windowWidth="25600" windowHeight="16000" xr2:uid="{45C7407F-5707-654D-BDE0-9818CF2EA911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D13" i="1"/>
  <c r="E13" i="1"/>
  <c r="F13" i="1"/>
  <c r="G13" i="1"/>
  <c r="H13" i="1"/>
  <c r="I13" i="1"/>
  <c r="J13" i="1"/>
  <c r="K13" i="1"/>
  <c r="L13" i="1"/>
  <c r="B13" i="1"/>
  <c r="I9" i="1"/>
  <c r="H9" i="1"/>
  <c r="G9" i="1"/>
  <c r="F9" i="1"/>
  <c r="E9" i="1"/>
  <c r="D9" i="1"/>
  <c r="C9" i="1"/>
  <c r="B9" i="1"/>
  <c r="C12" i="1"/>
  <c r="D12" i="1"/>
  <c r="E12" i="1"/>
  <c r="F12" i="1"/>
  <c r="G12" i="1"/>
  <c r="H12" i="1"/>
  <c r="I12" i="1"/>
  <c r="J12" i="1"/>
  <c r="K12" i="1"/>
  <c r="L12" i="1"/>
  <c r="B12" i="1"/>
  <c r="C11" i="1"/>
  <c r="D11" i="1"/>
  <c r="E11" i="1"/>
  <c r="F11" i="1"/>
  <c r="G11" i="1"/>
  <c r="H11" i="1"/>
  <c r="I11" i="1"/>
  <c r="J11" i="1"/>
  <c r="K11" i="1"/>
  <c r="L11" i="1"/>
  <c r="B11" i="1"/>
  <c r="C10" i="1"/>
  <c r="D10" i="1"/>
  <c r="E10" i="1"/>
  <c r="F10" i="1"/>
  <c r="G10" i="1"/>
  <c r="H10" i="1"/>
  <c r="I10" i="1"/>
  <c r="J10" i="1"/>
  <c r="K10" i="1"/>
  <c r="L10" i="1"/>
  <c r="B10" i="1"/>
  <c r="C7" i="1"/>
  <c r="D7" i="1"/>
  <c r="E7" i="1"/>
  <c r="F7" i="1"/>
  <c r="G7" i="1"/>
  <c r="H7" i="1"/>
  <c r="I7" i="1"/>
  <c r="J7" i="1"/>
  <c r="K7" i="1"/>
  <c r="L7" i="1"/>
  <c r="B7" i="1"/>
  <c r="C6" i="1"/>
  <c r="D6" i="1"/>
  <c r="E6" i="1"/>
  <c r="F6" i="1"/>
  <c r="G6" i="1"/>
  <c r="H6" i="1"/>
  <c r="I6" i="1"/>
  <c r="J6" i="1"/>
  <c r="K6" i="1"/>
  <c r="L6" i="1"/>
  <c r="B6" i="1"/>
  <c r="J9" i="1"/>
  <c r="L9" i="1"/>
  <c r="C5" i="1"/>
  <c r="D5" i="1"/>
  <c r="E5" i="1"/>
  <c r="F5" i="1"/>
  <c r="G5" i="1"/>
  <c r="H5" i="1"/>
  <c r="I5" i="1"/>
  <c r="J5" i="1"/>
  <c r="K5" i="1"/>
  <c r="K9" i="1" s="1"/>
  <c r="L5" i="1"/>
  <c r="B5" i="1"/>
</calcChain>
</file>

<file path=xl/sharedStrings.xml><?xml version="1.0" encoding="utf-8"?>
<sst xmlns="http://schemas.openxmlformats.org/spreadsheetml/2006/main" count="19" uniqueCount="19">
  <si>
    <t>BNP</t>
  </si>
  <si>
    <t>Gæld I mia</t>
  </si>
  <si>
    <t>Indenlandsk Gæld</t>
  </si>
  <si>
    <t xml:space="preserve">Udenlandsk Gæld </t>
  </si>
  <si>
    <t>Gæld U mia</t>
  </si>
  <si>
    <t xml:space="preserve">Samlet </t>
  </si>
  <si>
    <t>Samlet mia</t>
  </si>
  <si>
    <t>I af BNP</t>
  </si>
  <si>
    <t>U af BNP</t>
  </si>
  <si>
    <t>S af BNP</t>
  </si>
  <si>
    <t>I+U=S</t>
  </si>
  <si>
    <t>Forbehold:</t>
  </si>
  <si>
    <t>Gælden er nominielt stigende fra 2009-2013/2014, efterfølgende er den faldende.</t>
  </si>
  <si>
    <t>I hele perioden er den udenlandske gæld faldende</t>
  </si>
  <si>
    <t>æøå, der stadig skal revideres</t>
  </si>
  <si>
    <t>5)</t>
  </si>
  <si>
    <t>Priser, der løber</t>
  </si>
  <si>
    <t>EU tillader gældsættelse til op til 60 pct af landets BNP. Derfor er det irrelevant for DK på nuværende tidspunkt, da vi ikke er tæt på de 60%.</t>
  </si>
  <si>
    <t xml:space="preserve">Yderligere må vi hvert år have et underskud på ikke mere end  3 procent af det årlige budget. Heller ikke de større problemer, hvis man kigger på NFE. Jf opgave 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</si>
</sst>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0" formatCode="_(* #,##0_);_(* \(#,##0\);_(* &quot;-&quot;??_);_(@_)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000000"/>
      <name val="Arial"/>
      <family val="2"/>
    </font>
    <font>
      <sz val="12"/>
      <name val="Calibri"/>
      <family val="2"/>
    </font>
    <font>
      <i/>
      <sz val="12"/>
      <color theme="1"/>
      <name val="Calibri"/>
      <family val="2"/>
      <scheme val="minor"/>
    </font>
    <font>
      <i/>
      <sz val="12"/>
      <name val="Calibri"/>
      <family val="2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Font="1"/>
    <xf numFmtId="10" fontId="8" fillId="0" borderId="0" xfId="2" applyNumberFormat="1" applyFont="1"/>
    <xf numFmtId="43" fontId="8" fillId="0" borderId="0" xfId="1" applyNumberFormat="1" applyFont="1"/>
    <xf numFmtId="170" fontId="4" fillId="0" borderId="0" xfId="1" applyNumberFormat="1" applyFont="1" applyAlignment="1">
      <alignment vertical="top"/>
    </xf>
    <xf numFmtId="0" fontId="0" fillId="2" borderId="0" xfId="0" applyFill="1"/>
    <xf numFmtId="43" fontId="8" fillId="2" borderId="0" xfId="1" applyNumberFormat="1" applyFont="1" applyFill="1"/>
    <xf numFmtId="10" fontId="8" fillId="2" borderId="0" xfId="2" applyNumberFormat="1" applyFont="1" applyFill="1"/>
    <xf numFmtId="170" fontId="3" fillId="0" borderId="0" xfId="0" applyNumberFormat="1" applyFont="1" applyAlignment="1">
      <alignment vertical="top"/>
    </xf>
    <xf numFmtId="170" fontId="4" fillId="0" borderId="0" xfId="0" applyNumberFormat="1" applyFont="1" applyAlignment="1">
      <alignment vertical="top"/>
    </xf>
    <xf numFmtId="0" fontId="7" fillId="2" borderId="0" xfId="0" applyFont="1" applyFill="1" applyAlignment="1">
      <alignment vertical="top" wrapText="1"/>
    </xf>
    <xf numFmtId="170" fontId="9" fillId="2" borderId="0" xfId="1" applyNumberFormat="1" applyFont="1" applyFill="1" applyAlignment="1">
      <alignment vertical="top"/>
    </xf>
    <xf numFmtId="0" fontId="4" fillId="2" borderId="0" xfId="0" applyFont="1" applyFill="1" applyAlignment="1">
      <alignment vertical="top" wrapText="1"/>
    </xf>
    <xf numFmtId="170" fontId="5" fillId="2" borderId="0" xfId="1" applyNumberFormat="1" applyFont="1" applyFill="1" applyAlignment="1">
      <alignment vertical="top"/>
    </xf>
    <xf numFmtId="0" fontId="0" fillId="0" borderId="0" xfId="0" applyFill="1"/>
    <xf numFmtId="43" fontId="8" fillId="0" borderId="0" xfId="1" applyNumberFormat="1" applyFont="1" applyFill="1"/>
    <xf numFmtId="0" fontId="0" fillId="2" borderId="0" xfId="0" applyFont="1" applyFill="1"/>
    <xf numFmtId="0" fontId="2" fillId="2" borderId="0" xfId="0" applyFont="1" applyFill="1"/>
    <xf numFmtId="0" fontId="6" fillId="2" borderId="0" xfId="0" applyFont="1" applyFill="1" applyAlignment="1">
      <alignment vertical="top"/>
    </xf>
    <xf numFmtId="10" fontId="8" fillId="0" borderId="0" xfId="2" applyNumberFormat="1" applyFont="1" applyFill="1"/>
    <xf numFmtId="0" fontId="8" fillId="0" borderId="0" xfId="0" applyFont="1" applyFill="1"/>
    <xf numFmtId="0" fontId="10" fillId="2" borderId="0" xfId="0" applyFont="1" applyFill="1"/>
    <xf numFmtId="10" fontId="8" fillId="0" borderId="0" xfId="0" applyNumberFormat="1" applyFont="1" applyFill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 1.1.</a:t>
            </a:r>
            <a:r>
              <a:rPr lang="en-GB" baseline="0"/>
              <a:t> Nominel udvikling i statsgæld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Gæld I mia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Sheet1!$B$5:$L$5</c:f>
              <c:numCache>
                <c:formatCode>_(* #,##0.00_);_(* \(#,##0.00\);_(* "-"??_);_(@_)</c:formatCode>
                <c:ptCount val="11"/>
                <c:pt idx="0">
                  <c:v>487.92099999999999</c:v>
                </c:pt>
                <c:pt idx="1">
                  <c:v>576.41300000000001</c:v>
                </c:pt>
                <c:pt idx="2">
                  <c:v>645.92700000000002</c:v>
                </c:pt>
                <c:pt idx="3">
                  <c:v>667.524</c:v>
                </c:pt>
                <c:pt idx="4">
                  <c:v>664.19799999999998</c:v>
                </c:pt>
                <c:pt idx="5">
                  <c:v>698.24</c:v>
                </c:pt>
                <c:pt idx="6">
                  <c:v>646.22</c:v>
                </c:pt>
                <c:pt idx="7">
                  <c:v>634.79399999999998</c:v>
                </c:pt>
                <c:pt idx="8">
                  <c:v>640.12699999999995</c:v>
                </c:pt>
                <c:pt idx="9">
                  <c:v>617.20699999999999</c:v>
                </c:pt>
                <c:pt idx="10">
                  <c:v>611.74099999999999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8A-A24B-A496-FA6F7847E35D}"/>
            </c:ext>
          </c:extLst>
        </c:ser>
        <c:ser>
          <c:idx val="1"/>
          <c:order val="1"/>
          <c:tx>
            <c:strRef>
              <c:f>Sheet1!$A$6</c:f>
              <c:strCache>
                <c:ptCount val="1"/>
                <c:pt idx="0">
                  <c:v>Gæld U mia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Sheet1!$B$6:$L$6</c:f>
              <c:numCache>
                <c:formatCode>_(* #,##0.00_);_(* \(#,##0.00\);_(* "-"??_);_(@_)</c:formatCode>
                <c:ptCount val="11"/>
                <c:pt idx="0">
                  <c:v>139.58799999999999</c:v>
                </c:pt>
                <c:pt idx="1">
                  <c:v>114.73099999999999</c:v>
                </c:pt>
                <c:pt idx="2">
                  <c:v>111.818</c:v>
                </c:pt>
                <c:pt idx="3">
                  <c:v>90</c:v>
                </c:pt>
                <c:pt idx="4">
                  <c:v>75.908000000000001</c:v>
                </c:pt>
                <c:pt idx="5">
                  <c:v>58.985999999999997</c:v>
                </c:pt>
                <c:pt idx="6">
                  <c:v>33.270000000000003</c:v>
                </c:pt>
                <c:pt idx="7">
                  <c:v>11.839</c:v>
                </c:pt>
                <c:pt idx="8">
                  <c:v>2.1520000000000001</c:v>
                </c:pt>
                <c:pt idx="9">
                  <c:v>1.244</c:v>
                </c:pt>
                <c:pt idx="10">
                  <c:v>0.497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8A-A24B-A496-FA6F7847E35D}"/>
            </c:ext>
          </c:extLst>
        </c:ser>
        <c:ser>
          <c:idx val="2"/>
          <c:order val="2"/>
          <c:tx>
            <c:strRef>
              <c:f>Sheet1!$A$7</c:f>
              <c:strCache>
                <c:ptCount val="1"/>
                <c:pt idx="0">
                  <c:v>Samlet mia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Sheet1!$B$7:$L$7</c:f>
              <c:numCache>
                <c:formatCode>_(* #,##0.00_);_(* \(#,##0.00\);_(* "-"??_);_(@_)</c:formatCode>
                <c:ptCount val="11"/>
                <c:pt idx="0">
                  <c:v>301.48099999999999</c:v>
                </c:pt>
                <c:pt idx="1">
                  <c:v>386.27600000000001</c:v>
                </c:pt>
                <c:pt idx="2">
                  <c:v>413.90100000000001</c:v>
                </c:pt>
                <c:pt idx="3">
                  <c:v>486.77199999999999</c:v>
                </c:pt>
                <c:pt idx="4">
                  <c:v>483.84699999999998</c:v>
                </c:pt>
                <c:pt idx="5">
                  <c:v>457.84699999999998</c:v>
                </c:pt>
                <c:pt idx="6">
                  <c:v>445.40199999999999</c:v>
                </c:pt>
                <c:pt idx="7">
                  <c:v>465.24799999999999</c:v>
                </c:pt>
                <c:pt idx="8">
                  <c:v>449.07900000000001</c:v>
                </c:pt>
                <c:pt idx="9">
                  <c:v>427.04</c:v>
                </c:pt>
                <c:pt idx="10">
                  <c:v>421.36799999999999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8A-A24B-A496-FA6F7847E3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4442512"/>
        <c:axId val="1644605360"/>
      </c:lineChart>
      <c:catAx>
        <c:axId val="164444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605360"/>
        <c:crosses val="autoZero"/>
        <c:auto val="1"/>
        <c:lblAlgn val="ctr"/>
        <c:lblOffset val="100"/>
        <c:noMultiLvlLbl val="0"/>
      </c:catAx>
      <c:valAx>
        <c:axId val="164460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44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Figur</a:t>
            </a:r>
            <a:r>
              <a:rPr lang="en-GB" baseline="0"/>
              <a:t> 1.2. Gæld ift. BNP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I af BNP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Sheet1!$B$9:$L$9</c:f>
              <c:numCache>
                <c:formatCode>0.00%</c:formatCode>
                <c:ptCount val="11"/>
                <c:pt idx="0">
                  <c:v>0.28332907496661053</c:v>
                </c:pt>
                <c:pt idx="1">
                  <c:v>0.31830194930697442</c:v>
                </c:pt>
                <c:pt idx="2">
                  <c:v>0.34973577345822732</c:v>
                </c:pt>
                <c:pt idx="3">
                  <c:v>0.35225540897097624</c:v>
                </c:pt>
                <c:pt idx="4">
                  <c:v>0.34419754365963617</c:v>
                </c:pt>
                <c:pt idx="5">
                  <c:v>0.35243286896830206</c:v>
                </c:pt>
                <c:pt idx="6">
                  <c:v>0.31733451188371636</c:v>
                </c:pt>
                <c:pt idx="7">
                  <c:v>0.30116424708226586</c:v>
                </c:pt>
                <c:pt idx="8">
                  <c:v>0.29429773343754312</c:v>
                </c:pt>
                <c:pt idx="9">
                  <c:v>0.27480276046304541</c:v>
                </c:pt>
                <c:pt idx="10">
                  <c:v>0.26351109196640105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5-3042-AAEC-1E0283582B38}"/>
            </c:ext>
          </c:extLst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U af BNP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Sheet1!$B$10:$L$10</c:f>
              <c:numCache>
                <c:formatCode>0.00%</c:formatCode>
                <c:ptCount val="11"/>
                <c:pt idx="0">
                  <c:v>8.1056849195749375E-2</c:v>
                </c:pt>
                <c:pt idx="1">
                  <c:v>6.3355789938704499E-2</c:v>
                </c:pt>
                <c:pt idx="2">
                  <c:v>6.0543613622827439E-2</c:v>
                </c:pt>
                <c:pt idx="3">
                  <c:v>4.7493403693931395E-2</c:v>
                </c:pt>
                <c:pt idx="4">
                  <c:v>3.9336684458724153E-2</c:v>
                </c:pt>
                <c:pt idx="5">
                  <c:v>2.9772864930345245E-2</c:v>
                </c:pt>
                <c:pt idx="6">
                  <c:v>1.6337654684737773E-2</c:v>
                </c:pt>
                <c:pt idx="7">
                  <c:v>5.616756808046304E-3</c:v>
                </c:pt>
                <c:pt idx="8">
                  <c:v>9.8937979862994806E-4</c:v>
                </c:pt>
                <c:pt idx="9">
                  <c:v>5.5387355298308107E-4</c:v>
                </c:pt>
                <c:pt idx="10">
                  <c:v>2.1408572043937109E-4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5-3042-AAEC-1E0283582B38}"/>
            </c:ext>
          </c:extLst>
        </c:ser>
        <c:ser>
          <c:idx val="2"/>
          <c:order val="2"/>
          <c:tx>
            <c:strRef>
              <c:f>Sheet1!$A$11</c:f>
              <c:strCache>
                <c:ptCount val="1"/>
                <c:pt idx="0">
                  <c:v>S af BNP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Sheet1!$B$1:$L$1</c:f>
              <c:numCache>
                <c:formatCode>General</c:formatCode>
                <c:ptCount val="11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</c:numCache>
            </c:numRef>
          </c:cat>
          <c:val>
            <c:numRef>
              <c:f>Sheet1!$B$11:$L$11</c:f>
              <c:numCache>
                <c:formatCode>0.00%</c:formatCode>
                <c:ptCount val="11"/>
                <c:pt idx="0">
                  <c:v>0.17506590790314153</c:v>
                </c:pt>
                <c:pt idx="1">
                  <c:v>0.21330609089403058</c:v>
                </c:pt>
                <c:pt idx="2">
                  <c:v>0.22410579890627538</c:v>
                </c:pt>
                <c:pt idx="3">
                  <c:v>0.25687176781002641</c:v>
                </c:pt>
                <c:pt idx="4">
                  <c:v>0.25073690210913613</c:v>
                </c:pt>
                <c:pt idx="5">
                  <c:v>0.23109580052493436</c:v>
                </c:pt>
                <c:pt idx="6">
                  <c:v>0.21872029070909446</c:v>
                </c:pt>
                <c:pt idx="7">
                  <c:v>0.22072682417686684</c:v>
                </c:pt>
                <c:pt idx="8">
                  <c:v>0.20646361086846582</c:v>
                </c:pt>
                <c:pt idx="9">
                  <c:v>0.19013357079252005</c:v>
                </c:pt>
                <c:pt idx="10">
                  <c:v>0.18150678440663365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5-3042-AAEC-1E0283582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3135536"/>
        <c:axId val="1683135936"/>
      </c:lineChart>
      <c:catAx>
        <c:axId val="168313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135936"/>
        <c:crosses val="autoZero"/>
        <c:auto val="1"/>
        <c:lblAlgn val="ctr"/>
        <c:lblOffset val="100"/>
        <c:noMultiLvlLbl val="0"/>
      </c:catAx>
      <c:valAx>
        <c:axId val="168313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313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844550</xdr:colOff>
      <xdr:row>15</xdr:row>
      <xdr:rowOff>184150</xdr:rowOff>
    </xdr:from>
    <xdr:to>
      <xdr:col>6</xdr:col>
      <xdr:colOff>19050</xdr:colOff>
      <xdr:row>29</xdr:row>
      <xdr:rowOff>82550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8734BD-238D-9844-A8A1-97F8CE9B76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330200</xdr:colOff>
      <xdr:row>16</xdr:row>
      <xdr:rowOff>6350</xdr:rowOff>
    </xdr:from>
    <xdr:to>
      <xdr:col>10</xdr:col>
      <xdr:colOff>584200</xdr:colOff>
      <xdr:row>29</xdr:row>
      <xdr:rowOff>107950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B054CF-DBBA-AF4E-9052-55A91AA4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pee/Documents/University/2.%20Sem%20/Samf%20B/STO%202020%20alle%20tabeller_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KS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  <sheetName val="84"/>
      <sheetName val="85"/>
      <sheetName val="86"/>
      <sheetName val="87"/>
      <sheetName val="88"/>
      <sheetName val="89"/>
      <sheetName val="90"/>
      <sheetName val="91"/>
      <sheetName val="92"/>
      <sheetName val="93"/>
      <sheetName val="94"/>
      <sheetName val="95"/>
      <sheetName val="96"/>
      <sheetName val="97"/>
      <sheetName val="98"/>
      <sheetName val="99"/>
      <sheetName val="100"/>
      <sheetName val="101"/>
      <sheetName val="102"/>
      <sheetName val="103"/>
      <sheetName val="104"/>
      <sheetName val="105"/>
      <sheetName val="106"/>
      <sheetName val="107"/>
      <sheetName val="108"/>
      <sheetName val="109"/>
      <sheetName val="110"/>
      <sheetName val="111"/>
      <sheetName val="112"/>
      <sheetName val="113"/>
      <sheetName val="114"/>
      <sheetName val="115"/>
      <sheetName val="116"/>
      <sheetName val="117"/>
      <sheetName val="118"/>
      <sheetName val="119"/>
      <sheetName val="120"/>
      <sheetName val="121"/>
      <sheetName val="122"/>
      <sheetName val="123"/>
      <sheetName val="124"/>
      <sheetName val="125"/>
      <sheetName val="126"/>
      <sheetName val="127"/>
      <sheetName val="128"/>
      <sheetName val="129"/>
      <sheetName val="130"/>
      <sheetName val="131"/>
      <sheetName val="132"/>
      <sheetName val="133"/>
      <sheetName val="134"/>
      <sheetName val="135"/>
      <sheetName val="136"/>
      <sheetName val="137"/>
      <sheetName val="138"/>
      <sheetName val="139"/>
      <sheetName val="140"/>
      <sheetName val="141"/>
      <sheetName val="142"/>
      <sheetName val="143"/>
      <sheetName val="144"/>
      <sheetName val="145"/>
      <sheetName val="146"/>
      <sheetName val="147"/>
      <sheetName val="148"/>
      <sheetName val="149"/>
      <sheetName val="150"/>
      <sheetName val="151"/>
      <sheetName val="152"/>
      <sheetName val="153"/>
      <sheetName val="154"/>
      <sheetName val="155"/>
      <sheetName val="156"/>
      <sheetName val="157"/>
      <sheetName val="158"/>
      <sheetName val="159"/>
      <sheetName val="160"/>
      <sheetName val="161"/>
      <sheetName val="162"/>
      <sheetName val="163"/>
      <sheetName val="164"/>
      <sheetName val="165"/>
      <sheetName val="166"/>
      <sheetName val="167"/>
      <sheetName val="168"/>
      <sheetName val="169"/>
      <sheetName val="170"/>
      <sheetName val="171"/>
      <sheetName val="172"/>
      <sheetName val="173"/>
      <sheetName val="174"/>
      <sheetName val="175"/>
      <sheetName val="176"/>
      <sheetName val="177"/>
      <sheetName val="178"/>
      <sheetName val="179"/>
      <sheetName val="180"/>
      <sheetName val="181"/>
      <sheetName val="182"/>
      <sheetName val="183"/>
      <sheetName val="184"/>
      <sheetName val="185"/>
      <sheetName val="186"/>
      <sheetName val="187"/>
      <sheetName val="188"/>
      <sheetName val="18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>
        <row r="54">
          <cell r="A54" t="str">
            <v xml:space="preserve">Udenlandsk gæld i alt  </v>
          </cell>
          <cell r="B54">
            <v>139588</v>
          </cell>
          <cell r="C54">
            <v>114731</v>
          </cell>
          <cell r="D54">
            <v>111818</v>
          </cell>
          <cell r="E54">
            <v>90000</v>
          </cell>
          <cell r="F54">
            <v>75908</v>
          </cell>
          <cell r="G54">
            <v>58986</v>
          </cell>
          <cell r="H54">
            <v>33270</v>
          </cell>
          <cell r="I54">
            <v>11839</v>
          </cell>
          <cell r="J54">
            <v>2152</v>
          </cell>
          <cell r="K54">
            <v>1244</v>
          </cell>
          <cell r="L54">
            <v>497</v>
          </cell>
        </row>
        <row r="55">
          <cell r="A55" t="str">
            <v xml:space="preserve">Indenlandsk gæld i alt  </v>
          </cell>
          <cell r="B55">
            <v>487921</v>
          </cell>
          <cell r="C55">
            <v>576413</v>
          </cell>
          <cell r="D55">
            <v>645927</v>
          </cell>
          <cell r="E55">
            <v>667524</v>
          </cell>
          <cell r="F55">
            <v>664198</v>
          </cell>
          <cell r="G55">
            <v>698240</v>
          </cell>
          <cell r="H55">
            <v>646220</v>
          </cell>
          <cell r="I55">
            <v>634794</v>
          </cell>
          <cell r="J55">
            <v>640127</v>
          </cell>
          <cell r="K55">
            <v>617207</v>
          </cell>
          <cell r="L55">
            <v>611741</v>
          </cell>
        </row>
        <row r="56">
          <cell r="A56" t="str">
            <v xml:space="preserve">+ Sikkerhedsstillelse for swaps  </v>
          </cell>
          <cell r="B56" t="str">
            <v>-</v>
          </cell>
          <cell r="C56" t="str">
            <v>-</v>
          </cell>
          <cell r="D56" t="str">
            <v>-</v>
          </cell>
          <cell r="E56" t="str">
            <v>-</v>
          </cell>
          <cell r="F56">
            <v>3596</v>
          </cell>
          <cell r="G56">
            <v>3804</v>
          </cell>
          <cell r="H56">
            <v>2859</v>
          </cell>
          <cell r="I56">
            <v>1610</v>
          </cell>
          <cell r="J56">
            <v>1005</v>
          </cell>
          <cell r="K56">
            <v>690</v>
          </cell>
          <cell r="L56">
            <v>267</v>
          </cell>
        </row>
        <row r="57">
          <cell r="A57" t="str">
            <v xml:space="preserve">– DSP og særlige fondes beholdning af statspapirer  </v>
          </cell>
          <cell r="B57">
            <v>77720</v>
          </cell>
          <cell r="C57">
            <v>75511</v>
          </cell>
          <cell r="D57">
            <v>69351</v>
          </cell>
          <cell r="E57">
            <v>70859</v>
          </cell>
          <cell r="F57">
            <v>65550</v>
          </cell>
          <cell r="G57">
            <v>64825</v>
          </cell>
          <cell r="H57">
            <v>62399</v>
          </cell>
          <cell r="I57">
            <v>63233</v>
          </cell>
          <cell r="J57">
            <v>52084</v>
          </cell>
          <cell r="K57">
            <v>48454</v>
          </cell>
          <cell r="L57">
            <v>32267</v>
          </cell>
        </row>
        <row r="58">
          <cell r="A58" t="str">
            <v xml:space="preserve">– DSP og særlige fondes beholdning af andre værdipapirer  </v>
          </cell>
          <cell r="B58">
            <v>37376</v>
          </cell>
          <cell r="C58">
            <v>52075</v>
          </cell>
          <cell r="D58">
            <v>51393</v>
          </cell>
          <cell r="E58">
            <v>37902</v>
          </cell>
          <cell r="F58">
            <v>32352</v>
          </cell>
          <cell r="G58">
            <v>25259</v>
          </cell>
          <cell r="H58">
            <v>17172</v>
          </cell>
          <cell r="I58">
            <v>8834</v>
          </cell>
          <cell r="J58">
            <v>7432</v>
          </cell>
          <cell r="K58">
            <v>1675</v>
          </cell>
          <cell r="L58">
            <v>1675</v>
          </cell>
        </row>
        <row r="59">
          <cell r="A59" t="str">
            <v xml:space="preserve">– Indestående i Nationalbanken  </v>
          </cell>
          <cell r="B59">
            <v>210932</v>
          </cell>
          <cell r="C59">
            <v>177282</v>
          </cell>
          <cell r="D59">
            <v>223100</v>
          </cell>
          <cell r="E59">
            <v>161991</v>
          </cell>
          <cell r="F59">
            <v>161953</v>
          </cell>
          <cell r="G59">
            <v>213099</v>
          </cell>
          <cell r="H59">
            <v>157376</v>
          </cell>
          <cell r="I59">
            <v>110928</v>
          </cell>
          <cell r="J59">
            <v>134689</v>
          </cell>
          <cell r="K59">
            <v>111674</v>
          </cell>
          <cell r="L59">
            <v>70411</v>
          </cell>
        </row>
        <row r="60">
          <cell r="A60" t="str">
            <v xml:space="preserve">– obligationer til finansiering af almene boliger  </v>
          </cell>
          <cell r="B60" t="str">
            <v>-</v>
          </cell>
          <cell r="C60" t="str">
            <v>-</v>
          </cell>
          <cell r="D60" t="str">
            <v>-</v>
          </cell>
          <cell r="E60" t="str">
            <v>-</v>
          </cell>
          <cell r="F60" t="str">
            <v>-</v>
          </cell>
          <cell r="G60" t="str">
            <v>-</v>
          </cell>
          <cell r="H60" t="str">
            <v>-</v>
          </cell>
          <cell r="I60" t="str">
            <v>-</v>
          </cell>
          <cell r="J60" t="str">
            <v>-</v>
          </cell>
          <cell r="K60">
            <v>30298</v>
          </cell>
          <cell r="L60">
            <v>86784</v>
          </cell>
        </row>
        <row r="61">
          <cell r="A61" t="str">
            <v xml:space="preserve">Samlet statsgæld,                      netto pr. 31. december  </v>
          </cell>
          <cell r="B61">
            <v>301481</v>
          </cell>
          <cell r="C61">
            <v>386276</v>
          </cell>
          <cell r="D61">
            <v>413901</v>
          </cell>
          <cell r="E61">
            <v>486772</v>
          </cell>
          <cell r="F61">
            <v>483847</v>
          </cell>
          <cell r="G61">
            <v>457847</v>
          </cell>
          <cell r="H61">
            <v>445402</v>
          </cell>
          <cell r="I61">
            <v>465248</v>
          </cell>
          <cell r="J61">
            <v>449079</v>
          </cell>
          <cell r="K61">
            <v>427040</v>
          </cell>
          <cell r="L61">
            <v>421368</v>
          </cell>
        </row>
      </sheetData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8604-4DD0-874E-825A-F7F675E72D1A}">
  <dimension ref="A1:L35"/>
  <sheetViews>
    <sheetView tabSelected="1" topLeftCell="A5" workbookViewId="0">
      <selection activeCell="B37" sqref="B37"/>
    </sheetView>
  </sheetViews>
  <sheetFormatPr baseColWidth="10" defaultRowHeight="16" x14ac:dyDescent="0.2"/>
  <cols>
    <col min="1" max="1" width="11.6640625" customWidth="1"/>
    <col min="2" max="12" width="14.1640625" bestFit="1" customWidth="1"/>
  </cols>
  <sheetData>
    <row r="1" spans="1:12" x14ac:dyDescent="0.2"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  <c r="L1" s="2">
        <v>2019</v>
      </c>
    </row>
    <row r="2" spans="1:12" ht="28" x14ac:dyDescent="0.2">
      <c r="A2" s="16" t="s">
        <v>2</v>
      </c>
      <c r="B2" s="17">
        <v>487921</v>
      </c>
      <c r="C2" s="17">
        <v>576413</v>
      </c>
      <c r="D2" s="17">
        <v>645927</v>
      </c>
      <c r="E2" s="17">
        <v>667524</v>
      </c>
      <c r="F2" s="17">
        <v>664198</v>
      </c>
      <c r="G2" s="17">
        <v>698240</v>
      </c>
      <c r="H2" s="17">
        <v>646220</v>
      </c>
      <c r="I2" s="17">
        <v>634794</v>
      </c>
      <c r="J2" s="17">
        <v>640127</v>
      </c>
      <c r="K2" s="17">
        <v>617207</v>
      </c>
      <c r="L2" s="17">
        <v>611741</v>
      </c>
    </row>
    <row r="3" spans="1:12" ht="28" x14ac:dyDescent="0.2">
      <c r="A3" s="3" t="s">
        <v>3</v>
      </c>
      <c r="B3" s="8">
        <v>139588</v>
      </c>
      <c r="C3" s="8">
        <v>114731</v>
      </c>
      <c r="D3" s="8">
        <v>111818</v>
      </c>
      <c r="E3" s="8">
        <v>90000</v>
      </c>
      <c r="F3" s="8">
        <v>75908</v>
      </c>
      <c r="G3" s="8">
        <v>58986</v>
      </c>
      <c r="H3" s="8">
        <v>33270</v>
      </c>
      <c r="I3" s="8">
        <v>11839</v>
      </c>
      <c r="J3" s="8">
        <v>2152</v>
      </c>
      <c r="K3" s="8">
        <v>1244</v>
      </c>
      <c r="L3" s="8">
        <v>497</v>
      </c>
    </row>
    <row r="4" spans="1:12" ht="17" x14ac:dyDescent="0.2">
      <c r="A4" s="14" t="s">
        <v>5</v>
      </c>
      <c r="B4" s="15">
        <v>301481</v>
      </c>
      <c r="C4" s="15">
        <v>386276</v>
      </c>
      <c r="D4" s="15">
        <v>413901</v>
      </c>
      <c r="E4" s="15">
        <v>486772</v>
      </c>
      <c r="F4" s="15">
        <v>483847</v>
      </c>
      <c r="G4" s="15">
        <v>457847</v>
      </c>
      <c r="H4" s="15">
        <v>445402</v>
      </c>
      <c r="I4" s="15">
        <v>465248</v>
      </c>
      <c r="J4" s="15">
        <v>449079</v>
      </c>
      <c r="K4" s="15">
        <v>427040</v>
      </c>
      <c r="L4" s="15">
        <v>421368</v>
      </c>
    </row>
    <row r="5" spans="1:12" x14ac:dyDescent="0.2">
      <c r="A5" s="5" t="s">
        <v>1</v>
      </c>
      <c r="B5" s="7">
        <f>B2/1000</f>
        <v>487.92099999999999</v>
      </c>
      <c r="C5" s="7">
        <f>C2/1000</f>
        <v>576.41300000000001</v>
      </c>
      <c r="D5" s="7">
        <f>D2/1000</f>
        <v>645.92700000000002</v>
      </c>
      <c r="E5" s="7">
        <f>E2/1000</f>
        <v>667.524</v>
      </c>
      <c r="F5" s="7">
        <f>F2/1000</f>
        <v>664.19799999999998</v>
      </c>
      <c r="G5" s="7">
        <f>G2/1000</f>
        <v>698.24</v>
      </c>
      <c r="H5" s="7">
        <f>H2/1000</f>
        <v>646.22</v>
      </c>
      <c r="I5" s="7">
        <f>I2/1000</f>
        <v>634.79399999999998</v>
      </c>
      <c r="J5" s="7">
        <f>J2/1000</f>
        <v>640.12699999999995</v>
      </c>
      <c r="K5" s="7">
        <f>K2/1000</f>
        <v>617.20699999999999</v>
      </c>
      <c r="L5" s="7">
        <f>L2/1000</f>
        <v>611.74099999999999</v>
      </c>
    </row>
    <row r="6" spans="1:12" x14ac:dyDescent="0.2">
      <c r="A6" s="20" t="s">
        <v>4</v>
      </c>
      <c r="B6" s="10">
        <f>B3/1000</f>
        <v>139.58799999999999</v>
      </c>
      <c r="C6" s="10">
        <f>C3/1000</f>
        <v>114.73099999999999</v>
      </c>
      <c r="D6" s="10">
        <f>D3/1000</f>
        <v>111.818</v>
      </c>
      <c r="E6" s="10">
        <f>E3/1000</f>
        <v>90</v>
      </c>
      <c r="F6" s="10">
        <f>F3/1000</f>
        <v>75.908000000000001</v>
      </c>
      <c r="G6" s="10">
        <f>G3/1000</f>
        <v>58.985999999999997</v>
      </c>
      <c r="H6" s="10">
        <f>H3/1000</f>
        <v>33.270000000000003</v>
      </c>
      <c r="I6" s="10">
        <f>I3/1000</f>
        <v>11.839</v>
      </c>
      <c r="J6" s="10">
        <f>J3/1000</f>
        <v>2.1520000000000001</v>
      </c>
      <c r="K6" s="10">
        <f>K3/1000</f>
        <v>1.244</v>
      </c>
      <c r="L6" s="10">
        <f>L3/1000</f>
        <v>0.497</v>
      </c>
    </row>
    <row r="7" spans="1:12" x14ac:dyDescent="0.2">
      <c r="A7" s="18" t="s">
        <v>6</v>
      </c>
      <c r="B7" s="19">
        <f>B4/1000</f>
        <v>301.48099999999999</v>
      </c>
      <c r="C7" s="19">
        <f t="shared" ref="C7:L7" si="0">C4/1000</f>
        <v>386.27600000000001</v>
      </c>
      <c r="D7" s="19">
        <f t="shared" si="0"/>
        <v>413.90100000000001</v>
      </c>
      <c r="E7" s="19">
        <f t="shared" si="0"/>
        <v>486.77199999999999</v>
      </c>
      <c r="F7" s="19">
        <f t="shared" si="0"/>
        <v>483.84699999999998</v>
      </c>
      <c r="G7" s="19">
        <f t="shared" si="0"/>
        <v>457.84699999999998</v>
      </c>
      <c r="H7" s="19">
        <f t="shared" si="0"/>
        <v>445.40199999999999</v>
      </c>
      <c r="I7" s="19">
        <f t="shared" si="0"/>
        <v>465.24799999999999</v>
      </c>
      <c r="J7" s="19">
        <f t="shared" si="0"/>
        <v>449.07900000000001</v>
      </c>
      <c r="K7" s="19">
        <f t="shared" si="0"/>
        <v>427.04</v>
      </c>
      <c r="L7" s="19">
        <f t="shared" si="0"/>
        <v>421.36799999999999</v>
      </c>
    </row>
    <row r="8" spans="1:12" x14ac:dyDescent="0.2">
      <c r="A8" s="21" t="s">
        <v>0</v>
      </c>
      <c r="B8" s="22">
        <v>1722.1</v>
      </c>
      <c r="C8" s="22">
        <v>1810.9</v>
      </c>
      <c r="D8" s="22">
        <v>1846.9</v>
      </c>
      <c r="E8" s="22">
        <v>1895</v>
      </c>
      <c r="F8" s="22">
        <v>1929.7</v>
      </c>
      <c r="G8" s="22">
        <v>1981.2</v>
      </c>
      <c r="H8" s="22">
        <v>2036.4</v>
      </c>
      <c r="I8" s="22">
        <v>2107.8000000000002</v>
      </c>
      <c r="J8" s="22">
        <v>2175.1</v>
      </c>
      <c r="K8" s="22">
        <v>2246</v>
      </c>
      <c r="L8" s="22">
        <v>2321.5</v>
      </c>
    </row>
    <row r="9" spans="1:12" x14ac:dyDescent="0.2">
      <c r="A9" t="s">
        <v>7</v>
      </c>
      <c r="B9" s="6">
        <f>B5/B8</f>
        <v>0.28332907496661053</v>
      </c>
      <c r="C9" s="6">
        <f>C5/C8</f>
        <v>0.31830194930697442</v>
      </c>
      <c r="D9" s="6">
        <f>D5/D8</f>
        <v>0.34973577345822732</v>
      </c>
      <c r="E9" s="6">
        <f>E5/E8</f>
        <v>0.35225540897097624</v>
      </c>
      <c r="F9" s="6">
        <f>F5/F8</f>
        <v>0.34419754365963617</v>
      </c>
      <c r="G9" s="6">
        <f>G5/G8</f>
        <v>0.35243286896830206</v>
      </c>
      <c r="H9" s="6">
        <f>H5/H8</f>
        <v>0.31733451188371636</v>
      </c>
      <c r="I9" s="6">
        <f>I5/I8</f>
        <v>0.30116424708226586</v>
      </c>
      <c r="J9" s="6">
        <f>J5/J8</f>
        <v>0.29429773343754312</v>
      </c>
      <c r="K9" s="6">
        <f>K5/K8</f>
        <v>0.27480276046304541</v>
      </c>
      <c r="L9" s="6">
        <f>L5/L8</f>
        <v>0.26351109196640105</v>
      </c>
    </row>
    <row r="10" spans="1:12" x14ac:dyDescent="0.2">
      <c r="A10" s="9" t="s">
        <v>8</v>
      </c>
      <c r="B10" s="11">
        <f>B6/B8</f>
        <v>8.1056849195749375E-2</v>
      </c>
      <c r="C10" s="11">
        <f t="shared" ref="C10:L10" si="1">C6/C8</f>
        <v>6.3355789938704499E-2</v>
      </c>
      <c r="D10" s="11">
        <f t="shared" si="1"/>
        <v>6.0543613622827439E-2</v>
      </c>
      <c r="E10" s="11">
        <f t="shared" si="1"/>
        <v>4.7493403693931395E-2</v>
      </c>
      <c r="F10" s="11">
        <f t="shared" si="1"/>
        <v>3.9336684458724153E-2</v>
      </c>
      <c r="G10" s="11">
        <f t="shared" si="1"/>
        <v>2.9772864930345245E-2</v>
      </c>
      <c r="H10" s="11">
        <f t="shared" si="1"/>
        <v>1.6337654684737773E-2</v>
      </c>
      <c r="I10" s="11">
        <f t="shared" si="1"/>
        <v>5.616756808046304E-3</v>
      </c>
      <c r="J10" s="11">
        <f t="shared" si="1"/>
        <v>9.8937979862994806E-4</v>
      </c>
      <c r="K10" s="11">
        <f t="shared" si="1"/>
        <v>5.5387355298308107E-4</v>
      </c>
      <c r="L10" s="11">
        <f t="shared" si="1"/>
        <v>2.1408572043937109E-4</v>
      </c>
    </row>
    <row r="11" spans="1:12" x14ac:dyDescent="0.2">
      <c r="A11" s="18" t="s">
        <v>9</v>
      </c>
      <c r="B11" s="23">
        <f>B7/B8</f>
        <v>0.17506590790314153</v>
      </c>
      <c r="C11" s="23">
        <f t="shared" ref="C11:L11" si="2">C7/C8</f>
        <v>0.21330609089403058</v>
      </c>
      <c r="D11" s="23">
        <f t="shared" si="2"/>
        <v>0.22410579890627538</v>
      </c>
      <c r="E11" s="23">
        <f t="shared" si="2"/>
        <v>0.25687176781002641</v>
      </c>
      <c r="F11" s="23">
        <f t="shared" si="2"/>
        <v>0.25073690210913613</v>
      </c>
      <c r="G11" s="23">
        <f t="shared" si="2"/>
        <v>0.23109580052493436</v>
      </c>
      <c r="H11" s="23">
        <f t="shared" si="2"/>
        <v>0.21872029070909446</v>
      </c>
      <c r="I11" s="23">
        <f t="shared" si="2"/>
        <v>0.22072682417686684</v>
      </c>
      <c r="J11" s="23">
        <f t="shared" si="2"/>
        <v>0.20646361086846582</v>
      </c>
      <c r="K11" s="23">
        <f t="shared" si="2"/>
        <v>0.19013357079252005</v>
      </c>
      <c r="L11" s="23">
        <f t="shared" si="2"/>
        <v>0.18150678440663365</v>
      </c>
    </row>
    <row r="12" spans="1:12" x14ac:dyDescent="0.2">
      <c r="A12" s="25" t="s">
        <v>10</v>
      </c>
      <c r="B12" s="25">
        <f>B6+B5</f>
        <v>627.50900000000001</v>
      </c>
      <c r="C12" s="25">
        <f t="shared" ref="C12:L12" si="3">C6+C5</f>
        <v>691.14400000000001</v>
      </c>
      <c r="D12" s="25">
        <f t="shared" si="3"/>
        <v>757.745</v>
      </c>
      <c r="E12" s="25">
        <f t="shared" si="3"/>
        <v>757.524</v>
      </c>
      <c r="F12" s="25">
        <f t="shared" si="3"/>
        <v>740.10599999999999</v>
      </c>
      <c r="G12" s="25">
        <f t="shared" si="3"/>
        <v>757.226</v>
      </c>
      <c r="H12" s="25">
        <f t="shared" si="3"/>
        <v>679.49</v>
      </c>
      <c r="I12" s="25">
        <f t="shared" si="3"/>
        <v>646.63300000000004</v>
      </c>
      <c r="J12" s="25">
        <f t="shared" si="3"/>
        <v>642.279</v>
      </c>
      <c r="K12" s="25">
        <f t="shared" si="3"/>
        <v>618.45100000000002</v>
      </c>
      <c r="L12" s="25">
        <f t="shared" si="3"/>
        <v>612.23799999999994</v>
      </c>
    </row>
    <row r="13" spans="1:12" x14ac:dyDescent="0.2">
      <c r="A13" s="24"/>
      <c r="B13" s="26">
        <f>SUM(B9:B10)</f>
        <v>0.36438592416235993</v>
      </c>
      <c r="C13" s="26">
        <f t="shared" ref="C13:L13" si="4">SUM(C9:C10)</f>
        <v>0.38165773924567892</v>
      </c>
      <c r="D13" s="26">
        <f t="shared" si="4"/>
        <v>0.41027938708105477</v>
      </c>
      <c r="E13" s="26">
        <f t="shared" si="4"/>
        <v>0.39974881266490764</v>
      </c>
      <c r="F13" s="26">
        <f t="shared" si="4"/>
        <v>0.38353422811836035</v>
      </c>
      <c r="G13" s="26">
        <f t="shared" si="4"/>
        <v>0.38220573389864732</v>
      </c>
      <c r="H13" s="26">
        <f t="shared" si="4"/>
        <v>0.33367216656845411</v>
      </c>
      <c r="I13" s="26">
        <f t="shared" si="4"/>
        <v>0.30678100389031215</v>
      </c>
      <c r="J13" s="26">
        <f t="shared" si="4"/>
        <v>0.29528711323617307</v>
      </c>
      <c r="K13" s="26">
        <f t="shared" si="4"/>
        <v>0.2753566340160285</v>
      </c>
      <c r="L13" s="26">
        <f t="shared" si="4"/>
        <v>0.2637251776868404</v>
      </c>
    </row>
    <row r="14" spans="1:12" x14ac:dyDescent="0.2">
      <c r="A14" s="1"/>
      <c r="B14" s="1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1" t="s">
        <v>11</v>
      </c>
      <c r="B15" s="2" t="s">
        <v>16</v>
      </c>
      <c r="C15" s="2" t="s">
        <v>14</v>
      </c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2">
      <c r="A16" s="3"/>
      <c r="B16" s="13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31" spans="1:12" x14ac:dyDescent="0.2">
      <c r="A31" t="s">
        <v>12</v>
      </c>
    </row>
    <row r="32" spans="1:12" x14ac:dyDescent="0.2">
      <c r="A32" t="s">
        <v>13</v>
      </c>
    </row>
    <row r="34" spans="1:2" x14ac:dyDescent="0.2">
      <c r="A34" t="s">
        <v>15</v>
      </c>
      <c r="B34" t="s">
        <v>17</v>
      </c>
    </row>
    <row r="35" spans="1:2" x14ac:dyDescent="0.2">
      <c r="B35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Vanderhaegen</dc:creator>
  <cp:lastModifiedBy>Jeppe Vanderhaegen</cp:lastModifiedBy>
  <dcterms:created xsi:type="dcterms:W3CDTF">2021-04-06T07:12:48Z</dcterms:created>
  <dcterms:modified xsi:type="dcterms:W3CDTF">2021-04-12T06:32:59Z</dcterms:modified>
</cp:coreProperties>
</file>