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rie\OneDrive\Unity Projects\JATSim\Assets\"/>
    </mc:Choice>
  </mc:AlternateContent>
  <xr:revisionPtr revIDLastSave="0" documentId="13_ncr:1_{1DAFDC3C-166D-49EA-B75A-C5F9A177EDBB}" xr6:coauthVersionLast="36" xr6:coauthVersionMax="36" xr10:uidLastSave="{00000000-0000-0000-0000-000000000000}"/>
  <bookViews>
    <workbookView xWindow="0" yWindow="0" windowWidth="23040" windowHeight="9060" xr2:uid="{53025666-6CB5-47B6-963A-7F21A40F4993}"/>
  </bookViews>
  <sheets>
    <sheet name="RANK" sheetId="1" r:id="rId1"/>
  </sheets>
  <calcPr calcId="179021" iterate="1" iterateCount="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C19" i="1"/>
  <c r="C26" i="1"/>
  <c r="C69" i="1"/>
  <c r="C45" i="1"/>
  <c r="C64" i="1"/>
  <c r="C67" i="1"/>
  <c r="C23" i="1"/>
  <c r="C36" i="1"/>
  <c r="C38" i="1"/>
  <c r="C43" i="1"/>
  <c r="C83" i="1"/>
  <c r="C46" i="1"/>
  <c r="C68" i="1"/>
  <c r="C21" i="1"/>
  <c r="C59" i="1"/>
  <c r="C63" i="1"/>
  <c r="C71" i="1"/>
  <c r="C91" i="1"/>
  <c r="C12" i="1"/>
  <c r="C30" i="1"/>
  <c r="C49" i="1"/>
  <c r="C60" i="1"/>
  <c r="C80" i="1"/>
  <c r="C54" i="1"/>
  <c r="C56" i="1"/>
  <c r="C73" i="1"/>
  <c r="C34" i="1"/>
  <c r="C37" i="1"/>
  <c r="C70" i="1"/>
  <c r="C81" i="1"/>
  <c r="C86" i="1"/>
  <c r="C89" i="1"/>
  <c r="C16" i="1"/>
  <c r="C17" i="1"/>
  <c r="C25" i="1"/>
  <c r="C31" i="1"/>
  <c r="C39" i="1"/>
  <c r="C44" i="1"/>
  <c r="C48" i="1"/>
  <c r="C51" i="1"/>
  <c r="C65" i="1"/>
  <c r="C72" i="1"/>
  <c r="C76" i="1"/>
  <c r="C78" i="1"/>
  <c r="C82" i="1"/>
  <c r="C90" i="1"/>
  <c r="C7" i="1"/>
  <c r="C9" i="1"/>
  <c r="C22" i="1"/>
  <c r="C6" i="1"/>
  <c r="C8" i="1"/>
  <c r="C15" i="1"/>
  <c r="C28" i="1"/>
  <c r="C33" i="1"/>
  <c r="C40" i="1"/>
  <c r="C41" i="1"/>
  <c r="C47" i="1"/>
  <c r="C50" i="1"/>
  <c r="C61" i="1"/>
  <c r="C62" i="1"/>
  <c r="C66" i="1"/>
  <c r="C74" i="1"/>
  <c r="C75" i="1"/>
  <c r="C84" i="1"/>
  <c r="C88" i="1"/>
  <c r="C20" i="1"/>
  <c r="C5" i="1"/>
  <c r="C29" i="1"/>
  <c r="C18" i="1"/>
  <c r="C55" i="1"/>
  <c r="C57" i="1"/>
  <c r="C58" i="1"/>
  <c r="C10" i="1"/>
  <c r="C27" i="1"/>
  <c r="C35" i="1"/>
  <c r="C42" i="1"/>
  <c r="C85" i="1"/>
  <c r="C77" i="1"/>
  <c r="C87" i="1"/>
  <c r="C13" i="1"/>
  <c r="C2" i="1"/>
  <c r="C3" i="1"/>
  <c r="C4" i="1"/>
  <c r="C14" i="1"/>
  <c r="C24" i="1"/>
  <c r="C52" i="1"/>
  <c r="C32" i="1"/>
  <c r="C53" i="1"/>
  <c r="C92" i="1"/>
  <c r="C93" i="1"/>
  <c r="C11" i="1"/>
  <c r="C79" i="1"/>
  <c r="O24" i="1"/>
  <c r="O14" i="1"/>
  <c r="O4" i="1"/>
  <c r="O3" i="1"/>
  <c r="O2" i="1"/>
  <c r="O13" i="1"/>
  <c r="O87" i="1"/>
  <c r="O77" i="1"/>
  <c r="O85" i="1"/>
  <c r="O42" i="1"/>
  <c r="O35" i="1"/>
  <c r="O27" i="1"/>
  <c r="O10" i="1"/>
  <c r="O58" i="1"/>
  <c r="O57" i="1"/>
  <c r="O55" i="1"/>
  <c r="O18" i="1"/>
  <c r="O29" i="1"/>
  <c r="O5" i="1"/>
  <c r="O20" i="1"/>
  <c r="O88" i="1"/>
  <c r="O84" i="1"/>
  <c r="O75" i="1"/>
  <c r="O74" i="1"/>
  <c r="O66" i="1"/>
  <c r="O62" i="1"/>
  <c r="O61" i="1"/>
  <c r="O50" i="1"/>
  <c r="O47" i="1"/>
  <c r="O41" i="1"/>
  <c r="O40" i="1"/>
  <c r="O33" i="1"/>
  <c r="O28" i="1"/>
  <c r="O15" i="1"/>
  <c r="O8" i="1"/>
  <c r="O6" i="1"/>
  <c r="O22" i="1"/>
  <c r="O9" i="1"/>
  <c r="O7" i="1"/>
  <c r="O90" i="1"/>
  <c r="O82" i="1"/>
  <c r="O78" i="1"/>
  <c r="O76" i="1"/>
  <c r="O72" i="1"/>
  <c r="O65" i="1"/>
  <c r="O51" i="1"/>
  <c r="O48" i="1"/>
  <c r="O44" i="1"/>
  <c r="O39" i="1"/>
  <c r="O31" i="1"/>
  <c r="O25" i="1"/>
  <c r="O17" i="1"/>
  <c r="O16" i="1"/>
  <c r="O89" i="1"/>
  <c r="O86" i="1"/>
  <c r="O81" i="1"/>
  <c r="O70" i="1"/>
  <c r="O37" i="1"/>
  <c r="O34" i="1"/>
  <c r="O73" i="1"/>
  <c r="O56" i="1"/>
  <c r="O54" i="1"/>
  <c r="O80" i="1"/>
  <c r="O60" i="1"/>
  <c r="O49" i="1"/>
  <c r="O30" i="1"/>
  <c r="O12" i="1"/>
  <c r="O91" i="1"/>
  <c r="O71" i="1"/>
  <c r="O63" i="1"/>
  <c r="O59" i="1"/>
  <c r="O21" i="1"/>
  <c r="O68" i="1"/>
  <c r="O46" i="1"/>
  <c r="O83" i="1"/>
  <c r="O43" i="1"/>
  <c r="O38" i="1"/>
  <c r="O36" i="1"/>
  <c r="O23" i="1"/>
  <c r="O67" i="1"/>
  <c r="O64" i="1"/>
  <c r="O45" i="1"/>
  <c r="O69" i="1"/>
  <c r="O26" i="1"/>
  <c r="O19" i="1"/>
  <c r="O11" i="1"/>
  <c r="O93" i="1"/>
  <c r="O92" i="1"/>
  <c r="O53" i="1"/>
  <c r="O32" i="1"/>
  <c r="O52" i="1"/>
  <c r="O79" i="1"/>
</calcChain>
</file>

<file path=xl/sharedStrings.xml><?xml version="1.0" encoding="utf-8"?>
<sst xmlns="http://schemas.openxmlformats.org/spreadsheetml/2006/main" count="407" uniqueCount="111">
  <si>
    <t>Bergzicht</t>
  </si>
  <si>
    <t>T43</t>
  </si>
  <si>
    <t>CFM54430</t>
  </si>
  <si>
    <t>Somerset West</t>
  </si>
  <si>
    <t>Weekday AM</t>
  </si>
  <si>
    <t>CEY22838</t>
  </si>
  <si>
    <t>Somerset west routes</t>
  </si>
  <si>
    <t>CL19254</t>
  </si>
  <si>
    <t>CY22838</t>
  </si>
  <si>
    <t>Idas Valley</t>
  </si>
  <si>
    <t>279</t>
  </si>
  <si>
    <t>CF195069</t>
  </si>
  <si>
    <t>Koelenhof</t>
  </si>
  <si>
    <t>macassar</t>
  </si>
  <si>
    <t>CF195370</t>
  </si>
  <si>
    <t>CL26788</t>
  </si>
  <si>
    <t>CL17374</t>
  </si>
  <si>
    <t>CL26098</t>
  </si>
  <si>
    <t>DEONRWP</t>
  </si>
  <si>
    <t>CL82366</t>
  </si>
  <si>
    <t>MJACOBSWP</t>
  </si>
  <si>
    <t>CL69021</t>
  </si>
  <si>
    <t>CL53491</t>
  </si>
  <si>
    <t>CL66300</t>
  </si>
  <si>
    <t>CL18264</t>
  </si>
  <si>
    <t>VKERWELWP</t>
  </si>
  <si>
    <t>CL55614</t>
  </si>
  <si>
    <t>CL33233</t>
  </si>
  <si>
    <t>cl65735</t>
  </si>
  <si>
    <t>Cloetesville</t>
  </si>
  <si>
    <t>CL65735</t>
  </si>
  <si>
    <t>CL44603</t>
  </si>
  <si>
    <t>CL40350</t>
  </si>
  <si>
    <t>CL14561</t>
  </si>
  <si>
    <t>Vlottenburg</t>
  </si>
  <si>
    <t>CL55497</t>
  </si>
  <si>
    <t>CL62851</t>
  </si>
  <si>
    <t>CL75515</t>
  </si>
  <si>
    <t>Devon Valley</t>
  </si>
  <si>
    <t>CL48784</t>
  </si>
  <si>
    <t>CL31272</t>
  </si>
  <si>
    <t>cl50176</t>
  </si>
  <si>
    <t>GEORGE3WP</t>
  </si>
  <si>
    <t>CL82983</t>
  </si>
  <si>
    <t>CL74694</t>
  </si>
  <si>
    <t>CL55423</t>
  </si>
  <si>
    <t>3JACOBSWP</t>
  </si>
  <si>
    <t>CL37650</t>
  </si>
  <si>
    <t>KYLEMORE</t>
  </si>
  <si>
    <t>CL13453</t>
  </si>
  <si>
    <t>CL283</t>
  </si>
  <si>
    <t>CL283WP</t>
  </si>
  <si>
    <t>CL55040</t>
  </si>
  <si>
    <t>CL64025</t>
  </si>
  <si>
    <t>NICKY1WP</t>
  </si>
  <si>
    <t>KYTA1WP</t>
  </si>
  <si>
    <t>CL61881</t>
  </si>
  <si>
    <t>CL34620</t>
  </si>
  <si>
    <t>CL78692</t>
  </si>
  <si>
    <t>CL10332</t>
  </si>
  <si>
    <t>CL34331</t>
  </si>
  <si>
    <t>CL32113</t>
  </si>
  <si>
    <t>CL30351</t>
  </si>
  <si>
    <t>Jamestown</t>
  </si>
  <si>
    <t>CL30517</t>
  </si>
  <si>
    <t>CL75723</t>
  </si>
  <si>
    <t>CL35700</t>
  </si>
  <si>
    <t>LKS1WP</t>
  </si>
  <si>
    <t>CL49798</t>
  </si>
  <si>
    <t>CL915</t>
  </si>
  <si>
    <t>Kayamandi</t>
  </si>
  <si>
    <t>cl95</t>
  </si>
  <si>
    <t>cl27056</t>
  </si>
  <si>
    <t>CL76636</t>
  </si>
  <si>
    <t>CL16234</t>
  </si>
  <si>
    <t>CL49069</t>
  </si>
  <si>
    <t>CL24792</t>
  </si>
  <si>
    <t>none</t>
  </si>
  <si>
    <t>CFM74978</t>
  </si>
  <si>
    <t>CFM43453</t>
  </si>
  <si>
    <t>CF101707</t>
  </si>
  <si>
    <t>CL19075</t>
  </si>
  <si>
    <t>CF90182</t>
  </si>
  <si>
    <t>CL27906</t>
  </si>
  <si>
    <t>CL80948</t>
  </si>
  <si>
    <t>CL32601</t>
  </si>
  <si>
    <t>CL41119</t>
  </si>
  <si>
    <t>CF173328</t>
  </si>
  <si>
    <t>T45</t>
  </si>
  <si>
    <t>Taxi Rank</t>
  </si>
  <si>
    <t>Time the taxi join the queue</t>
  </si>
  <si>
    <t>Number of passengers alighting</t>
  </si>
  <si>
    <t>Time the 1st passenger boards the taxi</t>
  </si>
  <si>
    <t xml:space="preserve">Vehicle Registration </t>
  </si>
  <si>
    <t>Destination</t>
  </si>
  <si>
    <t>Single Fare</t>
  </si>
  <si>
    <t>Route number/code</t>
  </si>
  <si>
    <t>Number of passengers in taxi when it departs</t>
  </si>
  <si>
    <t>Time the taxi departs</t>
  </si>
  <si>
    <t>Date</t>
  </si>
  <si>
    <t>Survey Period</t>
  </si>
  <si>
    <t>Key</t>
  </si>
  <si>
    <t>Date; Route Number; Survey Period; Taxi Rank</t>
  </si>
  <si>
    <t>No of Vehicle Trips</t>
  </si>
  <si>
    <t>Average Vehicle Capacity</t>
  </si>
  <si>
    <t>Max passengers</t>
  </si>
  <si>
    <t>% Utilization</t>
  </si>
  <si>
    <t>Route Code</t>
  </si>
  <si>
    <t>Survey Location</t>
  </si>
  <si>
    <t>Time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</si>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</sst>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6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15" fontId="0" fillId="0" borderId="0" xfId="0" applyNumberFormat="1" applyAlignment="1">
      <alignment horizontal="center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wrapText="1"/>
    </xf>
    <xf numFmtId="0" fontId="0" fillId="0" borderId="0" xfId="0" applyNumberFormat="1" applyAlignment="1">
      <alignment horizontal="center" wrapText="1"/>
    </xf>
    <xf numFmtId="3" fontId="0" fillId="0" borderId="0" xfId="0" applyNumberFormat="1" applyAlignment="1">
      <alignment horizontal="center" wrapText="1"/>
    </xf>
    <xf numFmtId="21" fontId="0" fillId="0" borderId="0" xfId="0" applyNumberFormat="1" applyAlignment="1">
      <alignment horizontal="center" wrapText="1"/>
    </xf>
    <xf numFmtId="20" fontId="0" fillId="0" borderId="0" xfId="0" applyNumberFormat="1" applyAlignment="1">
      <alignment horizontal="center" wrapText="1"/>
    </xf>
    <xf numFmtId="164" fontId="0" fillId="0" borderId="1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4" fontId="0" fillId="0" borderId="3" xfId="0" applyNumberFormat="1" applyBorder="1" applyAlignment="1">
      <alignment horizontal="center" wrapText="1"/>
    </xf>
    <xf numFmtId="164" fontId="0" fillId="0" borderId="0" xfId="0" applyNumberFormat="1" applyBorder="1" applyAlignment="1">
      <alignment horizontal="center" wrapText="1"/>
    </xf>
    <xf numFmtId="164" fontId="0" fillId="0" borderId="0" xfId="0" applyNumberFormat="1" applyFill="1" applyBorder="1" applyAlignment="1">
      <alignment horizontal="center" wrapText="1"/>
    </xf>
    <xf numFmtId="164" fontId="0" fillId="0" borderId="4" xfId="0" applyNumberFormat="1" applyBorder="1" applyAlignment="1">
      <alignment horizontal="center" wrapText="1"/>
    </xf>
    <xf numFmtId="166" fontId="0" fillId="0" borderId="0" xfId="0" applyNumberFormat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0" xfId="0" applyNumberFormat="1" applyAlignment="1">
      <alignment horizontal="center" wrapText="1"/>
    </xf>
    <xf numFmtId="2" fontId="0" fillId="0" borderId="0" xfId="0" applyNumberFormat="1"/>
  </cellXfs>
  <cellStyles count="1">
    <cellStyle name="Normal" xfId="0" builtinId="0"/>
  </cellStyles>
  <dxfs count="14">
    <dxf>
      <numFmt numFmtId="2" formatCode="0.00"/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1" indent="0" justifyLastLine="0" shrinkToFit="0" readingOrder="0"/>
    </dxf>
    <dxf>
      <numFmt numFmtId="164" formatCode="h:mm:ss;@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64" formatCode="h:mm:ss;@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66" formatCode="0.0000000"/>
      <alignment horizontal="center" vertical="bottom" textRotation="0" wrapText="1" indent="0" justifyLastLine="0" shrinkToFit="0" readingOrder="0"/>
    </dxf>
    <dxf>
      <numFmt numFmtId="166" formatCode="0.0000000"/>
      <alignment horizontal="center" vertical="bottom" textRotation="0" wrapText="1" indent="0" justifyLastLine="0" shrinkToFit="0" readingOrder="0"/>
    </dxf>
    <dxf>
      <numFmt numFmtId="164" formatCode="h:mm:ss;@"/>
      <alignment horizontal="center" vertical="bottom" textRotation="0" wrapText="1" indent="0" justifyLastLine="0" shrinkToFit="0" readingOrder="0"/>
    </dxf>
    <dxf>
      <numFmt numFmtId="164" formatCode="h:mm:ss;@"/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E47C9F-4CDA-437E-8757-2F060D174404}" name="Table1" displayName="Table1" ref="A1:O93" totalsRowShown="0" headerRowDxfId="13">
  <autoFilter ref="A1:O93" xr:uid="{DE9E2232-3E0C-4DFD-B347-B7E5F44CAE5D}"/>
  <sortState ref="A2:O93">
    <sortCondition ref="B1:B93"/>
  </sortState>
  <tableColumns count="15">
    <tableColumn id="1" xr3:uid="{DEA35B22-2762-471D-85F1-D6957FE9E7A9}" name="Taxi Rank"/>
    <tableColumn id="2" xr3:uid="{17E85D02-7144-4D39-940A-D7F1EC82B423}" name="Time the taxi join the queue" dataDxfId="12"/>
    <tableColumn id="3" xr3:uid="{F3E00B82-63D0-459E-A2CE-376D4C8F6438}" name="Time" dataDxfId="11">
      <calculatedColumnFormula>B2</calculatedColumnFormula>
    </tableColumn>
    <tableColumn id="15" xr3:uid="{5B1B4510-7751-4A40-91C6-FAC8E93EE7A8}" name="Hours" dataDxfId="10">
      <calculatedColumnFormula>Table1[[#This Row],[Time]]*24</calculatedColumnFormula>
    </tableColumn>
    <tableColumn id="4" xr3:uid="{9E277046-DCDE-43A2-A24D-B80C2904485D}" name="Number of passengers alighting" dataDxfId="9"/>
    <tableColumn id="5" xr3:uid="{1E6206E2-8EFD-4E88-9CD9-51669305F744}" name="Time the 1st passenger boards the taxi" dataDxfId="8"/>
    <tableColumn id="6" xr3:uid="{A4EE70D4-22FD-4F7D-BC2C-1EAA25474311}" name="Vehicle Registration " dataDxfId="7"/>
    <tableColumn id="7" xr3:uid="{BC138683-2163-4BA8-938D-243662BFC8D8}" name="Destination" dataDxfId="6"/>
    <tableColumn id="8" xr3:uid="{B29D0BEF-4409-4E37-9BF6-C4CB17ADECB7}" name="Single Fare" dataDxfId="0"/>
    <tableColumn id="9" xr3:uid="{49C66180-D377-4A1C-9EAD-A6FAF038C531}" name="Route number/code" dataDxfId="5"/>
    <tableColumn id="10" xr3:uid="{5E4755C2-6BE1-4971-9592-DA3916CB9882}" name="Number of passengers in taxi when it departs" dataDxfId="4"/>
    <tableColumn id="11" xr3:uid="{8020AA72-2BE3-4D2D-B1F1-790DC186ECE0}" name="Time the taxi departs" dataDxfId="3"/>
    <tableColumn id="12" xr3:uid="{B8B9B09A-3F95-4636-ADB6-333796F9642E}" name="Date" dataDxfId="2"/>
    <tableColumn id="13" xr3:uid="{47CB4613-A61B-4EB3-A8A8-1F45858597D3}" name="Survey Period" dataDxfId="1"/>
    <tableColumn id="14" xr3:uid="{02A4A893-42C3-4D47-8A17-33F2460DEA00}" name="Key">
      <calculatedColumnFormula>TEXT(M2,"DMMM")&amp;"-"&amp;J2&amp;"-"&amp;N2&amp;"-"&amp;A2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03D83-4241-4E7C-95B6-FF9CF2D97B4C}">
  <dimension ref="A1:Y93"/>
  <sheetViews>
    <sheetView tabSelected="1" topLeftCell="E1" zoomScale="70" zoomScaleNormal="70" workbookViewId="0">
      <selection activeCell="I1" sqref="I1:I1048576"/>
    </sheetView>
  </sheetViews>
  <sheetFormatPr defaultRowHeight="14.4" x14ac:dyDescent="0.3"/>
  <cols>
    <col min="1" max="1" width="17" customWidth="1"/>
    <col min="2" max="2" width="27" customWidth="1"/>
    <col min="3" max="4" width="35.44140625" customWidth="1"/>
    <col min="5" max="5" width="30.6640625" customWidth="1"/>
    <col min="6" max="6" width="36.5546875" customWidth="1"/>
    <col min="7" max="7" width="21" customWidth="1"/>
    <col min="8" max="8" width="13.21875" customWidth="1"/>
    <col min="9" max="9" width="12.5546875" style="19" customWidth="1"/>
    <col min="10" max="10" width="20" customWidth="1"/>
    <col min="11" max="11" width="42.33203125" customWidth="1"/>
    <col min="12" max="12" width="21.21875" customWidth="1"/>
    <col min="13" max="13" width="13.33203125" customWidth="1"/>
    <col min="14" max="14" width="14.88671875" customWidth="1"/>
  </cols>
  <sheetData>
    <row r="1" spans="1:25" ht="87" thickBot="1" x14ac:dyDescent="0.35">
      <c r="A1" s="10" t="s">
        <v>89</v>
      </c>
      <c r="B1" s="10" t="s">
        <v>90</v>
      </c>
      <c r="C1" s="15" t="s">
        <v>109</v>
      </c>
      <c r="D1" s="15" t="s">
        <v>110</v>
      </c>
      <c r="E1" s="11" t="s">
        <v>91</v>
      </c>
      <c r="F1" s="11" t="s">
        <v>92</v>
      </c>
      <c r="G1" s="11" t="s">
        <v>93</v>
      </c>
      <c r="H1" s="11" t="s">
        <v>94</v>
      </c>
      <c r="I1" s="17" t="s">
        <v>95</v>
      </c>
      <c r="J1" s="11" t="s">
        <v>96</v>
      </c>
      <c r="K1" s="11" t="s">
        <v>97</v>
      </c>
      <c r="L1" s="12" t="s">
        <v>98</v>
      </c>
      <c r="M1" s="12" t="s">
        <v>99</v>
      </c>
      <c r="N1" s="12" t="s">
        <v>100</v>
      </c>
      <c r="O1" s="13" t="s">
        <v>101</v>
      </c>
      <c r="P1" s="13"/>
      <c r="Q1" s="13" t="s">
        <v>102</v>
      </c>
      <c r="R1" s="14" t="s">
        <v>103</v>
      </c>
      <c r="S1" s="14" t="s">
        <v>104</v>
      </c>
      <c r="T1" s="14" t="s">
        <v>105</v>
      </c>
      <c r="U1" s="14" t="s">
        <v>106</v>
      </c>
      <c r="V1" s="14" t="s">
        <v>99</v>
      </c>
      <c r="W1" s="14" t="s">
        <v>107</v>
      </c>
      <c r="X1" s="14" t="s">
        <v>100</v>
      </c>
      <c r="Y1" s="14" t="s">
        <v>108</v>
      </c>
    </row>
    <row r="2" spans="1:25" ht="28.8" x14ac:dyDescent="0.3">
      <c r="A2" t="s">
        <v>0</v>
      </c>
      <c r="B2" s="1">
        <v>0.25138888888888888</v>
      </c>
      <c r="C2" s="16">
        <f t="shared" ref="C2:C33" si="0">B2</f>
        <v>0.25138888888888888</v>
      </c>
      <c r="D2" s="16">
        <f>Table1[[#This Row],[Time]]*24</f>
        <v>6.0333333333333332</v>
      </c>
      <c r="E2" s="2">
        <v>0</v>
      </c>
      <c r="F2" s="1">
        <v>0.25138888888888888</v>
      </c>
      <c r="G2" s="2" t="s">
        <v>83</v>
      </c>
      <c r="H2" s="2" t="s">
        <v>3</v>
      </c>
      <c r="I2" s="18">
        <v>15</v>
      </c>
      <c r="J2" s="2" t="s">
        <v>1</v>
      </c>
      <c r="K2" s="2">
        <v>16</v>
      </c>
      <c r="L2" s="1">
        <v>0.2673611111111111</v>
      </c>
      <c r="M2" s="3">
        <v>43269</v>
      </c>
      <c r="N2" s="4" t="s">
        <v>4</v>
      </c>
      <c r="O2" t="str">
        <f t="shared" ref="O2:O33" si="1">TEXT(M2,"DMMM")&amp;"-"&amp;J2&amp;"-"&amp;N2&amp;"-"&amp;A2</f>
        <v>18Jun-T43-Weekday AM-Bergzicht</v>
      </c>
      <c r="P2" s="4"/>
      <c r="Q2" s="4"/>
    </row>
    <row r="3" spans="1:25" ht="28.8" x14ac:dyDescent="0.3">
      <c r="A3" t="s">
        <v>0</v>
      </c>
      <c r="B3" s="1">
        <v>0.25625000000000003</v>
      </c>
      <c r="C3" s="16">
        <f t="shared" si="0"/>
        <v>0.25625000000000003</v>
      </c>
      <c r="D3" s="16">
        <f>Table1[[#This Row],[Time]]*24</f>
        <v>6.15</v>
      </c>
      <c r="E3" s="2">
        <v>0</v>
      </c>
      <c r="F3" s="1">
        <v>0.26805555555555555</v>
      </c>
      <c r="G3" s="2" t="s">
        <v>84</v>
      </c>
      <c r="H3" s="2" t="s">
        <v>3</v>
      </c>
      <c r="I3" s="18">
        <v>15</v>
      </c>
      <c r="J3" s="2" t="s">
        <v>1</v>
      </c>
      <c r="K3" s="2">
        <v>16</v>
      </c>
      <c r="L3" s="1">
        <v>0.27708333333333335</v>
      </c>
      <c r="M3" s="3">
        <v>43269</v>
      </c>
      <c r="N3" s="4" t="s">
        <v>4</v>
      </c>
      <c r="O3" t="str">
        <f t="shared" si="1"/>
        <v>18Jun-T43-Weekday AM-Bergzicht</v>
      </c>
      <c r="P3" s="4"/>
      <c r="Q3" s="4"/>
      <c r="V3" t="s">
        <v>6</v>
      </c>
    </row>
    <row r="4" spans="1:25" ht="28.8" x14ac:dyDescent="0.3">
      <c r="A4" t="s">
        <v>0</v>
      </c>
      <c r="B4" s="1">
        <v>0.26180555555555557</v>
      </c>
      <c r="C4" s="16">
        <f t="shared" si="0"/>
        <v>0.26180555555555557</v>
      </c>
      <c r="D4" s="16">
        <f>Table1[[#This Row],[Time]]*24</f>
        <v>6.2833333333333332</v>
      </c>
      <c r="E4" s="2">
        <v>0</v>
      </c>
      <c r="F4" s="1">
        <v>0.27708333333333335</v>
      </c>
      <c r="G4" s="2" t="s">
        <v>85</v>
      </c>
      <c r="H4" s="2" t="s">
        <v>3</v>
      </c>
      <c r="I4" s="18">
        <v>15</v>
      </c>
      <c r="J4" s="2" t="s">
        <v>1</v>
      </c>
      <c r="K4" s="2">
        <v>16</v>
      </c>
      <c r="L4" s="1">
        <v>0.28472222222222221</v>
      </c>
      <c r="M4" s="3">
        <v>43269</v>
      </c>
      <c r="N4" s="4" t="s">
        <v>4</v>
      </c>
      <c r="O4" t="str">
        <f t="shared" si="1"/>
        <v>18Jun-T43-Weekday AM-Bergzicht</v>
      </c>
      <c r="P4" s="4"/>
      <c r="Q4" s="4"/>
    </row>
    <row r="5" spans="1:25" x14ac:dyDescent="0.3">
      <c r="A5" t="s">
        <v>0</v>
      </c>
      <c r="B5" s="1">
        <v>0.27013888888888887</v>
      </c>
      <c r="C5" s="16">
        <f t="shared" si="0"/>
        <v>0.27013888888888887</v>
      </c>
      <c r="D5" s="16">
        <f>Table1[[#This Row],[Time]]*24</f>
        <v>6.4833333333333325</v>
      </c>
      <c r="E5" s="2">
        <v>0</v>
      </c>
      <c r="F5" s="1">
        <v>0.27013888888888887</v>
      </c>
      <c r="G5" s="2" t="s">
        <v>71</v>
      </c>
      <c r="H5" s="2" t="s">
        <v>29</v>
      </c>
      <c r="I5" s="18">
        <v>10</v>
      </c>
      <c r="J5" s="6">
        <v>670</v>
      </c>
      <c r="K5" s="2">
        <v>16</v>
      </c>
      <c r="L5" s="1">
        <v>0.27152777777777776</v>
      </c>
      <c r="M5" s="3">
        <v>43269</v>
      </c>
      <c r="N5" s="4" t="s">
        <v>4</v>
      </c>
      <c r="O5" t="str">
        <f t="shared" si="1"/>
        <v>18Jun-670-Weekday AM-Bergzicht</v>
      </c>
      <c r="P5" s="4"/>
      <c r="Q5" s="4"/>
      <c r="V5" t="s">
        <v>6</v>
      </c>
    </row>
    <row r="6" spans="1:25" x14ac:dyDescent="0.3">
      <c r="A6" t="s">
        <v>0</v>
      </c>
      <c r="B6" s="1">
        <v>0.2722222222222222</v>
      </c>
      <c r="C6" s="16">
        <f t="shared" si="0"/>
        <v>0.2722222222222222</v>
      </c>
      <c r="D6" s="16">
        <f>Table1[[#This Row],[Time]]*24</f>
        <v>6.5333333333333332</v>
      </c>
      <c r="E6" s="2">
        <v>3</v>
      </c>
      <c r="F6" s="1">
        <v>0.27291666666666664</v>
      </c>
      <c r="G6" s="2" t="s">
        <v>62</v>
      </c>
      <c r="H6" s="2" t="s">
        <v>63</v>
      </c>
      <c r="I6" s="18">
        <v>10</v>
      </c>
      <c r="J6" s="2">
        <v>670</v>
      </c>
      <c r="K6" s="2">
        <v>15</v>
      </c>
      <c r="L6" s="1">
        <v>0.27847222222222223</v>
      </c>
      <c r="M6" s="3">
        <v>43269</v>
      </c>
      <c r="N6" s="4" t="s">
        <v>4</v>
      </c>
      <c r="O6" t="str">
        <f t="shared" si="1"/>
        <v>18Jun-670-Weekday AM-Bergzicht</v>
      </c>
      <c r="P6" s="4"/>
      <c r="Q6" s="4"/>
      <c r="V6" t="s">
        <v>13</v>
      </c>
    </row>
    <row r="7" spans="1:25" ht="28.8" x14ac:dyDescent="0.3">
      <c r="A7" t="s">
        <v>0</v>
      </c>
      <c r="B7" s="1">
        <v>0.27291666666666664</v>
      </c>
      <c r="C7" s="16">
        <f t="shared" si="0"/>
        <v>0.27291666666666664</v>
      </c>
      <c r="D7" s="16">
        <f>Table1[[#This Row],[Time]]*24</f>
        <v>6.5499999999999989</v>
      </c>
      <c r="E7" s="2">
        <v>0</v>
      </c>
      <c r="F7" s="1">
        <v>0.28472222222222221</v>
      </c>
      <c r="G7" s="2" t="s">
        <v>59</v>
      </c>
      <c r="H7" s="2" t="s">
        <v>3</v>
      </c>
      <c r="I7" s="18">
        <v>15</v>
      </c>
      <c r="J7" s="2">
        <v>669</v>
      </c>
      <c r="K7" s="2">
        <v>16</v>
      </c>
      <c r="L7" s="1">
        <v>0.2951388888888889</v>
      </c>
      <c r="M7" s="3">
        <v>43269</v>
      </c>
      <c r="N7" s="4" t="s">
        <v>4</v>
      </c>
      <c r="O7" t="str">
        <f t="shared" si="1"/>
        <v>18Jun-669-Weekday AM-Bergzicht</v>
      </c>
      <c r="P7" s="4"/>
      <c r="Q7" s="4"/>
    </row>
    <row r="8" spans="1:25" x14ac:dyDescent="0.3">
      <c r="A8" t="s">
        <v>0</v>
      </c>
      <c r="B8" s="1">
        <v>0.27916666666666667</v>
      </c>
      <c r="C8" s="16">
        <f t="shared" si="0"/>
        <v>0.27916666666666667</v>
      </c>
      <c r="D8" s="16">
        <f>Table1[[#This Row],[Time]]*24</f>
        <v>6.7</v>
      </c>
      <c r="E8" s="2">
        <v>0</v>
      </c>
      <c r="F8" s="1">
        <v>0.28055555555555556</v>
      </c>
      <c r="G8" s="2" t="s">
        <v>64</v>
      </c>
      <c r="H8" s="2" t="s">
        <v>63</v>
      </c>
      <c r="I8" s="18">
        <v>10</v>
      </c>
      <c r="J8" s="2">
        <v>670</v>
      </c>
      <c r="K8" s="2">
        <v>17</v>
      </c>
      <c r="L8" s="1">
        <v>0.29930555555555555</v>
      </c>
      <c r="M8" s="3">
        <v>43269</v>
      </c>
      <c r="N8" s="4" t="s">
        <v>4</v>
      </c>
      <c r="O8" t="str">
        <f t="shared" si="1"/>
        <v>18Jun-670-Weekday AM-Bergzicht</v>
      </c>
      <c r="P8" s="4"/>
      <c r="Q8" s="4"/>
    </row>
    <row r="9" spans="1:25" ht="28.8" x14ac:dyDescent="0.3">
      <c r="A9" t="s">
        <v>0</v>
      </c>
      <c r="B9" s="1">
        <v>0.28194444444444444</v>
      </c>
      <c r="C9" s="16">
        <f t="shared" si="0"/>
        <v>0.28194444444444444</v>
      </c>
      <c r="D9" s="16">
        <f>Table1[[#This Row],[Time]]*24</f>
        <v>6.7666666666666666</v>
      </c>
      <c r="E9" s="2">
        <v>0</v>
      </c>
      <c r="F9" s="1">
        <v>0.31597222222222221</v>
      </c>
      <c r="G9" s="2" t="s">
        <v>60</v>
      </c>
      <c r="H9" s="2" t="s">
        <v>3</v>
      </c>
      <c r="I9" s="18">
        <v>15</v>
      </c>
      <c r="J9" s="2">
        <v>669</v>
      </c>
      <c r="K9" s="2">
        <v>16</v>
      </c>
      <c r="L9" s="1">
        <v>0.32083333333333336</v>
      </c>
      <c r="M9" s="3">
        <v>43269</v>
      </c>
      <c r="N9" s="4" t="s">
        <v>4</v>
      </c>
      <c r="O9" t="str">
        <f t="shared" si="1"/>
        <v>18Jun-669-Weekday AM-Bergzicht</v>
      </c>
      <c r="P9" s="4"/>
      <c r="Q9" s="4"/>
    </row>
    <row r="10" spans="1:25" ht="28.8" x14ac:dyDescent="0.3">
      <c r="A10" t="s">
        <v>0</v>
      </c>
      <c r="B10" s="1">
        <v>0.28194444444444444</v>
      </c>
      <c r="C10" s="16">
        <f t="shared" si="0"/>
        <v>0.28194444444444444</v>
      </c>
      <c r="D10" s="16">
        <f>Table1[[#This Row],[Time]]*24</f>
        <v>6.7666666666666666</v>
      </c>
      <c r="E10" s="2">
        <v>0</v>
      </c>
      <c r="F10" s="1">
        <v>0.30069444444444443</v>
      </c>
      <c r="G10" s="2" t="s">
        <v>76</v>
      </c>
      <c r="H10" s="2" t="s">
        <v>3</v>
      </c>
      <c r="I10" s="18">
        <v>15</v>
      </c>
      <c r="J10" s="2" t="s">
        <v>77</v>
      </c>
      <c r="K10" s="2">
        <v>16</v>
      </c>
      <c r="L10" s="1">
        <v>0.30486111111111108</v>
      </c>
      <c r="M10" s="3">
        <v>43269</v>
      </c>
      <c r="N10" s="4" t="s">
        <v>4</v>
      </c>
      <c r="O10" t="str">
        <f t="shared" si="1"/>
        <v>18Jun-none-Weekday AM-Bergzicht</v>
      </c>
      <c r="P10" s="4"/>
      <c r="Q10" s="4"/>
    </row>
    <row r="11" spans="1:25" x14ac:dyDescent="0.3">
      <c r="A11" t="s">
        <v>0</v>
      </c>
      <c r="B11" s="1">
        <v>0.28819444444444448</v>
      </c>
      <c r="C11" s="16">
        <f t="shared" si="0"/>
        <v>0.28819444444444448</v>
      </c>
      <c r="D11" s="16">
        <f>Table1[[#This Row],[Time]]*24</f>
        <v>6.9166666666666679</v>
      </c>
      <c r="E11" s="2">
        <v>0</v>
      </c>
      <c r="F11" s="1">
        <v>0.29652777777777778</v>
      </c>
      <c r="G11" s="2" t="s">
        <v>15</v>
      </c>
      <c r="H11" s="2" t="s">
        <v>9</v>
      </c>
      <c r="I11" s="18">
        <v>9</v>
      </c>
      <c r="J11" s="7">
        <v>630</v>
      </c>
      <c r="K11" s="2">
        <v>5</v>
      </c>
      <c r="L11" s="1">
        <v>0.30486111111111108</v>
      </c>
      <c r="M11" s="3">
        <v>43269</v>
      </c>
      <c r="N11" s="4" t="s">
        <v>4</v>
      </c>
      <c r="O11" t="str">
        <f t="shared" si="1"/>
        <v>18Jun-630-Weekday AM-Bergzicht</v>
      </c>
      <c r="P11" s="4"/>
      <c r="Q11" s="4"/>
    </row>
    <row r="12" spans="1:25" x14ac:dyDescent="0.3">
      <c r="A12" t="s">
        <v>0</v>
      </c>
      <c r="B12" s="1">
        <v>0.28819444444444448</v>
      </c>
      <c r="C12" s="16">
        <f t="shared" si="0"/>
        <v>0.28819444444444448</v>
      </c>
      <c r="D12" s="16">
        <f>Table1[[#This Row],[Time]]*24</f>
        <v>6.9166666666666679</v>
      </c>
      <c r="E12" s="2">
        <v>9</v>
      </c>
      <c r="F12" s="1">
        <v>0.28958333333333336</v>
      </c>
      <c r="G12" s="2" t="s">
        <v>33</v>
      </c>
      <c r="H12" s="2" t="s">
        <v>34</v>
      </c>
      <c r="I12" s="18">
        <v>10</v>
      </c>
      <c r="J12" s="6">
        <v>663</v>
      </c>
      <c r="K12" s="2">
        <v>2</v>
      </c>
      <c r="L12" s="1">
        <v>0.2902777777777778</v>
      </c>
      <c r="M12" s="3">
        <v>43269</v>
      </c>
      <c r="N12" s="4" t="s">
        <v>4</v>
      </c>
      <c r="O12" t="str">
        <f t="shared" si="1"/>
        <v>18Jun-663-Weekday AM-Bergzicht</v>
      </c>
      <c r="P12" s="4"/>
      <c r="Q12" s="4"/>
    </row>
    <row r="13" spans="1:25" x14ac:dyDescent="0.3">
      <c r="A13" t="s">
        <v>0</v>
      </c>
      <c r="B13" s="1">
        <v>0.2951388888888889</v>
      </c>
      <c r="C13" s="16">
        <f t="shared" si="0"/>
        <v>0.2951388888888889</v>
      </c>
      <c r="D13" s="16">
        <f>Table1[[#This Row],[Time]]*24</f>
        <v>7.0833333333333339</v>
      </c>
      <c r="E13" s="2">
        <v>0</v>
      </c>
      <c r="F13" s="1">
        <v>0.3</v>
      </c>
      <c r="G13" s="2"/>
      <c r="H13" s="2" t="s">
        <v>48</v>
      </c>
      <c r="I13" s="18">
        <v>10</v>
      </c>
      <c r="J13" s="2" t="s">
        <v>77</v>
      </c>
      <c r="K13" s="2">
        <v>16</v>
      </c>
      <c r="L13" s="1">
        <v>0.29791666666666666</v>
      </c>
      <c r="M13" s="3">
        <v>43269</v>
      </c>
      <c r="N13" s="4" t="s">
        <v>4</v>
      </c>
      <c r="O13" t="str">
        <f t="shared" si="1"/>
        <v>18Jun-none-Weekday AM-Bergzicht</v>
      </c>
      <c r="P13" s="4"/>
      <c r="Q13" s="4"/>
    </row>
    <row r="14" spans="1:25" ht="28.8" x14ac:dyDescent="0.3">
      <c r="A14" t="s">
        <v>0</v>
      </c>
      <c r="B14" s="1">
        <v>0.2951388888888889</v>
      </c>
      <c r="C14" s="16">
        <f t="shared" si="0"/>
        <v>0.2951388888888889</v>
      </c>
      <c r="D14" s="16">
        <f>Table1[[#This Row],[Time]]*24</f>
        <v>7.0833333333333339</v>
      </c>
      <c r="E14" s="2">
        <v>0</v>
      </c>
      <c r="F14" s="1">
        <v>0.29583333333333334</v>
      </c>
      <c r="G14" s="2" t="s">
        <v>86</v>
      </c>
      <c r="H14" s="2" t="s">
        <v>3</v>
      </c>
      <c r="I14" s="18">
        <v>15</v>
      </c>
      <c r="J14" s="2" t="s">
        <v>1</v>
      </c>
      <c r="K14" s="2">
        <v>16</v>
      </c>
      <c r="L14" s="1">
        <v>0.30069444444444443</v>
      </c>
      <c r="M14" s="3">
        <v>43269</v>
      </c>
      <c r="N14" s="4" t="s">
        <v>4</v>
      </c>
      <c r="O14" t="str">
        <f t="shared" si="1"/>
        <v>18Jun-T43-Weekday AM-Bergzicht</v>
      </c>
      <c r="P14" s="4"/>
      <c r="Q14" s="4"/>
    </row>
    <row r="15" spans="1:25" x14ac:dyDescent="0.3">
      <c r="A15" t="s">
        <v>0</v>
      </c>
      <c r="B15" s="1">
        <v>0.29583333333333334</v>
      </c>
      <c r="C15" s="16">
        <f t="shared" si="0"/>
        <v>0.29583333333333334</v>
      </c>
      <c r="D15" s="16">
        <f>Table1[[#This Row],[Time]]*24</f>
        <v>7.1</v>
      </c>
      <c r="E15" s="2">
        <v>0</v>
      </c>
      <c r="F15" s="1">
        <v>0.30069444444444443</v>
      </c>
      <c r="G15" s="2" t="s">
        <v>65</v>
      </c>
      <c r="H15" s="2" t="s">
        <v>63</v>
      </c>
      <c r="I15" s="18">
        <v>10</v>
      </c>
      <c r="J15" s="2">
        <v>670</v>
      </c>
      <c r="K15" s="2">
        <v>16</v>
      </c>
      <c r="L15" s="1">
        <v>0.30972222222222223</v>
      </c>
      <c r="M15" s="3">
        <v>43269</v>
      </c>
      <c r="N15" s="4" t="s">
        <v>4</v>
      </c>
      <c r="O15" t="str">
        <f t="shared" si="1"/>
        <v>18Jun-670-Weekday AM-Bergzicht</v>
      </c>
      <c r="P15" s="4"/>
      <c r="Q15" s="4"/>
    </row>
    <row r="16" spans="1:25" x14ac:dyDescent="0.3">
      <c r="A16" t="s">
        <v>0</v>
      </c>
      <c r="B16" s="1">
        <v>0.3</v>
      </c>
      <c r="C16" s="16">
        <f t="shared" si="0"/>
        <v>0.3</v>
      </c>
      <c r="D16" s="16">
        <f>Table1[[#This Row],[Time]]*24</f>
        <v>7.1999999999999993</v>
      </c>
      <c r="E16" s="2">
        <v>10</v>
      </c>
      <c r="F16" s="1">
        <v>0.3</v>
      </c>
      <c r="G16" s="2" t="s">
        <v>47</v>
      </c>
      <c r="H16" s="2" t="s">
        <v>48</v>
      </c>
      <c r="I16" s="18">
        <v>13</v>
      </c>
      <c r="J16" s="6">
        <v>668</v>
      </c>
      <c r="K16" s="2">
        <v>5</v>
      </c>
      <c r="L16" s="1">
        <v>0.3034722222222222</v>
      </c>
      <c r="M16" s="3">
        <v>43269</v>
      </c>
      <c r="N16" s="4" t="s">
        <v>4</v>
      </c>
      <c r="O16" t="str">
        <f t="shared" si="1"/>
        <v>18Jun-668-Weekday AM-Bergzicht</v>
      </c>
      <c r="P16" s="4"/>
      <c r="Q16" s="4"/>
    </row>
    <row r="17" spans="1:17" x14ac:dyDescent="0.3">
      <c r="A17" t="s">
        <v>0</v>
      </c>
      <c r="B17" s="1">
        <v>0.30069444444444443</v>
      </c>
      <c r="C17" s="16">
        <f t="shared" si="0"/>
        <v>0.30069444444444443</v>
      </c>
      <c r="D17" s="16">
        <f>Table1[[#This Row],[Time]]*24</f>
        <v>7.2166666666666668</v>
      </c>
      <c r="E17" s="2">
        <v>0</v>
      </c>
      <c r="F17" s="1">
        <v>0.30069444444444443</v>
      </c>
      <c r="G17" s="2" t="s">
        <v>49</v>
      </c>
      <c r="H17" s="2" t="s">
        <v>48</v>
      </c>
      <c r="I17" s="18">
        <v>13</v>
      </c>
      <c r="J17" s="6">
        <v>668</v>
      </c>
      <c r="K17" s="2">
        <v>10</v>
      </c>
      <c r="L17" s="1">
        <v>0.31527777777777777</v>
      </c>
      <c r="M17" s="3">
        <v>43269</v>
      </c>
      <c r="N17" s="4" t="s">
        <v>4</v>
      </c>
      <c r="O17" t="str">
        <f t="shared" si="1"/>
        <v>18Jun-668-Weekday AM-Bergzicht</v>
      </c>
      <c r="P17" s="4"/>
      <c r="Q17" s="4"/>
    </row>
    <row r="18" spans="1:17" x14ac:dyDescent="0.3">
      <c r="A18" t="s">
        <v>0</v>
      </c>
      <c r="B18" s="1">
        <v>0.30138888888888887</v>
      </c>
      <c r="C18" s="16">
        <f t="shared" si="0"/>
        <v>0.30138888888888887</v>
      </c>
      <c r="D18" s="16">
        <f>Table1[[#This Row],[Time]]*24</f>
        <v>7.2333333333333325</v>
      </c>
      <c r="E18" s="2">
        <v>0</v>
      </c>
      <c r="F18" s="1">
        <v>0.30138888888888887</v>
      </c>
      <c r="G18" s="2" t="s">
        <v>69</v>
      </c>
      <c r="H18" s="2" t="s">
        <v>34</v>
      </c>
      <c r="I18" s="18">
        <v>10</v>
      </c>
      <c r="J18" s="6">
        <v>670</v>
      </c>
      <c r="K18" s="2">
        <v>16</v>
      </c>
      <c r="L18" s="1">
        <v>0.30416666666666664</v>
      </c>
      <c r="M18" s="3">
        <v>43269</v>
      </c>
      <c r="N18" s="4" t="s">
        <v>4</v>
      </c>
      <c r="O18" t="str">
        <f t="shared" si="1"/>
        <v>18Jun-670-Weekday AM-Bergzicht</v>
      </c>
      <c r="P18" s="4"/>
      <c r="Q18" s="4"/>
    </row>
    <row r="19" spans="1:17" x14ac:dyDescent="0.3">
      <c r="A19" t="s">
        <v>0</v>
      </c>
      <c r="B19" s="1">
        <v>0.30416666666666664</v>
      </c>
      <c r="C19" s="16">
        <f t="shared" si="0"/>
        <v>0.30416666666666664</v>
      </c>
      <c r="D19" s="16">
        <f>Table1[[#This Row],[Time]]*24</f>
        <v>7.2999999999999989</v>
      </c>
      <c r="E19" s="2">
        <v>0</v>
      </c>
      <c r="F19" s="1">
        <v>0.30902777777777779</v>
      </c>
      <c r="G19" s="2" t="s">
        <v>16</v>
      </c>
      <c r="H19" s="2" t="s">
        <v>9</v>
      </c>
      <c r="I19" s="18">
        <v>9</v>
      </c>
      <c r="J19" s="7">
        <v>630</v>
      </c>
      <c r="K19" s="2">
        <v>5</v>
      </c>
      <c r="L19" s="1">
        <v>0.31805555555555554</v>
      </c>
      <c r="M19" s="3">
        <v>43269</v>
      </c>
      <c r="N19" s="4" t="s">
        <v>4</v>
      </c>
      <c r="O19" t="str">
        <f t="shared" si="1"/>
        <v>18Jun-630-Weekday AM-Bergzicht</v>
      </c>
      <c r="P19" s="4"/>
      <c r="Q19" s="4"/>
    </row>
    <row r="20" spans="1:17" x14ac:dyDescent="0.3">
      <c r="A20" t="s">
        <v>0</v>
      </c>
      <c r="B20" s="1">
        <v>0.30416666666666664</v>
      </c>
      <c r="C20" s="16">
        <f t="shared" si="0"/>
        <v>0.30416666666666664</v>
      </c>
      <c r="D20" s="16">
        <f>Table1[[#This Row],[Time]]*24</f>
        <v>7.2999999999999989</v>
      </c>
      <c r="E20" s="2">
        <v>5</v>
      </c>
      <c r="F20" s="1">
        <v>0.30416666666666664</v>
      </c>
      <c r="G20" s="2" t="s">
        <v>62</v>
      </c>
      <c r="H20" s="2" t="s">
        <v>70</v>
      </c>
      <c r="I20" s="18">
        <v>10</v>
      </c>
      <c r="J20" s="2">
        <v>670</v>
      </c>
      <c r="K20" s="2">
        <v>13</v>
      </c>
      <c r="L20" s="1">
        <v>0.30763888888888891</v>
      </c>
      <c r="M20" s="3">
        <v>43269</v>
      </c>
      <c r="N20" s="4" t="s">
        <v>4</v>
      </c>
      <c r="O20" t="str">
        <f t="shared" si="1"/>
        <v>18Jun-670-Weekday AM-Bergzicht</v>
      </c>
      <c r="P20" s="4"/>
      <c r="Q20" s="4"/>
    </row>
    <row r="21" spans="1:17" x14ac:dyDescent="0.3">
      <c r="A21" t="s">
        <v>0</v>
      </c>
      <c r="B21" s="1">
        <v>0.30486111111111108</v>
      </c>
      <c r="C21" s="16">
        <f t="shared" si="0"/>
        <v>0.30486111111111108</v>
      </c>
      <c r="D21" s="16">
        <f>Table1[[#This Row],[Time]]*24</f>
        <v>7.3166666666666664</v>
      </c>
      <c r="E21" s="2">
        <v>0</v>
      </c>
      <c r="F21" s="1">
        <v>0.30555555555555552</v>
      </c>
      <c r="G21" s="2" t="s">
        <v>28</v>
      </c>
      <c r="H21" s="2" t="s">
        <v>29</v>
      </c>
      <c r="I21" s="18">
        <v>10</v>
      </c>
      <c r="J21" s="6">
        <v>636</v>
      </c>
      <c r="K21" s="2">
        <v>2</v>
      </c>
      <c r="L21" s="1">
        <v>0.30555555555555552</v>
      </c>
      <c r="M21" s="3">
        <v>43269</v>
      </c>
      <c r="N21" s="4" t="s">
        <v>4</v>
      </c>
      <c r="O21" t="str">
        <f t="shared" si="1"/>
        <v>18Jun-636-Weekday AM-Bergzicht</v>
      </c>
      <c r="P21" s="4"/>
      <c r="Q21" s="4"/>
    </row>
    <row r="22" spans="1:17" ht="28.8" x14ac:dyDescent="0.3">
      <c r="A22" t="s">
        <v>0</v>
      </c>
      <c r="B22" s="1">
        <v>0.30486111111111108</v>
      </c>
      <c r="C22" s="16">
        <f t="shared" si="0"/>
        <v>0.30486111111111108</v>
      </c>
      <c r="D22" s="16">
        <f>Table1[[#This Row],[Time]]*24</f>
        <v>7.3166666666666664</v>
      </c>
      <c r="E22" s="2">
        <v>0</v>
      </c>
      <c r="F22" s="1">
        <v>0.30624999999999997</v>
      </c>
      <c r="G22" s="2" t="s">
        <v>61</v>
      </c>
      <c r="H22" s="2" t="s">
        <v>3</v>
      </c>
      <c r="I22" s="18">
        <v>15</v>
      </c>
      <c r="J22" s="2">
        <v>669</v>
      </c>
      <c r="K22" s="2">
        <v>16</v>
      </c>
      <c r="L22" s="1">
        <v>0.31597222222222221</v>
      </c>
      <c r="M22" s="3">
        <v>43269</v>
      </c>
      <c r="N22" s="4" t="s">
        <v>4</v>
      </c>
      <c r="O22" t="str">
        <f t="shared" si="1"/>
        <v>18Jun-669-Weekday AM-Bergzicht</v>
      </c>
      <c r="P22" s="4"/>
      <c r="Q22" s="4"/>
    </row>
    <row r="23" spans="1:17" x14ac:dyDescent="0.3">
      <c r="A23" t="s">
        <v>0</v>
      </c>
      <c r="B23" s="1">
        <v>0.30624999999999997</v>
      </c>
      <c r="C23" s="16">
        <f t="shared" si="0"/>
        <v>0.30624999999999997</v>
      </c>
      <c r="D23" s="16">
        <f>Table1[[#This Row],[Time]]*24</f>
        <v>7.35</v>
      </c>
      <c r="E23" s="2">
        <v>0</v>
      </c>
      <c r="F23" s="1">
        <v>0.31875000000000003</v>
      </c>
      <c r="G23" s="2" t="s">
        <v>21</v>
      </c>
      <c r="H23" s="2" t="s">
        <v>9</v>
      </c>
      <c r="I23" s="18">
        <v>9</v>
      </c>
      <c r="J23" s="7">
        <v>630</v>
      </c>
      <c r="K23" s="2">
        <v>10</v>
      </c>
      <c r="L23" s="1">
        <v>0.32430555555555557</v>
      </c>
      <c r="M23" s="3">
        <v>43269</v>
      </c>
      <c r="N23" s="4" t="s">
        <v>4</v>
      </c>
      <c r="O23" t="str">
        <f t="shared" si="1"/>
        <v>18Jun-630-Weekday AM-Bergzicht</v>
      </c>
      <c r="P23" s="4"/>
      <c r="Q23" s="4"/>
    </row>
    <row r="24" spans="1:17" x14ac:dyDescent="0.3">
      <c r="A24" t="s">
        <v>0</v>
      </c>
      <c r="B24" s="1">
        <v>0.30624999999999997</v>
      </c>
      <c r="C24" s="16">
        <f t="shared" si="0"/>
        <v>0.30624999999999997</v>
      </c>
      <c r="D24" s="16">
        <f>Table1[[#This Row],[Time]]*24</f>
        <v>7.35</v>
      </c>
      <c r="E24" s="2">
        <v>1</v>
      </c>
      <c r="F24" s="1">
        <v>0.30694444444444441</v>
      </c>
      <c r="G24" s="2" t="s">
        <v>87</v>
      </c>
      <c r="H24" s="2" t="s">
        <v>12</v>
      </c>
      <c r="I24" s="18">
        <v>9</v>
      </c>
      <c r="J24" s="6" t="s">
        <v>88</v>
      </c>
      <c r="K24" s="2">
        <v>1</v>
      </c>
      <c r="L24" s="1">
        <v>0.30763888888888891</v>
      </c>
      <c r="M24" s="3">
        <v>43269</v>
      </c>
      <c r="N24" s="4" t="s">
        <v>4</v>
      </c>
      <c r="O24" t="str">
        <f t="shared" si="1"/>
        <v>18Jun-T45-Weekday AM-Bergzicht</v>
      </c>
      <c r="P24" s="4"/>
      <c r="Q24" s="4"/>
    </row>
    <row r="25" spans="1:17" x14ac:dyDescent="0.3">
      <c r="A25" t="s">
        <v>0</v>
      </c>
      <c r="B25" s="1">
        <v>0.30694444444444441</v>
      </c>
      <c r="C25" s="16">
        <f t="shared" si="0"/>
        <v>0.30694444444444441</v>
      </c>
      <c r="D25" s="16">
        <f>Table1[[#This Row],[Time]]*24</f>
        <v>7.3666666666666654</v>
      </c>
      <c r="E25" s="2">
        <v>0</v>
      </c>
      <c r="F25" s="1">
        <v>0.30902777777777779</v>
      </c>
      <c r="G25" s="2" t="s">
        <v>50</v>
      </c>
      <c r="H25" s="2" t="s">
        <v>48</v>
      </c>
      <c r="I25" s="18">
        <v>13</v>
      </c>
      <c r="J25" s="6">
        <v>668</v>
      </c>
      <c r="K25" s="2"/>
      <c r="L25" s="1">
        <v>0.375</v>
      </c>
      <c r="M25" s="3">
        <v>43269</v>
      </c>
      <c r="N25" s="4" t="s">
        <v>4</v>
      </c>
      <c r="O25" t="str">
        <f t="shared" si="1"/>
        <v>18Jun-668-Weekday AM-Bergzicht</v>
      </c>
      <c r="P25" s="4"/>
      <c r="Q25" s="4"/>
    </row>
    <row r="26" spans="1:17" x14ac:dyDescent="0.3">
      <c r="A26" t="s">
        <v>0</v>
      </c>
      <c r="B26" s="1">
        <v>0.30902777777777779</v>
      </c>
      <c r="C26" s="16">
        <f t="shared" si="0"/>
        <v>0.30902777777777779</v>
      </c>
      <c r="D26" s="16">
        <f>Table1[[#This Row],[Time]]*24</f>
        <v>7.416666666666667</v>
      </c>
      <c r="E26" s="2">
        <v>1</v>
      </c>
      <c r="F26" s="1">
        <v>0.3263888888888889</v>
      </c>
      <c r="G26" s="2" t="s">
        <v>17</v>
      </c>
      <c r="H26" s="2" t="s">
        <v>9</v>
      </c>
      <c r="I26" s="18">
        <v>9</v>
      </c>
      <c r="J26" s="7">
        <v>630</v>
      </c>
      <c r="K26" s="2">
        <v>16</v>
      </c>
      <c r="L26" s="1">
        <v>0.33402777777777781</v>
      </c>
      <c r="M26" s="3">
        <v>43269</v>
      </c>
      <c r="N26" s="4" t="s">
        <v>4</v>
      </c>
      <c r="O26" t="str">
        <f t="shared" si="1"/>
        <v>18Jun-630-Weekday AM-Bergzicht</v>
      </c>
      <c r="P26" s="4"/>
      <c r="Q26" s="4"/>
    </row>
    <row r="27" spans="1:17" ht="28.8" x14ac:dyDescent="0.3">
      <c r="A27" t="s">
        <v>0</v>
      </c>
      <c r="B27" s="1">
        <v>0.31041666666666667</v>
      </c>
      <c r="C27" s="16">
        <f t="shared" si="0"/>
        <v>0.31041666666666667</v>
      </c>
      <c r="D27" s="16">
        <f>Table1[[#This Row],[Time]]*24</f>
        <v>7.45</v>
      </c>
      <c r="E27" s="2">
        <v>0</v>
      </c>
      <c r="F27" s="1">
        <v>0.32083333333333336</v>
      </c>
      <c r="G27" s="2" t="s">
        <v>78</v>
      </c>
      <c r="H27" s="2" t="s">
        <v>3</v>
      </c>
      <c r="I27" s="18">
        <v>15</v>
      </c>
      <c r="J27" s="2" t="s">
        <v>77</v>
      </c>
      <c r="K27" s="2">
        <v>16</v>
      </c>
      <c r="L27" s="1">
        <v>0.34097222222222223</v>
      </c>
      <c r="M27" s="3">
        <v>43269</v>
      </c>
      <c r="N27" s="4" t="s">
        <v>4</v>
      </c>
      <c r="O27" t="str">
        <f t="shared" si="1"/>
        <v>18Jun-none-Weekday AM-Bergzicht</v>
      </c>
      <c r="P27" s="4"/>
      <c r="Q27" s="4"/>
    </row>
    <row r="28" spans="1:17" x14ac:dyDescent="0.3">
      <c r="A28" t="s">
        <v>0</v>
      </c>
      <c r="B28" s="1">
        <v>0.31111111111111112</v>
      </c>
      <c r="C28" s="16">
        <f t="shared" si="0"/>
        <v>0.31111111111111112</v>
      </c>
      <c r="D28" s="16">
        <f>Table1[[#This Row],[Time]]*24</f>
        <v>7.4666666666666668</v>
      </c>
      <c r="E28" s="2">
        <v>0</v>
      </c>
      <c r="F28" s="1">
        <v>0.31111111111111112</v>
      </c>
      <c r="G28" s="2" t="s">
        <v>66</v>
      </c>
      <c r="H28" s="2" t="s">
        <v>63</v>
      </c>
      <c r="I28" s="18">
        <v>10</v>
      </c>
      <c r="J28" s="2">
        <v>670</v>
      </c>
      <c r="K28" s="2">
        <v>15</v>
      </c>
      <c r="L28" s="1">
        <v>0.31319444444444444</v>
      </c>
      <c r="M28" s="3">
        <v>43269</v>
      </c>
      <c r="N28" s="4" t="s">
        <v>4</v>
      </c>
      <c r="O28" t="str">
        <f t="shared" si="1"/>
        <v>18Jun-670-Weekday AM-Bergzicht</v>
      </c>
      <c r="P28" s="4"/>
      <c r="Q28" s="4"/>
    </row>
    <row r="29" spans="1:17" x14ac:dyDescent="0.3">
      <c r="A29" t="s">
        <v>0</v>
      </c>
      <c r="B29" s="1">
        <v>0.3125</v>
      </c>
      <c r="C29" s="16">
        <f t="shared" si="0"/>
        <v>0.3125</v>
      </c>
      <c r="D29" s="16">
        <f>Table1[[#This Row],[Time]]*24</f>
        <v>7.5</v>
      </c>
      <c r="E29" s="2">
        <v>1</v>
      </c>
      <c r="F29" s="1">
        <v>0.3125</v>
      </c>
      <c r="G29" s="2" t="s">
        <v>72</v>
      </c>
      <c r="H29" s="2" t="s">
        <v>29</v>
      </c>
      <c r="I29" s="18">
        <v>10</v>
      </c>
      <c r="J29" s="6">
        <v>670</v>
      </c>
      <c r="K29" s="2">
        <v>1</v>
      </c>
      <c r="L29" s="1">
        <v>0.3125</v>
      </c>
      <c r="M29" s="3">
        <v>43269</v>
      </c>
      <c r="N29" s="4" t="s">
        <v>4</v>
      </c>
      <c r="O29" t="str">
        <f t="shared" si="1"/>
        <v>18Jun-670-Weekday AM-Bergzicht</v>
      </c>
      <c r="P29" s="4"/>
      <c r="Q29" s="4"/>
    </row>
    <row r="30" spans="1:17" x14ac:dyDescent="0.3">
      <c r="A30" t="s">
        <v>0</v>
      </c>
      <c r="B30" s="1">
        <v>0.31458333333333333</v>
      </c>
      <c r="C30" s="16">
        <f t="shared" si="0"/>
        <v>0.31458333333333333</v>
      </c>
      <c r="D30" s="16">
        <f>Table1[[#This Row],[Time]]*24</f>
        <v>7.55</v>
      </c>
      <c r="E30" s="2">
        <v>3</v>
      </c>
      <c r="F30" s="1">
        <v>0.31458333333333333</v>
      </c>
      <c r="G30" s="2" t="s">
        <v>33</v>
      </c>
      <c r="H30" s="2" t="s">
        <v>34</v>
      </c>
      <c r="I30" s="18">
        <v>10</v>
      </c>
      <c r="J30" s="6">
        <v>663</v>
      </c>
      <c r="K30" s="2">
        <v>16</v>
      </c>
      <c r="L30" s="1">
        <v>0.3215277777777778</v>
      </c>
      <c r="M30" s="3">
        <v>43269</v>
      </c>
      <c r="N30" s="4" t="s">
        <v>4</v>
      </c>
      <c r="O30" t="str">
        <f t="shared" si="1"/>
        <v>18Jun-663-Weekday AM-Bergzicht</v>
      </c>
      <c r="P30" s="4"/>
      <c r="Q30" s="4"/>
    </row>
    <row r="31" spans="1:17" x14ac:dyDescent="0.3">
      <c r="A31" t="s">
        <v>0</v>
      </c>
      <c r="B31" s="1">
        <v>0.31458333333333333</v>
      </c>
      <c r="C31" s="16">
        <f t="shared" si="0"/>
        <v>0.31458333333333333</v>
      </c>
      <c r="D31" s="16">
        <f>Table1[[#This Row],[Time]]*24</f>
        <v>7.55</v>
      </c>
      <c r="E31" s="2">
        <v>0</v>
      </c>
      <c r="F31" s="1">
        <v>0.31597222222222221</v>
      </c>
      <c r="G31" s="2" t="s">
        <v>51</v>
      </c>
      <c r="H31" s="2" t="s">
        <v>48</v>
      </c>
      <c r="I31" s="18">
        <v>13</v>
      </c>
      <c r="J31" s="6">
        <v>668</v>
      </c>
      <c r="K31" s="2"/>
      <c r="L31" s="1">
        <v>0.375</v>
      </c>
      <c r="M31" s="3">
        <v>43269</v>
      </c>
      <c r="N31" s="4" t="s">
        <v>4</v>
      </c>
      <c r="O31" t="str">
        <f t="shared" si="1"/>
        <v>18Jun-668-Weekday AM-Bergzicht</v>
      </c>
      <c r="P31" s="4"/>
      <c r="Q31" s="4"/>
    </row>
    <row r="32" spans="1:17" ht="28.8" x14ac:dyDescent="0.3">
      <c r="A32" t="s">
        <v>0</v>
      </c>
      <c r="B32" s="1">
        <v>0.31527777777777777</v>
      </c>
      <c r="C32" s="16">
        <f t="shared" si="0"/>
        <v>0.31527777777777777</v>
      </c>
      <c r="D32" s="16">
        <f>Table1[[#This Row],[Time]]*24</f>
        <v>7.5666666666666664</v>
      </c>
      <c r="E32" s="2">
        <v>0</v>
      </c>
      <c r="F32" s="1">
        <v>0.34166666666666662</v>
      </c>
      <c r="G32" s="2" t="s">
        <v>7</v>
      </c>
      <c r="H32" s="2" t="s">
        <v>3</v>
      </c>
      <c r="I32" s="18">
        <v>15</v>
      </c>
      <c r="J32" s="2">
        <v>278</v>
      </c>
      <c r="K32" s="2">
        <v>16</v>
      </c>
      <c r="L32" s="1">
        <v>0.36805555555555558</v>
      </c>
      <c r="M32" s="3">
        <v>43269</v>
      </c>
      <c r="N32" s="4" t="s">
        <v>4</v>
      </c>
      <c r="O32" t="str">
        <f t="shared" si="1"/>
        <v>18Jun-278-Weekday AM-Bergzicht</v>
      </c>
      <c r="P32" s="4"/>
      <c r="Q32" s="4"/>
    </row>
    <row r="33" spans="1:17" x14ac:dyDescent="0.3">
      <c r="A33" t="s">
        <v>0</v>
      </c>
      <c r="B33" s="1">
        <v>0.31527777777777777</v>
      </c>
      <c r="C33" s="16">
        <f t="shared" si="0"/>
        <v>0.31527777777777777</v>
      </c>
      <c r="D33" s="16">
        <f>Table1[[#This Row],[Time]]*24</f>
        <v>7.5666666666666664</v>
      </c>
      <c r="E33" s="2">
        <v>5</v>
      </c>
      <c r="F33" s="1">
        <v>0.31597222222222221</v>
      </c>
      <c r="G33" s="2" t="s">
        <v>67</v>
      </c>
      <c r="H33" s="2" t="s">
        <v>63</v>
      </c>
      <c r="I33" s="18">
        <v>10</v>
      </c>
      <c r="J33" s="2">
        <v>670</v>
      </c>
      <c r="K33" s="2">
        <v>14</v>
      </c>
      <c r="L33" s="1">
        <v>0.31944444444444448</v>
      </c>
      <c r="M33" s="3">
        <v>43269</v>
      </c>
      <c r="N33" s="4" t="s">
        <v>4</v>
      </c>
      <c r="O33" t="str">
        <f t="shared" si="1"/>
        <v>18Jun-670-Weekday AM-Bergzicht</v>
      </c>
      <c r="P33" s="4"/>
      <c r="Q33" s="4"/>
    </row>
    <row r="34" spans="1:17" x14ac:dyDescent="0.3">
      <c r="A34" t="s">
        <v>0</v>
      </c>
      <c r="B34" s="1">
        <v>0.31666666666666665</v>
      </c>
      <c r="C34" s="16">
        <f t="shared" ref="C34:C65" si="2">B34</f>
        <v>0.31666666666666665</v>
      </c>
      <c r="D34" s="16">
        <f>Table1[[#This Row],[Time]]*24</f>
        <v>7.6</v>
      </c>
      <c r="E34" s="2">
        <v>0</v>
      </c>
      <c r="F34" s="1"/>
      <c r="G34" s="2" t="s">
        <v>41</v>
      </c>
      <c r="H34" s="2" t="s">
        <v>29</v>
      </c>
      <c r="I34" s="18">
        <v>10</v>
      </c>
      <c r="J34" s="6">
        <v>665</v>
      </c>
      <c r="K34" s="2">
        <v>0</v>
      </c>
      <c r="L34" s="1">
        <v>0.375</v>
      </c>
      <c r="M34" s="3">
        <v>43269</v>
      </c>
      <c r="N34" s="4" t="s">
        <v>4</v>
      </c>
      <c r="O34" t="str">
        <f t="shared" ref="O34:O65" si="3">TEXT(M34,"DMMM")&amp;"-"&amp;J34&amp;"-"&amp;N34&amp;"-"&amp;A34</f>
        <v>18Jun-665-Weekday AM-Bergzicht</v>
      </c>
      <c r="P34" s="4"/>
      <c r="Q34" s="4"/>
    </row>
    <row r="35" spans="1:17" ht="28.8" x14ac:dyDescent="0.3">
      <c r="A35" t="s">
        <v>0</v>
      </c>
      <c r="B35" s="1">
        <v>0.31875000000000003</v>
      </c>
      <c r="C35" s="16">
        <f t="shared" si="2"/>
        <v>0.31875000000000003</v>
      </c>
      <c r="D35" s="16">
        <f>Table1[[#This Row],[Time]]*24</f>
        <v>7.65</v>
      </c>
      <c r="E35" s="2">
        <v>0</v>
      </c>
      <c r="F35" s="1"/>
      <c r="G35" s="2" t="s">
        <v>79</v>
      </c>
      <c r="H35" s="2" t="s">
        <v>3</v>
      </c>
      <c r="I35" s="18">
        <v>15</v>
      </c>
      <c r="J35" s="2" t="s">
        <v>77</v>
      </c>
      <c r="K35" s="2"/>
      <c r="L35" s="1">
        <v>0.375</v>
      </c>
      <c r="M35" s="3">
        <v>43269</v>
      </c>
      <c r="N35" s="4" t="s">
        <v>4</v>
      </c>
      <c r="O35" t="str">
        <f t="shared" si="3"/>
        <v>18Jun-none-Weekday AM-Bergzicht</v>
      </c>
      <c r="P35" s="4"/>
      <c r="Q35" s="4"/>
    </row>
    <row r="36" spans="1:17" x14ac:dyDescent="0.3">
      <c r="A36" t="s">
        <v>0</v>
      </c>
      <c r="B36" s="1">
        <v>0.32083333333333336</v>
      </c>
      <c r="C36" s="16">
        <f t="shared" si="2"/>
        <v>0.32083333333333336</v>
      </c>
      <c r="D36" s="16">
        <f>Table1[[#This Row],[Time]]*24</f>
        <v>7.7000000000000011</v>
      </c>
      <c r="E36" s="2">
        <v>0</v>
      </c>
      <c r="F36" s="1">
        <v>0.3347222222222222</v>
      </c>
      <c r="G36" s="2" t="s">
        <v>22</v>
      </c>
      <c r="H36" s="2" t="s">
        <v>9</v>
      </c>
      <c r="I36" s="18">
        <v>9</v>
      </c>
      <c r="J36" s="7">
        <v>630</v>
      </c>
      <c r="K36" s="2">
        <v>16</v>
      </c>
      <c r="L36" s="1">
        <v>0.35000000000000003</v>
      </c>
      <c r="M36" s="3">
        <v>43269</v>
      </c>
      <c r="N36" s="4" t="s">
        <v>4</v>
      </c>
      <c r="O36" t="str">
        <f t="shared" si="3"/>
        <v>18Jun-630-Weekday AM-Bergzicht</v>
      </c>
      <c r="P36" s="4"/>
      <c r="Q36" s="4"/>
    </row>
    <row r="37" spans="1:17" x14ac:dyDescent="0.3">
      <c r="A37" t="s">
        <v>0</v>
      </c>
      <c r="B37" s="1">
        <v>0.32222222222222224</v>
      </c>
      <c r="C37" s="16">
        <f t="shared" si="2"/>
        <v>0.32222222222222224</v>
      </c>
      <c r="D37" s="16">
        <f>Table1[[#This Row],[Time]]*24</f>
        <v>7.7333333333333343</v>
      </c>
      <c r="E37" s="2">
        <v>0</v>
      </c>
      <c r="F37" s="1">
        <v>0.32222222222222224</v>
      </c>
      <c r="G37" s="2" t="s">
        <v>42</v>
      </c>
      <c r="H37" s="2" t="s">
        <v>29</v>
      </c>
      <c r="I37" s="18">
        <v>10</v>
      </c>
      <c r="J37" s="6">
        <v>665</v>
      </c>
      <c r="K37" s="2">
        <v>12</v>
      </c>
      <c r="L37" s="1">
        <v>0.32500000000000001</v>
      </c>
      <c r="M37" s="3">
        <v>43269</v>
      </c>
      <c r="N37" s="4" t="s">
        <v>4</v>
      </c>
      <c r="O37" t="str">
        <f t="shared" si="3"/>
        <v>18Jun-665-Weekday AM-Bergzicht</v>
      </c>
      <c r="P37" s="4"/>
      <c r="Q37" s="4"/>
    </row>
    <row r="38" spans="1:17" x14ac:dyDescent="0.3">
      <c r="A38" t="s">
        <v>0</v>
      </c>
      <c r="B38" s="1">
        <v>0.32291666666666669</v>
      </c>
      <c r="C38" s="16">
        <f t="shared" si="2"/>
        <v>0.32291666666666669</v>
      </c>
      <c r="D38" s="16">
        <f>Table1[[#This Row],[Time]]*24</f>
        <v>7.75</v>
      </c>
      <c r="E38" s="2">
        <v>0</v>
      </c>
      <c r="F38" s="1">
        <v>0.35416666666666669</v>
      </c>
      <c r="G38" s="2" t="s">
        <v>23</v>
      </c>
      <c r="H38" s="2" t="s">
        <v>9</v>
      </c>
      <c r="I38" s="18">
        <v>9</v>
      </c>
      <c r="J38" s="7">
        <v>630</v>
      </c>
      <c r="K38" s="2">
        <v>3</v>
      </c>
      <c r="L38" s="1">
        <v>0.375</v>
      </c>
      <c r="M38" s="3">
        <v>43269</v>
      </c>
      <c r="N38" s="4" t="s">
        <v>4</v>
      </c>
      <c r="O38" t="str">
        <f t="shared" si="3"/>
        <v>18Jun-630-Weekday AM-Bergzicht</v>
      </c>
      <c r="P38" s="4"/>
      <c r="Q38" s="4"/>
    </row>
    <row r="39" spans="1:17" x14ac:dyDescent="0.3">
      <c r="A39" t="s">
        <v>0</v>
      </c>
      <c r="B39" s="1">
        <v>0.32361111111111113</v>
      </c>
      <c r="C39" s="16">
        <f t="shared" si="2"/>
        <v>0.32361111111111113</v>
      </c>
      <c r="D39" s="16">
        <f>Table1[[#This Row],[Time]]*24</f>
        <v>7.7666666666666675</v>
      </c>
      <c r="E39" s="2">
        <v>0</v>
      </c>
      <c r="F39" s="1"/>
      <c r="G39" s="2" t="s">
        <v>52</v>
      </c>
      <c r="H39" s="2" t="s">
        <v>48</v>
      </c>
      <c r="I39" s="18">
        <v>13</v>
      </c>
      <c r="J39" s="6">
        <v>668</v>
      </c>
      <c r="K39" s="2"/>
      <c r="L39" s="1">
        <v>0.375</v>
      </c>
      <c r="M39" s="3">
        <v>43269</v>
      </c>
      <c r="N39" s="4" t="s">
        <v>4</v>
      </c>
      <c r="O39" t="str">
        <f t="shared" si="3"/>
        <v>18Jun-668-Weekday AM-Bergzicht</v>
      </c>
      <c r="P39" s="4"/>
      <c r="Q39" s="4"/>
    </row>
    <row r="40" spans="1:17" x14ac:dyDescent="0.3">
      <c r="A40" t="s">
        <v>0</v>
      </c>
      <c r="B40" s="1">
        <v>0.32361111111111113</v>
      </c>
      <c r="C40" s="16">
        <f t="shared" si="2"/>
        <v>0.32361111111111113</v>
      </c>
      <c r="D40" s="16">
        <f>Table1[[#This Row],[Time]]*24</f>
        <v>7.7666666666666675</v>
      </c>
      <c r="E40" s="2">
        <v>0</v>
      </c>
      <c r="F40" s="1">
        <v>0.32361111111111113</v>
      </c>
      <c r="G40" s="2" t="s">
        <v>68</v>
      </c>
      <c r="H40" s="2" t="s">
        <v>63</v>
      </c>
      <c r="I40" s="18">
        <v>10</v>
      </c>
      <c r="J40" s="2">
        <v>670</v>
      </c>
      <c r="K40" s="2">
        <v>16</v>
      </c>
      <c r="L40" s="1">
        <v>0.32430555555555557</v>
      </c>
      <c r="M40" s="3">
        <v>43269</v>
      </c>
      <c r="N40" s="4" t="s">
        <v>4</v>
      </c>
      <c r="O40" t="str">
        <f t="shared" si="3"/>
        <v>18Jun-670-Weekday AM-Bergzicht</v>
      </c>
      <c r="P40" s="4"/>
      <c r="Q40" s="4"/>
    </row>
    <row r="41" spans="1:17" x14ac:dyDescent="0.3">
      <c r="A41" t="s">
        <v>0</v>
      </c>
      <c r="B41" s="1">
        <v>0.32430555555555557</v>
      </c>
      <c r="C41" s="16">
        <f t="shared" si="2"/>
        <v>0.32430555555555557</v>
      </c>
      <c r="D41" s="16">
        <f>Table1[[#This Row],[Time]]*24</f>
        <v>7.7833333333333332</v>
      </c>
      <c r="E41" s="2">
        <v>0</v>
      </c>
      <c r="F41" s="1">
        <v>0.32430555555555557</v>
      </c>
      <c r="G41" s="2" t="s">
        <v>62</v>
      </c>
      <c r="H41" s="2" t="s">
        <v>63</v>
      </c>
      <c r="I41" s="18">
        <v>10</v>
      </c>
      <c r="J41" s="2">
        <v>670</v>
      </c>
      <c r="K41" s="2">
        <v>16</v>
      </c>
      <c r="L41" s="1">
        <v>0.32569444444444445</v>
      </c>
      <c r="M41" s="3">
        <v>43269</v>
      </c>
      <c r="N41" s="4" t="s">
        <v>4</v>
      </c>
      <c r="O41" t="str">
        <f t="shared" si="3"/>
        <v>18Jun-670-Weekday AM-Bergzicht</v>
      </c>
      <c r="P41" s="4"/>
      <c r="Q41" s="4"/>
    </row>
    <row r="42" spans="1:17" ht="28.8" x14ac:dyDescent="0.3">
      <c r="A42" t="s">
        <v>0</v>
      </c>
      <c r="B42" s="1">
        <v>0.32569444444444445</v>
      </c>
      <c r="C42" s="16">
        <f t="shared" si="2"/>
        <v>0.32569444444444445</v>
      </c>
      <c r="D42" s="16">
        <f>Table1[[#This Row],[Time]]*24</f>
        <v>7.8166666666666664</v>
      </c>
      <c r="E42" s="2">
        <v>0</v>
      </c>
      <c r="F42" s="1"/>
      <c r="G42" s="2" t="s">
        <v>80</v>
      </c>
      <c r="H42" s="2" t="s">
        <v>3</v>
      </c>
      <c r="I42" s="18">
        <v>15</v>
      </c>
      <c r="J42" s="2" t="s">
        <v>77</v>
      </c>
      <c r="K42" s="2"/>
      <c r="L42" s="1">
        <v>0.375</v>
      </c>
      <c r="M42" s="3">
        <v>43269</v>
      </c>
      <c r="N42" s="4" t="s">
        <v>4</v>
      </c>
      <c r="O42" t="str">
        <f t="shared" si="3"/>
        <v>18Jun-none-Weekday AM-Bergzicht</v>
      </c>
      <c r="P42" s="4"/>
      <c r="Q42" s="4"/>
    </row>
    <row r="43" spans="1:17" x14ac:dyDescent="0.3">
      <c r="A43" t="s">
        <v>0</v>
      </c>
      <c r="B43" s="1">
        <v>0.3263888888888889</v>
      </c>
      <c r="C43" s="16">
        <f t="shared" si="2"/>
        <v>0.3263888888888889</v>
      </c>
      <c r="D43" s="16">
        <f>Table1[[#This Row],[Time]]*24</f>
        <v>7.8333333333333339</v>
      </c>
      <c r="E43" s="2">
        <v>0</v>
      </c>
      <c r="F43" s="1"/>
      <c r="G43" s="2" t="s">
        <v>24</v>
      </c>
      <c r="H43" s="2" t="s">
        <v>9</v>
      </c>
      <c r="I43" s="18">
        <v>9</v>
      </c>
      <c r="J43" s="7">
        <v>630</v>
      </c>
      <c r="K43" s="2"/>
      <c r="L43" s="1">
        <v>0.375</v>
      </c>
      <c r="M43" s="3">
        <v>43269</v>
      </c>
      <c r="N43" s="4" t="s">
        <v>4</v>
      </c>
      <c r="O43" t="str">
        <f t="shared" si="3"/>
        <v>18Jun-630-Weekday AM-Bergzicht</v>
      </c>
      <c r="P43" s="4"/>
      <c r="Q43" s="4"/>
    </row>
    <row r="44" spans="1:17" x14ac:dyDescent="0.3">
      <c r="A44" t="s">
        <v>0</v>
      </c>
      <c r="B44" s="1">
        <v>0.3263888888888889</v>
      </c>
      <c r="C44" s="16">
        <f t="shared" si="2"/>
        <v>0.3263888888888889</v>
      </c>
      <c r="D44" s="16">
        <f>Table1[[#This Row],[Time]]*24</f>
        <v>7.8333333333333339</v>
      </c>
      <c r="E44" s="2">
        <v>0</v>
      </c>
      <c r="F44" s="1">
        <v>0.3263888888888889</v>
      </c>
      <c r="G44" s="2" t="s">
        <v>53</v>
      </c>
      <c r="H44" s="2" t="s">
        <v>48</v>
      </c>
      <c r="I44" s="18">
        <v>13</v>
      </c>
      <c r="J44" s="6">
        <v>668</v>
      </c>
      <c r="K44" s="2">
        <v>19</v>
      </c>
      <c r="L44" s="1">
        <v>0.32777777777777778</v>
      </c>
      <c r="M44" s="3">
        <v>43269</v>
      </c>
      <c r="N44" s="4" t="s">
        <v>4</v>
      </c>
      <c r="O44" t="str">
        <f t="shared" si="3"/>
        <v>18Jun-668-Weekday AM-Bergzicht</v>
      </c>
      <c r="P44" s="4"/>
      <c r="Q44" s="4"/>
    </row>
    <row r="45" spans="1:17" x14ac:dyDescent="0.3">
      <c r="A45" t="s">
        <v>0</v>
      </c>
      <c r="B45" s="1">
        <v>0.32777777777777778</v>
      </c>
      <c r="C45" s="16">
        <f t="shared" si="2"/>
        <v>0.32777777777777778</v>
      </c>
      <c r="D45" s="16">
        <f>Table1[[#This Row],[Time]]*24</f>
        <v>7.8666666666666671</v>
      </c>
      <c r="E45" s="2">
        <v>0</v>
      </c>
      <c r="F45" s="1"/>
      <c r="G45" s="2" t="s">
        <v>15</v>
      </c>
      <c r="H45" s="2" t="s">
        <v>9</v>
      </c>
      <c r="I45" s="18">
        <v>9</v>
      </c>
      <c r="J45" s="7">
        <v>630</v>
      </c>
      <c r="K45" s="2"/>
      <c r="L45" s="1">
        <v>0.375</v>
      </c>
      <c r="M45" s="3">
        <v>43269</v>
      </c>
      <c r="N45" s="4" t="s">
        <v>4</v>
      </c>
      <c r="O45" t="str">
        <f t="shared" si="3"/>
        <v>18Jun-630-Weekday AM-Bergzicht</v>
      </c>
      <c r="P45" s="4"/>
      <c r="Q45" s="4"/>
    </row>
    <row r="46" spans="1:17" x14ac:dyDescent="0.3">
      <c r="A46" t="s">
        <v>0</v>
      </c>
      <c r="B46" s="1">
        <v>0.3298611111111111</v>
      </c>
      <c r="C46" s="16">
        <f t="shared" si="2"/>
        <v>0.3298611111111111</v>
      </c>
      <c r="D46" s="16">
        <f>Table1[[#This Row],[Time]]*24</f>
        <v>7.9166666666666661</v>
      </c>
      <c r="E46" s="2">
        <v>0</v>
      </c>
      <c r="F46" s="1"/>
      <c r="G46" s="2" t="s">
        <v>26</v>
      </c>
      <c r="H46" s="2" t="s">
        <v>9</v>
      </c>
      <c r="I46" s="18">
        <v>9</v>
      </c>
      <c r="J46" s="7">
        <v>630</v>
      </c>
      <c r="K46" s="2"/>
      <c r="L46" s="1">
        <v>0.375</v>
      </c>
      <c r="M46" s="3">
        <v>43269</v>
      </c>
      <c r="N46" s="4" t="s">
        <v>4</v>
      </c>
      <c r="O46" t="str">
        <f t="shared" si="3"/>
        <v>18Jun-630-Weekday AM-Bergzicht</v>
      </c>
      <c r="P46" s="4"/>
      <c r="Q46" s="4"/>
    </row>
    <row r="47" spans="1:17" x14ac:dyDescent="0.3">
      <c r="A47" t="s">
        <v>0</v>
      </c>
      <c r="B47" s="1">
        <v>0.3298611111111111</v>
      </c>
      <c r="C47" s="16">
        <f t="shared" si="2"/>
        <v>0.3298611111111111</v>
      </c>
      <c r="D47" s="16">
        <f>Table1[[#This Row],[Time]]*24</f>
        <v>7.9166666666666661</v>
      </c>
      <c r="E47" s="2">
        <v>0</v>
      </c>
      <c r="F47" s="1">
        <v>0.3298611111111111</v>
      </c>
      <c r="G47" s="2" t="s">
        <v>64</v>
      </c>
      <c r="H47" s="2" t="s">
        <v>63</v>
      </c>
      <c r="I47" s="18">
        <v>10</v>
      </c>
      <c r="J47" s="2">
        <v>670</v>
      </c>
      <c r="K47" s="2">
        <v>16</v>
      </c>
      <c r="L47" s="1">
        <v>0.33402777777777781</v>
      </c>
      <c r="M47" s="3">
        <v>43269</v>
      </c>
      <c r="N47" s="4" t="s">
        <v>4</v>
      </c>
      <c r="O47" t="str">
        <f t="shared" si="3"/>
        <v>18Jun-670-Weekday AM-Bergzicht</v>
      </c>
      <c r="P47" s="4"/>
      <c r="Q47" s="4"/>
    </row>
    <row r="48" spans="1:17" x14ac:dyDescent="0.3">
      <c r="A48" t="s">
        <v>0</v>
      </c>
      <c r="B48" s="1">
        <v>0.33055555555555555</v>
      </c>
      <c r="C48" s="16">
        <f t="shared" si="2"/>
        <v>0.33055555555555555</v>
      </c>
      <c r="D48" s="16">
        <f>Table1[[#This Row],[Time]]*24</f>
        <v>7.9333333333333336</v>
      </c>
      <c r="E48" s="2">
        <v>3</v>
      </c>
      <c r="F48" s="1">
        <v>0.33055555555555555</v>
      </c>
      <c r="G48" s="2" t="s">
        <v>54</v>
      </c>
      <c r="H48" s="2" t="s">
        <v>48</v>
      </c>
      <c r="I48" s="18">
        <v>13</v>
      </c>
      <c r="J48" s="6">
        <v>668</v>
      </c>
      <c r="K48" s="2">
        <v>9</v>
      </c>
      <c r="L48" s="1">
        <v>0.33124999999999999</v>
      </c>
      <c r="M48" s="3">
        <v>43269</v>
      </c>
      <c r="N48" s="4" t="s">
        <v>4</v>
      </c>
      <c r="O48" t="str">
        <f t="shared" si="3"/>
        <v>18Jun-668-Weekday AM-Bergzicht</v>
      </c>
      <c r="P48" s="4"/>
      <c r="Q48" s="4"/>
    </row>
    <row r="49" spans="1:17" x14ac:dyDescent="0.3">
      <c r="A49" t="s">
        <v>0</v>
      </c>
      <c r="B49" s="1">
        <v>0.33124999999999999</v>
      </c>
      <c r="C49" s="16">
        <f t="shared" si="2"/>
        <v>0.33124999999999999</v>
      </c>
      <c r="D49" s="16">
        <f>Table1[[#This Row],[Time]]*24</f>
        <v>7.9499999999999993</v>
      </c>
      <c r="E49" s="2">
        <v>5</v>
      </c>
      <c r="F49" s="1">
        <v>0.33263888888888887</v>
      </c>
      <c r="G49" s="2" t="s">
        <v>35</v>
      </c>
      <c r="H49" s="2" t="s">
        <v>34</v>
      </c>
      <c r="I49" s="18">
        <v>10</v>
      </c>
      <c r="J49" s="6">
        <v>663</v>
      </c>
      <c r="K49" s="2">
        <v>0</v>
      </c>
      <c r="L49" s="1">
        <v>0.34236111111111112</v>
      </c>
      <c r="M49" s="3">
        <v>43269</v>
      </c>
      <c r="N49" s="4" t="s">
        <v>4</v>
      </c>
      <c r="O49" t="str">
        <f t="shared" si="3"/>
        <v>18Jun-663-Weekday AM-Bergzicht</v>
      </c>
      <c r="P49" s="4"/>
      <c r="Q49" s="4"/>
    </row>
    <row r="50" spans="1:17" x14ac:dyDescent="0.3">
      <c r="A50" t="s">
        <v>0</v>
      </c>
      <c r="B50" s="1">
        <v>0.33124999999999999</v>
      </c>
      <c r="C50" s="16">
        <f t="shared" si="2"/>
        <v>0.33124999999999999</v>
      </c>
      <c r="D50" s="16">
        <f>Table1[[#This Row],[Time]]*24</f>
        <v>7.9499999999999993</v>
      </c>
      <c r="E50" s="2">
        <v>0</v>
      </c>
      <c r="F50" s="1">
        <v>0.33124999999999999</v>
      </c>
      <c r="G50" s="2" t="s">
        <v>69</v>
      </c>
      <c r="H50" s="2" t="s">
        <v>63</v>
      </c>
      <c r="I50" s="18">
        <v>10</v>
      </c>
      <c r="J50" s="2">
        <v>670</v>
      </c>
      <c r="K50" s="2">
        <v>16</v>
      </c>
      <c r="L50" s="1">
        <v>0.33611111111111108</v>
      </c>
      <c r="M50" s="3">
        <v>43269</v>
      </c>
      <c r="N50" s="4" t="s">
        <v>4</v>
      </c>
      <c r="O50" t="str">
        <f t="shared" si="3"/>
        <v>18Jun-670-Weekday AM-Bergzicht</v>
      </c>
      <c r="P50" s="4"/>
      <c r="Q50" s="4"/>
    </row>
    <row r="51" spans="1:17" x14ac:dyDescent="0.3">
      <c r="A51" t="s">
        <v>0</v>
      </c>
      <c r="B51" s="1">
        <v>0.33194444444444443</v>
      </c>
      <c r="C51" s="16">
        <f t="shared" si="2"/>
        <v>0.33194444444444443</v>
      </c>
      <c r="D51" s="16">
        <f>Table1[[#This Row],[Time]]*24</f>
        <v>7.9666666666666668</v>
      </c>
      <c r="E51" s="2">
        <v>0</v>
      </c>
      <c r="F51" s="1">
        <v>0.33333333333333331</v>
      </c>
      <c r="G51" s="2" t="s">
        <v>47</v>
      </c>
      <c r="H51" s="2" t="s">
        <v>48</v>
      </c>
      <c r="I51" s="18">
        <v>13</v>
      </c>
      <c r="J51" s="6">
        <v>668</v>
      </c>
      <c r="K51" s="2">
        <v>3</v>
      </c>
      <c r="L51" s="1">
        <v>0.33819444444444446</v>
      </c>
      <c r="M51" s="3">
        <v>43269</v>
      </c>
      <c r="N51" s="4" t="s">
        <v>4</v>
      </c>
      <c r="O51" t="str">
        <f t="shared" si="3"/>
        <v>18Jun-668-Weekday AM-Bergzicht</v>
      </c>
      <c r="P51" s="4"/>
      <c r="Q51" s="4"/>
    </row>
    <row r="52" spans="1:17" ht="28.8" x14ac:dyDescent="0.3">
      <c r="A52" t="s">
        <v>0</v>
      </c>
      <c r="B52" s="1">
        <v>0.33263888888888887</v>
      </c>
      <c r="C52" s="16">
        <f t="shared" si="2"/>
        <v>0.33263888888888887</v>
      </c>
      <c r="D52" s="16">
        <f>Table1[[#This Row],[Time]]*24</f>
        <v>7.9833333333333325</v>
      </c>
      <c r="E52" s="2">
        <v>0</v>
      </c>
      <c r="F52" s="1"/>
      <c r="G52" s="2" t="s">
        <v>5</v>
      </c>
      <c r="H52" s="2" t="s">
        <v>3</v>
      </c>
      <c r="I52" s="18">
        <v>15</v>
      </c>
      <c r="J52" s="2">
        <v>278</v>
      </c>
      <c r="K52" s="2"/>
      <c r="L52" s="1">
        <v>0.375</v>
      </c>
      <c r="M52" s="3">
        <v>43269</v>
      </c>
      <c r="N52" s="4" t="s">
        <v>4</v>
      </c>
      <c r="O52" t="str">
        <f t="shared" si="3"/>
        <v>18Jun-278-Weekday AM-Bergzicht</v>
      </c>
      <c r="P52" s="4"/>
      <c r="Q52" s="4"/>
    </row>
    <row r="53" spans="1:17" x14ac:dyDescent="0.3">
      <c r="A53" t="s">
        <v>0</v>
      </c>
      <c r="B53" s="1">
        <v>0.33263888888888887</v>
      </c>
      <c r="C53" s="16">
        <f t="shared" si="2"/>
        <v>0.33263888888888887</v>
      </c>
      <c r="D53" s="16">
        <f>Table1[[#This Row],[Time]]*24</f>
        <v>7.9833333333333325</v>
      </c>
      <c r="E53" s="2">
        <v>0</v>
      </c>
      <c r="F53" s="1"/>
      <c r="G53" s="2" t="s">
        <v>8</v>
      </c>
      <c r="H53" s="2" t="s">
        <v>9</v>
      </c>
      <c r="I53" s="18">
        <v>9</v>
      </c>
      <c r="J53" s="5" t="s">
        <v>10</v>
      </c>
      <c r="K53" s="2"/>
      <c r="L53" s="1">
        <v>0.375</v>
      </c>
      <c r="M53" s="3">
        <v>43269</v>
      </c>
      <c r="N53" s="4" t="s">
        <v>4</v>
      </c>
      <c r="O53" t="str">
        <f t="shared" si="3"/>
        <v>18Jun-279-Weekday AM-Bergzicht</v>
      </c>
      <c r="P53" s="4"/>
      <c r="Q53" s="4"/>
    </row>
    <row r="54" spans="1:17" x14ac:dyDescent="0.3">
      <c r="A54" t="s">
        <v>0</v>
      </c>
      <c r="B54" s="1">
        <v>0.33263888888888887</v>
      </c>
      <c r="C54" s="16">
        <f t="shared" si="2"/>
        <v>0.33263888888888887</v>
      </c>
      <c r="D54" s="16">
        <f>Table1[[#This Row],[Time]]*24</f>
        <v>7.9833333333333325</v>
      </c>
      <c r="E54" s="2">
        <v>0</v>
      </c>
      <c r="F54" s="1">
        <v>0.33263888888888887</v>
      </c>
      <c r="G54" s="2" t="s">
        <v>37</v>
      </c>
      <c r="H54" s="2" t="s">
        <v>38</v>
      </c>
      <c r="I54" s="18">
        <v>10</v>
      </c>
      <c r="J54" s="2">
        <v>664</v>
      </c>
      <c r="K54" s="2">
        <v>16</v>
      </c>
      <c r="L54" s="1">
        <v>0.3347222222222222</v>
      </c>
      <c r="M54" s="3">
        <v>43269</v>
      </c>
      <c r="N54" s="4" t="s">
        <v>4</v>
      </c>
      <c r="O54" t="str">
        <f t="shared" si="3"/>
        <v>18Jun-664-Weekday AM-Bergzicht</v>
      </c>
      <c r="P54" s="4"/>
      <c r="Q54" s="4"/>
    </row>
    <row r="55" spans="1:17" x14ac:dyDescent="0.3">
      <c r="A55" t="s">
        <v>0</v>
      </c>
      <c r="B55" s="1">
        <v>0.3347222222222222</v>
      </c>
      <c r="C55" s="16">
        <f t="shared" si="2"/>
        <v>0.3347222222222222</v>
      </c>
      <c r="D55" s="16">
        <f>Table1[[#This Row],[Time]]*24</f>
        <v>8.0333333333333332</v>
      </c>
      <c r="E55" s="2">
        <v>0</v>
      </c>
      <c r="F55" s="1">
        <v>0.35000000000000003</v>
      </c>
      <c r="G55" s="2" t="s">
        <v>73</v>
      </c>
      <c r="H55" s="2" t="s">
        <v>70</v>
      </c>
      <c r="I55" s="18">
        <v>10</v>
      </c>
      <c r="J55" s="2">
        <v>676</v>
      </c>
      <c r="K55" s="2"/>
      <c r="L55" s="1">
        <v>0.375</v>
      </c>
      <c r="M55" s="3">
        <v>43269</v>
      </c>
      <c r="N55" s="4" t="s">
        <v>4</v>
      </c>
      <c r="O55" t="str">
        <f t="shared" si="3"/>
        <v>18Jun-676-Weekday AM-Bergzicht</v>
      </c>
      <c r="P55" s="4"/>
      <c r="Q55" s="4"/>
    </row>
    <row r="56" spans="1:17" x14ac:dyDescent="0.3">
      <c r="A56" t="s">
        <v>0</v>
      </c>
      <c r="B56" s="1">
        <v>0.3354166666666667</v>
      </c>
      <c r="C56" s="16">
        <f t="shared" si="2"/>
        <v>0.3354166666666667</v>
      </c>
      <c r="D56" s="16">
        <f>Table1[[#This Row],[Time]]*24</f>
        <v>8.0500000000000007</v>
      </c>
      <c r="E56" s="2">
        <v>0</v>
      </c>
      <c r="F56" s="1">
        <v>0.34513888888888888</v>
      </c>
      <c r="G56" s="2" t="s">
        <v>39</v>
      </c>
      <c r="H56" s="2" t="s">
        <v>38</v>
      </c>
      <c r="I56" s="18">
        <v>10</v>
      </c>
      <c r="J56" s="2">
        <v>664</v>
      </c>
      <c r="K56" s="2">
        <v>6</v>
      </c>
      <c r="L56" s="1">
        <v>0.3743055555555555</v>
      </c>
      <c r="M56" s="3">
        <v>43269</v>
      </c>
      <c r="N56" s="4" t="s">
        <v>4</v>
      </c>
      <c r="O56" t="str">
        <f t="shared" si="3"/>
        <v>18Jun-664-Weekday AM-Bergzicht</v>
      </c>
      <c r="P56" s="4"/>
      <c r="Q56" s="4"/>
    </row>
    <row r="57" spans="1:17" x14ac:dyDescent="0.3">
      <c r="A57" t="s">
        <v>0</v>
      </c>
      <c r="B57" s="1">
        <v>0.3354166666666667</v>
      </c>
      <c r="C57" s="16">
        <f t="shared" si="2"/>
        <v>0.3354166666666667</v>
      </c>
      <c r="D57" s="16">
        <f>Table1[[#This Row],[Time]]*24</f>
        <v>8.0500000000000007</v>
      </c>
      <c r="E57" s="2">
        <v>0</v>
      </c>
      <c r="F57" s="1">
        <v>0.35555555555555557</v>
      </c>
      <c r="G57" s="2" t="s">
        <v>74</v>
      </c>
      <c r="H57" s="2" t="s">
        <v>70</v>
      </c>
      <c r="I57" s="18">
        <v>10</v>
      </c>
      <c r="J57" s="2">
        <v>676</v>
      </c>
      <c r="K57" s="2"/>
      <c r="L57" s="1">
        <v>0.375</v>
      </c>
      <c r="M57" s="3">
        <v>43269</v>
      </c>
      <c r="N57" s="4" t="s">
        <v>4</v>
      </c>
      <c r="O57" t="str">
        <f t="shared" si="3"/>
        <v>18Jun-676-Weekday AM-Bergzicht</v>
      </c>
      <c r="P57" s="4"/>
      <c r="Q57" s="4"/>
    </row>
    <row r="58" spans="1:17" x14ac:dyDescent="0.3">
      <c r="A58" t="s">
        <v>0</v>
      </c>
      <c r="B58" s="1">
        <v>0.3354166666666667</v>
      </c>
      <c r="C58" s="16">
        <f t="shared" si="2"/>
        <v>0.3354166666666667</v>
      </c>
      <c r="D58" s="16">
        <f>Table1[[#This Row],[Time]]*24</f>
        <v>8.0500000000000007</v>
      </c>
      <c r="E58" s="2">
        <v>0</v>
      </c>
      <c r="F58" s="1"/>
      <c r="G58" s="2" t="s">
        <v>75</v>
      </c>
      <c r="H58" s="2" t="s">
        <v>70</v>
      </c>
      <c r="I58" s="18">
        <v>10</v>
      </c>
      <c r="J58" s="2">
        <v>676</v>
      </c>
      <c r="K58" s="2">
        <v>0</v>
      </c>
      <c r="L58" s="1">
        <v>0.34513888888888888</v>
      </c>
      <c r="M58" s="3">
        <v>43269</v>
      </c>
      <c r="N58" s="4" t="s">
        <v>4</v>
      </c>
      <c r="O58" t="str">
        <f t="shared" si="3"/>
        <v>18Jun-676-Weekday AM-Bergzicht</v>
      </c>
      <c r="P58" s="4"/>
      <c r="Q58" s="4"/>
    </row>
    <row r="59" spans="1:17" x14ac:dyDescent="0.3">
      <c r="A59" t="s">
        <v>0</v>
      </c>
      <c r="B59" s="1">
        <v>0.33611111111111108</v>
      </c>
      <c r="C59" s="16">
        <f t="shared" si="2"/>
        <v>0.33611111111111108</v>
      </c>
      <c r="D59" s="16">
        <f>Table1[[#This Row],[Time]]*24</f>
        <v>8.0666666666666664</v>
      </c>
      <c r="E59" s="2">
        <v>0</v>
      </c>
      <c r="F59" s="1">
        <v>0.33680555555555558</v>
      </c>
      <c r="G59" s="2" t="s">
        <v>30</v>
      </c>
      <c r="H59" s="2" t="s">
        <v>29</v>
      </c>
      <c r="I59" s="18">
        <v>9</v>
      </c>
      <c r="J59" s="6">
        <v>636</v>
      </c>
      <c r="K59" s="2">
        <v>8</v>
      </c>
      <c r="L59" s="1">
        <v>0.3430555555555555</v>
      </c>
      <c r="M59" s="3">
        <v>43269</v>
      </c>
      <c r="N59" s="4" t="s">
        <v>4</v>
      </c>
      <c r="O59" t="str">
        <f t="shared" si="3"/>
        <v>18Jun-636-Weekday AM-Bergzicht</v>
      </c>
      <c r="P59" s="4"/>
      <c r="Q59" s="4"/>
    </row>
    <row r="60" spans="1:17" x14ac:dyDescent="0.3">
      <c r="A60" t="s">
        <v>0</v>
      </c>
      <c r="B60" s="1">
        <v>0.33611111111111108</v>
      </c>
      <c r="C60" s="16">
        <f t="shared" si="2"/>
        <v>0.33611111111111108</v>
      </c>
      <c r="D60" s="16">
        <f>Table1[[#This Row],[Time]]*24</f>
        <v>8.0666666666666664</v>
      </c>
      <c r="E60" s="2">
        <v>0</v>
      </c>
      <c r="F60" s="1">
        <v>0.33333333333333331</v>
      </c>
      <c r="G60" s="2" t="s">
        <v>36</v>
      </c>
      <c r="H60" s="2" t="s">
        <v>34</v>
      </c>
      <c r="I60" s="18">
        <v>10</v>
      </c>
      <c r="J60" s="6">
        <v>663</v>
      </c>
      <c r="K60" s="2">
        <v>8</v>
      </c>
      <c r="L60" s="1">
        <v>0.35416666666666669</v>
      </c>
      <c r="M60" s="3">
        <v>43269</v>
      </c>
      <c r="N60" s="4" t="s">
        <v>4</v>
      </c>
      <c r="O60" t="str">
        <f t="shared" si="3"/>
        <v>18Jun-663-Weekday AM-Bergzicht</v>
      </c>
      <c r="P60" s="4"/>
      <c r="Q60" s="4"/>
    </row>
    <row r="61" spans="1:17" x14ac:dyDescent="0.3">
      <c r="A61" t="s">
        <v>0</v>
      </c>
      <c r="B61" s="1">
        <v>0.33611111111111108</v>
      </c>
      <c r="C61" s="16">
        <f t="shared" si="2"/>
        <v>0.33611111111111108</v>
      </c>
      <c r="D61" s="16">
        <f>Table1[[#This Row],[Time]]*24</f>
        <v>8.0666666666666664</v>
      </c>
      <c r="E61" s="2">
        <v>0</v>
      </c>
      <c r="F61" s="1">
        <v>0.33749999999999997</v>
      </c>
      <c r="G61" s="2" t="s">
        <v>65</v>
      </c>
      <c r="H61" s="2" t="s">
        <v>63</v>
      </c>
      <c r="I61" s="18">
        <v>10</v>
      </c>
      <c r="J61" s="2">
        <v>670</v>
      </c>
      <c r="K61" s="2">
        <v>17</v>
      </c>
      <c r="L61" s="1">
        <v>0.34097222222222223</v>
      </c>
      <c r="M61" s="3">
        <v>43269</v>
      </c>
      <c r="N61" s="4" t="s">
        <v>4</v>
      </c>
      <c r="O61" t="str">
        <f t="shared" si="3"/>
        <v>18Jun-670-Weekday AM-Bergzicht</v>
      </c>
      <c r="P61" s="4"/>
      <c r="Q61" s="4"/>
    </row>
    <row r="62" spans="1:17" x14ac:dyDescent="0.3">
      <c r="A62" t="s">
        <v>0</v>
      </c>
      <c r="B62" s="1">
        <v>0.33819444444444446</v>
      </c>
      <c r="C62" s="16">
        <f t="shared" si="2"/>
        <v>0.33819444444444446</v>
      </c>
      <c r="D62" s="16">
        <f>Table1[[#This Row],[Time]]*24</f>
        <v>8.1166666666666671</v>
      </c>
      <c r="E62" s="2">
        <v>0</v>
      </c>
      <c r="F62" s="1">
        <v>0.34097222222222223</v>
      </c>
      <c r="G62" s="2" t="s">
        <v>68</v>
      </c>
      <c r="H62" s="2" t="s">
        <v>63</v>
      </c>
      <c r="I62" s="18">
        <v>10</v>
      </c>
      <c r="J62" s="2">
        <v>670</v>
      </c>
      <c r="K62" s="2">
        <v>17</v>
      </c>
      <c r="L62" s="1">
        <v>0.34722222222222227</v>
      </c>
      <c r="M62" s="3">
        <v>43269</v>
      </c>
      <c r="N62" s="4" t="s">
        <v>4</v>
      </c>
      <c r="O62" t="str">
        <f t="shared" si="3"/>
        <v>18Jun-670-Weekday AM-Bergzicht</v>
      </c>
      <c r="P62" s="4"/>
      <c r="Q62" s="4"/>
    </row>
    <row r="63" spans="1:17" x14ac:dyDescent="0.3">
      <c r="A63" t="s">
        <v>0</v>
      </c>
      <c r="B63" s="1">
        <v>0.33958333333333335</v>
      </c>
      <c r="C63" s="16">
        <f t="shared" si="2"/>
        <v>0.33958333333333335</v>
      </c>
      <c r="D63" s="16">
        <f>Table1[[#This Row],[Time]]*24</f>
        <v>8.15</v>
      </c>
      <c r="E63" s="2">
        <v>0</v>
      </c>
      <c r="F63" s="1"/>
      <c r="G63" s="2" t="s">
        <v>31</v>
      </c>
      <c r="H63" s="2" t="s">
        <v>29</v>
      </c>
      <c r="I63" s="18">
        <v>9</v>
      </c>
      <c r="J63" s="6">
        <v>636</v>
      </c>
      <c r="K63" s="2">
        <v>0</v>
      </c>
      <c r="L63" s="1">
        <v>0.375</v>
      </c>
      <c r="M63" s="3">
        <v>43269</v>
      </c>
      <c r="N63" s="4" t="s">
        <v>4</v>
      </c>
      <c r="O63" t="str">
        <f t="shared" si="3"/>
        <v>18Jun-636-Weekday AM-Bergzicht</v>
      </c>
      <c r="P63" s="4"/>
      <c r="Q63" s="4"/>
    </row>
    <row r="64" spans="1:17" x14ac:dyDescent="0.3">
      <c r="A64" t="s">
        <v>0</v>
      </c>
      <c r="B64" s="1">
        <v>0.34236111111111112</v>
      </c>
      <c r="C64" s="16">
        <f t="shared" si="2"/>
        <v>0.34236111111111112</v>
      </c>
      <c r="D64" s="16">
        <f>Table1[[#This Row],[Time]]*24</f>
        <v>8.2166666666666668</v>
      </c>
      <c r="E64" s="2">
        <v>0</v>
      </c>
      <c r="F64" s="1"/>
      <c r="G64" s="2" t="s">
        <v>19</v>
      </c>
      <c r="H64" s="2" t="s">
        <v>9</v>
      </c>
      <c r="I64" s="18">
        <v>9</v>
      </c>
      <c r="J64" s="7">
        <v>630</v>
      </c>
      <c r="K64" s="2"/>
      <c r="L64" s="1">
        <v>0.375</v>
      </c>
      <c r="M64" s="3">
        <v>43269</v>
      </c>
      <c r="N64" s="4" t="s">
        <v>4</v>
      </c>
      <c r="O64" t="str">
        <f t="shared" si="3"/>
        <v>18Jun-630-Weekday AM-Bergzicht</v>
      </c>
      <c r="P64" s="4"/>
      <c r="Q64" s="4"/>
    </row>
    <row r="65" spans="1:17" x14ac:dyDescent="0.3">
      <c r="A65" t="s">
        <v>0</v>
      </c>
      <c r="B65" s="1">
        <v>0.34236111111111112</v>
      </c>
      <c r="C65" s="16">
        <f t="shared" si="2"/>
        <v>0.34236111111111112</v>
      </c>
      <c r="D65" s="16">
        <f>Table1[[#This Row],[Time]]*24</f>
        <v>8.2166666666666668</v>
      </c>
      <c r="E65" s="2">
        <v>0</v>
      </c>
      <c r="F65" s="1"/>
      <c r="G65" s="2" t="s">
        <v>55</v>
      </c>
      <c r="H65" s="2" t="s">
        <v>48</v>
      </c>
      <c r="I65" s="18">
        <v>13</v>
      </c>
      <c r="J65" s="6">
        <v>668</v>
      </c>
      <c r="K65" s="2"/>
      <c r="L65" s="1">
        <v>0.375</v>
      </c>
      <c r="M65" s="3">
        <v>43269</v>
      </c>
      <c r="N65" s="4" t="s">
        <v>4</v>
      </c>
      <c r="O65" t="str">
        <f t="shared" si="3"/>
        <v>18Jun-668-Weekday AM-Bergzicht</v>
      </c>
      <c r="P65" s="4"/>
      <c r="Q65" s="4"/>
    </row>
    <row r="66" spans="1:17" x14ac:dyDescent="0.3">
      <c r="A66" t="s">
        <v>0</v>
      </c>
      <c r="B66" s="1">
        <v>0.34236111111111112</v>
      </c>
      <c r="C66" s="16">
        <f t="shared" ref="C66:C93" si="4">B66</f>
        <v>0.34236111111111112</v>
      </c>
      <c r="D66" s="16">
        <f>Table1[[#This Row],[Time]]*24</f>
        <v>8.2166666666666668</v>
      </c>
      <c r="E66" s="2">
        <v>2</v>
      </c>
      <c r="F66" s="1">
        <v>0.34791666666666665</v>
      </c>
      <c r="G66" s="2" t="s">
        <v>67</v>
      </c>
      <c r="H66" s="2" t="s">
        <v>63</v>
      </c>
      <c r="I66" s="18">
        <v>10</v>
      </c>
      <c r="J66" s="2">
        <v>670</v>
      </c>
      <c r="K66" s="2">
        <v>15</v>
      </c>
      <c r="L66" s="1">
        <v>0.35555555555555557</v>
      </c>
      <c r="M66" s="3">
        <v>43269</v>
      </c>
      <c r="N66" s="4" t="s">
        <v>4</v>
      </c>
      <c r="O66" t="str">
        <f t="shared" ref="O66:O93" si="5">TEXT(M66,"DMMM")&amp;"-"&amp;J66&amp;"-"&amp;N66&amp;"-"&amp;A66</f>
        <v>18Jun-670-Weekday AM-Bergzicht</v>
      </c>
      <c r="P66" s="4"/>
      <c r="Q66" s="4"/>
    </row>
    <row r="67" spans="1:17" x14ac:dyDescent="0.3">
      <c r="A67" t="s">
        <v>0</v>
      </c>
      <c r="B67" s="1">
        <v>0.3430555555555555</v>
      </c>
      <c r="C67" s="16">
        <f t="shared" si="4"/>
        <v>0.3430555555555555</v>
      </c>
      <c r="D67" s="16">
        <f>Table1[[#This Row],[Time]]*24</f>
        <v>8.2333333333333325</v>
      </c>
      <c r="E67" s="2">
        <v>0</v>
      </c>
      <c r="F67" s="1"/>
      <c r="G67" s="2" t="s">
        <v>20</v>
      </c>
      <c r="H67" s="2" t="s">
        <v>9</v>
      </c>
      <c r="I67" s="18">
        <v>9</v>
      </c>
      <c r="J67" s="7">
        <v>630</v>
      </c>
      <c r="K67" s="2"/>
      <c r="L67" s="1">
        <v>0.375</v>
      </c>
      <c r="M67" s="3">
        <v>43269</v>
      </c>
      <c r="N67" s="4" t="s">
        <v>4</v>
      </c>
      <c r="O67" t="str">
        <f t="shared" si="5"/>
        <v>18Jun-630-Weekday AM-Bergzicht</v>
      </c>
      <c r="P67" s="4"/>
      <c r="Q67" s="4"/>
    </row>
    <row r="68" spans="1:17" x14ac:dyDescent="0.3">
      <c r="A68" t="s">
        <v>0</v>
      </c>
      <c r="B68" s="1">
        <v>0.34375</v>
      </c>
      <c r="C68" s="16">
        <f t="shared" si="4"/>
        <v>0.34375</v>
      </c>
      <c r="D68" s="16">
        <f>Table1[[#This Row],[Time]]*24</f>
        <v>8.25</v>
      </c>
      <c r="E68" s="2">
        <v>0</v>
      </c>
      <c r="F68" s="1"/>
      <c r="G68" s="2" t="s">
        <v>27</v>
      </c>
      <c r="H68" s="2" t="s">
        <v>9</v>
      </c>
      <c r="I68" s="18">
        <v>9</v>
      </c>
      <c r="J68" s="7">
        <v>630</v>
      </c>
      <c r="K68" s="2"/>
      <c r="L68" s="1">
        <v>0.375</v>
      </c>
      <c r="M68" s="3">
        <v>43269</v>
      </c>
      <c r="N68" s="4" t="s">
        <v>4</v>
      </c>
      <c r="O68" t="str">
        <f t="shared" si="5"/>
        <v>18Jun-630-Weekday AM-Bergzicht</v>
      </c>
      <c r="P68" s="4"/>
      <c r="Q68" s="4"/>
    </row>
    <row r="69" spans="1:17" x14ac:dyDescent="0.3">
      <c r="A69" t="s">
        <v>0</v>
      </c>
      <c r="B69" s="8">
        <v>0.3444444444444445</v>
      </c>
      <c r="C69" s="16">
        <f t="shared" si="4"/>
        <v>0.3444444444444445</v>
      </c>
      <c r="D69" s="16">
        <f>Table1[[#This Row],[Time]]*24</f>
        <v>8.2666666666666675</v>
      </c>
      <c r="E69" s="2">
        <v>0</v>
      </c>
      <c r="F69" s="1"/>
      <c r="G69" s="2" t="s">
        <v>18</v>
      </c>
      <c r="H69" s="2" t="s">
        <v>9</v>
      </c>
      <c r="I69" s="18">
        <v>9</v>
      </c>
      <c r="J69" s="7">
        <v>630</v>
      </c>
      <c r="K69" s="2"/>
      <c r="L69" s="1">
        <v>0.375</v>
      </c>
      <c r="M69" s="3">
        <v>43269</v>
      </c>
      <c r="N69" s="4" t="s">
        <v>4</v>
      </c>
      <c r="O69" t="str">
        <f t="shared" si="5"/>
        <v>18Jun-630-Weekday AM-Bergzicht</v>
      </c>
      <c r="P69" s="4"/>
      <c r="Q69" s="4"/>
    </row>
    <row r="70" spans="1:17" x14ac:dyDescent="0.3">
      <c r="A70" t="s">
        <v>0</v>
      </c>
      <c r="B70" s="1">
        <v>0.34583333333333338</v>
      </c>
      <c r="C70" s="16">
        <f t="shared" si="4"/>
        <v>0.34583333333333338</v>
      </c>
      <c r="D70" s="16">
        <f>Table1[[#This Row],[Time]]*24</f>
        <v>8.3000000000000007</v>
      </c>
      <c r="E70" s="2">
        <v>0</v>
      </c>
      <c r="F70" s="1"/>
      <c r="G70" s="2" t="s">
        <v>43</v>
      </c>
      <c r="H70" s="2" t="s">
        <v>29</v>
      </c>
      <c r="I70" s="18">
        <v>9</v>
      </c>
      <c r="J70" s="6">
        <v>665</v>
      </c>
      <c r="K70" s="2">
        <v>0</v>
      </c>
      <c r="L70" s="1">
        <v>0.375</v>
      </c>
      <c r="M70" s="3">
        <v>43269</v>
      </c>
      <c r="N70" s="4" t="s">
        <v>4</v>
      </c>
      <c r="O70" t="str">
        <f t="shared" si="5"/>
        <v>18Jun-665-Weekday AM-Bergzicht</v>
      </c>
      <c r="P70" s="4"/>
      <c r="Q70" s="4"/>
    </row>
    <row r="71" spans="1:17" x14ac:dyDescent="0.3">
      <c r="A71" t="s">
        <v>0</v>
      </c>
      <c r="B71" s="1">
        <v>0.34652777777777777</v>
      </c>
      <c r="C71" s="16">
        <f t="shared" si="4"/>
        <v>0.34652777777777777</v>
      </c>
      <c r="D71" s="16">
        <f>Table1[[#This Row],[Time]]*24</f>
        <v>8.3166666666666664</v>
      </c>
      <c r="E71" s="2">
        <v>0</v>
      </c>
      <c r="F71" s="1"/>
      <c r="G71" s="2" t="s">
        <v>32</v>
      </c>
      <c r="H71" s="2" t="s">
        <v>29</v>
      </c>
      <c r="I71" s="18">
        <v>9</v>
      </c>
      <c r="J71" s="6">
        <v>636</v>
      </c>
      <c r="K71" s="2">
        <v>0</v>
      </c>
      <c r="L71" s="1">
        <v>0.375</v>
      </c>
      <c r="M71" s="3">
        <v>43269</v>
      </c>
      <c r="N71" s="4" t="s">
        <v>4</v>
      </c>
      <c r="O71" t="str">
        <f t="shared" si="5"/>
        <v>18Jun-636-Weekday AM-Bergzicht</v>
      </c>
      <c r="P71" s="4"/>
      <c r="Q71" s="4"/>
    </row>
    <row r="72" spans="1:17" x14ac:dyDescent="0.3">
      <c r="A72" t="s">
        <v>0</v>
      </c>
      <c r="B72" s="1">
        <v>0.34652777777777777</v>
      </c>
      <c r="C72" s="16">
        <f t="shared" si="4"/>
        <v>0.34652777777777777</v>
      </c>
      <c r="D72" s="16">
        <f>Table1[[#This Row],[Time]]*24</f>
        <v>8.3166666666666664</v>
      </c>
      <c r="E72" s="2">
        <v>0</v>
      </c>
      <c r="F72" s="1"/>
      <c r="G72" s="2" t="s">
        <v>56</v>
      </c>
      <c r="H72" s="2" t="s">
        <v>48</v>
      </c>
      <c r="I72" s="18">
        <v>13</v>
      </c>
      <c r="J72" s="6">
        <v>668</v>
      </c>
      <c r="K72" s="2"/>
      <c r="L72" s="1">
        <v>0.375</v>
      </c>
      <c r="M72" s="3">
        <v>43269</v>
      </c>
      <c r="N72" s="4" t="s">
        <v>4</v>
      </c>
      <c r="O72" t="str">
        <f t="shared" si="5"/>
        <v>18Jun-668-Weekday AM-Bergzicht</v>
      </c>
      <c r="P72" s="4"/>
      <c r="Q72" s="4"/>
    </row>
    <row r="73" spans="1:17" x14ac:dyDescent="0.3">
      <c r="A73" t="s">
        <v>0</v>
      </c>
      <c r="B73" s="1">
        <v>0.34722222222222227</v>
      </c>
      <c r="C73" s="16">
        <f t="shared" si="4"/>
        <v>0.34722222222222227</v>
      </c>
      <c r="D73" s="16">
        <f>Table1[[#This Row],[Time]]*24</f>
        <v>8.3333333333333339</v>
      </c>
      <c r="E73" s="2">
        <v>0</v>
      </c>
      <c r="F73" s="1"/>
      <c r="G73" s="2" t="s">
        <v>40</v>
      </c>
      <c r="H73" s="2" t="s">
        <v>38</v>
      </c>
      <c r="I73" s="18">
        <v>10</v>
      </c>
      <c r="J73" s="2">
        <v>664</v>
      </c>
      <c r="K73" s="2"/>
      <c r="L73" s="1">
        <v>0.375</v>
      </c>
      <c r="M73" s="3">
        <v>43269</v>
      </c>
      <c r="N73" s="4" t="s">
        <v>4</v>
      </c>
      <c r="O73" t="str">
        <f t="shared" si="5"/>
        <v>18Jun-664-Weekday AM-Bergzicht</v>
      </c>
      <c r="P73" s="4"/>
      <c r="Q73" s="4"/>
    </row>
    <row r="74" spans="1:17" x14ac:dyDescent="0.3">
      <c r="A74" t="s">
        <v>0</v>
      </c>
      <c r="B74" s="1">
        <v>0.34861111111111115</v>
      </c>
      <c r="C74" s="16">
        <f t="shared" si="4"/>
        <v>0.34861111111111115</v>
      </c>
      <c r="D74" s="16">
        <f>Table1[[#This Row],[Time]]*24</f>
        <v>8.3666666666666671</v>
      </c>
      <c r="E74" s="2">
        <v>1</v>
      </c>
      <c r="F74" s="1">
        <v>0.35625000000000001</v>
      </c>
      <c r="G74" s="2" t="s">
        <v>62</v>
      </c>
      <c r="H74" s="2" t="s">
        <v>63</v>
      </c>
      <c r="I74" s="18">
        <v>10</v>
      </c>
      <c r="J74" s="2">
        <v>670</v>
      </c>
      <c r="K74" s="2">
        <v>17</v>
      </c>
      <c r="L74" s="1">
        <v>0.36249999999999999</v>
      </c>
      <c r="M74" s="3">
        <v>43269</v>
      </c>
      <c r="N74" s="4" t="s">
        <v>4</v>
      </c>
      <c r="O74" t="str">
        <f t="shared" si="5"/>
        <v>18Jun-670-Weekday AM-Bergzicht</v>
      </c>
      <c r="P74" s="4"/>
      <c r="Q74" s="4"/>
    </row>
    <row r="75" spans="1:17" x14ac:dyDescent="0.3">
      <c r="A75" t="s">
        <v>0</v>
      </c>
      <c r="B75" s="9">
        <v>0.34861111111111115</v>
      </c>
      <c r="C75" s="16">
        <f t="shared" si="4"/>
        <v>0.34861111111111115</v>
      </c>
      <c r="D75" s="16">
        <f>Table1[[#This Row],[Time]]*24</f>
        <v>8.3666666666666671</v>
      </c>
      <c r="E75" s="2">
        <v>0</v>
      </c>
      <c r="F75" s="1">
        <v>0.36249999999999999</v>
      </c>
      <c r="G75" s="2" t="s">
        <v>69</v>
      </c>
      <c r="H75" s="2" t="s">
        <v>63</v>
      </c>
      <c r="I75" s="18">
        <v>10</v>
      </c>
      <c r="J75" s="2">
        <v>670</v>
      </c>
      <c r="K75" s="2">
        <v>18</v>
      </c>
      <c r="L75" s="1">
        <v>0.37222222222222223</v>
      </c>
      <c r="M75" s="3">
        <v>43269</v>
      </c>
      <c r="N75" s="4" t="s">
        <v>4</v>
      </c>
      <c r="O75" t="str">
        <f t="shared" si="5"/>
        <v>18Jun-670-Weekday AM-Bergzicht</v>
      </c>
      <c r="P75" s="4"/>
      <c r="Q75" s="4"/>
    </row>
    <row r="76" spans="1:17" x14ac:dyDescent="0.3">
      <c r="A76" t="s">
        <v>0</v>
      </c>
      <c r="B76" s="1">
        <v>0.34930555555555554</v>
      </c>
      <c r="C76" s="16">
        <f t="shared" si="4"/>
        <v>0.34930555555555554</v>
      </c>
      <c r="D76" s="16">
        <f>Table1[[#This Row],[Time]]*24</f>
        <v>8.3833333333333329</v>
      </c>
      <c r="E76" s="2">
        <v>0</v>
      </c>
      <c r="F76" s="1"/>
      <c r="G76" s="2" t="s">
        <v>50</v>
      </c>
      <c r="H76" s="2" t="s">
        <v>48</v>
      </c>
      <c r="I76" s="18">
        <v>13</v>
      </c>
      <c r="J76" s="6">
        <v>668</v>
      </c>
      <c r="K76" s="2"/>
      <c r="L76" s="1">
        <v>0.375</v>
      </c>
      <c r="M76" s="3">
        <v>43269</v>
      </c>
      <c r="N76" s="4" t="s">
        <v>4</v>
      </c>
      <c r="O76" t="str">
        <f t="shared" si="5"/>
        <v>18Jun-668-Weekday AM-Bergzicht</v>
      </c>
      <c r="P76" s="4"/>
      <c r="Q76" s="4"/>
    </row>
    <row r="77" spans="1:17" x14ac:dyDescent="0.3">
      <c r="A77" t="s">
        <v>0</v>
      </c>
      <c r="B77" s="1">
        <v>0.34930555555555554</v>
      </c>
      <c r="C77" s="16">
        <f t="shared" si="4"/>
        <v>0.34930555555555554</v>
      </c>
      <c r="D77" s="16">
        <f>Table1[[#This Row],[Time]]*24</f>
        <v>8.3833333333333329</v>
      </c>
      <c r="E77" s="2">
        <v>0</v>
      </c>
      <c r="F77" s="1"/>
      <c r="G77" s="2" t="s">
        <v>81</v>
      </c>
      <c r="H77" s="2" t="s">
        <v>38</v>
      </c>
      <c r="I77" s="18">
        <v>10</v>
      </c>
      <c r="J77" s="2" t="s">
        <v>77</v>
      </c>
      <c r="K77" s="2"/>
      <c r="L77" s="1">
        <v>0.375</v>
      </c>
      <c r="M77" s="3">
        <v>43269</v>
      </c>
      <c r="N77" s="4" t="s">
        <v>4</v>
      </c>
      <c r="O77" t="str">
        <f t="shared" si="5"/>
        <v>18Jun-none-Weekday AM-Bergzicht</v>
      </c>
      <c r="P77" s="4"/>
      <c r="Q77" s="4"/>
    </row>
    <row r="78" spans="1:17" x14ac:dyDescent="0.3">
      <c r="A78" t="s">
        <v>0</v>
      </c>
      <c r="B78" s="1">
        <v>0.35069444444444442</v>
      </c>
      <c r="C78" s="16">
        <f t="shared" si="4"/>
        <v>0.35069444444444442</v>
      </c>
      <c r="D78" s="16">
        <f>Table1[[#This Row],[Time]]*24</f>
        <v>8.4166666666666661</v>
      </c>
      <c r="E78" s="2">
        <v>0</v>
      </c>
      <c r="F78" s="1"/>
      <c r="G78" s="2" t="s">
        <v>57</v>
      </c>
      <c r="H78" s="2" t="s">
        <v>48</v>
      </c>
      <c r="I78" s="18">
        <v>13</v>
      </c>
      <c r="J78" s="6">
        <v>668</v>
      </c>
      <c r="K78" s="2">
        <v>16</v>
      </c>
      <c r="L78" s="1">
        <v>0.35416666666666669</v>
      </c>
      <c r="M78" s="3">
        <v>43269</v>
      </c>
      <c r="N78" s="4" t="s">
        <v>4</v>
      </c>
      <c r="O78" t="str">
        <f t="shared" si="5"/>
        <v>18Jun-668-Weekday AM-Bergzicht</v>
      </c>
      <c r="P78" s="4"/>
      <c r="Q78" s="4"/>
    </row>
    <row r="79" spans="1:17" ht="28.8" x14ac:dyDescent="0.3">
      <c r="A79" t="s">
        <v>0</v>
      </c>
      <c r="B79" s="1">
        <v>0.3520833333333333</v>
      </c>
      <c r="C79" s="16">
        <f t="shared" si="4"/>
        <v>0.3520833333333333</v>
      </c>
      <c r="D79" s="16">
        <f>Table1[[#This Row],[Time]]*24</f>
        <v>8.4499999999999993</v>
      </c>
      <c r="E79" s="2">
        <v>0</v>
      </c>
      <c r="F79" s="1"/>
      <c r="G79" s="2" t="s">
        <v>2</v>
      </c>
      <c r="H79" s="2" t="s">
        <v>3</v>
      </c>
      <c r="I79" s="18">
        <v>15</v>
      </c>
      <c r="J79" s="2">
        <v>76</v>
      </c>
      <c r="K79" s="2"/>
      <c r="L79" s="1">
        <v>0.375</v>
      </c>
      <c r="M79" s="3">
        <v>43269</v>
      </c>
      <c r="N79" s="4" t="s">
        <v>4</v>
      </c>
      <c r="O79" t="str">
        <f t="shared" si="5"/>
        <v>18Jun-76-Weekday AM-Bergzicht</v>
      </c>
      <c r="P79" s="4"/>
      <c r="Q79" s="4"/>
    </row>
    <row r="80" spans="1:17" x14ac:dyDescent="0.3">
      <c r="A80" t="s">
        <v>0</v>
      </c>
      <c r="B80" s="1">
        <v>0.3520833333333333</v>
      </c>
      <c r="C80" s="16">
        <f t="shared" si="4"/>
        <v>0.3520833333333333</v>
      </c>
      <c r="D80" s="16">
        <f>Table1[[#This Row],[Time]]*24</f>
        <v>8.4499999999999993</v>
      </c>
      <c r="E80" s="2">
        <v>0</v>
      </c>
      <c r="F80" s="1">
        <v>0.3527777777777778</v>
      </c>
      <c r="G80" s="2" t="s">
        <v>33</v>
      </c>
      <c r="H80" s="2" t="s">
        <v>34</v>
      </c>
      <c r="I80" s="18">
        <v>10</v>
      </c>
      <c r="J80" s="6">
        <v>663</v>
      </c>
      <c r="K80" s="2"/>
      <c r="L80" s="1">
        <v>0.375</v>
      </c>
      <c r="M80" s="3">
        <v>43269</v>
      </c>
      <c r="N80" s="4" t="s">
        <v>4</v>
      </c>
      <c r="O80" t="str">
        <f t="shared" si="5"/>
        <v>18Jun-663-Weekday AM-Bergzicht</v>
      </c>
      <c r="P80" s="4"/>
      <c r="Q80" s="4"/>
    </row>
    <row r="81" spans="1:17" x14ac:dyDescent="0.3">
      <c r="A81" t="s">
        <v>0</v>
      </c>
      <c r="B81" s="1">
        <v>0.3527777777777778</v>
      </c>
      <c r="C81" s="16">
        <f t="shared" si="4"/>
        <v>0.3527777777777778</v>
      </c>
      <c r="D81" s="16">
        <f>Table1[[#This Row],[Time]]*24</f>
        <v>8.4666666666666668</v>
      </c>
      <c r="E81" s="2">
        <v>0</v>
      </c>
      <c r="F81" s="1"/>
      <c r="G81" s="2" t="s">
        <v>44</v>
      </c>
      <c r="H81" s="2" t="s">
        <v>29</v>
      </c>
      <c r="I81" s="18">
        <v>9</v>
      </c>
      <c r="J81" s="6">
        <v>665</v>
      </c>
      <c r="K81" s="2">
        <v>0</v>
      </c>
      <c r="L81" s="1">
        <v>0.375</v>
      </c>
      <c r="M81" s="3">
        <v>43269</v>
      </c>
      <c r="N81" s="4" t="s">
        <v>4</v>
      </c>
      <c r="O81" t="str">
        <f t="shared" si="5"/>
        <v>18Jun-665-Weekday AM-Bergzicht</v>
      </c>
      <c r="P81" s="4"/>
      <c r="Q81" s="4"/>
    </row>
    <row r="82" spans="1:17" x14ac:dyDescent="0.3">
      <c r="A82" t="s">
        <v>0</v>
      </c>
      <c r="B82" s="8">
        <v>0.35694444444444445</v>
      </c>
      <c r="C82" s="16">
        <f t="shared" si="4"/>
        <v>0.35694444444444445</v>
      </c>
      <c r="D82" s="16">
        <f>Table1[[#This Row],[Time]]*24</f>
        <v>8.5666666666666664</v>
      </c>
      <c r="E82" s="2">
        <v>0</v>
      </c>
      <c r="F82" s="1">
        <v>0.3576388888888889</v>
      </c>
      <c r="G82" s="2" t="s">
        <v>58</v>
      </c>
      <c r="H82" s="2" t="s">
        <v>48</v>
      </c>
      <c r="I82" s="18">
        <v>13</v>
      </c>
      <c r="J82" s="6">
        <v>668</v>
      </c>
      <c r="K82" s="2"/>
      <c r="L82" s="1">
        <v>0.375</v>
      </c>
      <c r="M82" s="3">
        <v>43269</v>
      </c>
      <c r="N82" s="4" t="s">
        <v>4</v>
      </c>
      <c r="O82" t="str">
        <f t="shared" si="5"/>
        <v>18Jun-668-Weekday AM-Bergzicht</v>
      </c>
      <c r="P82" s="4"/>
      <c r="Q82" s="4"/>
    </row>
    <row r="83" spans="1:17" x14ac:dyDescent="0.3">
      <c r="A83" t="s">
        <v>0</v>
      </c>
      <c r="B83" s="1">
        <v>0.35833333333333334</v>
      </c>
      <c r="C83" s="16">
        <f t="shared" si="4"/>
        <v>0.35833333333333334</v>
      </c>
      <c r="D83" s="16">
        <f>Table1[[#This Row],[Time]]*24</f>
        <v>8.6</v>
      </c>
      <c r="E83" s="2">
        <v>0</v>
      </c>
      <c r="F83" s="1"/>
      <c r="G83" s="2" t="s">
        <v>25</v>
      </c>
      <c r="H83" s="2" t="s">
        <v>9</v>
      </c>
      <c r="I83" s="18">
        <v>9</v>
      </c>
      <c r="J83" s="7">
        <v>630</v>
      </c>
      <c r="K83" s="2"/>
      <c r="L83" s="1">
        <v>0.375</v>
      </c>
      <c r="M83" s="3">
        <v>43269</v>
      </c>
      <c r="N83" s="4" t="s">
        <v>4</v>
      </c>
      <c r="O83" t="str">
        <f t="shared" si="5"/>
        <v>18Jun-630-Weekday AM-Bergzicht</v>
      </c>
      <c r="P83" s="4"/>
      <c r="Q83" s="4"/>
    </row>
    <row r="84" spans="1:17" x14ac:dyDescent="0.3">
      <c r="A84" t="s">
        <v>0</v>
      </c>
      <c r="B84" s="1">
        <v>0.35833333333333334</v>
      </c>
      <c r="C84" s="16">
        <f t="shared" si="4"/>
        <v>0.35833333333333334</v>
      </c>
      <c r="D84" s="16">
        <f>Table1[[#This Row],[Time]]*24</f>
        <v>8.6</v>
      </c>
      <c r="E84" s="2">
        <v>4</v>
      </c>
      <c r="F84" s="1">
        <v>0.375</v>
      </c>
      <c r="G84" s="2" t="s">
        <v>64</v>
      </c>
      <c r="H84" s="2" t="s">
        <v>63</v>
      </c>
      <c r="I84" s="18">
        <v>10</v>
      </c>
      <c r="J84" s="2">
        <v>670</v>
      </c>
      <c r="K84" s="2"/>
      <c r="L84" s="1">
        <v>0.375</v>
      </c>
      <c r="M84" s="3">
        <v>43269</v>
      </c>
      <c r="N84" s="4" t="s">
        <v>4</v>
      </c>
      <c r="O84" t="str">
        <f t="shared" si="5"/>
        <v>18Jun-670-Weekday AM-Bergzicht</v>
      </c>
      <c r="P84" s="4"/>
      <c r="Q84" s="4"/>
    </row>
    <row r="85" spans="1:17" ht="28.8" x14ac:dyDescent="0.3">
      <c r="A85" t="s">
        <v>0</v>
      </c>
      <c r="B85" s="1">
        <v>0.35902777777777778</v>
      </c>
      <c r="C85" s="16">
        <f t="shared" si="4"/>
        <v>0.35902777777777778</v>
      </c>
      <c r="D85" s="16">
        <f>Table1[[#This Row],[Time]]*24</f>
        <v>8.6166666666666671</v>
      </c>
      <c r="E85" s="2">
        <v>0</v>
      </c>
      <c r="F85" s="1"/>
      <c r="G85" s="2" t="s">
        <v>76</v>
      </c>
      <c r="H85" s="2" t="s">
        <v>3</v>
      </c>
      <c r="I85" s="18">
        <v>15</v>
      </c>
      <c r="J85" s="2" t="s">
        <v>77</v>
      </c>
      <c r="K85" s="2"/>
      <c r="L85" s="1">
        <v>0.375</v>
      </c>
      <c r="M85" s="3">
        <v>43269</v>
      </c>
      <c r="N85" s="4" t="s">
        <v>4</v>
      </c>
      <c r="O85" t="str">
        <f t="shared" si="5"/>
        <v>18Jun-none-Weekday AM-Bergzicht</v>
      </c>
      <c r="P85" s="4"/>
      <c r="Q85" s="4"/>
    </row>
    <row r="86" spans="1:17" x14ac:dyDescent="0.3">
      <c r="A86" t="s">
        <v>0</v>
      </c>
      <c r="B86" s="1">
        <v>0.35972222222222222</v>
      </c>
      <c r="C86" s="16">
        <f t="shared" si="4"/>
        <v>0.35972222222222222</v>
      </c>
      <c r="D86" s="16">
        <f>Table1[[#This Row],[Time]]*24</f>
        <v>8.6333333333333329</v>
      </c>
      <c r="E86" s="2">
        <v>0</v>
      </c>
      <c r="F86" s="1"/>
      <c r="G86" s="2" t="s">
        <v>45</v>
      </c>
      <c r="H86" s="2" t="s">
        <v>29</v>
      </c>
      <c r="I86" s="18">
        <v>9</v>
      </c>
      <c r="J86" s="6">
        <v>665</v>
      </c>
      <c r="K86" s="2">
        <v>0</v>
      </c>
      <c r="L86" s="1">
        <v>0.375</v>
      </c>
      <c r="M86" s="3">
        <v>43269</v>
      </c>
      <c r="N86" s="4" t="s">
        <v>4</v>
      </c>
      <c r="O86" t="str">
        <f t="shared" si="5"/>
        <v>18Jun-665-Weekday AM-Bergzicht</v>
      </c>
      <c r="P86" s="4"/>
      <c r="Q86" s="4"/>
    </row>
    <row r="87" spans="1:17" x14ac:dyDescent="0.3">
      <c r="A87" t="s">
        <v>0</v>
      </c>
      <c r="B87" s="1">
        <v>0.36458333333333331</v>
      </c>
      <c r="C87" s="16">
        <f t="shared" si="4"/>
        <v>0.36458333333333331</v>
      </c>
      <c r="D87" s="16">
        <f>Table1[[#This Row],[Time]]*24</f>
        <v>8.75</v>
      </c>
      <c r="E87" s="2">
        <v>0</v>
      </c>
      <c r="F87" s="1"/>
      <c r="G87" s="2" t="s">
        <v>82</v>
      </c>
      <c r="H87" s="2" t="s">
        <v>12</v>
      </c>
      <c r="I87" s="18">
        <v>9</v>
      </c>
      <c r="J87" s="2" t="s">
        <v>77</v>
      </c>
      <c r="K87" s="2"/>
      <c r="L87" s="1">
        <v>0.375</v>
      </c>
      <c r="M87" s="3">
        <v>43269</v>
      </c>
      <c r="N87" s="4" t="s">
        <v>4</v>
      </c>
      <c r="O87" t="str">
        <f t="shared" si="5"/>
        <v>18Jun-none-Weekday AM-Bergzicht</v>
      </c>
      <c r="P87" s="4"/>
      <c r="Q87" s="4"/>
    </row>
    <row r="88" spans="1:17" x14ac:dyDescent="0.3">
      <c r="A88" t="s">
        <v>0</v>
      </c>
      <c r="B88" s="1">
        <v>0.36527777777777781</v>
      </c>
      <c r="C88" s="16">
        <f t="shared" si="4"/>
        <v>0.36527777777777781</v>
      </c>
      <c r="D88" s="16">
        <f>Table1[[#This Row],[Time]]*24</f>
        <v>8.7666666666666675</v>
      </c>
      <c r="E88" s="2">
        <v>0</v>
      </c>
      <c r="F88" s="1"/>
      <c r="G88" s="2" t="s">
        <v>65</v>
      </c>
      <c r="H88" s="2" t="s">
        <v>63</v>
      </c>
      <c r="I88" s="18">
        <v>10</v>
      </c>
      <c r="J88" s="2">
        <v>670</v>
      </c>
      <c r="K88" s="2"/>
      <c r="L88" s="1">
        <v>0.375</v>
      </c>
      <c r="M88" s="3">
        <v>43269</v>
      </c>
      <c r="N88" s="4" t="s">
        <v>4</v>
      </c>
      <c r="O88" t="str">
        <f t="shared" si="5"/>
        <v>18Jun-670-Weekday AM-Bergzicht</v>
      </c>
      <c r="P88" s="4"/>
      <c r="Q88" s="4"/>
    </row>
    <row r="89" spans="1:17" x14ac:dyDescent="0.3">
      <c r="A89" t="s">
        <v>0</v>
      </c>
      <c r="B89" s="1">
        <v>0.3666666666666667</v>
      </c>
      <c r="C89" s="16">
        <f t="shared" si="4"/>
        <v>0.3666666666666667</v>
      </c>
      <c r="D89" s="16">
        <f>Table1[[#This Row],[Time]]*24</f>
        <v>8.8000000000000007</v>
      </c>
      <c r="E89" s="2">
        <v>0</v>
      </c>
      <c r="F89" s="1"/>
      <c r="G89" s="2" t="s">
        <v>46</v>
      </c>
      <c r="H89" s="2" t="s">
        <v>29</v>
      </c>
      <c r="I89" s="18">
        <v>9</v>
      </c>
      <c r="J89" s="6">
        <v>665</v>
      </c>
      <c r="K89" s="2">
        <v>0</v>
      </c>
      <c r="L89" s="1">
        <v>0.375</v>
      </c>
      <c r="M89" s="3">
        <v>43269</v>
      </c>
      <c r="N89" s="4" t="s">
        <v>4</v>
      </c>
      <c r="O89" t="str">
        <f t="shared" si="5"/>
        <v>18Jun-665-Weekday AM-Bergzicht</v>
      </c>
      <c r="P89" s="4"/>
      <c r="Q89" s="4"/>
    </row>
    <row r="90" spans="1:17" x14ac:dyDescent="0.3">
      <c r="A90" t="s">
        <v>0</v>
      </c>
      <c r="B90" s="1">
        <v>0.3666666666666667</v>
      </c>
      <c r="C90" s="16">
        <f t="shared" si="4"/>
        <v>0.3666666666666667</v>
      </c>
      <c r="D90" s="16">
        <f>Table1[[#This Row],[Time]]*24</f>
        <v>8.8000000000000007</v>
      </c>
      <c r="E90" s="2">
        <v>0</v>
      </c>
      <c r="F90" s="1"/>
      <c r="G90" s="2" t="s">
        <v>53</v>
      </c>
      <c r="H90" s="2" t="s">
        <v>48</v>
      </c>
      <c r="I90" s="18">
        <v>13</v>
      </c>
      <c r="J90" s="6">
        <v>668</v>
      </c>
      <c r="K90" s="2"/>
      <c r="L90" s="1">
        <v>0.375</v>
      </c>
      <c r="M90" s="3">
        <v>43269</v>
      </c>
      <c r="N90" s="4" t="s">
        <v>4</v>
      </c>
      <c r="O90" t="str">
        <f t="shared" si="5"/>
        <v>18Jun-668-Weekday AM-Bergzicht</v>
      </c>
      <c r="P90" s="4"/>
      <c r="Q90" s="4"/>
    </row>
    <row r="91" spans="1:17" x14ac:dyDescent="0.3">
      <c r="A91" t="s">
        <v>0</v>
      </c>
      <c r="B91" s="1">
        <v>0.37083333333333335</v>
      </c>
      <c r="C91" s="16">
        <f t="shared" si="4"/>
        <v>0.37083333333333335</v>
      </c>
      <c r="D91" s="16">
        <f>Table1[[#This Row],[Time]]*24</f>
        <v>8.9</v>
      </c>
      <c r="E91" s="2">
        <v>1</v>
      </c>
      <c r="F91" s="1"/>
      <c r="G91" s="2" t="s">
        <v>30</v>
      </c>
      <c r="H91" s="2" t="s">
        <v>29</v>
      </c>
      <c r="I91" s="18">
        <v>9</v>
      </c>
      <c r="J91" s="6">
        <v>636</v>
      </c>
      <c r="K91" s="2">
        <v>0</v>
      </c>
      <c r="L91" s="1">
        <v>0.375</v>
      </c>
      <c r="M91" s="3">
        <v>43269</v>
      </c>
      <c r="N91" s="4" t="s">
        <v>4</v>
      </c>
      <c r="O91" t="str">
        <f t="shared" si="5"/>
        <v>18Jun-636-Weekday AM-Bergzicht</v>
      </c>
      <c r="P91" s="4"/>
      <c r="Q91" s="4"/>
    </row>
    <row r="92" spans="1:17" x14ac:dyDescent="0.3">
      <c r="A92" t="s">
        <v>0</v>
      </c>
      <c r="B92" s="1">
        <v>0.37222222222222223</v>
      </c>
      <c r="C92" s="16">
        <f t="shared" si="4"/>
        <v>0.37222222222222223</v>
      </c>
      <c r="D92" s="16">
        <f>Table1[[#This Row],[Time]]*24</f>
        <v>8.9333333333333336</v>
      </c>
      <c r="E92" s="2">
        <v>0</v>
      </c>
      <c r="F92" s="1"/>
      <c r="G92" s="2" t="s">
        <v>11</v>
      </c>
      <c r="H92" s="2" t="s">
        <v>12</v>
      </c>
      <c r="I92" s="18">
        <v>9</v>
      </c>
      <c r="J92" s="6">
        <v>511</v>
      </c>
      <c r="K92" s="2"/>
      <c r="L92" s="1">
        <v>0.375</v>
      </c>
      <c r="M92" s="3">
        <v>43269</v>
      </c>
      <c r="N92" s="4" t="s">
        <v>4</v>
      </c>
      <c r="O92" t="str">
        <f t="shared" si="5"/>
        <v>18Jun-511-Weekday AM-Bergzicht</v>
      </c>
      <c r="P92" s="4"/>
      <c r="Q92" s="4"/>
    </row>
    <row r="93" spans="1:17" x14ac:dyDescent="0.3">
      <c r="A93" t="s">
        <v>0</v>
      </c>
      <c r="B93" s="1">
        <v>0.3743055555555555</v>
      </c>
      <c r="C93" s="16">
        <f t="shared" si="4"/>
        <v>0.3743055555555555</v>
      </c>
      <c r="D93" s="16">
        <f>Table1[[#This Row],[Time]]*24</f>
        <v>8.9833333333333325</v>
      </c>
      <c r="E93" s="2">
        <v>0</v>
      </c>
      <c r="F93" s="1"/>
      <c r="G93" s="2" t="s">
        <v>14</v>
      </c>
      <c r="H93" s="2"/>
      <c r="I93" s="18">
        <v>9</v>
      </c>
      <c r="J93" s="6">
        <v>511</v>
      </c>
      <c r="K93" s="2"/>
      <c r="L93" s="1">
        <v>0.375</v>
      </c>
      <c r="M93" s="3">
        <v>43269</v>
      </c>
      <c r="N93" s="4" t="s">
        <v>4</v>
      </c>
      <c r="O93" t="str">
        <f t="shared" si="5"/>
        <v>18Jun-511-Weekday AM-Bergzicht</v>
      </c>
      <c r="P93" s="4"/>
      <c r="Q93" s="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Jurie</dc:creator>
  <cp:lastModifiedBy>Jurie</cp:lastModifiedBy>
  <dcterms:created xsi:type="dcterms:W3CDTF">2018-12-07T13:42:23Z</dcterms:created>
  <dcterms:modified xsi:type="dcterms:W3CDTF">2018-12-12T10:18:48Z</dcterms:modified>
</cp:coreProperties>
</file>