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won/Google Drive/Documents/0.University/Lab/2020.02 MA5 Workshop/selected/"/>
    </mc:Choice>
  </mc:AlternateContent>
  <xr:revisionPtr revIDLastSave="0" documentId="13_ncr:1_{4880BAC3-B3A8-AE4E-B11A-69FB95449256}" xr6:coauthVersionLast="43" xr6:coauthVersionMax="43" xr10:uidLastSave="{00000000-0000-0000-0000-000000000000}"/>
  <bookViews>
    <workbookView xWindow="-400" yWindow="460" windowWidth="18260" windowHeight="14600" xr2:uid="{C62C7B07-BDDC-E348-81D6-E5294E7C1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8" i="1" l="1"/>
  <c r="AI19" i="1"/>
  <c r="AI20" i="1"/>
  <c r="AI21" i="1"/>
  <c r="AI22" i="1"/>
  <c r="AI23" i="1"/>
  <c r="AI24" i="1"/>
  <c r="AI25" i="1"/>
  <c r="AI26" i="1"/>
  <c r="AI27" i="1"/>
  <c r="AI17" i="1"/>
  <c r="AI3" i="1"/>
  <c r="AI4" i="1"/>
  <c r="AI5" i="1"/>
  <c r="AI6" i="1"/>
  <c r="AI7" i="1"/>
  <c r="AI8" i="1"/>
  <c r="AI9" i="1"/>
  <c r="AI10" i="1"/>
  <c r="AI11" i="1"/>
  <c r="AI12" i="1"/>
  <c r="AI13" i="1"/>
  <c r="AI2" i="1"/>
  <c r="AI62" i="1"/>
  <c r="AI63" i="1"/>
  <c r="AI64" i="1"/>
  <c r="AI65" i="1"/>
  <c r="AI66" i="1"/>
  <c r="AI67" i="1"/>
  <c r="AI68" i="1"/>
  <c r="AI69" i="1"/>
  <c r="AI70" i="1"/>
  <c r="AI71" i="1"/>
  <c r="AI72" i="1"/>
  <c r="AI61" i="1"/>
  <c r="AH18" i="1"/>
  <c r="AH19" i="1"/>
  <c r="AH20" i="1"/>
  <c r="AH21" i="1"/>
  <c r="AH22" i="1"/>
  <c r="AH23" i="1"/>
  <c r="AH24" i="1"/>
  <c r="AH25" i="1"/>
  <c r="AH26" i="1"/>
  <c r="AH27" i="1"/>
  <c r="AH17" i="1"/>
  <c r="AH3" i="1"/>
  <c r="AH4" i="1"/>
  <c r="AH5" i="1"/>
  <c r="AH6" i="1"/>
  <c r="AH7" i="1"/>
  <c r="AH8" i="1"/>
  <c r="AH9" i="1"/>
  <c r="AH10" i="1"/>
  <c r="AH11" i="1"/>
  <c r="AH12" i="1"/>
  <c r="AH13" i="1"/>
  <c r="AH2" i="1"/>
  <c r="AH62" i="1"/>
  <c r="AH63" i="1"/>
  <c r="AH64" i="1"/>
  <c r="AH65" i="1"/>
  <c r="AH66" i="1"/>
  <c r="AH67" i="1"/>
  <c r="AH68" i="1"/>
  <c r="AH69" i="1"/>
  <c r="AH70" i="1"/>
  <c r="AH71" i="1"/>
  <c r="AH72" i="1"/>
  <c r="AH61" i="1"/>
  <c r="AG18" i="1"/>
  <c r="AG19" i="1"/>
  <c r="AG20" i="1"/>
  <c r="AG21" i="1"/>
  <c r="AG22" i="1"/>
  <c r="AG23" i="1"/>
  <c r="AG24" i="1"/>
  <c r="AG25" i="1"/>
  <c r="AG26" i="1"/>
  <c r="AG27" i="1"/>
  <c r="AG17" i="1"/>
  <c r="AG13" i="1"/>
  <c r="AG3" i="1"/>
  <c r="AG4" i="1"/>
  <c r="AG5" i="1"/>
  <c r="AG6" i="1"/>
  <c r="AG7" i="1"/>
  <c r="AG8" i="1"/>
  <c r="AG9" i="1"/>
  <c r="AG10" i="1"/>
  <c r="AG11" i="1"/>
  <c r="AG12" i="1"/>
  <c r="AG2" i="1"/>
  <c r="AG62" i="1"/>
  <c r="AG63" i="1"/>
  <c r="AG64" i="1"/>
  <c r="AG65" i="1"/>
  <c r="AG66" i="1"/>
  <c r="AG67" i="1"/>
  <c r="AG68" i="1"/>
  <c r="AG69" i="1"/>
  <c r="AG70" i="1"/>
  <c r="AG71" i="1"/>
  <c r="AG72" i="1"/>
  <c r="AG61" i="1"/>
  <c r="AF18" i="1"/>
  <c r="AF19" i="1"/>
  <c r="AF20" i="1"/>
  <c r="AF21" i="1"/>
  <c r="AF22" i="1"/>
  <c r="AF23" i="1"/>
  <c r="AF24" i="1"/>
  <c r="AF25" i="1"/>
  <c r="AF26" i="1"/>
  <c r="AF27" i="1"/>
  <c r="AF17" i="1"/>
  <c r="AF3" i="1"/>
  <c r="AF4" i="1"/>
  <c r="AF5" i="1"/>
  <c r="AF6" i="1"/>
  <c r="AF7" i="1"/>
  <c r="AF8" i="1"/>
  <c r="AF9" i="1"/>
  <c r="AF10" i="1"/>
  <c r="AF11" i="1"/>
  <c r="AF12" i="1"/>
  <c r="AF13" i="1"/>
  <c r="AF2" i="1"/>
  <c r="AF62" i="1"/>
  <c r="AF63" i="1"/>
  <c r="AF64" i="1"/>
  <c r="AF65" i="1"/>
  <c r="AF66" i="1"/>
  <c r="AF67" i="1"/>
  <c r="AF68" i="1"/>
  <c r="AF69" i="1"/>
  <c r="AF70" i="1"/>
  <c r="AF71" i="1"/>
  <c r="AF72" i="1"/>
  <c r="AF61" i="1"/>
  <c r="AE18" i="1"/>
  <c r="AE19" i="1"/>
  <c r="AE20" i="1"/>
  <c r="AE21" i="1"/>
  <c r="AE22" i="1"/>
  <c r="AE23" i="1"/>
  <c r="AE24" i="1"/>
  <c r="AE25" i="1"/>
  <c r="AE26" i="1"/>
  <c r="AE27" i="1"/>
  <c r="AE17" i="1"/>
  <c r="AE3" i="1"/>
  <c r="AE4" i="1"/>
  <c r="AE5" i="1"/>
  <c r="AE6" i="1"/>
  <c r="AE7" i="1"/>
  <c r="AE8" i="1"/>
  <c r="AE9" i="1"/>
  <c r="AE10" i="1"/>
  <c r="AE11" i="1"/>
  <c r="AE12" i="1"/>
  <c r="AE13" i="1"/>
  <c r="AE2" i="1"/>
  <c r="AE62" i="1"/>
  <c r="AE63" i="1"/>
  <c r="AE64" i="1"/>
  <c r="AE65" i="1"/>
  <c r="AE66" i="1"/>
  <c r="AE67" i="1"/>
  <c r="AE68" i="1"/>
  <c r="AE69" i="1"/>
  <c r="AE70" i="1"/>
  <c r="AE71" i="1"/>
  <c r="AE72" i="1"/>
  <c r="AE61" i="1"/>
  <c r="AD18" i="1"/>
  <c r="AD19" i="1"/>
  <c r="AD20" i="1"/>
  <c r="AD21" i="1"/>
  <c r="AD22" i="1"/>
  <c r="AD23" i="1"/>
  <c r="AD24" i="1"/>
  <c r="AD25" i="1"/>
  <c r="AD26" i="1"/>
  <c r="AD27" i="1"/>
  <c r="AD17" i="1"/>
  <c r="AD3" i="1"/>
  <c r="AD4" i="1"/>
  <c r="AD5" i="1"/>
  <c r="AD6" i="1"/>
  <c r="AD7" i="1"/>
  <c r="AD8" i="1"/>
  <c r="AD9" i="1"/>
  <c r="AD10" i="1"/>
  <c r="AD11" i="1"/>
  <c r="AD12" i="1"/>
  <c r="AD13" i="1"/>
  <c r="AD2" i="1"/>
  <c r="AD62" i="1"/>
  <c r="AD63" i="1"/>
  <c r="AD64" i="1"/>
  <c r="AD65" i="1"/>
  <c r="AD66" i="1"/>
  <c r="AD67" i="1"/>
  <c r="AD68" i="1"/>
  <c r="AD69" i="1"/>
  <c r="AD70" i="1"/>
  <c r="AD71" i="1"/>
  <c r="AD72" i="1"/>
  <c r="AD61" i="1"/>
  <c r="AC18" i="1"/>
  <c r="AC19" i="1"/>
  <c r="AC20" i="1"/>
  <c r="AC21" i="1"/>
  <c r="AC22" i="1"/>
  <c r="AC23" i="1"/>
  <c r="AC24" i="1"/>
  <c r="AC25" i="1"/>
  <c r="AC26" i="1"/>
  <c r="AC27" i="1"/>
  <c r="AC17" i="1"/>
  <c r="AC3" i="1"/>
  <c r="AC4" i="1"/>
  <c r="AC5" i="1"/>
  <c r="AC6" i="1"/>
  <c r="AC7" i="1"/>
  <c r="AC8" i="1"/>
  <c r="AC9" i="1"/>
  <c r="AC10" i="1"/>
  <c r="AC11" i="1"/>
  <c r="AC12" i="1"/>
  <c r="AC13" i="1"/>
  <c r="AC2" i="1"/>
  <c r="AC62" i="1"/>
  <c r="AC63" i="1"/>
  <c r="AC64" i="1"/>
  <c r="AC65" i="1"/>
  <c r="AC66" i="1"/>
  <c r="AC67" i="1"/>
  <c r="AC68" i="1"/>
  <c r="AC69" i="1"/>
  <c r="AC70" i="1"/>
  <c r="AC71" i="1"/>
  <c r="AC72" i="1"/>
  <c r="AC61" i="1"/>
  <c r="AB18" i="1"/>
  <c r="AB19" i="1"/>
  <c r="AB20" i="1"/>
  <c r="AB21" i="1"/>
  <c r="AB22" i="1"/>
  <c r="AB23" i="1"/>
  <c r="AB24" i="1"/>
  <c r="AB25" i="1"/>
  <c r="AB26" i="1"/>
  <c r="AB27" i="1"/>
  <c r="AB17" i="1"/>
  <c r="AB3" i="1"/>
  <c r="AB4" i="1"/>
  <c r="AB5" i="1"/>
  <c r="AB6" i="1"/>
  <c r="AB7" i="1"/>
  <c r="AB8" i="1"/>
  <c r="AB9" i="1"/>
  <c r="AB10" i="1"/>
  <c r="AB11" i="1"/>
  <c r="AB12" i="1"/>
  <c r="AB13" i="1"/>
  <c r="AB2" i="1"/>
  <c r="AB62" i="1"/>
  <c r="AB63" i="1"/>
  <c r="AB64" i="1"/>
  <c r="AB65" i="1"/>
  <c r="AB66" i="1"/>
  <c r="AB67" i="1"/>
  <c r="AB68" i="1"/>
  <c r="AB69" i="1"/>
  <c r="AB70" i="1"/>
  <c r="AB71" i="1"/>
  <c r="AB72" i="1"/>
  <c r="AB61" i="1"/>
  <c r="AA18" i="1"/>
  <c r="AA19" i="1"/>
  <c r="AA20" i="1"/>
  <c r="AA21" i="1"/>
  <c r="AA22" i="1"/>
  <c r="AA23" i="1"/>
  <c r="AA24" i="1"/>
  <c r="AA25" i="1"/>
  <c r="AA26" i="1"/>
  <c r="AA27" i="1"/>
  <c r="AA17" i="1"/>
  <c r="AA3" i="1"/>
  <c r="AA4" i="1"/>
  <c r="AA5" i="1"/>
  <c r="AA6" i="1"/>
  <c r="AA7" i="1"/>
  <c r="AA8" i="1"/>
  <c r="AA9" i="1"/>
  <c r="AA10" i="1"/>
  <c r="AA11" i="1"/>
  <c r="AA12" i="1"/>
  <c r="AA13" i="1"/>
  <c r="AA62" i="1"/>
  <c r="AA63" i="1"/>
  <c r="AA64" i="1"/>
  <c r="AA65" i="1"/>
  <c r="AA66" i="1"/>
  <c r="AA67" i="1"/>
  <c r="AA68" i="1"/>
  <c r="AA69" i="1"/>
  <c r="AA70" i="1"/>
  <c r="AA71" i="1"/>
  <c r="AA72" i="1"/>
  <c r="AA61" i="1"/>
  <c r="AA2" i="1" s="1"/>
  <c r="Z19" i="1"/>
  <c r="Z20" i="1"/>
  <c r="Z23" i="1"/>
  <c r="Z24" i="1"/>
  <c r="Z27" i="1"/>
  <c r="Z2" i="1"/>
  <c r="Z62" i="1"/>
  <c r="Z3" i="1" s="1"/>
  <c r="Z63" i="1"/>
  <c r="Z4" i="1" s="1"/>
  <c r="Z64" i="1"/>
  <c r="Z5" i="1" s="1"/>
  <c r="Z65" i="1"/>
  <c r="Z21" i="1" s="1"/>
  <c r="Z66" i="1"/>
  <c r="Z7" i="1" s="1"/>
  <c r="Z67" i="1"/>
  <c r="Z8" i="1" s="1"/>
  <c r="Z68" i="1"/>
  <c r="Z9" i="1" s="1"/>
  <c r="Z69" i="1"/>
  <c r="Z25" i="1" s="1"/>
  <c r="Z70" i="1"/>
  <c r="Z11" i="1" s="1"/>
  <c r="Z71" i="1"/>
  <c r="Z12" i="1" s="1"/>
  <c r="Z72" i="1"/>
  <c r="Z13" i="1" s="1"/>
  <c r="Z61" i="1"/>
  <c r="Z17" i="1" s="1"/>
  <c r="Y20" i="1"/>
  <c r="Y21" i="1"/>
  <c r="Y24" i="1"/>
  <c r="Y25" i="1"/>
  <c r="Y62" i="1"/>
  <c r="Y18" i="1" s="1"/>
  <c r="Y63" i="1"/>
  <c r="Y4" i="1" s="1"/>
  <c r="Y64" i="1"/>
  <c r="Y5" i="1" s="1"/>
  <c r="Y65" i="1"/>
  <c r="Y6" i="1" s="1"/>
  <c r="Y66" i="1"/>
  <c r="Y22" i="1" s="1"/>
  <c r="Y67" i="1"/>
  <c r="Y8" i="1" s="1"/>
  <c r="Y68" i="1"/>
  <c r="Y9" i="1" s="1"/>
  <c r="Y69" i="1"/>
  <c r="Y10" i="1" s="1"/>
  <c r="Y70" i="1"/>
  <c r="Y26" i="1" s="1"/>
  <c r="Y71" i="1"/>
  <c r="Y12" i="1" s="1"/>
  <c r="Y72" i="1"/>
  <c r="Y13" i="1" s="1"/>
  <c r="Y61" i="1"/>
  <c r="Y17" i="1" s="1"/>
  <c r="X18" i="1"/>
  <c r="X21" i="1"/>
  <c r="X22" i="1"/>
  <c r="X25" i="1"/>
  <c r="X26" i="1"/>
  <c r="X62" i="1"/>
  <c r="X3" i="1" s="1"/>
  <c r="X63" i="1"/>
  <c r="X19" i="1" s="1"/>
  <c r="X64" i="1"/>
  <c r="X5" i="1" s="1"/>
  <c r="X65" i="1"/>
  <c r="X6" i="1" s="1"/>
  <c r="X66" i="1"/>
  <c r="X7" i="1" s="1"/>
  <c r="X67" i="1"/>
  <c r="X23" i="1" s="1"/>
  <c r="X68" i="1"/>
  <c r="X9" i="1" s="1"/>
  <c r="X69" i="1"/>
  <c r="X10" i="1" s="1"/>
  <c r="X70" i="1"/>
  <c r="X11" i="1" s="1"/>
  <c r="X71" i="1"/>
  <c r="X27" i="1" s="1"/>
  <c r="X72" i="1"/>
  <c r="X13" i="1" s="1"/>
  <c r="X61" i="1"/>
  <c r="X17" i="1" s="1"/>
  <c r="W18" i="1"/>
  <c r="W19" i="1"/>
  <c r="W21" i="1"/>
  <c r="W22" i="1"/>
  <c r="W23" i="1"/>
  <c r="W25" i="1"/>
  <c r="W26" i="1"/>
  <c r="W27" i="1"/>
  <c r="W62" i="1"/>
  <c r="W3" i="1" s="1"/>
  <c r="W63" i="1"/>
  <c r="W4" i="1" s="1"/>
  <c r="W64" i="1"/>
  <c r="W20" i="1" s="1"/>
  <c r="W65" i="1"/>
  <c r="W6" i="1" s="1"/>
  <c r="W66" i="1"/>
  <c r="W7" i="1" s="1"/>
  <c r="W67" i="1"/>
  <c r="W8" i="1" s="1"/>
  <c r="W68" i="1"/>
  <c r="W24" i="1" s="1"/>
  <c r="W69" i="1"/>
  <c r="W10" i="1" s="1"/>
  <c r="W70" i="1"/>
  <c r="W11" i="1" s="1"/>
  <c r="W71" i="1"/>
  <c r="W12" i="1" s="1"/>
  <c r="W72" i="1"/>
  <c r="W13" i="1" s="1"/>
  <c r="W61" i="1"/>
  <c r="W17" i="1" s="1"/>
  <c r="V18" i="1"/>
  <c r="V19" i="1"/>
  <c r="V20" i="1"/>
  <c r="V22" i="1"/>
  <c r="V23" i="1"/>
  <c r="V24" i="1"/>
  <c r="V26" i="1"/>
  <c r="V27" i="1"/>
  <c r="V62" i="1"/>
  <c r="V3" i="1" s="1"/>
  <c r="V63" i="1"/>
  <c r="V4" i="1" s="1"/>
  <c r="V64" i="1"/>
  <c r="V5" i="1" s="1"/>
  <c r="V65" i="1"/>
  <c r="V21" i="1" s="1"/>
  <c r="V66" i="1"/>
  <c r="V7" i="1" s="1"/>
  <c r="V67" i="1"/>
  <c r="V8" i="1" s="1"/>
  <c r="V68" i="1"/>
  <c r="V9" i="1" s="1"/>
  <c r="V69" i="1"/>
  <c r="V25" i="1" s="1"/>
  <c r="V70" i="1"/>
  <c r="V11" i="1" s="1"/>
  <c r="V71" i="1"/>
  <c r="V12" i="1" s="1"/>
  <c r="V72" i="1"/>
  <c r="V13" i="1" s="1"/>
  <c r="V61" i="1"/>
  <c r="V2" i="1" s="1"/>
  <c r="U21" i="1"/>
  <c r="U25" i="1"/>
  <c r="U3" i="1"/>
  <c r="U4" i="1"/>
  <c r="U6" i="1"/>
  <c r="U7" i="1"/>
  <c r="U8" i="1"/>
  <c r="U10" i="1"/>
  <c r="U11" i="1"/>
  <c r="U12" i="1"/>
  <c r="U62" i="1"/>
  <c r="U18" i="1" s="1"/>
  <c r="U63" i="1"/>
  <c r="U19" i="1" s="1"/>
  <c r="U64" i="1"/>
  <c r="U5" i="1" s="1"/>
  <c r="U65" i="1"/>
  <c r="U66" i="1"/>
  <c r="U22" i="1" s="1"/>
  <c r="U67" i="1"/>
  <c r="U23" i="1" s="1"/>
  <c r="U68" i="1"/>
  <c r="U9" i="1" s="1"/>
  <c r="U69" i="1"/>
  <c r="U70" i="1"/>
  <c r="U26" i="1" s="1"/>
  <c r="U71" i="1"/>
  <c r="U27" i="1" s="1"/>
  <c r="U72" i="1"/>
  <c r="U13" i="1" s="1"/>
  <c r="U61" i="1"/>
  <c r="U2" i="1" s="1"/>
  <c r="T62" i="1"/>
  <c r="T3" i="1" s="1"/>
  <c r="T63" i="1"/>
  <c r="T4" i="1" s="1"/>
  <c r="T64" i="1"/>
  <c r="T5" i="1" s="1"/>
  <c r="T65" i="1"/>
  <c r="T21" i="1" s="1"/>
  <c r="T66" i="1"/>
  <c r="T7" i="1" s="1"/>
  <c r="T67" i="1"/>
  <c r="T8" i="1" s="1"/>
  <c r="T68" i="1"/>
  <c r="T9" i="1" s="1"/>
  <c r="T69" i="1"/>
  <c r="T25" i="1" s="1"/>
  <c r="T70" i="1"/>
  <c r="T11" i="1" s="1"/>
  <c r="T71" i="1"/>
  <c r="T12" i="1" s="1"/>
  <c r="T72" i="1"/>
  <c r="T13" i="1" s="1"/>
  <c r="T61" i="1"/>
  <c r="T17" i="1" s="1"/>
  <c r="S62" i="1"/>
  <c r="S18" i="1" s="1"/>
  <c r="S63" i="1"/>
  <c r="S4" i="1" s="1"/>
  <c r="S64" i="1"/>
  <c r="S5" i="1" s="1"/>
  <c r="S65" i="1"/>
  <c r="S6" i="1" s="1"/>
  <c r="S66" i="1"/>
  <c r="S22" i="1" s="1"/>
  <c r="S67" i="1"/>
  <c r="S8" i="1" s="1"/>
  <c r="S68" i="1"/>
  <c r="S9" i="1" s="1"/>
  <c r="S69" i="1"/>
  <c r="S10" i="1" s="1"/>
  <c r="S70" i="1"/>
  <c r="S26" i="1" s="1"/>
  <c r="S71" i="1"/>
  <c r="S12" i="1" s="1"/>
  <c r="S72" i="1"/>
  <c r="S13" i="1" s="1"/>
  <c r="S61" i="1"/>
  <c r="S17" i="1" s="1"/>
  <c r="B62" i="1"/>
  <c r="B63" i="1"/>
  <c r="B64" i="1"/>
  <c r="B65" i="1"/>
  <c r="B66" i="1"/>
  <c r="B67" i="1"/>
  <c r="B68" i="1"/>
  <c r="B69" i="1"/>
  <c r="B70" i="1"/>
  <c r="B71" i="1"/>
  <c r="B72" i="1"/>
  <c r="B61" i="1"/>
  <c r="C62" i="1"/>
  <c r="C63" i="1"/>
  <c r="C64" i="1"/>
  <c r="C65" i="1"/>
  <c r="C66" i="1"/>
  <c r="C67" i="1"/>
  <c r="C68" i="1"/>
  <c r="C69" i="1"/>
  <c r="C70" i="1"/>
  <c r="C71" i="1"/>
  <c r="C72" i="1"/>
  <c r="C61" i="1"/>
  <c r="R62" i="1"/>
  <c r="R3" i="1" s="1"/>
  <c r="R63" i="1"/>
  <c r="R19" i="1" s="1"/>
  <c r="R64" i="1"/>
  <c r="R5" i="1" s="1"/>
  <c r="R65" i="1"/>
  <c r="R6" i="1" s="1"/>
  <c r="R66" i="1"/>
  <c r="R7" i="1" s="1"/>
  <c r="R67" i="1"/>
  <c r="R23" i="1" s="1"/>
  <c r="R68" i="1"/>
  <c r="R9" i="1" s="1"/>
  <c r="R69" i="1"/>
  <c r="R10" i="1" s="1"/>
  <c r="R70" i="1"/>
  <c r="R11" i="1" s="1"/>
  <c r="R71" i="1"/>
  <c r="R27" i="1" s="1"/>
  <c r="R72" i="1"/>
  <c r="R13" i="1" s="1"/>
  <c r="R61" i="1"/>
  <c r="R17" i="1" s="1"/>
  <c r="Q26" i="1"/>
  <c r="Q62" i="1"/>
  <c r="Q3" i="1" s="1"/>
  <c r="Q63" i="1"/>
  <c r="Q4" i="1" s="1"/>
  <c r="Q64" i="1"/>
  <c r="Q20" i="1" s="1"/>
  <c r="Q65" i="1"/>
  <c r="Q6" i="1" s="1"/>
  <c r="Q66" i="1"/>
  <c r="Q7" i="1" s="1"/>
  <c r="Q67" i="1"/>
  <c r="Q8" i="1" s="1"/>
  <c r="Q68" i="1"/>
  <c r="Q24" i="1" s="1"/>
  <c r="Q69" i="1"/>
  <c r="Q10" i="1" s="1"/>
  <c r="Q70" i="1"/>
  <c r="Q11" i="1" s="1"/>
  <c r="Q71" i="1"/>
  <c r="Q12" i="1" s="1"/>
  <c r="Q72" i="1"/>
  <c r="Q13" i="1" s="1"/>
  <c r="Q61" i="1"/>
  <c r="Q17" i="1" s="1"/>
  <c r="P62" i="1"/>
  <c r="P3" i="1" s="1"/>
  <c r="P63" i="1"/>
  <c r="P4" i="1" s="1"/>
  <c r="P64" i="1"/>
  <c r="P5" i="1" s="1"/>
  <c r="P65" i="1"/>
  <c r="P21" i="1" s="1"/>
  <c r="P66" i="1"/>
  <c r="P7" i="1" s="1"/>
  <c r="P67" i="1"/>
  <c r="P8" i="1" s="1"/>
  <c r="P68" i="1"/>
  <c r="P9" i="1" s="1"/>
  <c r="P69" i="1"/>
  <c r="P25" i="1" s="1"/>
  <c r="P70" i="1"/>
  <c r="P11" i="1" s="1"/>
  <c r="P71" i="1"/>
  <c r="P12" i="1" s="1"/>
  <c r="P72" i="1"/>
  <c r="P13" i="1" s="1"/>
  <c r="P61" i="1"/>
  <c r="P17" i="1" s="1"/>
  <c r="O62" i="1"/>
  <c r="O18" i="1" s="1"/>
  <c r="O63" i="1"/>
  <c r="O4" i="1" s="1"/>
  <c r="O64" i="1"/>
  <c r="O5" i="1" s="1"/>
  <c r="O65" i="1"/>
  <c r="O6" i="1" s="1"/>
  <c r="O66" i="1"/>
  <c r="O22" i="1" s="1"/>
  <c r="O67" i="1"/>
  <c r="O8" i="1" s="1"/>
  <c r="O68" i="1"/>
  <c r="O9" i="1" s="1"/>
  <c r="O69" i="1"/>
  <c r="O10" i="1" s="1"/>
  <c r="O70" i="1"/>
  <c r="O26" i="1" s="1"/>
  <c r="O71" i="1"/>
  <c r="O12" i="1" s="1"/>
  <c r="O72" i="1"/>
  <c r="O13" i="1" s="1"/>
  <c r="O61" i="1"/>
  <c r="O17" i="1" s="1"/>
  <c r="N62" i="1"/>
  <c r="N3" i="1" s="1"/>
  <c r="N63" i="1"/>
  <c r="N19" i="1" s="1"/>
  <c r="N64" i="1"/>
  <c r="N5" i="1" s="1"/>
  <c r="N65" i="1"/>
  <c r="N6" i="1" s="1"/>
  <c r="N66" i="1"/>
  <c r="N7" i="1" s="1"/>
  <c r="N67" i="1"/>
  <c r="N23" i="1" s="1"/>
  <c r="N68" i="1"/>
  <c r="N9" i="1" s="1"/>
  <c r="N69" i="1"/>
  <c r="N10" i="1" s="1"/>
  <c r="N70" i="1"/>
  <c r="N11" i="1" s="1"/>
  <c r="N71" i="1"/>
  <c r="N27" i="1" s="1"/>
  <c r="N72" i="1"/>
  <c r="N13" i="1" s="1"/>
  <c r="N61" i="1"/>
  <c r="N17" i="1" s="1"/>
  <c r="M62" i="1"/>
  <c r="M3" i="1" s="1"/>
  <c r="M63" i="1"/>
  <c r="M4" i="1" s="1"/>
  <c r="M64" i="1"/>
  <c r="M20" i="1" s="1"/>
  <c r="M65" i="1"/>
  <c r="M6" i="1" s="1"/>
  <c r="M66" i="1"/>
  <c r="M7" i="1" s="1"/>
  <c r="M67" i="1"/>
  <c r="M8" i="1" s="1"/>
  <c r="M68" i="1"/>
  <c r="M24" i="1" s="1"/>
  <c r="M69" i="1"/>
  <c r="M10" i="1" s="1"/>
  <c r="M70" i="1"/>
  <c r="M11" i="1" s="1"/>
  <c r="M71" i="1"/>
  <c r="M12" i="1" s="1"/>
  <c r="M72" i="1"/>
  <c r="M13" i="1" s="1"/>
  <c r="M61" i="1"/>
  <c r="M17" i="1" s="1"/>
  <c r="L62" i="1"/>
  <c r="L3" i="1" s="1"/>
  <c r="L63" i="1"/>
  <c r="L4" i="1" s="1"/>
  <c r="L64" i="1"/>
  <c r="L5" i="1" s="1"/>
  <c r="L65" i="1"/>
  <c r="L21" i="1" s="1"/>
  <c r="L66" i="1"/>
  <c r="L7" i="1" s="1"/>
  <c r="L67" i="1"/>
  <c r="L8" i="1" s="1"/>
  <c r="L68" i="1"/>
  <c r="L9" i="1" s="1"/>
  <c r="L69" i="1"/>
  <c r="L25" i="1" s="1"/>
  <c r="L70" i="1"/>
  <c r="L11" i="1" s="1"/>
  <c r="L71" i="1"/>
  <c r="L12" i="1" s="1"/>
  <c r="L72" i="1"/>
  <c r="L13" i="1" s="1"/>
  <c r="L61" i="1"/>
  <c r="L17" i="1" s="1"/>
  <c r="K62" i="1"/>
  <c r="K3" i="1" s="1"/>
  <c r="K63" i="1"/>
  <c r="K4" i="1" s="1"/>
  <c r="K64" i="1"/>
  <c r="K5" i="1" s="1"/>
  <c r="K65" i="1"/>
  <c r="K6" i="1" s="1"/>
  <c r="K66" i="1"/>
  <c r="K7" i="1" s="1"/>
  <c r="K67" i="1"/>
  <c r="K8" i="1" s="1"/>
  <c r="K68" i="1"/>
  <c r="K9" i="1" s="1"/>
  <c r="K69" i="1"/>
  <c r="K10" i="1" s="1"/>
  <c r="K70" i="1"/>
  <c r="K11" i="1" s="1"/>
  <c r="K71" i="1"/>
  <c r="K12" i="1" s="1"/>
  <c r="K72" i="1"/>
  <c r="K13" i="1" s="1"/>
  <c r="K61" i="1"/>
  <c r="K17" i="1" s="1"/>
  <c r="W9" i="1" l="1"/>
  <c r="X12" i="1"/>
  <c r="Y11" i="1"/>
  <c r="R21" i="1"/>
  <c r="U24" i="1"/>
  <c r="U20" i="1"/>
  <c r="Y2" i="1"/>
  <c r="V10" i="1"/>
  <c r="V17" i="1"/>
  <c r="W5" i="1"/>
  <c r="X4" i="1"/>
  <c r="Y7" i="1"/>
  <c r="Z10" i="1"/>
  <c r="Z6" i="1"/>
  <c r="S21" i="1"/>
  <c r="X2" i="1"/>
  <c r="X24" i="1"/>
  <c r="X20" i="1"/>
  <c r="Y27" i="1"/>
  <c r="Y23" i="1"/>
  <c r="Y19" i="1"/>
  <c r="Z26" i="1"/>
  <c r="Z22" i="1"/>
  <c r="Z18" i="1"/>
  <c r="V6" i="1"/>
  <c r="X8" i="1"/>
  <c r="Y3" i="1"/>
  <c r="M27" i="1"/>
  <c r="N22" i="1"/>
  <c r="W2" i="1"/>
  <c r="M26" i="1"/>
  <c r="N21" i="1"/>
  <c r="Q19" i="1"/>
  <c r="S24" i="1"/>
  <c r="M19" i="1"/>
  <c r="O21" i="1"/>
  <c r="Q18" i="1"/>
  <c r="K21" i="1"/>
  <c r="M18" i="1"/>
  <c r="Q27" i="1"/>
  <c r="R22" i="1"/>
  <c r="U17" i="1"/>
  <c r="K24" i="1"/>
  <c r="P24" i="1"/>
  <c r="L23" i="1"/>
  <c r="P23" i="1"/>
  <c r="T23" i="1"/>
  <c r="O24" i="1"/>
  <c r="K20" i="1"/>
  <c r="L20" i="1"/>
  <c r="M23" i="1"/>
  <c r="N26" i="1"/>
  <c r="N18" i="1"/>
  <c r="O20" i="1"/>
  <c r="P20" i="1"/>
  <c r="Q23" i="1"/>
  <c r="R26" i="1"/>
  <c r="R18" i="1"/>
  <c r="S20" i="1"/>
  <c r="T20" i="1"/>
  <c r="L24" i="1"/>
  <c r="T24" i="1"/>
  <c r="K25" i="1"/>
  <c r="L27" i="1"/>
  <c r="L19" i="1"/>
  <c r="M22" i="1"/>
  <c r="N25" i="1"/>
  <c r="O25" i="1"/>
  <c r="P27" i="1"/>
  <c r="P19" i="1"/>
  <c r="Q22" i="1"/>
  <c r="R25" i="1"/>
  <c r="S25" i="1"/>
  <c r="T27" i="1"/>
  <c r="T19" i="1"/>
  <c r="M9" i="1"/>
  <c r="O11" i="1"/>
  <c r="P6" i="1"/>
  <c r="Q9" i="1"/>
  <c r="R12" i="1"/>
  <c r="S11" i="1"/>
  <c r="T2" i="1"/>
  <c r="O2" i="1"/>
  <c r="S2" i="1"/>
  <c r="L2" i="1"/>
  <c r="L6" i="1"/>
  <c r="M5" i="1"/>
  <c r="N8" i="1"/>
  <c r="O7" i="1"/>
  <c r="P2" i="1"/>
  <c r="Q5" i="1"/>
  <c r="R8" i="1"/>
  <c r="S7" i="1"/>
  <c r="T10" i="1"/>
  <c r="T6" i="1"/>
  <c r="K27" i="1"/>
  <c r="K23" i="1"/>
  <c r="K19" i="1"/>
  <c r="L26" i="1"/>
  <c r="L22" i="1"/>
  <c r="L18" i="1"/>
  <c r="M25" i="1"/>
  <c r="M21" i="1"/>
  <c r="N2" i="1"/>
  <c r="N24" i="1"/>
  <c r="N20" i="1"/>
  <c r="O27" i="1"/>
  <c r="O23" i="1"/>
  <c r="O19" i="1"/>
  <c r="P26" i="1"/>
  <c r="P22" i="1"/>
  <c r="P18" i="1"/>
  <c r="Q25" i="1"/>
  <c r="Q21" i="1"/>
  <c r="R2" i="1"/>
  <c r="R24" i="1"/>
  <c r="R20" i="1"/>
  <c r="S27" i="1"/>
  <c r="S23" i="1"/>
  <c r="S19" i="1"/>
  <c r="T26" i="1"/>
  <c r="T22" i="1"/>
  <c r="T18" i="1"/>
  <c r="L10" i="1"/>
  <c r="N12" i="1"/>
  <c r="N4" i="1"/>
  <c r="O3" i="1"/>
  <c r="P10" i="1"/>
  <c r="R4" i="1"/>
  <c r="S3" i="1"/>
  <c r="K26" i="1"/>
  <c r="K22" i="1"/>
  <c r="K18" i="1"/>
  <c r="M2" i="1"/>
  <c r="Q2" i="1"/>
  <c r="K2" i="1"/>
  <c r="J62" i="1"/>
  <c r="J3" i="1" s="1"/>
  <c r="J63" i="1"/>
  <c r="J4" i="1" s="1"/>
  <c r="J64" i="1"/>
  <c r="J5" i="1" s="1"/>
  <c r="J65" i="1"/>
  <c r="J21" i="1" s="1"/>
  <c r="J66" i="1"/>
  <c r="J7" i="1" s="1"/>
  <c r="J67" i="1"/>
  <c r="J8" i="1" s="1"/>
  <c r="J68" i="1"/>
  <c r="J9" i="1" s="1"/>
  <c r="J69" i="1"/>
  <c r="J25" i="1" s="1"/>
  <c r="J70" i="1"/>
  <c r="J11" i="1" s="1"/>
  <c r="J71" i="1"/>
  <c r="J12" i="1" s="1"/>
  <c r="J72" i="1"/>
  <c r="J13" i="1" s="1"/>
  <c r="J61" i="1"/>
  <c r="J2" i="1" s="1"/>
  <c r="I62" i="1"/>
  <c r="I18" i="1" s="1"/>
  <c r="I63" i="1"/>
  <c r="I4" i="1" s="1"/>
  <c r="I64" i="1"/>
  <c r="I5" i="1" s="1"/>
  <c r="I65" i="1"/>
  <c r="I6" i="1" s="1"/>
  <c r="I66" i="1"/>
  <c r="I22" i="1" s="1"/>
  <c r="I67" i="1"/>
  <c r="I8" i="1" s="1"/>
  <c r="I68" i="1"/>
  <c r="I9" i="1" s="1"/>
  <c r="I69" i="1"/>
  <c r="I10" i="1" s="1"/>
  <c r="I70" i="1"/>
  <c r="I26" i="1" s="1"/>
  <c r="I71" i="1"/>
  <c r="I12" i="1" s="1"/>
  <c r="I72" i="1"/>
  <c r="I13" i="1" s="1"/>
  <c r="I61" i="1"/>
  <c r="I17" i="1" s="1"/>
  <c r="H62" i="1"/>
  <c r="H3" i="1" s="1"/>
  <c r="H63" i="1"/>
  <c r="H19" i="1" s="1"/>
  <c r="H64" i="1"/>
  <c r="H5" i="1" s="1"/>
  <c r="H65" i="1"/>
  <c r="H6" i="1" s="1"/>
  <c r="H66" i="1"/>
  <c r="H7" i="1" s="1"/>
  <c r="H67" i="1"/>
  <c r="H23" i="1" s="1"/>
  <c r="H68" i="1"/>
  <c r="H9" i="1" s="1"/>
  <c r="H69" i="1"/>
  <c r="H10" i="1" s="1"/>
  <c r="H70" i="1"/>
  <c r="H11" i="1" s="1"/>
  <c r="H71" i="1"/>
  <c r="H27" i="1" s="1"/>
  <c r="H72" i="1"/>
  <c r="H13" i="1" s="1"/>
  <c r="H61" i="1"/>
  <c r="H17" i="1" s="1"/>
  <c r="G62" i="1"/>
  <c r="G3" i="1" s="1"/>
  <c r="G63" i="1"/>
  <c r="G4" i="1" s="1"/>
  <c r="G64" i="1"/>
  <c r="G20" i="1" s="1"/>
  <c r="G65" i="1"/>
  <c r="G6" i="1" s="1"/>
  <c r="G66" i="1"/>
  <c r="G7" i="1" s="1"/>
  <c r="G67" i="1"/>
  <c r="G8" i="1" s="1"/>
  <c r="G68" i="1"/>
  <c r="G24" i="1" s="1"/>
  <c r="G69" i="1"/>
  <c r="G10" i="1" s="1"/>
  <c r="G70" i="1"/>
  <c r="G11" i="1" s="1"/>
  <c r="G71" i="1"/>
  <c r="G12" i="1" s="1"/>
  <c r="G72" i="1"/>
  <c r="G13" i="1" s="1"/>
  <c r="G61" i="1"/>
  <c r="G17" i="1" s="1"/>
  <c r="F62" i="1"/>
  <c r="F3" i="1" s="1"/>
  <c r="F63" i="1"/>
  <c r="F4" i="1" s="1"/>
  <c r="F64" i="1"/>
  <c r="F5" i="1" s="1"/>
  <c r="F65" i="1"/>
  <c r="F21" i="1" s="1"/>
  <c r="F66" i="1"/>
  <c r="F7" i="1" s="1"/>
  <c r="F67" i="1"/>
  <c r="F8" i="1" s="1"/>
  <c r="F68" i="1"/>
  <c r="F9" i="1" s="1"/>
  <c r="F69" i="1"/>
  <c r="F25" i="1" s="1"/>
  <c r="F70" i="1"/>
  <c r="F11" i="1" s="1"/>
  <c r="F71" i="1"/>
  <c r="F12" i="1" s="1"/>
  <c r="F72" i="1"/>
  <c r="F13" i="1" s="1"/>
  <c r="F61" i="1"/>
  <c r="F17" i="1" s="1"/>
  <c r="E62" i="1"/>
  <c r="E18" i="1" s="1"/>
  <c r="E63" i="1"/>
  <c r="E4" i="1" s="1"/>
  <c r="E64" i="1"/>
  <c r="E5" i="1" s="1"/>
  <c r="E65" i="1"/>
  <c r="E6" i="1" s="1"/>
  <c r="E66" i="1"/>
  <c r="E22" i="1" s="1"/>
  <c r="E67" i="1"/>
  <c r="E8" i="1" s="1"/>
  <c r="E68" i="1"/>
  <c r="E9" i="1" s="1"/>
  <c r="E69" i="1"/>
  <c r="E10" i="1" s="1"/>
  <c r="E70" i="1"/>
  <c r="E26" i="1" s="1"/>
  <c r="E71" i="1"/>
  <c r="E12" i="1" s="1"/>
  <c r="E72" i="1"/>
  <c r="E13" i="1" s="1"/>
  <c r="E61" i="1"/>
  <c r="E17" i="1" s="1"/>
  <c r="D62" i="1"/>
  <c r="D3" i="1" s="1"/>
  <c r="D63" i="1"/>
  <c r="D19" i="1" s="1"/>
  <c r="D64" i="1"/>
  <c r="D5" i="1" s="1"/>
  <c r="D65" i="1"/>
  <c r="D6" i="1" s="1"/>
  <c r="D66" i="1"/>
  <c r="D7" i="1" s="1"/>
  <c r="D67" i="1"/>
  <c r="D23" i="1" s="1"/>
  <c r="D68" i="1"/>
  <c r="D9" i="1" s="1"/>
  <c r="D69" i="1"/>
  <c r="D10" i="1" s="1"/>
  <c r="D70" i="1"/>
  <c r="D11" i="1" s="1"/>
  <c r="D71" i="1"/>
  <c r="D27" i="1" s="1"/>
  <c r="D72" i="1"/>
  <c r="D13" i="1" s="1"/>
  <c r="D61" i="1"/>
  <c r="D17" i="1" s="1"/>
  <c r="C13" i="1"/>
  <c r="C27" i="1"/>
  <c r="C11" i="1"/>
  <c r="C10" i="1"/>
  <c r="C24" i="1"/>
  <c r="C8" i="1"/>
  <c r="C7" i="1"/>
  <c r="C6" i="1"/>
  <c r="C20" i="1"/>
  <c r="C19" i="1"/>
  <c r="C3" i="1"/>
  <c r="C2" i="1"/>
  <c r="B13" i="1"/>
  <c r="B12" i="1"/>
  <c r="B11" i="1"/>
  <c r="B25" i="1"/>
  <c r="B9" i="1"/>
  <c r="B8" i="1"/>
  <c r="B7" i="1"/>
  <c r="B21" i="1"/>
  <c r="B5" i="1"/>
  <c r="B4" i="1"/>
  <c r="B3" i="1"/>
  <c r="B17" i="1"/>
  <c r="F24" i="1" l="1"/>
  <c r="G27" i="1"/>
  <c r="H22" i="1"/>
  <c r="B10" i="1"/>
  <c r="C5" i="1"/>
  <c r="J17" i="1"/>
  <c r="B6" i="1"/>
  <c r="D26" i="1"/>
  <c r="E21" i="1"/>
  <c r="G23" i="1"/>
  <c r="H18" i="1"/>
  <c r="J24" i="1"/>
  <c r="E25" i="1"/>
  <c r="D22" i="1"/>
  <c r="G19" i="1"/>
  <c r="I25" i="1"/>
  <c r="J20" i="1"/>
  <c r="C9" i="1"/>
  <c r="D18" i="1"/>
  <c r="F20" i="1"/>
  <c r="H26" i="1"/>
  <c r="I21" i="1"/>
  <c r="C23" i="1"/>
  <c r="D8" i="1"/>
  <c r="E11" i="1"/>
  <c r="E3" i="1"/>
  <c r="F2" i="1"/>
  <c r="H4" i="1"/>
  <c r="I7" i="1"/>
  <c r="J10" i="1"/>
  <c r="B24" i="1"/>
  <c r="B20" i="1"/>
  <c r="C12" i="1"/>
  <c r="C4" i="1"/>
  <c r="C26" i="1"/>
  <c r="C22" i="1"/>
  <c r="C18" i="1"/>
  <c r="D25" i="1"/>
  <c r="D21" i="1"/>
  <c r="E2" i="1"/>
  <c r="E24" i="1"/>
  <c r="E20" i="1"/>
  <c r="F27" i="1"/>
  <c r="F23" i="1"/>
  <c r="F19" i="1"/>
  <c r="G26" i="1"/>
  <c r="G22" i="1"/>
  <c r="G18" i="1"/>
  <c r="H25" i="1"/>
  <c r="H21" i="1"/>
  <c r="I2" i="1"/>
  <c r="I24" i="1"/>
  <c r="I20" i="1"/>
  <c r="J27" i="1"/>
  <c r="J23" i="1"/>
  <c r="J19" i="1"/>
  <c r="F6" i="1"/>
  <c r="G5" i="1"/>
  <c r="H12" i="1"/>
  <c r="I11" i="1"/>
  <c r="I3" i="1"/>
  <c r="J6" i="1"/>
  <c r="B27" i="1"/>
  <c r="B23" i="1"/>
  <c r="B19" i="1"/>
  <c r="C25" i="1"/>
  <c r="C21" i="1"/>
  <c r="D2" i="1"/>
  <c r="D24" i="1"/>
  <c r="D20" i="1"/>
  <c r="E27" i="1"/>
  <c r="E23" i="1"/>
  <c r="E19" i="1"/>
  <c r="F26" i="1"/>
  <c r="F22" i="1"/>
  <c r="F18" i="1"/>
  <c r="G25" i="1"/>
  <c r="G21" i="1"/>
  <c r="H2" i="1"/>
  <c r="H24" i="1"/>
  <c r="H20" i="1"/>
  <c r="I27" i="1"/>
  <c r="I23" i="1"/>
  <c r="I19" i="1"/>
  <c r="J26" i="1"/>
  <c r="J22" i="1"/>
  <c r="J18" i="1"/>
  <c r="D12" i="1"/>
  <c r="D4" i="1"/>
  <c r="E7" i="1"/>
  <c r="F10" i="1"/>
  <c r="G9" i="1"/>
  <c r="H8" i="1"/>
  <c r="B26" i="1"/>
  <c r="B22" i="1"/>
  <c r="B18" i="1"/>
  <c r="C17" i="1"/>
  <c r="G2" i="1"/>
  <c r="B2" i="1"/>
</calcChain>
</file>

<file path=xl/sharedStrings.xml><?xml version="1.0" encoding="utf-8"?>
<sst xmlns="http://schemas.openxmlformats.org/spreadsheetml/2006/main" count="145" uniqueCount="50">
  <si>
    <t>Generator filter</t>
  </si>
  <si>
    <t>Baseline cut</t>
  </si>
  <si>
    <t>Trigger and offline cuts</t>
  </si>
  <si>
    <t>2 medium $\tau$ (OS) and 3rd medium $\tau$ veto</t>
  </si>
  <si>
    <t>$b$-jet veto</t>
  </si>
  <si>
    <t xml:space="preserve">Light lepton veto </t>
  </si>
  <si>
    <t>$Z/H$-veto</t>
  </si>
  <si>
    <t>$ 75 &lt; E^{miss}_T &lt; 150 $ GeV</t>
  </si>
  <si>
    <t>2 tight $\tau$</t>
  </si>
  <si>
    <t xml:space="preserve">$ m_{T2} &gt; 70 $ GeV </t>
  </si>
  <si>
    <t>$ \geq 1 $ tight $\tau$</t>
  </si>
  <si>
    <t>SR low</t>
  </si>
  <si>
    <t>SR high</t>
  </si>
  <si>
    <t>120: LH(140),RH (50), 280: LH(5.8),RH(2.2)</t>
  </si>
  <si>
    <t>$ |\Delta\phi(\tau,\tau)| &gt; 0.8 $</t>
  </si>
  <si>
    <t>$ |\Delta R(\tau,\tau)| &lt; 3.2 $</t>
  </si>
  <si>
    <t>320_LH</t>
  </si>
  <si>
    <t>160_LH</t>
  </si>
  <si>
    <t xml:space="preserve"> SR high</t>
  </si>
  <si>
    <t xml:space="preserve"> SR low</t>
  </si>
  <si>
    <t>320_50</t>
  </si>
  <si>
    <t>200_50</t>
  </si>
  <si>
    <t>250_70</t>
  </si>
  <si>
    <t>250_100</t>
  </si>
  <si>
    <t>250_150</t>
  </si>
  <si>
    <t>300_70</t>
  </si>
  <si>
    <t>300_100</t>
  </si>
  <si>
    <t>300_120</t>
  </si>
  <si>
    <t>300_140</t>
  </si>
  <si>
    <t>250_120</t>
  </si>
  <si>
    <t>200_70</t>
  </si>
  <si>
    <t>200_100</t>
  </si>
  <si>
    <t>200_80</t>
  </si>
  <si>
    <t>340_100</t>
  </si>
  <si>
    <t>340_120</t>
  </si>
  <si>
    <t>180_80</t>
  </si>
  <si>
    <t>180_60</t>
  </si>
  <si>
    <t>360_50</t>
  </si>
  <si>
    <t>360_60</t>
  </si>
  <si>
    <t>360_80</t>
  </si>
  <si>
    <t>360_100</t>
  </si>
  <si>
    <t>360_110</t>
  </si>
  <si>
    <t>120_50</t>
  </si>
  <si>
    <t>120_30</t>
  </si>
  <si>
    <t>120_20</t>
  </si>
  <si>
    <t>140_50</t>
  </si>
  <si>
    <t>140_30</t>
  </si>
  <si>
    <t>220_100</t>
  </si>
  <si>
    <t>220_80</t>
  </si>
  <si>
    <t>380_50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</si>
</sst>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73B0-D9F2-0B4A-8CD4-9A3313C5F212}">
  <dimension ref="A1:AI72"/>
  <sheetViews>
    <sheetView tabSelected="1" topLeftCell="AA1" zoomScale="94" workbookViewId="0">
      <selection activeCell="AI17" sqref="AI17:AI27"/>
    </sheetView>
  </sheetViews>
  <sheetFormatPr baseColWidth="10" defaultRowHeight="16" x14ac:dyDescent="0.2"/>
  <cols>
    <col min="1" max="1" width="44.1640625" style="1" customWidth="1"/>
    <col min="4" max="5" width="12.1640625" bestFit="1" customWidth="1"/>
  </cols>
  <sheetData>
    <row r="1" spans="1:35" x14ac:dyDescent="0.2">
      <c r="A1" s="1" t="s">
        <v>19</v>
      </c>
      <c r="B1">
        <v>160</v>
      </c>
      <c r="C1">
        <v>320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s="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>
        <v>100</v>
      </c>
      <c r="AA1" t="s">
        <v>42</v>
      </c>
      <c r="AB1" t="s">
        <v>43</v>
      </c>
      <c r="AC1" t="s">
        <v>44</v>
      </c>
      <c r="AD1">
        <v>140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</row>
    <row r="2" spans="1:35" x14ac:dyDescent="0.2">
      <c r="A2" s="1" t="s">
        <v>0</v>
      </c>
      <c r="B2">
        <f t="shared" ref="B2:U2" si="0">B31*B61</f>
        <v>6956.95</v>
      </c>
      <c r="C2">
        <f t="shared" si="0"/>
        <v>480.94</v>
      </c>
      <c r="D2">
        <f t="shared" si="0"/>
        <v>480.94</v>
      </c>
      <c r="E2">
        <f t="shared" si="0"/>
        <v>3049.6600000000003</v>
      </c>
      <c r="F2">
        <f t="shared" si="0"/>
        <v>1296.8700000000001</v>
      </c>
      <c r="G2">
        <f t="shared" si="0"/>
        <v>1296.8700000000001</v>
      </c>
      <c r="H2">
        <f t="shared" si="0"/>
        <v>1296.8700000000001</v>
      </c>
      <c r="I2">
        <f t="shared" si="0"/>
        <v>626.89</v>
      </c>
      <c r="J2">
        <f t="shared" si="0"/>
        <v>626.89</v>
      </c>
      <c r="K2">
        <f t="shared" si="0"/>
        <v>626.89</v>
      </c>
      <c r="L2">
        <f t="shared" si="0"/>
        <v>626.89</v>
      </c>
      <c r="M2">
        <f t="shared" si="0"/>
        <v>1296.8700000000001</v>
      </c>
      <c r="N2">
        <f t="shared" si="0"/>
        <v>3049.6600000000003</v>
      </c>
      <c r="O2">
        <f t="shared" si="0"/>
        <v>3049.6600000000003</v>
      </c>
      <c r="P2">
        <f t="shared" si="0"/>
        <v>3049.6600000000003</v>
      </c>
      <c r="Q2">
        <f t="shared" si="0"/>
        <v>373.90999999999997</v>
      </c>
      <c r="R2">
        <f t="shared" si="0"/>
        <v>373.90999999999997</v>
      </c>
      <c r="S2">
        <f t="shared" si="0"/>
        <v>4518.8899999999994</v>
      </c>
      <c r="T2">
        <f t="shared" si="0"/>
        <v>4518.8899999999994</v>
      </c>
      <c r="U2">
        <f>U31*U61</f>
        <v>293.28999999999996</v>
      </c>
      <c r="V2">
        <f>V31*V61</f>
        <v>293.28999999999996</v>
      </c>
      <c r="W2">
        <f>W31*W61</f>
        <v>293.28999999999996</v>
      </c>
      <c r="X2">
        <f>X31*X61</f>
        <v>293.28999999999996</v>
      </c>
      <c r="Y2">
        <f>Y31*Y61</f>
        <v>293.28999999999996</v>
      </c>
      <c r="Z2">
        <f>Z31*Z61</f>
        <v>37238.1</v>
      </c>
      <c r="AA2">
        <f>AA31*AA61</f>
        <v>19402.8</v>
      </c>
      <c r="AB2">
        <f>AB31*AB61</f>
        <v>19402.8</v>
      </c>
      <c r="AC2">
        <f>AC31*AC61</f>
        <v>19402.8</v>
      </c>
      <c r="AD2">
        <f>AD31*AD61</f>
        <v>11279.85</v>
      </c>
      <c r="AE2">
        <f>AE31*AE61</f>
        <v>11279.85</v>
      </c>
      <c r="AF2">
        <f>AF31*AF61</f>
        <v>11279.85</v>
      </c>
      <c r="AG2">
        <f>AG31*AG61</f>
        <v>2125.31</v>
      </c>
      <c r="AH2">
        <f>AH31*AH61</f>
        <v>2125.31</v>
      </c>
      <c r="AI2">
        <f>AI31*AI61</f>
        <v>232.40800000000002</v>
      </c>
    </row>
    <row r="3" spans="1:35" x14ac:dyDescent="0.2">
      <c r="A3" s="1" t="s">
        <v>1</v>
      </c>
      <c r="B3">
        <f t="shared" ref="B3:Q13" si="1">B32*B62</f>
        <v>861.92584842307224</v>
      </c>
      <c r="C3">
        <f t="shared" si="1"/>
        <v>105.77481290155941</v>
      </c>
      <c r="D3">
        <f t="shared" si="1"/>
        <v>106.12887186091436</v>
      </c>
      <c r="E3">
        <f t="shared" si="1"/>
        <v>449.33760397461532</v>
      </c>
      <c r="F3">
        <f t="shared" si="1"/>
        <v>232.40999234326668</v>
      </c>
      <c r="G3">
        <f t="shared" si="1"/>
        <v>215.50499540535023</v>
      </c>
      <c r="H3">
        <f t="shared" si="1"/>
        <v>166.54015303263407</v>
      </c>
      <c r="I3">
        <f t="shared" si="1"/>
        <v>129.91246654611211</v>
      </c>
      <c r="J3">
        <f t="shared" si="1"/>
        <v>127.11488289890043</v>
      </c>
      <c r="K3">
        <f t="shared" si="1"/>
        <v>120.98286965871105</v>
      </c>
      <c r="L3">
        <f t="shared" si="1"/>
        <v>115.84974667928661</v>
      </c>
      <c r="M3">
        <f t="shared" si="1"/>
        <v>200.85960773480664</v>
      </c>
      <c r="N3">
        <f t="shared" si="1"/>
        <v>422.72104924264471</v>
      </c>
      <c r="O3">
        <f t="shared" si="1"/>
        <v>355.34693235632301</v>
      </c>
      <c r="P3">
        <f t="shared" si="1"/>
        <v>405.33343178594333</v>
      </c>
      <c r="Q3">
        <f t="shared" si="1"/>
        <v>82.069335380110573</v>
      </c>
      <c r="R3">
        <f t="shared" ref="R3:AI3" si="2">R32*R62</f>
        <v>80.357993749183251</v>
      </c>
      <c r="S3">
        <f t="shared" si="2"/>
        <v>500.75507886794594</v>
      </c>
      <c r="T3">
        <f t="shared" si="2"/>
        <v>560.08378719849634</v>
      </c>
      <c r="U3">
        <f t="shared" si="2"/>
        <v>68.668703428546067</v>
      </c>
      <c r="V3">
        <f t="shared" si="2"/>
        <v>68.653103219529442</v>
      </c>
      <c r="W3">
        <f t="shared" si="2"/>
        <v>68.072543436400238</v>
      </c>
      <c r="X3">
        <f t="shared" si="2"/>
        <v>67.046687826365343</v>
      </c>
      <c r="Y3">
        <f t="shared" si="2"/>
        <v>66.48432907929714</v>
      </c>
      <c r="Z3">
        <f t="shared" si="2"/>
        <v>2364.2506559405938</v>
      </c>
      <c r="AA3">
        <f t="shared" si="2"/>
        <v>1228.7697220375278</v>
      </c>
      <c r="AB3">
        <f t="shared" si="2"/>
        <v>1482.1548450565667</v>
      </c>
      <c r="AC3">
        <f t="shared" si="2"/>
        <v>1564.9495592834803</v>
      </c>
      <c r="AD3">
        <f t="shared" si="2"/>
        <v>1171.7070696950452</v>
      </c>
      <c r="AE3">
        <f t="shared" si="2"/>
        <v>973.23108321723294</v>
      </c>
      <c r="AF3">
        <f t="shared" si="2"/>
        <v>1095.3765602022884</v>
      </c>
      <c r="AG3">
        <f t="shared" si="2"/>
        <v>296.03620721032587</v>
      </c>
      <c r="AH3">
        <f t="shared" si="2"/>
        <v>322.98799562841526</v>
      </c>
      <c r="AI3">
        <f t="shared" si="2"/>
        <v>56.148806442258362</v>
      </c>
    </row>
    <row r="4" spans="1:35" x14ac:dyDescent="0.2">
      <c r="A4" s="1" t="s">
        <v>2</v>
      </c>
      <c r="B4">
        <f t="shared" si="1"/>
        <v>246.55738323539993</v>
      </c>
      <c r="C4">
        <f t="shared" si="1"/>
        <v>45.688011199431763</v>
      </c>
      <c r="D4">
        <f t="shared" si="1"/>
        <v>44.937943510624599</v>
      </c>
      <c r="E4">
        <f t="shared" si="1"/>
        <v>142.40214163137773</v>
      </c>
      <c r="F4">
        <f t="shared" si="1"/>
        <v>83.845856793360099</v>
      </c>
      <c r="G4">
        <f t="shared" si="1"/>
        <v>71.85290094180111</v>
      </c>
      <c r="H4">
        <f t="shared" si="1"/>
        <v>45.859164602390244</v>
      </c>
      <c r="I4">
        <f t="shared" si="1"/>
        <v>52.302350929475587</v>
      </c>
      <c r="J4">
        <f t="shared" si="1"/>
        <v>49.650117908372231</v>
      </c>
      <c r="K4">
        <f t="shared" si="1"/>
        <v>45.27205809874598</v>
      </c>
      <c r="L4">
        <f t="shared" si="1"/>
        <v>41.283017561442499</v>
      </c>
      <c r="M4">
        <f t="shared" si="1"/>
        <v>64.20151352486188</v>
      </c>
      <c r="N4">
        <f t="shared" si="1"/>
        <v>124.73529932623497</v>
      </c>
      <c r="O4">
        <f t="shared" si="1"/>
        <v>93.315209881316633</v>
      </c>
      <c r="P4">
        <f t="shared" si="1"/>
        <v>118.73282883936034</v>
      </c>
      <c r="Q4">
        <f t="shared" si="1"/>
        <v>34.68183359569958</v>
      </c>
      <c r="R4">
        <f t="shared" ref="R4:AI4" si="3">R33*R63</f>
        <v>33.325011743694731</v>
      </c>
      <c r="S4">
        <f t="shared" si="3"/>
        <v>130.06251133762311</v>
      </c>
      <c r="T4">
        <f t="shared" si="3"/>
        <v>159.52208883100607</v>
      </c>
      <c r="U4">
        <f t="shared" si="3"/>
        <v>30.889969876696526</v>
      </c>
      <c r="V4">
        <f t="shared" si="3"/>
        <v>30.738872475676629</v>
      </c>
      <c r="W4">
        <f t="shared" si="3"/>
        <v>30.189739710055107</v>
      </c>
      <c r="X4">
        <f t="shared" si="3"/>
        <v>29.329945459643852</v>
      </c>
      <c r="Y4">
        <f t="shared" si="3"/>
        <v>28.650653444666276</v>
      </c>
      <c r="Z4">
        <f t="shared" si="3"/>
        <v>484.1985343366336</v>
      </c>
      <c r="AA4">
        <f t="shared" si="3"/>
        <v>235.26835342250465</v>
      </c>
      <c r="AB4">
        <f t="shared" si="3"/>
        <v>326.1490778160354</v>
      </c>
      <c r="AC4">
        <f t="shared" si="3"/>
        <v>354.0259954610076</v>
      </c>
      <c r="AD4">
        <f t="shared" si="3"/>
        <v>308.42736621968567</v>
      </c>
      <c r="AE4">
        <f t="shared" si="3"/>
        <v>228.47408102025508</v>
      </c>
      <c r="AF4">
        <f t="shared" si="3"/>
        <v>278.6128209425774</v>
      </c>
      <c r="AG4">
        <f t="shared" si="3"/>
        <v>87.667918141338205</v>
      </c>
      <c r="AH4">
        <f t="shared" si="3"/>
        <v>102.32198887868852</v>
      </c>
      <c r="AI4">
        <f t="shared" si="3"/>
        <v>25.978563025719957</v>
      </c>
    </row>
    <row r="5" spans="1:35" x14ac:dyDescent="0.2">
      <c r="A5" s="1" t="s">
        <v>3</v>
      </c>
      <c r="B5">
        <f t="shared" si="1"/>
        <v>162.57650358556182</v>
      </c>
      <c r="C5">
        <f t="shared" si="1"/>
        <v>30.25363062086333</v>
      </c>
      <c r="D5">
        <f t="shared" si="1"/>
        <v>29.707671025971234</v>
      </c>
      <c r="E5">
        <f t="shared" si="1"/>
        <v>93.721543638286732</v>
      </c>
      <c r="F5">
        <f t="shared" si="1"/>
        <v>55.166855633824397</v>
      </c>
      <c r="G5">
        <f t="shared" si="1"/>
        <v>47.287860587196249</v>
      </c>
      <c r="H5">
        <f t="shared" si="1"/>
        <v>30.153519097902169</v>
      </c>
      <c r="I5">
        <f t="shared" si="1"/>
        <v>34.485238238166154</v>
      </c>
      <c r="J5">
        <f t="shared" si="1"/>
        <v>32.738809616365579</v>
      </c>
      <c r="K5">
        <f t="shared" si="1"/>
        <v>29.916576473950901</v>
      </c>
      <c r="L5">
        <f t="shared" si="1"/>
        <v>27.25301122257553</v>
      </c>
      <c r="M5">
        <f t="shared" si="1"/>
        <v>42.250734895027627</v>
      </c>
      <c r="N5">
        <f t="shared" si="1"/>
        <v>81.922091349081683</v>
      </c>
      <c r="O5">
        <f t="shared" si="1"/>
        <v>61.465569529748812</v>
      </c>
      <c r="P5">
        <f t="shared" si="1"/>
        <v>77.844492981948207</v>
      </c>
      <c r="Q5">
        <f t="shared" si="1"/>
        <v>22.867084848458362</v>
      </c>
      <c r="R5">
        <f t="shared" ref="R5:AI5" si="4">R34*R64</f>
        <v>22.042000200592408</v>
      </c>
      <c r="S5">
        <f t="shared" si="4"/>
        <v>85.013081662775448</v>
      </c>
      <c r="T5">
        <f t="shared" si="4"/>
        <v>105.04996198790661</v>
      </c>
      <c r="U5">
        <f t="shared" si="4"/>
        <v>20.403014923822404</v>
      </c>
      <c r="V5">
        <f t="shared" si="4"/>
        <v>20.364056504068632</v>
      </c>
      <c r="W5">
        <f t="shared" si="4"/>
        <v>20.031565486487679</v>
      </c>
      <c r="X5">
        <f t="shared" si="4"/>
        <v>19.417685033837117</v>
      </c>
      <c r="Y5">
        <f t="shared" si="4"/>
        <v>18.93286768693676</v>
      </c>
      <c r="Z5">
        <f t="shared" si="4"/>
        <v>319.14895170297024</v>
      </c>
      <c r="AA5">
        <f t="shared" si="4"/>
        <v>153.82012142547515</v>
      </c>
      <c r="AB5">
        <f t="shared" si="4"/>
        <v>214.17773772749632</v>
      </c>
      <c r="AC5">
        <f t="shared" si="4"/>
        <v>232.57597931087963</v>
      </c>
      <c r="AD5">
        <f t="shared" si="4"/>
        <v>201.06955460160842</v>
      </c>
      <c r="AE5">
        <f t="shared" si="4"/>
        <v>149.83326203783091</v>
      </c>
      <c r="AF5">
        <f t="shared" si="4"/>
        <v>182.27480647259785</v>
      </c>
      <c r="AG5">
        <f t="shared" si="4"/>
        <v>57.391420974036883</v>
      </c>
      <c r="AH5">
        <f t="shared" si="4"/>
        <v>67.296077676502733</v>
      </c>
      <c r="AI5">
        <f t="shared" si="4"/>
        <v>17.256103476142677</v>
      </c>
    </row>
    <row r="6" spans="1:35" x14ac:dyDescent="0.2">
      <c r="A6" s="1" t="s">
        <v>4</v>
      </c>
      <c r="B6">
        <f t="shared" si="1"/>
        <v>158.79226984050845</v>
      </c>
      <c r="C6">
        <f t="shared" si="1"/>
        <v>29.448342477857057</v>
      </c>
      <c r="D6">
        <f t="shared" si="1"/>
        <v>28.855470946555052</v>
      </c>
      <c r="E6">
        <f t="shared" si="1"/>
        <v>91.265072012343055</v>
      </c>
      <c r="F6">
        <f t="shared" si="1"/>
        <v>53.59339470582831</v>
      </c>
      <c r="G6">
        <f t="shared" si="1"/>
        <v>46.206720687665921</v>
      </c>
      <c r="H6">
        <f t="shared" si="1"/>
        <v>29.23650440727873</v>
      </c>
      <c r="I6">
        <f t="shared" si="1"/>
        <v>33.535467546750347</v>
      </c>
      <c r="J6">
        <f t="shared" si="1"/>
        <v>31.820955241663228</v>
      </c>
      <c r="K6">
        <f t="shared" si="1"/>
        <v>29.135589974238322</v>
      </c>
      <c r="L6">
        <f t="shared" si="1"/>
        <v>26.415342285416511</v>
      </c>
      <c r="M6">
        <f t="shared" si="1"/>
        <v>41.155348125537145</v>
      </c>
      <c r="N6">
        <f t="shared" si="1"/>
        <v>79.789204297628061</v>
      </c>
      <c r="O6">
        <f t="shared" si="1"/>
        <v>59.645865168670717</v>
      </c>
      <c r="P6">
        <f t="shared" si="1"/>
        <v>75.868818427996828</v>
      </c>
      <c r="Q6">
        <f t="shared" si="1"/>
        <v>22.224064722046194</v>
      </c>
      <c r="R6">
        <f t="shared" ref="R6:AI6" si="5">R35*R65</f>
        <v>21.391859851570327</v>
      </c>
      <c r="S6">
        <f t="shared" si="5"/>
        <v>82.73699629187783</v>
      </c>
      <c r="T6">
        <f t="shared" si="5"/>
        <v>102.40379451080713</v>
      </c>
      <c r="U6">
        <f t="shared" si="5"/>
        <v>19.821800936640642</v>
      </c>
      <c r="V6">
        <f t="shared" si="5"/>
        <v>19.775712509729345</v>
      </c>
      <c r="W6">
        <f t="shared" si="5"/>
        <v>19.454440276886299</v>
      </c>
      <c r="X6">
        <f t="shared" si="5"/>
        <v>18.808174399598148</v>
      </c>
      <c r="Y6">
        <f t="shared" si="5"/>
        <v>18.37817596642363</v>
      </c>
      <c r="Z6">
        <f t="shared" si="5"/>
        <v>311.06564169554451</v>
      </c>
      <c r="AA6">
        <f t="shared" si="5"/>
        <v>149.79222298893851</v>
      </c>
      <c r="AB6">
        <f t="shared" si="5"/>
        <v>208.63338691588785</v>
      </c>
      <c r="AC6">
        <f t="shared" si="5"/>
        <v>226.20617820973453</v>
      </c>
      <c r="AD6">
        <f t="shared" si="5"/>
        <v>196.12632710959235</v>
      </c>
      <c r="AE6">
        <f t="shared" si="5"/>
        <v>145.90356828716108</v>
      </c>
      <c r="AF6">
        <f t="shared" si="5"/>
        <v>177.36584051235607</v>
      </c>
      <c r="AG6">
        <f t="shared" si="5"/>
        <v>55.951641953909295</v>
      </c>
      <c r="AH6">
        <f t="shared" si="5"/>
        <v>65.399600110382508</v>
      </c>
      <c r="AI6">
        <f t="shared" si="5"/>
        <v>16.756386616074415</v>
      </c>
    </row>
    <row r="7" spans="1:35" x14ac:dyDescent="0.2">
      <c r="A7" s="1" t="s">
        <v>5</v>
      </c>
      <c r="B7">
        <f t="shared" si="1"/>
        <v>158.79226984050845</v>
      </c>
      <c r="C7">
        <f t="shared" si="1"/>
        <v>29.448342477857057</v>
      </c>
      <c r="D7">
        <f t="shared" si="1"/>
        <v>28.855470946555052</v>
      </c>
      <c r="E7">
        <f t="shared" si="1"/>
        <v>91.265072012343055</v>
      </c>
      <c r="F7">
        <f t="shared" si="1"/>
        <v>53.59339470582831</v>
      </c>
      <c r="G7">
        <f t="shared" si="1"/>
        <v>46.200709058301001</v>
      </c>
      <c r="H7">
        <f t="shared" si="1"/>
        <v>29.230505579170444</v>
      </c>
      <c r="I7">
        <f t="shared" si="1"/>
        <v>33.535467546750347</v>
      </c>
      <c r="J7">
        <f t="shared" si="1"/>
        <v>31.820955241663228</v>
      </c>
      <c r="K7">
        <f t="shared" si="1"/>
        <v>29.132560230577614</v>
      </c>
      <c r="L7">
        <f t="shared" si="1"/>
        <v>26.409295457987259</v>
      </c>
      <c r="M7">
        <f t="shared" si="1"/>
        <v>41.14932419490485</v>
      </c>
      <c r="N7">
        <f t="shared" si="1"/>
        <v>79.775778009930008</v>
      </c>
      <c r="O7">
        <f t="shared" si="1"/>
        <v>59.645865168670717</v>
      </c>
      <c r="P7">
        <f t="shared" si="1"/>
        <v>75.868818427996828</v>
      </c>
      <c r="Q7">
        <f t="shared" si="1"/>
        <v>22.224064722046194</v>
      </c>
      <c r="R7">
        <f t="shared" ref="R7:AI7" si="6">R36*R66</f>
        <v>21.391859851570327</v>
      </c>
      <c r="S7">
        <f t="shared" si="6"/>
        <v>82.73699629187783</v>
      </c>
      <c r="T7">
        <f t="shared" si="6"/>
        <v>102.40379451080713</v>
      </c>
      <c r="U7">
        <f t="shared" si="6"/>
        <v>19.818851255655101</v>
      </c>
      <c r="V7">
        <f t="shared" si="6"/>
        <v>19.772771438284977</v>
      </c>
      <c r="W7">
        <f t="shared" si="6"/>
        <v>19.452969964476218</v>
      </c>
      <c r="X7">
        <f t="shared" si="6"/>
        <v>18.806707641999974</v>
      </c>
      <c r="Y7">
        <f t="shared" si="6"/>
        <v>18.376710470775098</v>
      </c>
      <c r="Z7">
        <f t="shared" si="6"/>
        <v>311.06564169554451</v>
      </c>
      <c r="AA7">
        <f t="shared" si="6"/>
        <v>149.79222298893851</v>
      </c>
      <c r="AB7">
        <f t="shared" si="6"/>
        <v>208.63338691588785</v>
      </c>
      <c r="AC7">
        <f t="shared" si="6"/>
        <v>226.20617820973453</v>
      </c>
      <c r="AD7">
        <f t="shared" si="6"/>
        <v>196.08051630958877</v>
      </c>
      <c r="AE7">
        <f t="shared" si="6"/>
        <v>145.90356828716108</v>
      </c>
      <c r="AF7">
        <f t="shared" si="6"/>
        <v>177.36584051235607</v>
      </c>
      <c r="AG7">
        <f t="shared" si="6"/>
        <v>55.951641953909295</v>
      </c>
      <c r="AH7">
        <f t="shared" si="6"/>
        <v>65.390013515846988</v>
      </c>
      <c r="AI7">
        <f t="shared" si="6"/>
        <v>16.755212366994581</v>
      </c>
    </row>
    <row r="8" spans="1:35" x14ac:dyDescent="0.2">
      <c r="A8" s="1" t="s">
        <v>6</v>
      </c>
      <c r="B8">
        <f t="shared" si="1"/>
        <v>157.71523153255785</v>
      </c>
      <c r="C8">
        <f t="shared" si="1"/>
        <v>28.488092888214467</v>
      </c>
      <c r="D8">
        <f t="shared" si="1"/>
        <v>27.914303676969308</v>
      </c>
      <c r="E8">
        <f t="shared" si="1"/>
        <v>90.338875468007075</v>
      </c>
      <c r="F8">
        <f t="shared" si="1"/>
        <v>52.392287578940923</v>
      </c>
      <c r="G8">
        <f t="shared" si="1"/>
        <v>45.413887409638555</v>
      </c>
      <c r="H8">
        <f t="shared" si="1"/>
        <v>29.044713680424664</v>
      </c>
      <c r="I8">
        <f t="shared" si="1"/>
        <v>32.670384686416334</v>
      </c>
      <c r="J8">
        <f t="shared" si="1"/>
        <v>31.059586187573419</v>
      </c>
      <c r="K8">
        <f t="shared" si="1"/>
        <v>28.406062402648555</v>
      </c>
      <c r="L8">
        <f t="shared" si="1"/>
        <v>25.931489421573733</v>
      </c>
      <c r="M8">
        <f t="shared" si="1"/>
        <v>40.655799745856356</v>
      </c>
      <c r="N8">
        <f t="shared" si="1"/>
        <v>78.99773350982332</v>
      </c>
      <c r="O8">
        <f t="shared" si="1"/>
        <v>59.241486421764471</v>
      </c>
      <c r="P8">
        <f t="shared" si="1"/>
        <v>75.183366409653544</v>
      </c>
      <c r="Q8">
        <f t="shared" si="1"/>
        <v>21.518037210519417</v>
      </c>
      <c r="R8">
        <f t="shared" ref="R8:AI8" si="7">R37*R67</f>
        <v>20.70293104303698</v>
      </c>
      <c r="S8">
        <f t="shared" si="7"/>
        <v>82.270079493005312</v>
      </c>
      <c r="T8">
        <f t="shared" si="7"/>
        <v>101.56712190076603</v>
      </c>
      <c r="U8">
        <f t="shared" si="7"/>
        <v>19.078318721835355</v>
      </c>
      <c r="V8">
        <f t="shared" si="7"/>
        <v>19.066758645077833</v>
      </c>
      <c r="W8">
        <f t="shared" si="7"/>
        <v>18.749229110024121</v>
      </c>
      <c r="X8">
        <f t="shared" si="7"/>
        <v>18.131105493204974</v>
      </c>
      <c r="Y8">
        <f t="shared" si="7"/>
        <v>17.757449594303928</v>
      </c>
      <c r="Z8">
        <f t="shared" si="7"/>
        <v>309.53279614356433</v>
      </c>
      <c r="AA8">
        <f t="shared" si="7"/>
        <v>148.88024598443963</v>
      </c>
      <c r="AB8">
        <f t="shared" si="7"/>
        <v>207.34227801278897</v>
      </c>
      <c r="AC8">
        <f t="shared" si="7"/>
        <v>224.53791289063508</v>
      </c>
      <c r="AD8">
        <f t="shared" si="7"/>
        <v>194.29550958698238</v>
      </c>
      <c r="AE8">
        <f t="shared" si="7"/>
        <v>145.08104144786199</v>
      </c>
      <c r="AF8">
        <f t="shared" si="7"/>
        <v>176.12704345701374</v>
      </c>
      <c r="AG8">
        <f t="shared" si="7"/>
        <v>55.389061749863998</v>
      </c>
      <c r="AH8">
        <f t="shared" si="7"/>
        <v>64.575870919125677</v>
      </c>
      <c r="AI8">
        <f t="shared" si="7"/>
        <v>16.163782247116821</v>
      </c>
    </row>
    <row r="9" spans="1:35" x14ac:dyDescent="0.2">
      <c r="A9" s="1" t="s">
        <v>7</v>
      </c>
      <c r="B9">
        <f t="shared" si="1"/>
        <v>65.962130795059352</v>
      </c>
      <c r="C9">
        <f t="shared" si="1"/>
        <v>9.2150793400703837</v>
      </c>
      <c r="D9">
        <f t="shared" si="1"/>
        <v>9.4889441354367889</v>
      </c>
      <c r="E9">
        <f t="shared" si="1"/>
        <v>39.061831740252693</v>
      </c>
      <c r="F9">
        <f t="shared" si="1"/>
        <v>21.661964385470583</v>
      </c>
      <c r="G9">
        <f t="shared" si="1"/>
        <v>19.214253251174188</v>
      </c>
      <c r="H9">
        <f t="shared" si="1"/>
        <v>11.837247024422053</v>
      </c>
      <c r="I9">
        <f t="shared" si="1"/>
        <v>12.238165117966174</v>
      </c>
      <c r="J9">
        <f t="shared" si="1"/>
        <v>12.028405019631499</v>
      </c>
      <c r="K9">
        <f t="shared" si="1"/>
        <v>11.339422933637078</v>
      </c>
      <c r="L9">
        <f t="shared" si="1"/>
        <v>10.826207828482096</v>
      </c>
      <c r="M9">
        <f t="shared" si="1"/>
        <v>17.06882071516268</v>
      </c>
      <c r="N9">
        <f t="shared" si="1"/>
        <v>33.978828965109294</v>
      </c>
      <c r="O9">
        <f t="shared" si="1"/>
        <v>23.696594568705791</v>
      </c>
      <c r="P9">
        <f t="shared" si="1"/>
        <v>31.207681654198165</v>
      </c>
      <c r="Q9">
        <f t="shared" si="1"/>
        <v>7.2733636977470884</v>
      </c>
      <c r="R9">
        <f t="shared" ref="R9:AI9" si="8">R38*R68</f>
        <v>7.4249076046521747</v>
      </c>
      <c r="S9">
        <f t="shared" si="8"/>
        <v>32.273844960765324</v>
      </c>
      <c r="T9">
        <f t="shared" si="8"/>
        <v>41.288397063874619</v>
      </c>
      <c r="U9">
        <f t="shared" si="8"/>
        <v>5.7664214426062266</v>
      </c>
      <c r="V9">
        <f t="shared" si="8"/>
        <v>5.8319598438881997</v>
      </c>
      <c r="W9">
        <f t="shared" si="8"/>
        <v>5.8581206199508635</v>
      </c>
      <c r="X9">
        <f t="shared" si="8"/>
        <v>5.7484917709011825</v>
      </c>
      <c r="Y9">
        <f t="shared" si="8"/>
        <v>5.8198552556282328</v>
      </c>
      <c r="Z9">
        <f t="shared" si="8"/>
        <v>91.842427586138598</v>
      </c>
      <c r="AA9">
        <f t="shared" si="8"/>
        <v>42.558926876613675</v>
      </c>
      <c r="AB9">
        <f t="shared" si="8"/>
        <v>66.759656546974909</v>
      </c>
      <c r="AC9">
        <f t="shared" si="8"/>
        <v>72.646827587561717</v>
      </c>
      <c r="AD9">
        <f t="shared" si="8"/>
        <v>75.521222807661005</v>
      </c>
      <c r="AE9">
        <f t="shared" si="8"/>
        <v>50.584161537884476</v>
      </c>
      <c r="AF9">
        <f t="shared" si="8"/>
        <v>65.789590605071552</v>
      </c>
      <c r="AG9">
        <f t="shared" si="8"/>
        <v>24.447844214430539</v>
      </c>
      <c r="AH9">
        <f t="shared" si="8"/>
        <v>28.016083475409832</v>
      </c>
      <c r="AI9">
        <f t="shared" si="8"/>
        <v>4.6385482658100781</v>
      </c>
    </row>
    <row r="10" spans="1:35" x14ac:dyDescent="0.2">
      <c r="A10" s="1" t="s">
        <v>8</v>
      </c>
      <c r="B10">
        <f t="shared" si="1"/>
        <v>46.173472304233123</v>
      </c>
      <c r="C10">
        <f t="shared" si="1"/>
        <v>6.4505555380492687</v>
      </c>
      <c r="D10">
        <f t="shared" si="1"/>
        <v>6.6422624432281605</v>
      </c>
      <c r="E10">
        <f t="shared" si="1"/>
        <v>27.343282218176881</v>
      </c>
      <c r="F10">
        <f t="shared" si="1"/>
        <v>15.163381689687913</v>
      </c>
      <c r="G10">
        <f t="shared" si="1"/>
        <v>13.449974627527057</v>
      </c>
      <c r="H10">
        <f t="shared" si="1"/>
        <v>8.2860729170954368</v>
      </c>
      <c r="I10">
        <f t="shared" si="1"/>
        <v>8.5667142489096904</v>
      </c>
      <c r="J10">
        <f t="shared" si="1"/>
        <v>8.4198815234255111</v>
      </c>
      <c r="K10">
        <f t="shared" si="1"/>
        <v>7.9375947188571185</v>
      </c>
      <c r="L10">
        <f t="shared" si="1"/>
        <v>7.5783481466750322</v>
      </c>
      <c r="M10">
        <f t="shared" si="1"/>
        <v>11.948170520042972</v>
      </c>
      <c r="N10">
        <f t="shared" si="1"/>
        <v>23.785174360912322</v>
      </c>
      <c r="O10">
        <f t="shared" si="1"/>
        <v>16.587614415118978</v>
      </c>
      <c r="P10">
        <f t="shared" si="1"/>
        <v>21.845380120902398</v>
      </c>
      <c r="Q10">
        <f t="shared" si="1"/>
        <v>5.0913545884229618</v>
      </c>
      <c r="R10">
        <f t="shared" ref="R10:AI10" si="9">R39*R69</f>
        <v>5.1974336945158335</v>
      </c>
      <c r="S10">
        <f t="shared" si="9"/>
        <v>22.591692330286808</v>
      </c>
      <c r="T10">
        <f t="shared" si="9"/>
        <v>28.901876228900676</v>
      </c>
      <c r="U10">
        <f t="shared" si="9"/>
        <v>4.0364969611017463</v>
      </c>
      <c r="V10">
        <f t="shared" si="9"/>
        <v>4.0823725392490715</v>
      </c>
      <c r="W10">
        <f t="shared" si="9"/>
        <v>4.1006850831101564</v>
      </c>
      <c r="X10">
        <f t="shared" si="9"/>
        <v>4.0239442396308265</v>
      </c>
      <c r="Y10">
        <f t="shared" si="9"/>
        <v>4.0738967378859243</v>
      </c>
      <c r="Z10">
        <f t="shared" si="9"/>
        <v>64.289705455198018</v>
      </c>
      <c r="AA10">
        <f t="shared" si="9"/>
        <v>29.791248813629576</v>
      </c>
      <c r="AB10">
        <f t="shared" si="9"/>
        <v>46.731762931628133</v>
      </c>
      <c r="AC10">
        <f t="shared" si="9"/>
        <v>50.852785998397394</v>
      </c>
      <c r="AD10">
        <f t="shared" si="9"/>
        <v>52.8648559653627</v>
      </c>
      <c r="AE10">
        <f t="shared" si="9"/>
        <v>35.408909046993891</v>
      </c>
      <c r="AF10">
        <f t="shared" si="9"/>
        <v>46.052715446406154</v>
      </c>
      <c r="AG10">
        <f t="shared" si="9"/>
        <v>17.113497256347362</v>
      </c>
      <c r="AH10">
        <f t="shared" si="9"/>
        <v>19.611258432786883</v>
      </c>
      <c r="AI10">
        <f t="shared" si="9"/>
        <v>3.2469827492025249</v>
      </c>
    </row>
    <row r="11" spans="1:35" x14ac:dyDescent="0.2">
      <c r="A11" s="1" t="s">
        <v>14</v>
      </c>
      <c r="B11">
        <f t="shared" si="1"/>
        <v>46.13272158472239</v>
      </c>
      <c r="C11">
        <f t="shared" si="1"/>
        <v>6.4028957965539881</v>
      </c>
      <c r="D11">
        <f t="shared" si="1"/>
        <v>6.6012911863060744</v>
      </c>
      <c r="E11">
        <f t="shared" si="1"/>
        <v>27.305696358666335</v>
      </c>
      <c r="F11">
        <f t="shared" si="1"/>
        <v>15.121332348473247</v>
      </c>
      <c r="G11">
        <f t="shared" si="1"/>
        <v>13.420552071472331</v>
      </c>
      <c r="H11">
        <f t="shared" si="1"/>
        <v>8.2734859486902579</v>
      </c>
      <c r="I11">
        <f t="shared" si="1"/>
        <v>8.5180154118710778</v>
      </c>
      <c r="J11">
        <f t="shared" si="1"/>
        <v>8.39250140224995</v>
      </c>
      <c r="K11">
        <f t="shared" si="1"/>
        <v>7.9015714671378987</v>
      </c>
      <c r="L11">
        <f t="shared" si="1"/>
        <v>7.5508274150014358</v>
      </c>
      <c r="M11">
        <f t="shared" si="1"/>
        <v>11.927105338827502</v>
      </c>
      <c r="N11">
        <f t="shared" si="1"/>
        <v>23.757005772735209</v>
      </c>
      <c r="O11">
        <f t="shared" si="1"/>
        <v>16.578179505349524</v>
      </c>
      <c r="P11">
        <f t="shared" si="1"/>
        <v>21.817157891825197</v>
      </c>
      <c r="Q11">
        <f t="shared" si="1"/>
        <v>5.058925578305618</v>
      </c>
      <c r="R11">
        <f t="shared" ref="R11:AI11" si="10">R40*R70</f>
        <v>5.1664061843882036</v>
      </c>
      <c r="S11">
        <f t="shared" si="10"/>
        <v>22.564454444830396</v>
      </c>
      <c r="T11">
        <f t="shared" si="10"/>
        <v>28.888256974674167</v>
      </c>
      <c r="U11">
        <f t="shared" si="10"/>
        <v>4.0003527996096855</v>
      </c>
      <c r="V11">
        <f t="shared" si="10"/>
        <v>4.0545734152220057</v>
      </c>
      <c r="W11">
        <f t="shared" si="10"/>
        <v>4.0697663281025198</v>
      </c>
      <c r="X11">
        <f t="shared" si="10"/>
        <v>3.9920738311566439</v>
      </c>
      <c r="Y11">
        <f t="shared" si="10"/>
        <v>4.0451367901697566</v>
      </c>
      <c r="Z11">
        <f t="shared" si="10"/>
        <v>64.09457412425742</v>
      </c>
      <c r="AA11">
        <f t="shared" si="10"/>
        <v>29.738053505919329</v>
      </c>
      <c r="AB11">
        <f t="shared" si="10"/>
        <v>46.62542351205115</v>
      </c>
      <c r="AC11">
        <f t="shared" si="10"/>
        <v>50.640453722439069</v>
      </c>
      <c r="AD11">
        <f t="shared" si="10"/>
        <v>52.800771297780607</v>
      </c>
      <c r="AE11">
        <f t="shared" si="10"/>
        <v>35.408909046993891</v>
      </c>
      <c r="AF11">
        <f t="shared" si="10"/>
        <v>45.956366811941827</v>
      </c>
      <c r="AG11">
        <f t="shared" si="10"/>
        <v>17.100146933603678</v>
      </c>
      <c r="AH11">
        <f t="shared" si="10"/>
        <v>19.584439195519124</v>
      </c>
      <c r="AI11">
        <f t="shared" si="10"/>
        <v>3.2247601501706482</v>
      </c>
    </row>
    <row r="12" spans="1:35" x14ac:dyDescent="0.2">
      <c r="A12" s="1" t="s">
        <v>15</v>
      </c>
      <c r="B12">
        <f t="shared" si="1"/>
        <v>42.689067593236594</v>
      </c>
      <c r="C12">
        <f t="shared" si="1"/>
        <v>5.827687022460422</v>
      </c>
      <c r="D12">
        <f t="shared" si="1"/>
        <v>6.0113009575016099</v>
      </c>
      <c r="E12">
        <f t="shared" si="1"/>
        <v>25.059976024492016</v>
      </c>
      <c r="F12">
        <f t="shared" si="1"/>
        <v>13.805529553153045</v>
      </c>
      <c r="G12">
        <f t="shared" si="1"/>
        <v>12.445121510149072</v>
      </c>
      <c r="H12">
        <f t="shared" si="1"/>
        <v>7.6273817708891585</v>
      </c>
      <c r="I12">
        <f t="shared" si="1"/>
        <v>7.7091932783746406</v>
      </c>
      <c r="J12">
        <f t="shared" si="1"/>
        <v>7.6762727272438642</v>
      </c>
      <c r="K12">
        <f t="shared" si="1"/>
        <v>7.2531729565245167</v>
      </c>
      <c r="L12">
        <f t="shared" si="1"/>
        <v>6.9073036394380569</v>
      </c>
      <c r="M12">
        <f t="shared" si="1"/>
        <v>11.038154956906077</v>
      </c>
      <c r="N12">
        <f t="shared" si="1"/>
        <v>22.1137346224472</v>
      </c>
      <c r="O12">
        <f t="shared" si="1"/>
        <v>15.219466321419526</v>
      </c>
      <c r="P12">
        <f t="shared" si="1"/>
        <v>19.97318707356742</v>
      </c>
      <c r="Q12">
        <f t="shared" si="1"/>
        <v>4.5867603348775212</v>
      </c>
      <c r="R12">
        <f t="shared" ref="R12:AG13" si="11">R41*R71</f>
        <v>4.7255305109552639</v>
      </c>
      <c r="S12">
        <f t="shared" si="11"/>
        <v>20.889485317588214</v>
      </c>
      <c r="T12">
        <f t="shared" si="11"/>
        <v>26.654557727073385</v>
      </c>
      <c r="U12">
        <f t="shared" si="11"/>
        <v>3.6007311904550692</v>
      </c>
      <c r="V12">
        <f t="shared" si="11"/>
        <v>3.6550870648328315</v>
      </c>
      <c r="W12">
        <f t="shared" si="11"/>
        <v>3.6956675685575786</v>
      </c>
      <c r="X12">
        <f t="shared" si="11"/>
        <v>3.6291597944381269</v>
      </c>
      <c r="Y12">
        <f t="shared" si="11"/>
        <v>3.6619889377778265</v>
      </c>
      <c r="Z12">
        <f t="shared" si="11"/>
        <v>56.972971846287123</v>
      </c>
      <c r="AA12">
        <f t="shared" si="11"/>
        <v>26.7589319754419</v>
      </c>
      <c r="AB12">
        <f t="shared" si="11"/>
        <v>42.638072011805214</v>
      </c>
      <c r="AC12">
        <f t="shared" si="11"/>
        <v>46.02228941194717</v>
      </c>
      <c r="AD12">
        <f t="shared" si="11"/>
        <v>48.571586856745419</v>
      </c>
      <c r="AE12">
        <f t="shared" si="11"/>
        <v>32.050340055996138</v>
      </c>
      <c r="AF12">
        <f t="shared" si="11"/>
        <v>42.166819056256948</v>
      </c>
      <c r="AG12">
        <f t="shared" si="11"/>
        <v>15.678473145690123</v>
      </c>
      <c r="AH12">
        <f t="shared" ref="AH12:AI13" si="12">AH41*AH71</f>
        <v>18.075880854535519</v>
      </c>
      <c r="AI12">
        <f t="shared" si="12"/>
        <v>2.8963592320149907</v>
      </c>
    </row>
    <row r="13" spans="1:35" x14ac:dyDescent="0.2">
      <c r="A13" s="1" t="s">
        <v>9</v>
      </c>
      <c r="B13">
        <f t="shared" si="1"/>
        <v>17.666547124355439</v>
      </c>
      <c r="C13">
        <f t="shared" si="1"/>
        <v>3.4775477992875516</v>
      </c>
      <c r="D13">
        <f t="shared" si="1"/>
        <v>3.5939983475209267</v>
      </c>
      <c r="E13">
        <f t="shared" si="1"/>
        <v>12.581668938983446</v>
      </c>
      <c r="F13">
        <f t="shared" si="1"/>
        <v>7.3946162914765248</v>
      </c>
      <c r="G13">
        <f t="shared" si="1"/>
        <v>6.5925500595364515</v>
      </c>
      <c r="H13">
        <f t="shared" si="1"/>
        <v>2.9578133704062193</v>
      </c>
      <c r="I13">
        <f t="shared" si="1"/>
        <v>4.4717988847782157</v>
      </c>
      <c r="J13">
        <f t="shared" si="1"/>
        <v>4.354240701040311</v>
      </c>
      <c r="K13">
        <f t="shared" si="1"/>
        <v>4.0959338119717259</v>
      </c>
      <c r="L13">
        <f t="shared" si="1"/>
        <v>3.8315098655549762</v>
      </c>
      <c r="M13">
        <f t="shared" si="1"/>
        <v>5.3210653057704116</v>
      </c>
      <c r="N13">
        <f t="shared" si="1"/>
        <v>10.535714420627995</v>
      </c>
      <c r="O13">
        <f t="shared" si="1"/>
        <v>6.0575924400054575</v>
      </c>
      <c r="P13">
        <f t="shared" si="1"/>
        <v>8.9470095805724519</v>
      </c>
      <c r="Q13">
        <f t="shared" si="1"/>
        <v>2.6371268576251556</v>
      </c>
      <c r="R13">
        <f t="shared" ref="R13:AF13" si="13">R42*R72</f>
        <v>2.8275598003005618</v>
      </c>
      <c r="S13">
        <f t="shared" si="13"/>
        <v>7.4080057770153545</v>
      </c>
      <c r="T13">
        <f t="shared" si="13"/>
        <v>10.882470451602797</v>
      </c>
      <c r="U13">
        <f t="shared" si="13"/>
        <v>2.1622950294952537</v>
      </c>
      <c r="V13">
        <f t="shared" si="13"/>
        <v>2.1796672833230142</v>
      </c>
      <c r="W13">
        <f t="shared" si="13"/>
        <v>2.1951394270157807</v>
      </c>
      <c r="X13">
        <f t="shared" si="13"/>
        <v>2.1260903939788696</v>
      </c>
      <c r="Y13">
        <f t="shared" si="13"/>
        <v>2.1499413185342875</v>
      </c>
      <c r="Z13">
        <f t="shared" si="13"/>
        <v>7.3167336089108908</v>
      </c>
      <c r="AA13">
        <f t="shared" si="13"/>
        <v>2.9791248813629574</v>
      </c>
      <c r="AB13">
        <f t="shared" si="13"/>
        <v>7.5493855071323166</v>
      </c>
      <c r="AC13">
        <f t="shared" si="13"/>
        <v>9.8202131237883528</v>
      </c>
      <c r="AD13">
        <f t="shared" si="13"/>
        <v>16.820635988979042</v>
      </c>
      <c r="AE13">
        <f t="shared" si="13"/>
        <v>7.2289199234808699</v>
      </c>
      <c r="AF13">
        <f t="shared" si="13"/>
        <v>11.946724959560274</v>
      </c>
      <c r="AG13">
        <f t="shared" si="11"/>
        <v>7.4020550191088468</v>
      </c>
      <c r="AH13">
        <f t="shared" si="12"/>
        <v>8.6423635402185788</v>
      </c>
      <c r="AI13">
        <f t="shared" si="12"/>
        <v>1.7539473367775322</v>
      </c>
    </row>
    <row r="16" spans="1:35" x14ac:dyDescent="0.2">
      <c r="A16" s="1" t="s">
        <v>18</v>
      </c>
    </row>
    <row r="17" spans="1:35" x14ac:dyDescent="0.2">
      <c r="A17" s="1" t="s">
        <v>0</v>
      </c>
      <c r="B17">
        <f t="shared" ref="B17:K17" si="14">B47*B61</f>
        <v>6956.95</v>
      </c>
      <c r="C17">
        <f t="shared" si="14"/>
        <v>480.94</v>
      </c>
      <c r="D17">
        <f t="shared" si="14"/>
        <v>480.94</v>
      </c>
      <c r="E17">
        <f t="shared" si="14"/>
        <v>3049.6600000000003</v>
      </c>
      <c r="F17">
        <f t="shared" si="14"/>
        <v>1296.8700000000001</v>
      </c>
      <c r="G17">
        <f t="shared" si="14"/>
        <v>1296.8700000000001</v>
      </c>
      <c r="H17">
        <f t="shared" si="14"/>
        <v>1296.8700000000001</v>
      </c>
      <c r="I17">
        <f t="shared" si="14"/>
        <v>626.89</v>
      </c>
      <c r="J17">
        <f t="shared" si="14"/>
        <v>626.89</v>
      </c>
      <c r="K17">
        <f>K47*K61</f>
        <v>626.89</v>
      </c>
      <c r="L17">
        <f>L47*L61</f>
        <v>626.89</v>
      </c>
      <c r="M17">
        <f>M47*M61</f>
        <v>1296.8700000000001</v>
      </c>
      <c r="N17">
        <f>N47*N61</f>
        <v>3049.6600000000003</v>
      </c>
      <c r="O17">
        <f>O47*O61</f>
        <v>3049.6600000000003</v>
      </c>
      <c r="P17">
        <f>P47*P61</f>
        <v>3049.6600000000003</v>
      </c>
      <c r="Q17">
        <f>Q47*Q61</f>
        <v>373.90999999999997</v>
      </c>
      <c r="R17">
        <f>R47*R61</f>
        <v>373.90999999999997</v>
      </c>
      <c r="S17">
        <f>S47*S61</f>
        <v>4518.8899999999994</v>
      </c>
      <c r="T17">
        <f>T47*T61</f>
        <v>4518.8899999999994</v>
      </c>
      <c r="U17">
        <f>U47*U61</f>
        <v>293.28999999999996</v>
      </c>
      <c r="V17">
        <f>V47*V61</f>
        <v>293.28999999999996</v>
      </c>
      <c r="W17">
        <f>W47*W61</f>
        <v>293.28999999999996</v>
      </c>
      <c r="X17">
        <f>X47*X61</f>
        <v>293.28999999999996</v>
      </c>
      <c r="Y17">
        <f>Y47*Y61</f>
        <v>293.28999999999996</v>
      </c>
      <c r="Z17">
        <f>Z47*Z61</f>
        <v>37238.1</v>
      </c>
      <c r="AA17">
        <f>AA47*AA61</f>
        <v>19402.8</v>
      </c>
      <c r="AB17">
        <f>AB47*AB61</f>
        <v>19402.8</v>
      </c>
      <c r="AC17">
        <f>AC47*AC61</f>
        <v>19402.8</v>
      </c>
      <c r="AD17">
        <f>AD47*AD61</f>
        <v>11279.85</v>
      </c>
      <c r="AE17">
        <f>AE47*AE61</f>
        <v>11279.85</v>
      </c>
      <c r="AF17">
        <f>AF47*AF61</f>
        <v>11279.85</v>
      </c>
      <c r="AG17">
        <f>AG47*AG61</f>
        <v>2125.31</v>
      </c>
      <c r="AH17">
        <f>AH47*AH61</f>
        <v>2125.31</v>
      </c>
      <c r="AI17">
        <f>AI47*AI61</f>
        <v>232.40800000000002</v>
      </c>
    </row>
    <row r="18" spans="1:35" x14ac:dyDescent="0.2">
      <c r="A18" s="1" t="s">
        <v>1</v>
      </c>
      <c r="B18">
        <f t="shared" ref="B18:Q27" si="15">B48*B62</f>
        <v>861.92584842307224</v>
      </c>
      <c r="C18">
        <f t="shared" si="15"/>
        <v>105.77481290155941</v>
      </c>
      <c r="D18">
        <f t="shared" si="15"/>
        <v>106.12887186091436</v>
      </c>
      <c r="E18">
        <f t="shared" si="15"/>
        <v>449.33760397461532</v>
      </c>
      <c r="F18">
        <f t="shared" si="15"/>
        <v>232.40999234326668</v>
      </c>
      <c r="G18">
        <f t="shared" si="15"/>
        <v>215.50499540535023</v>
      </c>
      <c r="H18">
        <f t="shared" si="15"/>
        <v>166.54015303263407</v>
      </c>
      <c r="I18">
        <f t="shared" si="15"/>
        <v>129.91246654611211</v>
      </c>
      <c r="J18">
        <f t="shared" si="15"/>
        <v>127.11488289890043</v>
      </c>
      <c r="K18">
        <f t="shared" si="15"/>
        <v>120.98286965871105</v>
      </c>
      <c r="L18">
        <f t="shared" si="15"/>
        <v>115.84974667928661</v>
      </c>
      <c r="M18">
        <f t="shared" si="15"/>
        <v>200.85960773480664</v>
      </c>
      <c r="N18">
        <f t="shared" si="15"/>
        <v>422.72104924264471</v>
      </c>
      <c r="O18">
        <f t="shared" si="15"/>
        <v>355.34693235632301</v>
      </c>
      <c r="P18">
        <f t="shared" si="15"/>
        <v>405.33343178594333</v>
      </c>
      <c r="Q18">
        <f t="shared" si="15"/>
        <v>82.069335380110573</v>
      </c>
      <c r="R18">
        <f t="shared" ref="R18:AG27" si="16">R48*R62</f>
        <v>80.357993749183251</v>
      </c>
      <c r="S18">
        <f t="shared" si="16"/>
        <v>500.75507886794594</v>
      </c>
      <c r="T18">
        <f t="shared" si="16"/>
        <v>560.08378719849634</v>
      </c>
      <c r="U18">
        <f t="shared" si="16"/>
        <v>68.668703428546067</v>
      </c>
      <c r="V18">
        <f t="shared" si="16"/>
        <v>68.653103219529442</v>
      </c>
      <c r="W18">
        <f t="shared" si="16"/>
        <v>68.072543436400238</v>
      </c>
      <c r="X18">
        <f t="shared" si="16"/>
        <v>67.046687826365343</v>
      </c>
      <c r="Y18">
        <f t="shared" si="16"/>
        <v>66.48432907929714</v>
      </c>
      <c r="Z18">
        <f t="shared" si="16"/>
        <v>2364.2506559405938</v>
      </c>
      <c r="AA18">
        <f t="shared" si="16"/>
        <v>1228.7697220375278</v>
      </c>
      <c r="AB18">
        <f t="shared" si="16"/>
        <v>1482.1548450565667</v>
      </c>
      <c r="AC18">
        <f t="shared" si="16"/>
        <v>1564.9495592834803</v>
      </c>
      <c r="AD18">
        <f t="shared" si="16"/>
        <v>1171.7070696950452</v>
      </c>
      <c r="AE18">
        <f t="shared" si="16"/>
        <v>973.23108321723294</v>
      </c>
      <c r="AF18">
        <f t="shared" si="16"/>
        <v>1095.3765602022884</v>
      </c>
      <c r="AG18">
        <f t="shared" si="16"/>
        <v>296.03620721032587</v>
      </c>
      <c r="AH18">
        <f t="shared" ref="AH18:AI27" si="17">AH48*AH62</f>
        <v>322.98799562841526</v>
      </c>
      <c r="AI18">
        <f t="shared" si="17"/>
        <v>56.148806442258362</v>
      </c>
    </row>
    <row r="19" spans="1:35" x14ac:dyDescent="0.2">
      <c r="A19" s="1" t="s">
        <v>2</v>
      </c>
      <c r="B19">
        <f t="shared" si="15"/>
        <v>80.799628204820721</v>
      </c>
      <c r="C19">
        <f t="shared" si="15"/>
        <v>33.509684326348754</v>
      </c>
      <c r="D19">
        <f t="shared" si="15"/>
        <v>32.562951623953637</v>
      </c>
      <c r="E19">
        <f t="shared" si="15"/>
        <v>58.180460235604642</v>
      </c>
      <c r="F19">
        <f t="shared" si="15"/>
        <v>45.290318020275031</v>
      </c>
      <c r="G19">
        <f t="shared" si="15"/>
        <v>36.904624665713698</v>
      </c>
      <c r="H19">
        <f t="shared" si="15"/>
        <v>18.922470831083352</v>
      </c>
      <c r="I19">
        <f t="shared" si="15"/>
        <v>34.866793593022024</v>
      </c>
      <c r="J19">
        <f t="shared" si="15"/>
        <v>31.757331456329176</v>
      </c>
      <c r="K19">
        <f t="shared" si="15"/>
        <v>27.529078408311861</v>
      </c>
      <c r="L19">
        <f t="shared" si="15"/>
        <v>23.540305848922163</v>
      </c>
      <c r="M19">
        <f t="shared" si="15"/>
        <v>29.560037966850832</v>
      </c>
      <c r="N19">
        <f t="shared" si="15"/>
        <v>50.821633709198821</v>
      </c>
      <c r="O19">
        <f t="shared" si="15"/>
        <v>33.563435993218093</v>
      </c>
      <c r="P19">
        <f t="shared" si="15"/>
        <v>42.816010399704645</v>
      </c>
      <c r="Q19">
        <f t="shared" si="15"/>
        <v>24.894890705591855</v>
      </c>
      <c r="R19">
        <f t="shared" si="16"/>
        <v>23.45415909657185</v>
      </c>
      <c r="S19">
        <f t="shared" si="16"/>
        <v>42.909512287455151</v>
      </c>
      <c r="T19">
        <f t="shared" si="16"/>
        <v>55.314332945408978</v>
      </c>
      <c r="U19">
        <f t="shared" si="16"/>
        <v>23.882932774771572</v>
      </c>
      <c r="V19">
        <f t="shared" si="16"/>
        <v>23.804818256677866</v>
      </c>
      <c r="W19">
        <f t="shared" si="16"/>
        <v>23.295357184657263</v>
      </c>
      <c r="X19">
        <f t="shared" si="16"/>
        <v>22.387189216281556</v>
      </c>
      <c r="Y19">
        <f t="shared" si="16"/>
        <v>21.411997825698492</v>
      </c>
      <c r="Z19">
        <f t="shared" si="16"/>
        <v>104.52476584158414</v>
      </c>
      <c r="AA19">
        <f t="shared" si="16"/>
        <v>61.449879112661577</v>
      </c>
      <c r="AB19">
        <f t="shared" si="16"/>
        <v>77.251544712247906</v>
      </c>
      <c r="AC19">
        <f t="shared" si="16"/>
        <v>95.54801958280558</v>
      </c>
      <c r="AD19">
        <f t="shared" si="16"/>
        <v>87.748468405091828</v>
      </c>
      <c r="AE19">
        <f t="shared" si="16"/>
        <v>60.839383860250784</v>
      </c>
      <c r="AF19">
        <f t="shared" si="16"/>
        <v>72.029049686166218</v>
      </c>
      <c r="AG19">
        <f t="shared" si="16"/>
        <v>35.770036208693924</v>
      </c>
      <c r="AH19">
        <f t="shared" si="17"/>
        <v>44.032115567213111</v>
      </c>
      <c r="AI19">
        <f t="shared" si="17"/>
        <v>20.648804574181892</v>
      </c>
    </row>
    <row r="20" spans="1:35" x14ac:dyDescent="0.2">
      <c r="A20" s="1" t="s">
        <v>3</v>
      </c>
      <c r="B20">
        <f t="shared" si="15"/>
        <v>52.455301604508932</v>
      </c>
      <c r="C20">
        <f t="shared" si="15"/>
        <v>22.242969055198614</v>
      </c>
      <c r="D20">
        <f t="shared" si="15"/>
        <v>21.51341964155398</v>
      </c>
      <c r="E20">
        <f t="shared" si="15"/>
        <v>38.296708995866254</v>
      </c>
      <c r="F20">
        <f t="shared" si="15"/>
        <v>29.547235321429667</v>
      </c>
      <c r="G20">
        <f t="shared" si="15"/>
        <v>24.079382799060649</v>
      </c>
      <c r="H20">
        <f t="shared" si="15"/>
        <v>12.418620675748098</v>
      </c>
      <c r="I20">
        <f t="shared" si="15"/>
        <v>22.969993785980215</v>
      </c>
      <c r="J20">
        <f t="shared" si="15"/>
        <v>20.854855136679685</v>
      </c>
      <c r="K20">
        <f t="shared" si="15"/>
        <v>18.144280583150589</v>
      </c>
      <c r="L20">
        <f t="shared" si="15"/>
        <v>15.51353244695898</v>
      </c>
      <c r="M20">
        <f t="shared" si="15"/>
        <v>19.379966718232048</v>
      </c>
      <c r="N20">
        <f t="shared" si="15"/>
        <v>33.039816879230436</v>
      </c>
      <c r="O20">
        <f t="shared" si="15"/>
        <v>22.119517455771447</v>
      </c>
      <c r="P20">
        <f t="shared" si="15"/>
        <v>28.076166819501392</v>
      </c>
      <c r="Q20">
        <f t="shared" si="15"/>
        <v>16.446140845224306</v>
      </c>
      <c r="R20">
        <f t="shared" si="16"/>
        <v>15.448238969595328</v>
      </c>
      <c r="S20">
        <f t="shared" si="16"/>
        <v>27.916195008256931</v>
      </c>
      <c r="T20">
        <f t="shared" si="16"/>
        <v>36.326784787113063</v>
      </c>
      <c r="U20">
        <f t="shared" si="16"/>
        <v>15.822625407721988</v>
      </c>
      <c r="V20">
        <f t="shared" si="16"/>
        <v>15.689662820515654</v>
      </c>
      <c r="W20">
        <f t="shared" si="16"/>
        <v>15.405725706602331</v>
      </c>
      <c r="X20">
        <f t="shared" si="16"/>
        <v>14.803029265077663</v>
      </c>
      <c r="Y20">
        <f t="shared" si="16"/>
        <v>14.137283896579488</v>
      </c>
      <c r="Z20">
        <f t="shared" si="16"/>
        <v>68.568246392079203</v>
      </c>
      <c r="AA20">
        <f t="shared" si="16"/>
        <v>40.126988197950034</v>
      </c>
      <c r="AB20">
        <f t="shared" si="16"/>
        <v>51.114048755533695</v>
      </c>
      <c r="AC20">
        <f t="shared" si="16"/>
        <v>62.864530344560187</v>
      </c>
      <c r="AD20">
        <f t="shared" si="16"/>
        <v>57.441899771887613</v>
      </c>
      <c r="AE20">
        <f t="shared" si="16"/>
        <v>39.982964178544634</v>
      </c>
      <c r="AF20">
        <f t="shared" si="16"/>
        <v>46.97945661059503</v>
      </c>
      <c r="AG20">
        <f t="shared" si="16"/>
        <v>23.31318239572721</v>
      </c>
      <c r="AH20">
        <f t="shared" si="17"/>
        <v>28.897268886338793</v>
      </c>
      <c r="AI20">
        <f t="shared" si="17"/>
        <v>13.662846856454529</v>
      </c>
    </row>
    <row r="21" spans="1:35" x14ac:dyDescent="0.2">
      <c r="A21" s="1" t="s">
        <v>4</v>
      </c>
      <c r="B21">
        <f t="shared" si="15"/>
        <v>50.359418299556296</v>
      </c>
      <c r="C21">
        <f t="shared" si="15"/>
        <v>21.559765004573872</v>
      </c>
      <c r="D21">
        <f t="shared" si="15"/>
        <v>20.773598899119982</v>
      </c>
      <c r="E21">
        <f t="shared" si="15"/>
        <v>36.739593213072759</v>
      </c>
      <c r="F21">
        <f t="shared" si="15"/>
        <v>28.424202805733366</v>
      </c>
      <c r="G21">
        <f t="shared" si="15"/>
        <v>23.310582797018583</v>
      </c>
      <c r="H21">
        <f t="shared" si="15"/>
        <v>11.747343882464417</v>
      </c>
      <c r="I21">
        <f t="shared" si="15"/>
        <v>22.213804806084458</v>
      </c>
      <c r="J21">
        <f t="shared" si="15"/>
        <v>20.10552749764528</v>
      </c>
      <c r="K21">
        <f t="shared" si="15"/>
        <v>17.538865726543037</v>
      </c>
      <c r="L21">
        <f t="shared" si="15"/>
        <v>14.893595965160426</v>
      </c>
      <c r="M21">
        <f t="shared" si="15"/>
        <v>18.579487178330265</v>
      </c>
      <c r="N21">
        <f t="shared" si="15"/>
        <v>31.510550881092303</v>
      </c>
      <c r="O21">
        <f t="shared" si="15"/>
        <v>20.973777672870426</v>
      </c>
      <c r="P21">
        <f t="shared" si="15"/>
        <v>26.772486502846707</v>
      </c>
      <c r="Q21">
        <f t="shared" si="15"/>
        <v>15.893920313025806</v>
      </c>
      <c r="R21">
        <f t="shared" si="16"/>
        <v>14.892296838328177</v>
      </c>
      <c r="S21">
        <f t="shared" si="16"/>
        <v>26.282076276066277</v>
      </c>
      <c r="T21">
        <f t="shared" si="16"/>
        <v>34.225396058131693</v>
      </c>
      <c r="U21">
        <f t="shared" si="16"/>
        <v>15.291565753681359</v>
      </c>
      <c r="V21">
        <f t="shared" si="16"/>
        <v>15.158681068569786</v>
      </c>
      <c r="W21">
        <f t="shared" si="16"/>
        <v>14.883073462074764</v>
      </c>
      <c r="X21">
        <f t="shared" si="16"/>
        <v>14.302204397500578</v>
      </c>
      <c r="Y21">
        <f t="shared" si="16"/>
        <v>13.611944145203452</v>
      </c>
      <c r="Z21">
        <f t="shared" si="16"/>
        <v>65.084087530693054</v>
      </c>
      <c r="AA21">
        <f t="shared" si="16"/>
        <v>36.859070598495769</v>
      </c>
      <c r="AB21">
        <f t="shared" si="16"/>
        <v>48.227965764879485</v>
      </c>
      <c r="AC21">
        <f t="shared" si="16"/>
        <v>59.982923404761287</v>
      </c>
      <c r="AD21">
        <f t="shared" si="16"/>
        <v>54.878755240233659</v>
      </c>
      <c r="AE21">
        <f t="shared" si="16"/>
        <v>37.926697449362344</v>
      </c>
      <c r="AF21">
        <f t="shared" si="16"/>
        <v>44.410267577203115</v>
      </c>
      <c r="AG21">
        <f t="shared" si="16"/>
        <v>22.168977124771274</v>
      </c>
      <c r="AH21">
        <f t="shared" si="17"/>
        <v>27.575480212021855</v>
      </c>
      <c r="AI21">
        <f t="shared" si="17"/>
        <v>13.167832177028263</v>
      </c>
    </row>
    <row r="22" spans="1:35" x14ac:dyDescent="0.2">
      <c r="A22" s="1" t="s">
        <v>5</v>
      </c>
      <c r="B22">
        <f t="shared" si="15"/>
        <v>50.359418299556296</v>
      </c>
      <c r="C22">
        <f t="shared" si="15"/>
        <v>21.559765004573872</v>
      </c>
      <c r="D22">
        <f t="shared" si="15"/>
        <v>20.771255619875507</v>
      </c>
      <c r="E22">
        <f t="shared" si="15"/>
        <v>36.739593213072759</v>
      </c>
      <c r="F22">
        <f t="shared" si="15"/>
        <v>28.418191974212125</v>
      </c>
      <c r="G22">
        <f t="shared" si="15"/>
        <v>23.304571167653666</v>
      </c>
      <c r="H22">
        <f t="shared" si="15"/>
        <v>11.747343882464417</v>
      </c>
      <c r="I22">
        <f t="shared" si="15"/>
        <v>22.213804806084458</v>
      </c>
      <c r="J22">
        <f t="shared" si="15"/>
        <v>20.10552749764528</v>
      </c>
      <c r="K22">
        <f t="shared" si="15"/>
        <v>17.538865726543037</v>
      </c>
      <c r="L22">
        <f t="shared" si="15"/>
        <v>14.893595965160426</v>
      </c>
      <c r="M22">
        <f t="shared" si="15"/>
        <v>18.579487178330265</v>
      </c>
      <c r="N22">
        <f t="shared" si="15"/>
        <v>31.497154166715159</v>
      </c>
      <c r="O22">
        <f t="shared" si="15"/>
        <v>20.973777672870426</v>
      </c>
      <c r="P22">
        <f t="shared" si="15"/>
        <v>26.772486502846707</v>
      </c>
      <c r="Q22">
        <f t="shared" si="15"/>
        <v>15.893920313025806</v>
      </c>
      <c r="R22">
        <f t="shared" si="16"/>
        <v>14.892296838328177</v>
      </c>
      <c r="S22">
        <f t="shared" si="16"/>
        <v>26.282076276066277</v>
      </c>
      <c r="T22">
        <f t="shared" si="16"/>
        <v>34.225396058131693</v>
      </c>
      <c r="U22">
        <f t="shared" si="16"/>
        <v>15.288616072695818</v>
      </c>
      <c r="V22">
        <f t="shared" si="16"/>
        <v>15.155739997125419</v>
      </c>
      <c r="W22">
        <f t="shared" si="16"/>
        <v>14.881603149664679</v>
      </c>
      <c r="X22">
        <f t="shared" si="16"/>
        <v>14.302204397500578</v>
      </c>
      <c r="Y22">
        <f t="shared" si="16"/>
        <v>13.610475414465192</v>
      </c>
      <c r="Z22">
        <f t="shared" si="16"/>
        <v>65.084087530693054</v>
      </c>
      <c r="AA22">
        <f t="shared" si="16"/>
        <v>36.859070598495769</v>
      </c>
      <c r="AB22">
        <f t="shared" si="16"/>
        <v>48.227965764879485</v>
      </c>
      <c r="AC22">
        <f t="shared" si="16"/>
        <v>59.982923404761287</v>
      </c>
      <c r="AD22">
        <f t="shared" si="16"/>
        <v>54.832984802168404</v>
      </c>
      <c r="AE22">
        <f t="shared" si="16"/>
        <v>37.926697449362344</v>
      </c>
      <c r="AF22">
        <f t="shared" si="16"/>
        <v>44.364389201606826</v>
      </c>
      <c r="AG22">
        <f t="shared" si="16"/>
        <v>22.159433672518666</v>
      </c>
      <c r="AH22">
        <f t="shared" si="17"/>
        <v>27.575480212021855</v>
      </c>
      <c r="AI22">
        <f t="shared" si="17"/>
        <v>13.166657927948425</v>
      </c>
    </row>
    <row r="23" spans="1:35" x14ac:dyDescent="0.2">
      <c r="A23" s="1" t="s">
        <v>6</v>
      </c>
      <c r="B23">
        <f t="shared" si="15"/>
        <v>46.633403535196067</v>
      </c>
      <c r="C23">
        <f t="shared" si="15"/>
        <v>19.458492135946361</v>
      </c>
      <c r="D23">
        <f t="shared" si="15"/>
        <v>18.570513819489161</v>
      </c>
      <c r="E23">
        <f t="shared" si="15"/>
        <v>33.209256797019037</v>
      </c>
      <c r="F23">
        <f t="shared" si="15"/>
        <v>25.325341122477106</v>
      </c>
      <c r="G23">
        <f t="shared" si="15"/>
        <v>20.84798635919951</v>
      </c>
      <c r="H23">
        <f t="shared" si="15"/>
        <v>10.422770924288582</v>
      </c>
      <c r="I23">
        <f t="shared" si="15"/>
        <v>19.82122687469418</v>
      </c>
      <c r="J23">
        <f t="shared" si="15"/>
        <v>18.007999242044217</v>
      </c>
      <c r="K23">
        <f t="shared" si="15"/>
        <v>15.498620329153269</v>
      </c>
      <c r="L23">
        <f t="shared" si="15"/>
        <v>13.215231343705797</v>
      </c>
      <c r="M23">
        <f t="shared" si="15"/>
        <v>16.701679392265195</v>
      </c>
      <c r="N23">
        <f t="shared" si="15"/>
        <v>28.961815620178047</v>
      </c>
      <c r="O23">
        <f t="shared" si="15"/>
        <v>18.763173856449637</v>
      </c>
      <c r="P23">
        <f t="shared" si="15"/>
        <v>24.245765889124229</v>
      </c>
      <c r="Q23">
        <f t="shared" si="15"/>
        <v>14.246528233179642</v>
      </c>
      <c r="R23">
        <f t="shared" si="16"/>
        <v>13.239239050725269</v>
      </c>
      <c r="S23">
        <f t="shared" si="16"/>
        <v>24.472873393998057</v>
      </c>
      <c r="T23">
        <f t="shared" si="16"/>
        <v>30.976026449429028</v>
      </c>
      <c r="U23">
        <f t="shared" si="16"/>
        <v>13.769195395857356</v>
      </c>
      <c r="V23">
        <f t="shared" si="16"/>
        <v>13.729005810852643</v>
      </c>
      <c r="W23">
        <f t="shared" si="16"/>
        <v>13.391676836944731</v>
      </c>
      <c r="X23">
        <f t="shared" si="16"/>
        <v>12.814410322253009</v>
      </c>
      <c r="Y23">
        <f t="shared" si="16"/>
        <v>12.194398996679865</v>
      </c>
      <c r="Z23">
        <f t="shared" si="16"/>
        <v>56.861472617821782</v>
      </c>
      <c r="AA23">
        <f t="shared" si="16"/>
        <v>31.539204738919061</v>
      </c>
      <c r="AB23">
        <f t="shared" si="16"/>
        <v>43.215295307427454</v>
      </c>
      <c r="AC23">
        <f t="shared" si="16"/>
        <v>55.584681233489292</v>
      </c>
      <c r="AD23">
        <f t="shared" si="16"/>
        <v>50.48479318596975</v>
      </c>
      <c r="AE23">
        <f t="shared" si="16"/>
        <v>34.316806969242307</v>
      </c>
      <c r="AF23">
        <f t="shared" si="16"/>
        <v>40.372970524730107</v>
      </c>
      <c r="AG23">
        <f t="shared" si="16"/>
        <v>19.832891363236239</v>
      </c>
      <c r="AH23">
        <f t="shared" si="17"/>
        <v>24.84570797595628</v>
      </c>
      <c r="AI23">
        <f t="shared" si="17"/>
        <v>11.970862803185437</v>
      </c>
    </row>
    <row r="24" spans="1:35" x14ac:dyDescent="0.2">
      <c r="A24" s="1" t="s">
        <v>10</v>
      </c>
      <c r="B24">
        <f t="shared" si="15"/>
        <v>42.436393879961628</v>
      </c>
      <c r="C24">
        <f t="shared" si="15"/>
        <v>17.707224375854238</v>
      </c>
      <c r="D24">
        <f t="shared" si="15"/>
        <v>16.899167317664734</v>
      </c>
      <c r="E24">
        <f t="shared" si="15"/>
        <v>30.220439665418134</v>
      </c>
      <c r="F24">
        <f t="shared" si="15"/>
        <v>23.046057641113595</v>
      </c>
      <c r="G24">
        <f t="shared" si="15"/>
        <v>18.971656199203593</v>
      </c>
      <c r="H24">
        <f t="shared" si="15"/>
        <v>9.4847220167806086</v>
      </c>
      <c r="I24">
        <f t="shared" si="15"/>
        <v>18.037314388788428</v>
      </c>
      <c r="J24">
        <f t="shared" si="15"/>
        <v>16.387284485083239</v>
      </c>
      <c r="K24">
        <f t="shared" si="15"/>
        <v>14.103743698716174</v>
      </c>
      <c r="L24">
        <f t="shared" si="15"/>
        <v>12.025859722751006</v>
      </c>
      <c r="M24">
        <f t="shared" si="15"/>
        <v>15.198522939533456</v>
      </c>
      <c r="N24">
        <f t="shared" si="15"/>
        <v>26.355252687535156</v>
      </c>
      <c r="O24">
        <f t="shared" si="15"/>
        <v>17.074488447099178</v>
      </c>
      <c r="P24">
        <f t="shared" si="15"/>
        <v>22.063646840584504</v>
      </c>
      <c r="Q24">
        <f t="shared" si="15"/>
        <v>12.964340406223368</v>
      </c>
      <c r="R24">
        <f t="shared" si="16"/>
        <v>12.047705296641546</v>
      </c>
      <c r="S24">
        <f t="shared" si="16"/>
        <v>22.270314445437805</v>
      </c>
      <c r="T24">
        <f t="shared" si="16"/>
        <v>28.188184412142729</v>
      </c>
      <c r="U24">
        <f t="shared" si="16"/>
        <v>12.529968395613411</v>
      </c>
      <c r="V24">
        <f t="shared" si="16"/>
        <v>12.493395871550502</v>
      </c>
      <c r="W24">
        <f t="shared" si="16"/>
        <v>12.186423130298133</v>
      </c>
      <c r="X24">
        <f t="shared" si="16"/>
        <v>11.661114688400437</v>
      </c>
      <c r="Y24">
        <f t="shared" si="16"/>
        <v>11.096904510418158</v>
      </c>
      <c r="Z24">
        <f t="shared" si="16"/>
        <v>51.74393762425742</v>
      </c>
      <c r="AA24">
        <f t="shared" si="16"/>
        <v>28.700669610645296</v>
      </c>
      <c r="AB24">
        <f t="shared" si="16"/>
        <v>39.32591136251844</v>
      </c>
      <c r="AC24">
        <f t="shared" si="16"/>
        <v>50.582058585054412</v>
      </c>
      <c r="AD24">
        <f t="shared" si="16"/>
        <v>45.94115897389679</v>
      </c>
      <c r="AE24">
        <f t="shared" si="16"/>
        <v>31.228296759725648</v>
      </c>
      <c r="AF24">
        <f t="shared" si="16"/>
        <v>36.739405200360466</v>
      </c>
      <c r="AG24">
        <f t="shared" si="16"/>
        <v>18.047931560961377</v>
      </c>
      <c r="AH24">
        <f t="shared" si="17"/>
        <v>22.609603126775955</v>
      </c>
      <c r="AI24">
        <f t="shared" si="17"/>
        <v>10.893485384193268</v>
      </c>
    </row>
    <row r="25" spans="1:35" x14ac:dyDescent="0.2">
      <c r="A25" s="1" t="s">
        <v>14</v>
      </c>
      <c r="B25">
        <f t="shared" si="15"/>
        <v>41.906602439141388</v>
      </c>
      <c r="C25">
        <f t="shared" si="15"/>
        <v>17.017141546293008</v>
      </c>
      <c r="D25">
        <f t="shared" si="15"/>
        <v>16.274931146597982</v>
      </c>
      <c r="E25">
        <f t="shared" si="15"/>
        <v>29.768468299144139</v>
      </c>
      <c r="F25">
        <f t="shared" si="15"/>
        <v>22.647118488254574</v>
      </c>
      <c r="G25">
        <f t="shared" si="15"/>
        <v>18.714771596385543</v>
      </c>
      <c r="H25">
        <f t="shared" si="15"/>
        <v>9.3920018040020778</v>
      </c>
      <c r="I25">
        <f t="shared" si="15"/>
        <v>17.395974110839273</v>
      </c>
      <c r="J25">
        <f t="shared" si="15"/>
        <v>15.888869417616492</v>
      </c>
      <c r="K25">
        <f t="shared" si="15"/>
        <v>13.781449711724754</v>
      </c>
      <c r="L25">
        <f t="shared" si="15"/>
        <v>11.753419146239004</v>
      </c>
      <c r="M25">
        <f t="shared" si="15"/>
        <v>15.045178079803561</v>
      </c>
      <c r="N25">
        <f t="shared" si="15"/>
        <v>26.11110717934098</v>
      </c>
      <c r="O25">
        <f t="shared" si="15"/>
        <v>16.976359442246608</v>
      </c>
      <c r="P25">
        <f t="shared" si="15"/>
        <v>21.843498638963919</v>
      </c>
      <c r="Q25">
        <f t="shared" si="15"/>
        <v>12.412916505036819</v>
      </c>
      <c r="R25">
        <f t="shared" si="16"/>
        <v>11.573729540554078</v>
      </c>
      <c r="S25">
        <f t="shared" si="16"/>
        <v>22.022471560436948</v>
      </c>
      <c r="T25">
        <f t="shared" si="16"/>
        <v>27.958004002363612</v>
      </c>
      <c r="U25">
        <f t="shared" si="16"/>
        <v>11.905751506919184</v>
      </c>
      <c r="V25">
        <f t="shared" si="16"/>
        <v>11.85895455455068</v>
      </c>
      <c r="W25">
        <f t="shared" si="16"/>
        <v>11.603630888758547</v>
      </c>
      <c r="X25">
        <f t="shared" si="16"/>
        <v>11.182640875349135</v>
      </c>
      <c r="Y25">
        <f t="shared" si="16"/>
        <v>10.602815725851816</v>
      </c>
      <c r="Z25">
        <f t="shared" si="16"/>
        <v>51.2366453230198</v>
      </c>
      <c r="AA25">
        <f t="shared" si="16"/>
        <v>28.354891733314911</v>
      </c>
      <c r="AB25">
        <f t="shared" si="16"/>
        <v>38.842118071815051</v>
      </c>
      <c r="AC25">
        <f t="shared" si="16"/>
        <v>50.030004698219045</v>
      </c>
      <c r="AD25">
        <f t="shared" si="16"/>
        <v>45.524654041793774</v>
      </c>
      <c r="AE25">
        <f t="shared" si="16"/>
        <v>30.770885202282717</v>
      </c>
      <c r="AF25">
        <f t="shared" si="16"/>
        <v>36.405411435161938</v>
      </c>
      <c r="AG25">
        <f t="shared" si="16"/>
        <v>17.822331917204885</v>
      </c>
      <c r="AH25">
        <f t="shared" si="17"/>
        <v>22.330683903825133</v>
      </c>
      <c r="AI25">
        <f t="shared" si="17"/>
        <v>10.353146764014367</v>
      </c>
    </row>
    <row r="26" spans="1:35" x14ac:dyDescent="0.2">
      <c r="A26" s="1" t="s">
        <v>15</v>
      </c>
      <c r="B26">
        <f t="shared" si="15"/>
        <v>38.330505400527635</v>
      </c>
      <c r="C26">
        <f t="shared" si="15"/>
        <v>15.857024350455774</v>
      </c>
      <c r="D26">
        <f t="shared" si="15"/>
        <v>15.205415143593045</v>
      </c>
      <c r="E26">
        <f t="shared" si="15"/>
        <v>27.276568131348618</v>
      </c>
      <c r="F26">
        <f t="shared" si="15"/>
        <v>20.952951060304436</v>
      </c>
      <c r="G26">
        <f t="shared" si="15"/>
        <v>17.249946735450276</v>
      </c>
      <c r="H26">
        <f t="shared" si="15"/>
        <v>8.5520667692589836</v>
      </c>
      <c r="I26">
        <f t="shared" si="15"/>
        <v>16.228902446867355</v>
      </c>
      <c r="J26">
        <f t="shared" si="15"/>
        <v>14.777032158724111</v>
      </c>
      <c r="K26">
        <f t="shared" si="15"/>
        <v>12.795288170495432</v>
      </c>
      <c r="L26">
        <f t="shared" si="15"/>
        <v>10.93059727047463</v>
      </c>
      <c r="M26">
        <f t="shared" si="15"/>
        <v>13.785473343462249</v>
      </c>
      <c r="N26">
        <f t="shared" si="15"/>
        <v>23.840577020325444</v>
      </c>
      <c r="O26">
        <f t="shared" si="15"/>
        <v>15.541219031746344</v>
      </c>
      <c r="P26">
        <f t="shared" si="15"/>
        <v>20.167933787536679</v>
      </c>
      <c r="Q26">
        <f t="shared" si="15"/>
        <v>11.559642985490463</v>
      </c>
      <c r="R26">
        <f t="shared" si="16"/>
        <v>10.751838485864877</v>
      </c>
      <c r="S26">
        <f t="shared" si="16"/>
        <v>19.827306426162139</v>
      </c>
      <c r="T26">
        <f t="shared" si="16"/>
        <v>25.195843374543173</v>
      </c>
      <c r="U26">
        <f t="shared" si="16"/>
        <v>11.080175800252814</v>
      </c>
      <c r="V26">
        <f t="shared" si="16"/>
        <v>11.101374110649211</v>
      </c>
      <c r="W26">
        <f t="shared" si="16"/>
        <v>10.827912886390296</v>
      </c>
      <c r="X26">
        <f t="shared" si="16"/>
        <v>10.446218473300139</v>
      </c>
      <c r="Y26">
        <f t="shared" si="16"/>
        <v>9.9191086268324149</v>
      </c>
      <c r="Z26">
        <f t="shared" si="16"/>
        <v>46.036891554207919</v>
      </c>
      <c r="AA26">
        <f t="shared" si="16"/>
        <v>25.450243633631818</v>
      </c>
      <c r="AB26">
        <f t="shared" si="16"/>
        <v>34.487928224299068</v>
      </c>
      <c r="AC26">
        <f t="shared" si="16"/>
        <v>44.992492083645672</v>
      </c>
      <c r="AD26">
        <f t="shared" si="16"/>
        <v>41.69275215973235</v>
      </c>
      <c r="AE26">
        <f t="shared" si="16"/>
        <v>28.691771064998395</v>
      </c>
      <c r="AF26">
        <f t="shared" si="16"/>
        <v>32.856715037077223</v>
      </c>
      <c r="AG26">
        <f t="shared" si="16"/>
        <v>16.381968518282971</v>
      </c>
      <c r="AH26">
        <f t="shared" si="17"/>
        <v>20.369560172131145</v>
      </c>
      <c r="AI26">
        <f t="shared" si="17"/>
        <v>9.6951058745901086</v>
      </c>
    </row>
    <row r="27" spans="1:35" x14ac:dyDescent="0.2">
      <c r="A27" s="1" t="s">
        <v>9</v>
      </c>
      <c r="B27">
        <f t="shared" si="15"/>
        <v>12.873960890394532</v>
      </c>
      <c r="C27">
        <f t="shared" si="15"/>
        <v>11.853243751439425</v>
      </c>
      <c r="D27">
        <f t="shared" si="15"/>
        <v>10.989148669886243</v>
      </c>
      <c r="E27">
        <f t="shared" si="15"/>
        <v>13.15578177171192</v>
      </c>
      <c r="F27">
        <f t="shared" si="15"/>
        <v>12.859232695813299</v>
      </c>
      <c r="G27">
        <f t="shared" si="15"/>
        <v>9.7727840907188082</v>
      </c>
      <c r="H27">
        <f t="shared" si="15"/>
        <v>3.1470288294226125</v>
      </c>
      <c r="I27">
        <f t="shared" si="15"/>
        <v>11.505568700776513</v>
      </c>
      <c r="J27">
        <f t="shared" si="15"/>
        <v>10.012015334899619</v>
      </c>
      <c r="K27">
        <f t="shared" si="15"/>
        <v>8.2721745165960527</v>
      </c>
      <c r="L27">
        <f t="shared" si="15"/>
        <v>6.9485780701045394</v>
      </c>
      <c r="M27">
        <f t="shared" si="15"/>
        <v>6.7530756879066915</v>
      </c>
      <c r="N27">
        <f t="shared" si="15"/>
        <v>10.962025671030432</v>
      </c>
      <c r="O27">
        <f t="shared" si="15"/>
        <v>4.943259763042505</v>
      </c>
      <c r="P27">
        <f t="shared" si="15"/>
        <v>8.0965264110331709</v>
      </c>
      <c r="Q27">
        <f t="shared" si="15"/>
        <v>8.5141716502414617</v>
      </c>
      <c r="R27">
        <f t="shared" si="16"/>
        <v>7.6306623440562786</v>
      </c>
      <c r="S27">
        <f t="shared" si="16"/>
        <v>5.452509159975703</v>
      </c>
      <c r="T27">
        <f t="shared" si="16"/>
        <v>8.8707800612452186</v>
      </c>
      <c r="U27">
        <f t="shared" si="16"/>
        <v>8.5363279902199931</v>
      </c>
      <c r="V27">
        <f t="shared" si="16"/>
        <v>8.6225048521802581</v>
      </c>
      <c r="W27">
        <f t="shared" si="16"/>
        <v>8.2019900992673893</v>
      </c>
      <c r="X27">
        <f t="shared" si="16"/>
        <v>7.9202028592088833</v>
      </c>
      <c r="Y27">
        <f t="shared" si="16"/>
        <v>7.3605440947947791</v>
      </c>
      <c r="Z27">
        <f t="shared" si="16"/>
        <v>4.4388183894059399</v>
      </c>
      <c r="AA27">
        <f t="shared" si="16"/>
        <v>1.6597981481879334</v>
      </c>
      <c r="AB27">
        <f t="shared" si="16"/>
        <v>4.9762143374323662</v>
      </c>
      <c r="AC27">
        <f t="shared" si="16"/>
        <v>5.2445252991444153</v>
      </c>
      <c r="AD27">
        <f t="shared" si="16"/>
        <v>11.537359166539938</v>
      </c>
      <c r="AE27">
        <f t="shared" si="16"/>
        <v>4.3245570025988638</v>
      </c>
      <c r="AF27">
        <f t="shared" si="16"/>
        <v>7.807122972934077</v>
      </c>
      <c r="AG27">
        <f t="shared" si="16"/>
        <v>6.9154818958013946</v>
      </c>
      <c r="AH27">
        <f t="shared" si="17"/>
        <v>9.5615785915846985</v>
      </c>
      <c r="AI27">
        <f t="shared" si="17"/>
        <v>7.4973626332061833</v>
      </c>
    </row>
    <row r="30" spans="1:35" x14ac:dyDescent="0.2">
      <c r="A30" s="1" t="s">
        <v>11</v>
      </c>
      <c r="B30" s="1" t="s">
        <v>17</v>
      </c>
      <c r="C30" s="1" t="s">
        <v>16</v>
      </c>
      <c r="D30" s="1" t="s">
        <v>20</v>
      </c>
      <c r="E30" s="1" t="s">
        <v>21</v>
      </c>
      <c r="F30" s="1" t="s">
        <v>22</v>
      </c>
      <c r="G30" s="1" t="s">
        <v>23</v>
      </c>
      <c r="H30" s="1" t="s">
        <v>24</v>
      </c>
      <c r="I30" t="s">
        <v>25</v>
      </c>
      <c r="J30" s="1" t="s">
        <v>26</v>
      </c>
      <c r="K30" t="s">
        <v>27</v>
      </c>
      <c r="L30" t="s">
        <v>28</v>
      </c>
      <c r="M30" t="s">
        <v>29</v>
      </c>
      <c r="N30" t="s">
        <v>30</v>
      </c>
      <c r="O30" t="s">
        <v>31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>
        <v>100</v>
      </c>
      <c r="AA30" t="s">
        <v>42</v>
      </c>
      <c r="AB30" t="s">
        <v>43</v>
      </c>
      <c r="AC30" t="s">
        <v>44</v>
      </c>
      <c r="AD30">
        <v>140</v>
      </c>
      <c r="AE30" t="s">
        <v>45</v>
      </c>
      <c r="AF30" t="s">
        <v>46</v>
      </c>
      <c r="AG30" t="s">
        <v>47</v>
      </c>
      <c r="AH30" t="s">
        <v>48</v>
      </c>
      <c r="AI30" t="s">
        <v>49</v>
      </c>
    </row>
    <row r="31" spans="1:35" ht="17" x14ac:dyDescent="0.2">
      <c r="A31" s="1" t="s">
        <v>0</v>
      </c>
      <c r="B31" s="2">
        <v>108407</v>
      </c>
      <c r="C31" s="2">
        <v>92919</v>
      </c>
      <c r="D31" s="2">
        <v>93180</v>
      </c>
      <c r="E31" s="2">
        <v>103054</v>
      </c>
      <c r="F31" s="2">
        <v>97953</v>
      </c>
      <c r="G31" s="2">
        <v>97940</v>
      </c>
      <c r="H31" s="2">
        <v>98149</v>
      </c>
      <c r="I31" s="2">
        <v>94010</v>
      </c>
      <c r="J31" s="2">
        <v>94491</v>
      </c>
      <c r="K31" s="2">
        <v>93938</v>
      </c>
      <c r="L31" s="2">
        <v>94031</v>
      </c>
      <c r="M31" s="2">
        <v>97740</v>
      </c>
      <c r="N31" s="2">
        <v>103122</v>
      </c>
      <c r="O31" s="2">
        <v>102626</v>
      </c>
      <c r="P31" s="2">
        <v>102926</v>
      </c>
      <c r="Q31" s="2">
        <v>91526</v>
      </c>
      <c r="R31" s="2">
        <v>91828</v>
      </c>
      <c r="S31" s="2">
        <v>105366</v>
      </c>
      <c r="T31" s="2">
        <v>105347</v>
      </c>
      <c r="U31" s="2">
        <v>90184</v>
      </c>
      <c r="V31" s="2">
        <v>90448</v>
      </c>
      <c r="W31" s="2">
        <v>90362</v>
      </c>
      <c r="X31" s="2">
        <v>90581</v>
      </c>
      <c r="Y31" s="2">
        <v>90659</v>
      </c>
      <c r="Z31" s="2">
        <v>121200</v>
      </c>
      <c r="AA31" s="2">
        <v>115807</v>
      </c>
      <c r="AB31" s="2">
        <v>115881</v>
      </c>
      <c r="AC31" s="2">
        <v>116061</v>
      </c>
      <c r="AD31" s="2">
        <v>111787</v>
      </c>
      <c r="AE31" s="2">
        <v>111972</v>
      </c>
      <c r="AF31" s="2">
        <v>111524</v>
      </c>
      <c r="AG31" s="2">
        <v>101105</v>
      </c>
      <c r="AH31" s="2">
        <v>100650</v>
      </c>
      <c r="AI31" s="2">
        <v>89658</v>
      </c>
    </row>
    <row r="32" spans="1:35" ht="17" x14ac:dyDescent="0.2">
      <c r="A32" s="1" t="s">
        <v>1</v>
      </c>
      <c r="B32" s="2">
        <v>13431</v>
      </c>
      <c r="C32" s="2">
        <v>20436</v>
      </c>
      <c r="D32" s="2">
        <v>20562</v>
      </c>
      <c r="E32" s="2">
        <v>15184</v>
      </c>
      <c r="F32" s="2">
        <v>17554</v>
      </c>
      <c r="G32" s="2">
        <v>16275</v>
      </c>
      <c r="H32" s="2">
        <v>12604</v>
      </c>
      <c r="I32" s="2">
        <v>19482</v>
      </c>
      <c r="J32" s="2">
        <v>19160</v>
      </c>
      <c r="K32" s="2">
        <v>18129</v>
      </c>
      <c r="L32" s="2">
        <v>17377</v>
      </c>
      <c r="M32" s="2">
        <v>15138</v>
      </c>
      <c r="N32" s="2">
        <v>14294</v>
      </c>
      <c r="O32" s="2">
        <v>11958</v>
      </c>
      <c r="P32" s="2">
        <v>13680</v>
      </c>
      <c r="Q32" s="2">
        <v>20089</v>
      </c>
      <c r="R32" s="2">
        <v>19735</v>
      </c>
      <c r="S32" s="2">
        <v>11676</v>
      </c>
      <c r="T32" s="2">
        <v>13057</v>
      </c>
      <c r="U32" s="2">
        <v>21115</v>
      </c>
      <c r="V32" s="2">
        <v>21172</v>
      </c>
      <c r="W32" s="2">
        <v>20973</v>
      </c>
      <c r="X32" s="2">
        <v>20707</v>
      </c>
      <c r="Y32" s="2">
        <v>20551</v>
      </c>
      <c r="Z32" s="2">
        <v>7695</v>
      </c>
      <c r="AA32" s="2">
        <v>7334</v>
      </c>
      <c r="AB32" s="2">
        <v>8852</v>
      </c>
      <c r="AC32" s="2">
        <v>9361</v>
      </c>
      <c r="AD32" s="2">
        <v>11612</v>
      </c>
      <c r="AE32" s="2">
        <v>9661</v>
      </c>
      <c r="AF32" s="2">
        <v>10830</v>
      </c>
      <c r="AG32" s="2">
        <v>14083</v>
      </c>
      <c r="AH32" s="2">
        <v>15296</v>
      </c>
      <c r="AI32" s="2">
        <v>21661</v>
      </c>
    </row>
    <row r="33" spans="1:35" ht="17" x14ac:dyDescent="0.2">
      <c r="A33" s="1" t="s">
        <v>2</v>
      </c>
      <c r="B33" s="2">
        <v>3841.9920000000002</v>
      </c>
      <c r="C33" s="2">
        <v>8827.0560000000005</v>
      </c>
      <c r="D33" s="2">
        <v>8706.5280000000002</v>
      </c>
      <c r="E33" s="2">
        <v>4812.0479999999998</v>
      </c>
      <c r="F33" s="2">
        <v>6332.9040000000005</v>
      </c>
      <c r="G33" s="2">
        <v>5426.3519999999999</v>
      </c>
      <c r="H33" s="2">
        <v>3470.6880000000001</v>
      </c>
      <c r="I33" s="2">
        <v>7843.3919999999998</v>
      </c>
      <c r="J33" s="2">
        <v>7483.7520000000004</v>
      </c>
      <c r="K33" s="2">
        <v>6783.9120000000003</v>
      </c>
      <c r="L33" s="2">
        <v>6192.2879999999996</v>
      </c>
      <c r="M33" s="2">
        <v>4838.616</v>
      </c>
      <c r="N33" s="2">
        <v>4217.8320000000003</v>
      </c>
      <c r="O33" s="2">
        <v>3140.2080000000001</v>
      </c>
      <c r="P33" s="2">
        <v>4007.232</v>
      </c>
      <c r="Q33" s="2">
        <v>8489.4480000000003</v>
      </c>
      <c r="R33" s="2">
        <v>8184.24</v>
      </c>
      <c r="S33" s="2">
        <v>3032.64</v>
      </c>
      <c r="T33" s="2">
        <v>3718.8719999999998</v>
      </c>
      <c r="U33" s="2">
        <v>9498.384</v>
      </c>
      <c r="V33" s="2">
        <v>9479.5920000000006</v>
      </c>
      <c r="W33" s="2">
        <v>9301.3919999999998</v>
      </c>
      <c r="X33" s="2">
        <v>9058.3919999999998</v>
      </c>
      <c r="Y33" s="2">
        <v>8856.2160000000003</v>
      </c>
      <c r="Z33" s="2">
        <v>1575.9359999999999</v>
      </c>
      <c r="AA33" s="2">
        <v>1404.2159999999999</v>
      </c>
      <c r="AB33" s="2">
        <v>1947.8879999999999</v>
      </c>
      <c r="AC33" s="2">
        <v>2117.6640000000002</v>
      </c>
      <c r="AD33" s="2">
        <v>3056.616</v>
      </c>
      <c r="AE33" s="2">
        <v>2268</v>
      </c>
      <c r="AF33" s="2">
        <v>2754.6480000000001</v>
      </c>
      <c r="AG33" s="2">
        <v>4170.5280000000002</v>
      </c>
      <c r="AH33" s="2">
        <v>4845.7439999999997</v>
      </c>
      <c r="AI33" s="2">
        <v>10021.969999999999</v>
      </c>
    </row>
    <row r="34" spans="1:35" ht="17" x14ac:dyDescent="0.2">
      <c r="A34" s="1" t="s">
        <v>3</v>
      </c>
      <c r="B34" s="2">
        <v>2533.3560000000002</v>
      </c>
      <c r="C34" s="2">
        <v>5845.0889999999999</v>
      </c>
      <c r="D34" s="2">
        <v>5755.73</v>
      </c>
      <c r="E34" s="2">
        <v>3167.0349999999999</v>
      </c>
      <c r="F34" s="2">
        <v>4166.7700000000004</v>
      </c>
      <c r="G34" s="2">
        <v>3571.1930000000002</v>
      </c>
      <c r="H34" s="2">
        <v>2282.0619999999999</v>
      </c>
      <c r="I34" s="2">
        <v>5171.4930000000004</v>
      </c>
      <c r="J34" s="2">
        <v>4934.7139999999999</v>
      </c>
      <c r="K34" s="2">
        <v>4482.9290000000001</v>
      </c>
      <c r="L34" s="2">
        <v>4087.8429999999998</v>
      </c>
      <c r="M34" s="2">
        <v>3184.2719999999999</v>
      </c>
      <c r="N34" s="2">
        <v>2770.1350000000002</v>
      </c>
      <c r="O34" s="2">
        <v>2068.4160000000002</v>
      </c>
      <c r="P34" s="2">
        <v>2627.2510000000002</v>
      </c>
      <c r="Q34" s="2">
        <v>5597.424</v>
      </c>
      <c r="R34" s="2">
        <v>5413.2619999999997</v>
      </c>
      <c r="S34" s="2">
        <v>1982.232</v>
      </c>
      <c r="T34" s="2">
        <v>2448.9859999999999</v>
      </c>
      <c r="U34" s="2">
        <v>6273.741</v>
      </c>
      <c r="V34" s="2">
        <v>6280.0919999999996</v>
      </c>
      <c r="W34" s="2">
        <v>6171.6809999999996</v>
      </c>
      <c r="X34" s="2">
        <v>5997.0450000000001</v>
      </c>
      <c r="Y34" s="2">
        <v>5852.3469999999998</v>
      </c>
      <c r="Z34" s="2">
        <v>1038.7439999999999</v>
      </c>
      <c r="AA34" s="2">
        <v>918.08640000000003</v>
      </c>
      <c r="AB34" s="2">
        <v>1279.152</v>
      </c>
      <c r="AC34" s="2">
        <v>1391.191</v>
      </c>
      <c r="AD34" s="2">
        <v>1992.665</v>
      </c>
      <c r="AE34" s="2">
        <v>1487.354</v>
      </c>
      <c r="AF34" s="2">
        <v>1802.153</v>
      </c>
      <c r="AG34" s="2">
        <v>2730.2179999999998</v>
      </c>
      <c r="AH34" s="2">
        <v>3186.9940000000001</v>
      </c>
      <c r="AI34" s="2">
        <v>6657.0330000000004</v>
      </c>
    </row>
    <row r="35" spans="1:35" ht="17" x14ac:dyDescent="0.2">
      <c r="A35" s="1" t="s">
        <v>4</v>
      </c>
      <c r="B35" s="2">
        <v>2474.3879999999999</v>
      </c>
      <c r="C35" s="2">
        <v>5689.5050000000001</v>
      </c>
      <c r="D35" s="2">
        <v>5590.62</v>
      </c>
      <c r="E35" s="2">
        <v>3084.0259999999998</v>
      </c>
      <c r="F35" s="2">
        <v>4047.9259999999999</v>
      </c>
      <c r="G35" s="2">
        <v>3489.5450000000001</v>
      </c>
      <c r="H35" s="2">
        <v>2212.6610000000001</v>
      </c>
      <c r="I35" s="2">
        <v>5029.0630000000001</v>
      </c>
      <c r="J35" s="2">
        <v>4796.366</v>
      </c>
      <c r="K35" s="2">
        <v>4365.8999999999996</v>
      </c>
      <c r="L35" s="2">
        <v>3962.1959999999999</v>
      </c>
      <c r="M35" s="2">
        <v>3101.7170000000001</v>
      </c>
      <c r="N35" s="2">
        <v>2698.0129999999999</v>
      </c>
      <c r="O35" s="2">
        <v>2007.18</v>
      </c>
      <c r="P35" s="2">
        <v>2560.5720000000001</v>
      </c>
      <c r="Q35" s="2">
        <v>5440.0249999999996</v>
      </c>
      <c r="R35" s="2">
        <v>5253.5950000000003</v>
      </c>
      <c r="S35" s="2">
        <v>1929.1610000000001</v>
      </c>
      <c r="T35" s="2">
        <v>2387.297</v>
      </c>
      <c r="U35" s="2">
        <v>6095.0230000000001</v>
      </c>
      <c r="V35" s="2">
        <v>6098.652</v>
      </c>
      <c r="W35" s="2">
        <v>5993.87</v>
      </c>
      <c r="X35" s="2">
        <v>5808.8010000000004</v>
      </c>
      <c r="Y35" s="2">
        <v>5680.8860000000004</v>
      </c>
      <c r="Z35" s="2">
        <v>1012.4349999999999</v>
      </c>
      <c r="AA35" s="2">
        <v>894.04560000000004</v>
      </c>
      <c r="AB35" s="2">
        <v>1246.039</v>
      </c>
      <c r="AC35" s="2">
        <v>1353.0889999999999</v>
      </c>
      <c r="AD35" s="2">
        <v>1943.6759999999999</v>
      </c>
      <c r="AE35" s="2">
        <v>1448.345</v>
      </c>
      <c r="AF35" s="2">
        <v>1753.6179999999999</v>
      </c>
      <c r="AG35" s="2">
        <v>2661.7249999999999</v>
      </c>
      <c r="AH35" s="2">
        <v>3097.181</v>
      </c>
      <c r="AI35" s="2">
        <v>6464.2529999999997</v>
      </c>
    </row>
    <row r="36" spans="1:35" ht="17" x14ac:dyDescent="0.2">
      <c r="A36" s="1" t="s">
        <v>5</v>
      </c>
      <c r="B36" s="2">
        <v>2474.3879999999999</v>
      </c>
      <c r="C36" s="2">
        <v>5689.5050000000001</v>
      </c>
      <c r="D36" s="2">
        <v>5590.62</v>
      </c>
      <c r="E36" s="2">
        <v>3084.0259999999998</v>
      </c>
      <c r="F36" s="2">
        <v>4047.9259999999999</v>
      </c>
      <c r="G36" s="2">
        <v>3489.0909999999999</v>
      </c>
      <c r="H36" s="2">
        <v>2212.2069999999999</v>
      </c>
      <c r="I36" s="2">
        <v>5029.0630000000001</v>
      </c>
      <c r="J36" s="2">
        <v>4796.366</v>
      </c>
      <c r="K36" s="2">
        <v>4365.4459999999999</v>
      </c>
      <c r="L36" s="2">
        <v>3961.2890000000002</v>
      </c>
      <c r="M36" s="2">
        <v>3101.2629999999999</v>
      </c>
      <c r="N36" s="2">
        <v>2697.5590000000002</v>
      </c>
      <c r="O36" s="2">
        <v>2007.18</v>
      </c>
      <c r="P36" s="2">
        <v>2560.5720000000001</v>
      </c>
      <c r="Q36" s="2">
        <v>5440.0249999999996</v>
      </c>
      <c r="R36" s="2">
        <v>5253.5950000000003</v>
      </c>
      <c r="S36" s="2">
        <v>1929.1610000000001</v>
      </c>
      <c r="T36" s="2">
        <v>2387.297</v>
      </c>
      <c r="U36" s="2">
        <v>6094.116</v>
      </c>
      <c r="V36" s="2">
        <v>6097.7449999999999</v>
      </c>
      <c r="W36" s="2">
        <v>5993.4170000000004</v>
      </c>
      <c r="X36" s="2">
        <v>5808.348</v>
      </c>
      <c r="Y36" s="2">
        <v>5680.433</v>
      </c>
      <c r="Z36" s="2">
        <v>1012.4349999999999</v>
      </c>
      <c r="AA36" s="2">
        <v>894.04560000000004</v>
      </c>
      <c r="AB36" s="2">
        <v>1246.039</v>
      </c>
      <c r="AC36" s="2">
        <v>1353.0889999999999</v>
      </c>
      <c r="AD36" s="2">
        <v>1943.222</v>
      </c>
      <c r="AE36" s="2">
        <v>1448.345</v>
      </c>
      <c r="AF36" s="2">
        <v>1753.6179999999999</v>
      </c>
      <c r="AG36" s="2">
        <v>2661.7249999999999</v>
      </c>
      <c r="AH36" s="2">
        <v>3096.7269999999999</v>
      </c>
      <c r="AI36" s="2">
        <v>6463.8</v>
      </c>
    </row>
    <row r="37" spans="1:35" ht="17" x14ac:dyDescent="0.2">
      <c r="A37" s="1" t="s">
        <v>6</v>
      </c>
      <c r="B37" s="2">
        <v>2457.605</v>
      </c>
      <c r="C37" s="2">
        <v>5503.982</v>
      </c>
      <c r="D37" s="2">
        <v>5408.2730000000001</v>
      </c>
      <c r="E37" s="2">
        <v>3052.7280000000001</v>
      </c>
      <c r="F37" s="2">
        <v>3957.2060000000001</v>
      </c>
      <c r="G37" s="2">
        <v>3429.67</v>
      </c>
      <c r="H37" s="2">
        <v>2198.1460000000002</v>
      </c>
      <c r="I37" s="2">
        <v>4899.3329999999996</v>
      </c>
      <c r="J37" s="2">
        <v>4681.6049999999996</v>
      </c>
      <c r="K37" s="2">
        <v>4256.5820000000003</v>
      </c>
      <c r="L37" s="2">
        <v>3889.62</v>
      </c>
      <c r="M37" s="2">
        <v>3064.0680000000002</v>
      </c>
      <c r="N37" s="2">
        <v>2671.25</v>
      </c>
      <c r="O37" s="2">
        <v>1993.5719999999999</v>
      </c>
      <c r="P37" s="2">
        <v>2537.4380000000001</v>
      </c>
      <c r="Q37" s="2">
        <v>5267.2030000000004</v>
      </c>
      <c r="R37" s="2">
        <v>5084.402</v>
      </c>
      <c r="S37" s="2">
        <v>1918.2739999999999</v>
      </c>
      <c r="T37" s="2">
        <v>2367.7919999999999</v>
      </c>
      <c r="U37" s="2">
        <v>5866.4089999999997</v>
      </c>
      <c r="V37" s="2">
        <v>5880.0169999999998</v>
      </c>
      <c r="W37" s="2">
        <v>5776.5959999999995</v>
      </c>
      <c r="X37" s="2">
        <v>5599.692</v>
      </c>
      <c r="Y37" s="2">
        <v>5489.0129999999999</v>
      </c>
      <c r="Z37" s="2">
        <v>1007.446</v>
      </c>
      <c r="AA37" s="2">
        <v>888.60239999999999</v>
      </c>
      <c r="AB37" s="2">
        <v>1238.328</v>
      </c>
      <c r="AC37" s="2">
        <v>1343.11</v>
      </c>
      <c r="AD37" s="2">
        <v>1925.5319999999999</v>
      </c>
      <c r="AE37" s="2">
        <v>1440.18</v>
      </c>
      <c r="AF37" s="2">
        <v>1741.37</v>
      </c>
      <c r="AG37" s="2">
        <v>2634.962</v>
      </c>
      <c r="AH37" s="2">
        <v>3058.1709999999998</v>
      </c>
      <c r="AI37" s="2">
        <v>6235.6390000000001</v>
      </c>
    </row>
    <row r="38" spans="1:35" ht="17" x14ac:dyDescent="0.2">
      <c r="A38" s="1" t="s">
        <v>7</v>
      </c>
      <c r="B38" s="2">
        <v>1027.8579999999999</v>
      </c>
      <c r="C38" s="2">
        <v>1780.38</v>
      </c>
      <c r="D38" s="2">
        <v>1838.441</v>
      </c>
      <c r="E38" s="2">
        <v>1319.9760000000001</v>
      </c>
      <c r="F38" s="2">
        <v>1636.135</v>
      </c>
      <c r="G38" s="2">
        <v>1451.066</v>
      </c>
      <c r="H38" s="2">
        <v>895.86</v>
      </c>
      <c r="I38" s="2">
        <v>1835.2660000000001</v>
      </c>
      <c r="J38" s="2">
        <v>1813.039</v>
      </c>
      <c r="K38" s="2">
        <v>1699.1859999999999</v>
      </c>
      <c r="L38" s="2">
        <v>1623.8879999999999</v>
      </c>
      <c r="M38" s="2">
        <v>1286.4100000000001</v>
      </c>
      <c r="N38" s="2">
        <v>1148.9690000000001</v>
      </c>
      <c r="O38" s="2">
        <v>797.42880000000002</v>
      </c>
      <c r="P38" s="2">
        <v>1053.259</v>
      </c>
      <c r="Q38" s="2">
        <v>1780.38</v>
      </c>
      <c r="R38" s="2">
        <v>1823.472</v>
      </c>
      <c r="S38" s="2">
        <v>752.52239999999995</v>
      </c>
      <c r="T38" s="2">
        <v>962.53920000000005</v>
      </c>
      <c r="U38" s="2">
        <v>1773.1220000000001</v>
      </c>
      <c r="V38" s="2">
        <v>1798.5239999999999</v>
      </c>
      <c r="W38" s="2">
        <v>1804.874</v>
      </c>
      <c r="X38" s="2">
        <v>1775.39</v>
      </c>
      <c r="Y38" s="2">
        <v>1798.9780000000001</v>
      </c>
      <c r="Z38" s="2">
        <v>298.92239999999998</v>
      </c>
      <c r="AA38" s="2">
        <v>254.01599999999999</v>
      </c>
      <c r="AB38" s="2">
        <v>398.71440000000001</v>
      </c>
      <c r="AC38" s="2">
        <v>434.54880000000003</v>
      </c>
      <c r="AD38" s="2">
        <v>748.44</v>
      </c>
      <c r="AE38" s="2">
        <v>502.1352</v>
      </c>
      <c r="AF38" s="2">
        <v>650.4624</v>
      </c>
      <c r="AG38" s="2">
        <v>1163.03</v>
      </c>
      <c r="AH38" s="2">
        <v>1326.78</v>
      </c>
      <c r="AI38" s="2">
        <v>1789.452</v>
      </c>
    </row>
    <row r="39" spans="1:35" ht="17" x14ac:dyDescent="0.2">
      <c r="A39" s="1" t="s">
        <v>8</v>
      </c>
      <c r="B39" s="2">
        <v>719.50030000000004</v>
      </c>
      <c r="C39" s="2">
        <v>1246.2660000000001</v>
      </c>
      <c r="D39" s="2">
        <v>1286.9090000000001</v>
      </c>
      <c r="E39" s="2">
        <v>923.98320000000001</v>
      </c>
      <c r="F39" s="2">
        <v>1145.2950000000001</v>
      </c>
      <c r="G39" s="2">
        <v>1015.746</v>
      </c>
      <c r="H39" s="2">
        <v>627.10199999999998</v>
      </c>
      <c r="I39" s="2">
        <v>1284.6859999999999</v>
      </c>
      <c r="J39" s="2">
        <v>1269.127</v>
      </c>
      <c r="K39" s="2">
        <v>1189.43</v>
      </c>
      <c r="L39" s="2">
        <v>1136.722</v>
      </c>
      <c r="M39" s="2">
        <v>900.48670000000004</v>
      </c>
      <c r="N39" s="2">
        <v>804.27809999999999</v>
      </c>
      <c r="O39" s="2">
        <v>558.20010000000002</v>
      </c>
      <c r="P39" s="2">
        <v>737.28139999999996</v>
      </c>
      <c r="Q39" s="2">
        <v>1246.2660000000001</v>
      </c>
      <c r="R39" s="2">
        <v>1276.43</v>
      </c>
      <c r="S39" s="2">
        <v>526.76570000000004</v>
      </c>
      <c r="T39" s="2">
        <v>673.77739999999994</v>
      </c>
      <c r="U39" s="2">
        <v>1241.1859999999999</v>
      </c>
      <c r="V39" s="2">
        <v>1258.9670000000001</v>
      </c>
      <c r="W39" s="2">
        <v>1263.412</v>
      </c>
      <c r="X39" s="2">
        <v>1242.7729999999999</v>
      </c>
      <c r="Y39" s="2">
        <v>1259.2840000000001</v>
      </c>
      <c r="Z39" s="2">
        <v>209.2457</v>
      </c>
      <c r="AA39" s="2">
        <v>177.81120000000001</v>
      </c>
      <c r="AB39" s="2">
        <v>279.1001</v>
      </c>
      <c r="AC39" s="2">
        <v>304.18419999999998</v>
      </c>
      <c r="AD39" s="2">
        <v>523.90800000000002</v>
      </c>
      <c r="AE39" s="2">
        <v>351.49459999999999</v>
      </c>
      <c r="AF39" s="2">
        <v>455.32369999999997</v>
      </c>
      <c r="AG39" s="2">
        <v>814.12130000000002</v>
      </c>
      <c r="AH39" s="2">
        <v>928.74599999999998</v>
      </c>
      <c r="AI39" s="2">
        <v>1252.616</v>
      </c>
    </row>
    <row r="40" spans="1:35" ht="17" x14ac:dyDescent="0.2">
      <c r="A40" s="1" t="s">
        <v>14</v>
      </c>
      <c r="B40" s="2">
        <v>718.86530000000005</v>
      </c>
      <c r="C40" s="2">
        <v>1237.058</v>
      </c>
      <c r="D40" s="2">
        <v>1278.971</v>
      </c>
      <c r="E40" s="2">
        <v>922.71310000000005</v>
      </c>
      <c r="F40" s="2">
        <v>1142.1189999999999</v>
      </c>
      <c r="G40" s="2">
        <v>1013.524</v>
      </c>
      <c r="H40" s="2">
        <v>626.14940000000001</v>
      </c>
      <c r="I40" s="2">
        <v>1277.383</v>
      </c>
      <c r="J40" s="2">
        <v>1265</v>
      </c>
      <c r="K40" s="2">
        <v>1184.0319999999999</v>
      </c>
      <c r="L40" s="2">
        <v>1132.5940000000001</v>
      </c>
      <c r="M40" s="2">
        <v>898.89909999999998</v>
      </c>
      <c r="N40" s="2">
        <v>803.32560000000001</v>
      </c>
      <c r="O40" s="2">
        <v>557.88260000000002</v>
      </c>
      <c r="P40" s="2">
        <v>736.32889999999998</v>
      </c>
      <c r="Q40" s="2">
        <v>1238.328</v>
      </c>
      <c r="R40" s="2">
        <v>1268.81</v>
      </c>
      <c r="S40" s="2">
        <v>526.13059999999996</v>
      </c>
      <c r="T40" s="2">
        <v>673.45989999999995</v>
      </c>
      <c r="U40" s="2">
        <v>1230.0719999999999</v>
      </c>
      <c r="V40" s="2">
        <v>1250.394</v>
      </c>
      <c r="W40" s="2">
        <v>1253.886</v>
      </c>
      <c r="X40" s="2">
        <v>1232.93</v>
      </c>
      <c r="Y40" s="2">
        <v>1250.394</v>
      </c>
      <c r="Z40" s="2">
        <v>208.61060000000001</v>
      </c>
      <c r="AA40" s="2">
        <v>177.49369999999999</v>
      </c>
      <c r="AB40" s="2">
        <v>278.46499999999997</v>
      </c>
      <c r="AC40" s="2">
        <v>302.91410000000002</v>
      </c>
      <c r="AD40" s="2">
        <v>523.27290000000005</v>
      </c>
      <c r="AE40" s="2">
        <v>351.49459999999999</v>
      </c>
      <c r="AF40" s="2">
        <v>454.37110000000001</v>
      </c>
      <c r="AG40" s="2">
        <v>813.48620000000005</v>
      </c>
      <c r="AH40" s="2">
        <v>927.47590000000002</v>
      </c>
      <c r="AI40" s="2">
        <v>1244.0429999999999</v>
      </c>
    </row>
    <row r="41" spans="1:35" ht="17" x14ac:dyDescent="0.2">
      <c r="A41" s="1" t="s">
        <v>15</v>
      </c>
      <c r="B41" s="2">
        <v>665.20439999999996</v>
      </c>
      <c r="C41" s="2">
        <v>1125.9259999999999</v>
      </c>
      <c r="D41" s="2">
        <v>1164.663</v>
      </c>
      <c r="E41" s="2">
        <v>846.82579999999996</v>
      </c>
      <c r="F41" s="2">
        <v>1042.7360000000001</v>
      </c>
      <c r="G41" s="2">
        <v>939.85919999999999</v>
      </c>
      <c r="H41" s="2">
        <v>577.25130000000001</v>
      </c>
      <c r="I41" s="2">
        <v>1156.0899999999999</v>
      </c>
      <c r="J41" s="2">
        <v>1157.0429999999999</v>
      </c>
      <c r="K41" s="2">
        <v>1086.8710000000001</v>
      </c>
      <c r="L41" s="2">
        <v>1036.068</v>
      </c>
      <c r="M41" s="2">
        <v>831.90239999999994</v>
      </c>
      <c r="N41" s="2">
        <v>747.75959999999998</v>
      </c>
      <c r="O41" s="2">
        <v>512.15970000000004</v>
      </c>
      <c r="P41" s="2">
        <v>674.09490000000005</v>
      </c>
      <c r="Q41" s="2">
        <v>1122.751</v>
      </c>
      <c r="R41" s="2">
        <v>1160.5360000000001</v>
      </c>
      <c r="S41" s="2">
        <v>487.07569999999998</v>
      </c>
      <c r="T41" s="2">
        <v>621.38660000000004</v>
      </c>
      <c r="U41" s="2">
        <v>1107.192</v>
      </c>
      <c r="V41" s="2">
        <v>1127.1959999999999</v>
      </c>
      <c r="W41" s="2">
        <v>1138.627</v>
      </c>
      <c r="X41" s="2">
        <v>1120.846</v>
      </c>
      <c r="Y41" s="2">
        <v>1131.9590000000001</v>
      </c>
      <c r="Z41" s="2">
        <v>185.43170000000001</v>
      </c>
      <c r="AA41" s="2">
        <v>159.71260000000001</v>
      </c>
      <c r="AB41" s="2">
        <v>254.65100000000001</v>
      </c>
      <c r="AC41" s="2">
        <v>275.28980000000001</v>
      </c>
      <c r="AD41" s="2">
        <v>481.3603</v>
      </c>
      <c r="AE41" s="2">
        <v>318.15499999999997</v>
      </c>
      <c r="AF41" s="2">
        <v>416.90379999999999</v>
      </c>
      <c r="AG41" s="2">
        <v>745.85450000000003</v>
      </c>
      <c r="AH41" s="2">
        <v>856.03390000000002</v>
      </c>
      <c r="AI41" s="2">
        <v>1117.3530000000001</v>
      </c>
    </row>
    <row r="42" spans="1:35" ht="17" x14ac:dyDescent="0.2">
      <c r="A42" s="1" t="s">
        <v>9</v>
      </c>
      <c r="B42" s="2">
        <v>275.28980000000001</v>
      </c>
      <c r="C42" s="2">
        <v>671.8723</v>
      </c>
      <c r="D42" s="2">
        <v>696.32129999999995</v>
      </c>
      <c r="E42" s="2">
        <v>425.15929999999997</v>
      </c>
      <c r="F42" s="2">
        <v>558.51769999999999</v>
      </c>
      <c r="G42" s="2">
        <v>497.87130000000002</v>
      </c>
      <c r="H42" s="2">
        <v>223.85159999999999</v>
      </c>
      <c r="I42" s="2">
        <v>670.60220000000004</v>
      </c>
      <c r="J42" s="2">
        <v>656.31380000000001</v>
      </c>
      <c r="K42" s="2">
        <v>613.76610000000005</v>
      </c>
      <c r="L42" s="2">
        <v>574.71119999999996</v>
      </c>
      <c r="M42" s="2">
        <v>401.02780000000001</v>
      </c>
      <c r="N42" s="2">
        <v>356.25740000000002</v>
      </c>
      <c r="O42" s="2">
        <v>203.84780000000001</v>
      </c>
      <c r="P42" s="2">
        <v>301.9615</v>
      </c>
      <c r="Q42" s="2">
        <v>645.5181</v>
      </c>
      <c r="R42" s="2">
        <v>694.4162</v>
      </c>
      <c r="S42" s="2">
        <v>172.73089999999999</v>
      </c>
      <c r="T42" s="2">
        <v>253.6985</v>
      </c>
      <c r="U42" s="2">
        <v>664.88599999999997</v>
      </c>
      <c r="V42" s="2">
        <v>672.18979999999999</v>
      </c>
      <c r="W42" s="2">
        <v>676.31759999999997</v>
      </c>
      <c r="X42" s="2">
        <v>656.63130000000001</v>
      </c>
      <c r="Y42" s="2">
        <v>664.5693</v>
      </c>
      <c r="Z42" s="2">
        <v>23.814</v>
      </c>
      <c r="AA42" s="2">
        <v>17.781120000000001</v>
      </c>
      <c r="AB42" s="2">
        <v>45.08784</v>
      </c>
      <c r="AC42" s="2">
        <v>58.741199999999999</v>
      </c>
      <c r="AD42" s="2">
        <v>166.69800000000001</v>
      </c>
      <c r="AE42" s="2">
        <v>71.759519999999995</v>
      </c>
      <c r="AF42" s="2">
        <v>118.1174</v>
      </c>
      <c r="AG42" s="2">
        <v>352.12970000000001</v>
      </c>
      <c r="AH42" s="2">
        <v>409.2833</v>
      </c>
      <c r="AI42" s="2">
        <v>676.63509999999997</v>
      </c>
    </row>
    <row r="43" spans="1:35" ht="17" x14ac:dyDescent="0.2">
      <c r="B43" s="2"/>
      <c r="C43" s="2"/>
      <c r="D43" s="2"/>
      <c r="E43" s="2"/>
      <c r="L43" s="2"/>
      <c r="Q43" s="3"/>
      <c r="R43" s="3"/>
      <c r="S43" s="3"/>
      <c r="T43" s="3"/>
    </row>
    <row r="44" spans="1:35" x14ac:dyDescent="0.2">
      <c r="Q44" s="3"/>
      <c r="R44" s="3"/>
      <c r="S44" s="3"/>
      <c r="T44" s="3"/>
    </row>
    <row r="45" spans="1:35" x14ac:dyDescent="0.2">
      <c r="A45" s="1" t="s">
        <v>13</v>
      </c>
      <c r="Q45" s="3"/>
      <c r="R45" s="3"/>
      <c r="S45" s="3"/>
      <c r="T45" s="3"/>
    </row>
    <row r="46" spans="1:35" x14ac:dyDescent="0.2">
      <c r="A46" s="1" t="s">
        <v>12</v>
      </c>
      <c r="B46" s="1" t="s">
        <v>17</v>
      </c>
      <c r="C46" s="1" t="s">
        <v>16</v>
      </c>
      <c r="D46" s="1" t="s">
        <v>20</v>
      </c>
      <c r="E46" s="1" t="s">
        <v>21</v>
      </c>
      <c r="F46" s="1" t="s">
        <v>22</v>
      </c>
      <c r="G46" s="1" t="s">
        <v>23</v>
      </c>
      <c r="H46" s="1" t="s">
        <v>24</v>
      </c>
      <c r="I46" t="s">
        <v>25</v>
      </c>
      <c r="J46" s="1" t="s">
        <v>26</v>
      </c>
      <c r="K46" t="s">
        <v>27</v>
      </c>
      <c r="L46" t="s">
        <v>28</v>
      </c>
      <c r="M46" t="s">
        <v>29</v>
      </c>
      <c r="N46" t="s">
        <v>30</v>
      </c>
      <c r="O46" t="s">
        <v>31</v>
      </c>
      <c r="P46" t="s">
        <v>32</v>
      </c>
      <c r="Q46" s="3" t="s">
        <v>33</v>
      </c>
      <c r="R46" t="s">
        <v>34</v>
      </c>
      <c r="S46" t="s">
        <v>35</v>
      </c>
      <c r="T46" t="s">
        <v>36</v>
      </c>
      <c r="U46" t="s">
        <v>37</v>
      </c>
      <c r="V46" t="s">
        <v>38</v>
      </c>
      <c r="W46" t="s">
        <v>39</v>
      </c>
      <c r="X46" t="s">
        <v>40</v>
      </c>
      <c r="Y46" t="s">
        <v>41</v>
      </c>
      <c r="Z46">
        <v>100</v>
      </c>
      <c r="AA46" t="s">
        <v>42</v>
      </c>
      <c r="AB46" t="s">
        <v>43</v>
      </c>
      <c r="AC46" t="s">
        <v>44</v>
      </c>
      <c r="AD46">
        <v>140</v>
      </c>
      <c r="AE46" t="s">
        <v>45</v>
      </c>
      <c r="AF46" t="s">
        <v>46</v>
      </c>
      <c r="AG46" t="s">
        <v>47</v>
      </c>
      <c r="AH46" t="s">
        <v>48</v>
      </c>
      <c r="AI46" t="s">
        <v>49</v>
      </c>
    </row>
    <row r="47" spans="1:35" ht="17" x14ac:dyDescent="0.2">
      <c r="A47" s="1" t="s">
        <v>0</v>
      </c>
      <c r="B47" s="2">
        <v>108407</v>
      </c>
      <c r="C47" s="2">
        <v>92919</v>
      </c>
      <c r="D47" s="2">
        <v>93180</v>
      </c>
      <c r="E47" s="2">
        <v>103054</v>
      </c>
      <c r="F47" s="2">
        <v>97953</v>
      </c>
      <c r="G47" s="2">
        <v>97940</v>
      </c>
      <c r="H47" s="2">
        <v>98149</v>
      </c>
      <c r="I47" s="2">
        <v>94010</v>
      </c>
      <c r="J47" s="2">
        <v>94491</v>
      </c>
      <c r="K47" s="2">
        <v>93938</v>
      </c>
      <c r="L47" s="2">
        <v>94031</v>
      </c>
      <c r="M47" s="2">
        <v>97740</v>
      </c>
      <c r="N47" s="2">
        <v>103122</v>
      </c>
      <c r="O47" s="2">
        <v>102626</v>
      </c>
      <c r="P47" s="2">
        <v>102926</v>
      </c>
      <c r="Q47" s="2">
        <v>91526</v>
      </c>
      <c r="R47" s="2">
        <v>91828</v>
      </c>
      <c r="S47" s="2">
        <v>105366</v>
      </c>
      <c r="T47" s="2">
        <v>105347</v>
      </c>
      <c r="U47" s="2">
        <v>90184</v>
      </c>
      <c r="V47" s="2">
        <v>90448</v>
      </c>
      <c r="W47" s="2">
        <v>90362</v>
      </c>
      <c r="X47" s="2">
        <v>90581</v>
      </c>
      <c r="Y47" s="2">
        <v>90659</v>
      </c>
      <c r="Z47" s="2">
        <v>121200</v>
      </c>
      <c r="AA47" s="2">
        <v>115807</v>
      </c>
      <c r="AB47" s="2">
        <v>115881</v>
      </c>
      <c r="AC47" s="2">
        <v>116061</v>
      </c>
      <c r="AD47" s="2">
        <v>111787</v>
      </c>
      <c r="AE47" s="2">
        <v>111972</v>
      </c>
      <c r="AF47" s="2">
        <v>111524</v>
      </c>
      <c r="AG47" s="2">
        <v>101105</v>
      </c>
      <c r="AH47" s="2">
        <v>100650</v>
      </c>
      <c r="AI47" s="2">
        <v>89658</v>
      </c>
    </row>
    <row r="48" spans="1:35" ht="17" x14ac:dyDescent="0.2">
      <c r="A48" s="1" t="s">
        <v>1</v>
      </c>
      <c r="B48" s="2">
        <v>13431</v>
      </c>
      <c r="C48" s="2">
        <v>20436</v>
      </c>
      <c r="D48" s="2">
        <v>20562</v>
      </c>
      <c r="E48" s="2">
        <v>15184</v>
      </c>
      <c r="F48" s="2">
        <v>17554</v>
      </c>
      <c r="G48" s="2">
        <v>16275</v>
      </c>
      <c r="H48" s="2">
        <v>12604</v>
      </c>
      <c r="I48" s="2">
        <v>19482</v>
      </c>
      <c r="J48" s="2">
        <v>19160</v>
      </c>
      <c r="K48" s="2">
        <v>18129</v>
      </c>
      <c r="L48" s="2">
        <v>17377</v>
      </c>
      <c r="M48" s="2">
        <v>15138</v>
      </c>
      <c r="N48" s="2">
        <v>14294</v>
      </c>
      <c r="O48" s="2">
        <v>11958</v>
      </c>
      <c r="P48" s="2">
        <v>13680</v>
      </c>
      <c r="Q48" s="2">
        <v>20089</v>
      </c>
      <c r="R48" s="2">
        <v>19735</v>
      </c>
      <c r="S48" s="2">
        <v>11676</v>
      </c>
      <c r="T48" s="2">
        <v>13057</v>
      </c>
      <c r="U48" s="2">
        <v>21115</v>
      </c>
      <c r="V48" s="2">
        <v>21172</v>
      </c>
      <c r="W48" s="2">
        <v>20973</v>
      </c>
      <c r="X48" s="2">
        <v>20707</v>
      </c>
      <c r="Y48" s="2">
        <v>20551</v>
      </c>
      <c r="Z48" s="2">
        <v>7695</v>
      </c>
      <c r="AA48" s="2">
        <v>7334</v>
      </c>
      <c r="AB48" s="2">
        <v>8852</v>
      </c>
      <c r="AC48" s="2">
        <v>9361</v>
      </c>
      <c r="AD48" s="2">
        <v>11612</v>
      </c>
      <c r="AE48" s="2">
        <v>9661</v>
      </c>
      <c r="AF48" s="2">
        <v>10830</v>
      </c>
      <c r="AG48" s="2">
        <v>14083</v>
      </c>
      <c r="AH48" s="2">
        <v>15296</v>
      </c>
      <c r="AI48" s="2">
        <v>21661</v>
      </c>
    </row>
    <row r="49" spans="1:35" ht="17" x14ac:dyDescent="0.2">
      <c r="A49" s="1" t="s">
        <v>2</v>
      </c>
      <c r="B49" s="2">
        <v>1259.0640000000001</v>
      </c>
      <c r="C49" s="2">
        <v>6474.1679999999997</v>
      </c>
      <c r="D49" s="2">
        <v>6308.9279999999999</v>
      </c>
      <c r="E49" s="2">
        <v>1966.0319999999999</v>
      </c>
      <c r="F49" s="2">
        <v>3420.7919999999999</v>
      </c>
      <c r="G49" s="2">
        <v>2787.0479999999998</v>
      </c>
      <c r="H49" s="2">
        <v>1432.08</v>
      </c>
      <c r="I49" s="2">
        <v>5228.7120000000004</v>
      </c>
      <c r="J49" s="2">
        <v>4786.7759999999998</v>
      </c>
      <c r="K49" s="2">
        <v>4125.1679999999997</v>
      </c>
      <c r="L49" s="2">
        <v>3530.9520000000002</v>
      </c>
      <c r="M49" s="2">
        <v>2227.8240000000001</v>
      </c>
      <c r="N49" s="2">
        <v>1718.4960000000001</v>
      </c>
      <c r="O49" s="2">
        <v>1129.4639999999999</v>
      </c>
      <c r="P49" s="2">
        <v>1445.04</v>
      </c>
      <c r="Q49" s="2">
        <v>6093.7920000000004</v>
      </c>
      <c r="R49" s="2">
        <v>5760.0720000000001</v>
      </c>
      <c r="S49" s="2">
        <v>1000.5119999999999</v>
      </c>
      <c r="T49" s="2">
        <v>1289.52</v>
      </c>
      <c r="U49" s="2">
        <v>7343.7839999999997</v>
      </c>
      <c r="V49" s="2">
        <v>7341.192</v>
      </c>
      <c r="W49" s="2">
        <v>7177.2479999999996</v>
      </c>
      <c r="X49" s="2">
        <v>6914.16</v>
      </c>
      <c r="Y49" s="2">
        <v>6618.6719999999996</v>
      </c>
      <c r="Z49" s="2">
        <v>340.2</v>
      </c>
      <c r="AA49" s="2">
        <v>366.76799999999997</v>
      </c>
      <c r="AB49" s="2">
        <v>461.37599999999998</v>
      </c>
      <c r="AC49" s="2">
        <v>571.53599999999994</v>
      </c>
      <c r="AD49" s="2">
        <v>869.61599999999999</v>
      </c>
      <c r="AE49" s="2">
        <v>603.93600000000004</v>
      </c>
      <c r="AF49" s="2">
        <v>712.15200000000004</v>
      </c>
      <c r="AG49" s="2">
        <v>1701.6479999999999</v>
      </c>
      <c r="AH49" s="2">
        <v>2085.2640000000001</v>
      </c>
      <c r="AI49" s="2">
        <v>7965.8639999999996</v>
      </c>
    </row>
    <row r="50" spans="1:35" ht="17" x14ac:dyDescent="0.2">
      <c r="A50" s="1" t="s">
        <v>3</v>
      </c>
      <c r="B50" s="2">
        <v>817.38720000000001</v>
      </c>
      <c r="C50" s="2">
        <v>4297.4059999999999</v>
      </c>
      <c r="D50" s="2">
        <v>4168.13</v>
      </c>
      <c r="E50" s="2">
        <v>1294.1210000000001</v>
      </c>
      <c r="F50" s="2">
        <v>2231.712</v>
      </c>
      <c r="G50" s="2">
        <v>1818.482</v>
      </c>
      <c r="H50" s="2">
        <v>939.85919999999999</v>
      </c>
      <c r="I50" s="2">
        <v>3444.6379999999999</v>
      </c>
      <c r="J50" s="2">
        <v>3143.4479999999999</v>
      </c>
      <c r="K50" s="2">
        <v>2718.8780000000002</v>
      </c>
      <c r="L50" s="2">
        <v>2326.9679999999998</v>
      </c>
      <c r="M50" s="2">
        <v>1460.5920000000001</v>
      </c>
      <c r="N50" s="2">
        <v>1117.2170000000001</v>
      </c>
      <c r="O50" s="2">
        <v>744.35760000000005</v>
      </c>
      <c r="P50" s="2">
        <v>947.57039999999995</v>
      </c>
      <c r="Q50" s="2">
        <v>4025.7</v>
      </c>
      <c r="R50" s="2">
        <v>3793.91</v>
      </c>
      <c r="S50" s="2">
        <v>650.91600000000005</v>
      </c>
      <c r="T50" s="2">
        <v>846.87120000000004</v>
      </c>
      <c r="U50" s="2">
        <v>4865.3130000000001</v>
      </c>
      <c r="V50" s="2">
        <v>4838.5510000000004</v>
      </c>
      <c r="W50" s="2">
        <v>4746.47</v>
      </c>
      <c r="X50" s="2">
        <v>4571.8339999999998</v>
      </c>
      <c r="Y50" s="2">
        <v>4369.982</v>
      </c>
      <c r="Z50" s="2">
        <v>223.1712</v>
      </c>
      <c r="AA50" s="2">
        <v>239.5008</v>
      </c>
      <c r="AB50" s="2">
        <v>305.27280000000002</v>
      </c>
      <c r="AC50" s="2">
        <v>376.03440000000001</v>
      </c>
      <c r="AD50" s="2">
        <v>569.26800000000003</v>
      </c>
      <c r="AE50" s="2">
        <v>396.9</v>
      </c>
      <c r="AF50" s="2">
        <v>464.4864</v>
      </c>
      <c r="AG50" s="2">
        <v>1109.0519999999999</v>
      </c>
      <c r="AH50" s="2">
        <v>1368.511</v>
      </c>
      <c r="AI50" s="2">
        <v>5270.8320000000003</v>
      </c>
    </row>
    <row r="51" spans="1:35" ht="17" x14ac:dyDescent="0.2">
      <c r="A51" s="1" t="s">
        <v>4</v>
      </c>
      <c r="B51" s="2">
        <v>784.72799999999995</v>
      </c>
      <c r="C51" s="2">
        <v>4165.4089999999997</v>
      </c>
      <c r="D51" s="2">
        <v>4024.7930000000001</v>
      </c>
      <c r="E51" s="2">
        <v>1241.5029999999999</v>
      </c>
      <c r="F51" s="2">
        <v>2146.8890000000001</v>
      </c>
      <c r="G51" s="2">
        <v>1760.422</v>
      </c>
      <c r="H51" s="2">
        <v>889.05600000000004</v>
      </c>
      <c r="I51" s="2">
        <v>3331.2379999999998</v>
      </c>
      <c r="J51" s="2">
        <v>3030.502</v>
      </c>
      <c r="K51" s="2">
        <v>2628.1579999999999</v>
      </c>
      <c r="L51" s="2">
        <v>2233.98</v>
      </c>
      <c r="M51" s="2">
        <v>1400.2629999999999</v>
      </c>
      <c r="N51" s="2">
        <v>1065.5060000000001</v>
      </c>
      <c r="O51" s="2">
        <v>705.80160000000001</v>
      </c>
      <c r="P51" s="2">
        <v>903.57119999999998</v>
      </c>
      <c r="Q51" s="2">
        <v>3890.527</v>
      </c>
      <c r="R51" s="2">
        <v>3657.377</v>
      </c>
      <c r="S51" s="2">
        <v>612.81359999999995</v>
      </c>
      <c r="T51" s="2">
        <v>797.88239999999996</v>
      </c>
      <c r="U51" s="2">
        <v>4702.0169999999998</v>
      </c>
      <c r="V51" s="2">
        <v>4674.8010000000004</v>
      </c>
      <c r="W51" s="2">
        <v>4585.442</v>
      </c>
      <c r="X51" s="2">
        <v>4417.1570000000002</v>
      </c>
      <c r="Y51" s="2">
        <v>4207.5940000000001</v>
      </c>
      <c r="Z51" s="2">
        <v>211.8312</v>
      </c>
      <c r="AA51" s="2">
        <v>219.99600000000001</v>
      </c>
      <c r="AB51" s="2">
        <v>288.036</v>
      </c>
      <c r="AC51" s="2">
        <v>358.79759999999999</v>
      </c>
      <c r="AD51" s="2">
        <v>543.8664</v>
      </c>
      <c r="AE51" s="2">
        <v>376.488</v>
      </c>
      <c r="AF51" s="2">
        <v>439.08479999999997</v>
      </c>
      <c r="AG51" s="2">
        <v>1054.6199999999999</v>
      </c>
      <c r="AH51" s="2">
        <v>1305.914</v>
      </c>
      <c r="AI51" s="2">
        <v>5079.866</v>
      </c>
    </row>
    <row r="52" spans="1:35" ht="17" x14ac:dyDescent="0.2">
      <c r="A52" s="1" t="s">
        <v>5</v>
      </c>
      <c r="B52" s="2">
        <v>784.72799999999995</v>
      </c>
      <c r="C52" s="2">
        <v>4165.4089999999997</v>
      </c>
      <c r="D52" s="2">
        <v>4024.3389999999999</v>
      </c>
      <c r="E52" s="2">
        <v>1241.5029999999999</v>
      </c>
      <c r="F52" s="2">
        <v>2146.4349999999999</v>
      </c>
      <c r="G52" s="2">
        <v>1759.9680000000001</v>
      </c>
      <c r="H52" s="2">
        <v>889.05600000000004</v>
      </c>
      <c r="I52" s="2">
        <v>3331.2379999999998</v>
      </c>
      <c r="J52" s="2">
        <v>3030.502</v>
      </c>
      <c r="K52" s="2">
        <v>2628.1579999999999</v>
      </c>
      <c r="L52" s="2">
        <v>2233.98</v>
      </c>
      <c r="M52" s="2">
        <v>1400.2629999999999</v>
      </c>
      <c r="N52" s="2">
        <v>1065.0530000000001</v>
      </c>
      <c r="O52" s="2">
        <v>705.80160000000001</v>
      </c>
      <c r="P52" s="2">
        <v>903.57119999999998</v>
      </c>
      <c r="Q52" s="2">
        <v>3890.527</v>
      </c>
      <c r="R52" s="2">
        <v>3657.377</v>
      </c>
      <c r="S52" s="2">
        <v>612.81359999999995</v>
      </c>
      <c r="T52" s="2">
        <v>797.88239999999996</v>
      </c>
      <c r="U52" s="2">
        <v>4701.1099999999997</v>
      </c>
      <c r="V52" s="2">
        <v>4673.8940000000002</v>
      </c>
      <c r="W52" s="2">
        <v>4584.9889999999996</v>
      </c>
      <c r="X52" s="2">
        <v>4417.1570000000002</v>
      </c>
      <c r="Y52" s="2">
        <v>4207.1400000000003</v>
      </c>
      <c r="Z52" s="2">
        <v>211.8312</v>
      </c>
      <c r="AA52" s="2">
        <v>219.99600000000001</v>
      </c>
      <c r="AB52" s="2">
        <v>288.036</v>
      </c>
      <c r="AC52" s="2">
        <v>358.79759999999999</v>
      </c>
      <c r="AD52" s="2">
        <v>543.41279999999995</v>
      </c>
      <c r="AE52" s="2">
        <v>376.488</v>
      </c>
      <c r="AF52" s="2">
        <v>438.63119999999998</v>
      </c>
      <c r="AG52" s="2">
        <v>1054.1659999999999</v>
      </c>
      <c r="AH52" s="2">
        <v>1305.914</v>
      </c>
      <c r="AI52" s="2">
        <v>5079.4129999999996</v>
      </c>
    </row>
    <row r="53" spans="1:35" ht="17" x14ac:dyDescent="0.2">
      <c r="A53" s="1" t="s">
        <v>6</v>
      </c>
      <c r="B53" s="2">
        <v>726.66719999999998</v>
      </c>
      <c r="C53" s="2">
        <v>3759.4369999999999</v>
      </c>
      <c r="D53" s="2">
        <v>3597.9549999999999</v>
      </c>
      <c r="E53" s="2">
        <v>1122.2059999999999</v>
      </c>
      <c r="F53" s="2">
        <v>1912.8309999999999</v>
      </c>
      <c r="G53" s="2">
        <v>1574.4459999999999</v>
      </c>
      <c r="H53" s="2">
        <v>788.81039999999996</v>
      </c>
      <c r="I53" s="2">
        <v>2972.4409999999998</v>
      </c>
      <c r="J53" s="2">
        <v>2714.3420000000001</v>
      </c>
      <c r="K53" s="2">
        <v>2322.4319999999998</v>
      </c>
      <c r="L53" s="2">
        <v>1982.232</v>
      </c>
      <c r="M53" s="2">
        <v>1258.74</v>
      </c>
      <c r="N53" s="2">
        <v>979.32240000000002</v>
      </c>
      <c r="O53" s="2">
        <v>631.41120000000001</v>
      </c>
      <c r="P53" s="2">
        <v>818.2944</v>
      </c>
      <c r="Q53" s="2">
        <v>3487.277</v>
      </c>
      <c r="R53" s="2">
        <v>3251.4050000000002</v>
      </c>
      <c r="S53" s="2">
        <v>570.62879999999996</v>
      </c>
      <c r="T53" s="2">
        <v>722.13120000000004</v>
      </c>
      <c r="U53" s="2">
        <v>4233.902</v>
      </c>
      <c r="V53" s="2">
        <v>4233.902</v>
      </c>
      <c r="W53" s="2">
        <v>4125.9459999999999</v>
      </c>
      <c r="X53" s="2">
        <v>3957.66</v>
      </c>
      <c r="Y53" s="2">
        <v>3769.4160000000002</v>
      </c>
      <c r="Z53" s="2">
        <v>185.06880000000001</v>
      </c>
      <c r="AA53" s="2">
        <v>188.244</v>
      </c>
      <c r="AB53" s="2">
        <v>258.09840000000003</v>
      </c>
      <c r="AC53" s="2">
        <v>332.48880000000003</v>
      </c>
      <c r="AD53" s="2">
        <v>500.32080000000002</v>
      </c>
      <c r="AE53" s="2">
        <v>340.65359999999998</v>
      </c>
      <c r="AF53" s="2">
        <v>399.16800000000001</v>
      </c>
      <c r="AG53" s="2">
        <v>943.48800000000006</v>
      </c>
      <c r="AH53" s="2">
        <v>1176.6379999999999</v>
      </c>
      <c r="AI53" s="2">
        <v>4618.1009999999997</v>
      </c>
    </row>
    <row r="54" spans="1:35" ht="17" x14ac:dyDescent="0.2">
      <c r="A54" s="1" t="s">
        <v>10</v>
      </c>
      <c r="B54" s="2">
        <v>661.26710000000003</v>
      </c>
      <c r="C54" s="2">
        <v>3421.087</v>
      </c>
      <c r="D54" s="2">
        <v>3274.1390000000001</v>
      </c>
      <c r="E54" s="2">
        <v>1021.208</v>
      </c>
      <c r="F54" s="2">
        <v>1740.6759999999999</v>
      </c>
      <c r="G54" s="2">
        <v>1432.7449999999999</v>
      </c>
      <c r="H54" s="2">
        <v>717.8175</v>
      </c>
      <c r="I54" s="2">
        <v>2704.9209999999998</v>
      </c>
      <c r="J54" s="2">
        <v>2470.0520000000001</v>
      </c>
      <c r="K54" s="2">
        <v>2113.413</v>
      </c>
      <c r="L54" s="2">
        <v>1803.8309999999999</v>
      </c>
      <c r="M54" s="2">
        <v>1145.453</v>
      </c>
      <c r="N54" s="2">
        <v>891.18340000000001</v>
      </c>
      <c r="O54" s="2">
        <v>574.58420000000001</v>
      </c>
      <c r="P54" s="2">
        <v>744.64790000000005</v>
      </c>
      <c r="Q54" s="2">
        <v>3173.422</v>
      </c>
      <c r="R54" s="2">
        <v>2958.7779999999998</v>
      </c>
      <c r="S54" s="2">
        <v>519.2722</v>
      </c>
      <c r="T54" s="2">
        <v>657.13940000000002</v>
      </c>
      <c r="U54" s="2">
        <v>3852.8510000000001</v>
      </c>
      <c r="V54" s="2">
        <v>3852.8510000000001</v>
      </c>
      <c r="W54" s="2">
        <v>3754.61</v>
      </c>
      <c r="X54" s="2">
        <v>3601.471</v>
      </c>
      <c r="Y54" s="2">
        <v>3430.1689999999999</v>
      </c>
      <c r="Z54" s="2">
        <v>168.4126</v>
      </c>
      <c r="AA54" s="2">
        <v>171.30199999999999</v>
      </c>
      <c r="AB54" s="2">
        <v>234.86949999999999</v>
      </c>
      <c r="AC54" s="2">
        <v>302.56479999999999</v>
      </c>
      <c r="AD54" s="2">
        <v>455.2919</v>
      </c>
      <c r="AE54" s="2">
        <v>309.9948</v>
      </c>
      <c r="AF54" s="2">
        <v>363.24290000000002</v>
      </c>
      <c r="AG54" s="2">
        <v>858.57410000000004</v>
      </c>
      <c r="AH54" s="2">
        <v>1070.741</v>
      </c>
      <c r="AI54" s="2">
        <v>4202.4719999999998</v>
      </c>
    </row>
    <row r="55" spans="1:35" ht="17" x14ac:dyDescent="0.2">
      <c r="A55" s="1" t="s">
        <v>14</v>
      </c>
      <c r="B55" s="2">
        <v>653.01160000000004</v>
      </c>
      <c r="C55" s="2">
        <v>3287.761</v>
      </c>
      <c r="D55" s="2">
        <v>3153.1959999999999</v>
      </c>
      <c r="E55" s="2">
        <v>1005.9349999999999</v>
      </c>
      <c r="F55" s="2">
        <v>1710.5440000000001</v>
      </c>
      <c r="G55" s="2">
        <v>1413.345</v>
      </c>
      <c r="H55" s="2">
        <v>710.80029999999999</v>
      </c>
      <c r="I55" s="2">
        <v>2608.7440000000001</v>
      </c>
      <c r="J55" s="2">
        <v>2394.9259999999999</v>
      </c>
      <c r="K55" s="2">
        <v>2065.1179999999999</v>
      </c>
      <c r="L55" s="2">
        <v>1762.9659999999999</v>
      </c>
      <c r="M55" s="2">
        <v>1133.896</v>
      </c>
      <c r="N55" s="2">
        <v>882.92780000000005</v>
      </c>
      <c r="O55" s="2">
        <v>571.28200000000004</v>
      </c>
      <c r="P55" s="2">
        <v>737.21789999999999</v>
      </c>
      <c r="Q55" s="2">
        <v>3038.444</v>
      </c>
      <c r="R55" s="2">
        <v>2842.375</v>
      </c>
      <c r="S55" s="2">
        <v>513.49329999999998</v>
      </c>
      <c r="T55" s="2">
        <v>651.77329999999995</v>
      </c>
      <c r="U55" s="2">
        <v>3660.91</v>
      </c>
      <c r="V55" s="2">
        <v>3657.1950000000002</v>
      </c>
      <c r="W55" s="2">
        <v>3575.0529999999999</v>
      </c>
      <c r="X55" s="2">
        <v>3453.6970000000001</v>
      </c>
      <c r="Y55" s="2">
        <v>3277.4409999999998</v>
      </c>
      <c r="Z55" s="2">
        <v>166.76150000000001</v>
      </c>
      <c r="AA55" s="2">
        <v>169.23820000000001</v>
      </c>
      <c r="AB55" s="2">
        <v>231.98009999999999</v>
      </c>
      <c r="AC55" s="2">
        <v>299.26260000000002</v>
      </c>
      <c r="AD55" s="2">
        <v>451.16419999999999</v>
      </c>
      <c r="AE55" s="2">
        <v>305.45420000000001</v>
      </c>
      <c r="AF55" s="2">
        <v>359.94069999999999</v>
      </c>
      <c r="AG55" s="2">
        <v>847.84190000000001</v>
      </c>
      <c r="AH55" s="2">
        <v>1057.5319999999999</v>
      </c>
      <c r="AI55" s="2">
        <v>3994.0210000000002</v>
      </c>
    </row>
    <row r="56" spans="1:35" ht="17" x14ac:dyDescent="0.2">
      <c r="A56" s="1" t="s">
        <v>15</v>
      </c>
      <c r="B56" s="2">
        <v>597.28689999999995</v>
      </c>
      <c r="C56" s="2">
        <v>3063.623</v>
      </c>
      <c r="D56" s="2">
        <v>2945.982</v>
      </c>
      <c r="E56" s="2">
        <v>921.72879999999998</v>
      </c>
      <c r="F56" s="2">
        <v>1582.5830000000001</v>
      </c>
      <c r="G56" s="2">
        <v>1302.721</v>
      </c>
      <c r="H56" s="2">
        <v>647.2328</v>
      </c>
      <c r="I56" s="2">
        <v>2433.7269999999999</v>
      </c>
      <c r="J56" s="2">
        <v>2227.3389999999999</v>
      </c>
      <c r="K56" s="2">
        <v>1917.3440000000001</v>
      </c>
      <c r="L56" s="2">
        <v>1639.546</v>
      </c>
      <c r="M56" s="2">
        <v>1038.9570000000001</v>
      </c>
      <c r="N56" s="2">
        <v>806.15150000000006</v>
      </c>
      <c r="O56" s="2">
        <v>522.98720000000003</v>
      </c>
      <c r="P56" s="2">
        <v>680.66759999999999</v>
      </c>
      <c r="Q56" s="2">
        <v>2829.5790000000002</v>
      </c>
      <c r="R56" s="2">
        <v>2640.5279999999998</v>
      </c>
      <c r="S56" s="2">
        <v>462.3091</v>
      </c>
      <c r="T56" s="2">
        <v>587.38019999999995</v>
      </c>
      <c r="U56" s="2">
        <v>3407.0529999999999</v>
      </c>
      <c r="V56" s="2">
        <v>3423.5639999999999</v>
      </c>
      <c r="W56" s="2">
        <v>3336.056</v>
      </c>
      <c r="X56" s="2">
        <v>3226.2570000000001</v>
      </c>
      <c r="Y56" s="2">
        <v>3066.1</v>
      </c>
      <c r="Z56" s="2">
        <v>149.83770000000001</v>
      </c>
      <c r="AA56" s="2">
        <v>151.9016</v>
      </c>
      <c r="AB56" s="2">
        <v>205.9752</v>
      </c>
      <c r="AC56" s="2">
        <v>269.12990000000002</v>
      </c>
      <c r="AD56" s="2">
        <v>413.18880000000001</v>
      </c>
      <c r="AE56" s="2">
        <v>284.81540000000001</v>
      </c>
      <c r="AF56" s="2">
        <v>324.85469999999998</v>
      </c>
      <c r="AG56" s="2">
        <v>779.3211</v>
      </c>
      <c r="AH56" s="2">
        <v>964.65750000000003</v>
      </c>
      <c r="AI56" s="2">
        <v>3740.163</v>
      </c>
    </row>
    <row r="57" spans="1:35" ht="17" x14ac:dyDescent="0.2">
      <c r="A57" s="1" t="s">
        <v>9</v>
      </c>
      <c r="B57" s="2">
        <v>200.60910000000001</v>
      </c>
      <c r="C57" s="2">
        <v>2290.0810000000001</v>
      </c>
      <c r="D57" s="2">
        <v>2129.0990000000002</v>
      </c>
      <c r="E57" s="2">
        <v>444.55970000000002</v>
      </c>
      <c r="F57" s="2">
        <v>971.26189999999997</v>
      </c>
      <c r="G57" s="2">
        <v>738.04349999999999</v>
      </c>
      <c r="H57" s="2">
        <v>238.17169999999999</v>
      </c>
      <c r="I57" s="2">
        <v>1725.404</v>
      </c>
      <c r="J57" s="2">
        <v>1509.1089999999999</v>
      </c>
      <c r="K57" s="2">
        <v>1239.566</v>
      </c>
      <c r="L57" s="2">
        <v>1042.259</v>
      </c>
      <c r="M57" s="2">
        <v>508.95280000000002</v>
      </c>
      <c r="N57" s="2">
        <v>370.6728</v>
      </c>
      <c r="O57" s="2">
        <v>166.34870000000001</v>
      </c>
      <c r="P57" s="2">
        <v>273.2577</v>
      </c>
      <c r="Q57" s="2">
        <v>2084.1060000000002</v>
      </c>
      <c r="R57" s="2">
        <v>1874.0029999999999</v>
      </c>
      <c r="S57" s="2">
        <v>127.13500000000001</v>
      </c>
      <c r="T57" s="2">
        <v>206.80080000000001</v>
      </c>
      <c r="U57" s="2">
        <v>2624.8429999999998</v>
      </c>
      <c r="V57" s="2">
        <v>2659.1030000000001</v>
      </c>
      <c r="W57" s="2">
        <v>2527.0149999999999</v>
      </c>
      <c r="X57" s="2">
        <v>2446.1109999999999</v>
      </c>
      <c r="Y57" s="2">
        <v>2275.221</v>
      </c>
      <c r="Z57" s="2">
        <v>14.44716</v>
      </c>
      <c r="AA57" s="2">
        <v>9.9066240000000008</v>
      </c>
      <c r="AB57" s="2">
        <v>29.71987</v>
      </c>
      <c r="AC57" s="2">
        <v>31.370979999999999</v>
      </c>
      <c r="AD57" s="2">
        <v>114.339</v>
      </c>
      <c r="AE57" s="2">
        <v>42.928699999999999</v>
      </c>
      <c r="AF57" s="2">
        <v>77.189109999999999</v>
      </c>
      <c r="AG57" s="2">
        <v>328.98250000000002</v>
      </c>
      <c r="AH57" s="2">
        <v>452.81529999999998</v>
      </c>
      <c r="AI57" s="2">
        <v>2892.3209999999999</v>
      </c>
    </row>
    <row r="58" spans="1:35" ht="17" x14ac:dyDescent="0.2">
      <c r="Q58" s="3"/>
      <c r="R58" s="3"/>
      <c r="S58" s="3"/>
      <c r="AD58" s="2"/>
    </row>
    <row r="61" spans="1:35" x14ac:dyDescent="0.2">
      <c r="B61">
        <f>139*50.05/108407</f>
        <v>6.4174361434224725E-2</v>
      </c>
      <c r="C61">
        <f>139*3.46/92919</f>
        <v>5.1759058965335399E-3</v>
      </c>
      <c r="D61">
        <f>139*3.46/93180</f>
        <v>5.1614080274737066E-3</v>
      </c>
      <c r="E61">
        <f>139*21.94/103054</f>
        <v>2.9592834824460967E-2</v>
      </c>
      <c r="F61">
        <f>139*9.33/97953</f>
        <v>1.3239717007136076E-2</v>
      </c>
      <c r="G61">
        <f>139*9.33/97940</f>
        <v>1.324147437206453E-2</v>
      </c>
      <c r="H61">
        <f>139*9.33/98149</f>
        <v>1.3213277771551417E-2</v>
      </c>
      <c r="I61">
        <f>139*4.51/94010</f>
        <v>6.6683331560472292E-3</v>
      </c>
      <c r="J61">
        <f>139*4.51/94491</f>
        <v>6.6343884602766403E-3</v>
      </c>
      <c r="K61">
        <f>139*4.51/93938</f>
        <v>6.6734441865911555E-3</v>
      </c>
      <c r="L61">
        <f>139*4.51/94031</f>
        <v>6.6668439131775687E-3</v>
      </c>
      <c r="M61">
        <f>139*9.33/97740</f>
        <v>1.3268569674647023E-2</v>
      </c>
      <c r="N61" s="3">
        <f>139*21.94/103122</f>
        <v>2.9573320920851034E-2</v>
      </c>
      <c r="O61">
        <f>139*21.94/102626</f>
        <v>2.971625124237523E-2</v>
      </c>
      <c r="P61">
        <f>139*21.94/102926</f>
        <v>2.9629636826457847E-2</v>
      </c>
      <c r="Q61">
        <f>139*2.69/91526</f>
        <v>4.0852872407840394E-3</v>
      </c>
      <c r="R61">
        <f>139*2.69/91828</f>
        <v>4.071851722786078E-3</v>
      </c>
      <c r="S61">
        <f>139*32.51/105366</f>
        <v>4.2887553859878892E-2</v>
      </c>
      <c r="T61">
        <f>139*32.51/105347</f>
        <v>4.2895288902389243E-2</v>
      </c>
      <c r="U61">
        <f>139*2.11/90184</f>
        <v>3.2521289807504652E-3</v>
      </c>
      <c r="V61">
        <f>139*2.11/90448</f>
        <v>3.2426366531045458E-3</v>
      </c>
      <c r="W61">
        <f>139*2.11/90362</f>
        <v>3.2457227595670741E-3</v>
      </c>
      <c r="X61">
        <f>139*2.11/90581</f>
        <v>3.2378754926529842E-3</v>
      </c>
      <c r="Y61">
        <f>139*2.11/90659</f>
        <v>3.2350897318523253E-3</v>
      </c>
      <c r="Z61">
        <f>139*267.9/121200</f>
        <v>0.30724504950495046</v>
      </c>
      <c r="AA61">
        <f>138*140.6/115807</f>
        <v>0.16754427625273083</v>
      </c>
      <c r="AB61">
        <f>138*140.6/115881</f>
        <v>0.16743728480078701</v>
      </c>
      <c r="AC61">
        <f>138*140.6/116061</f>
        <v>0.16717760488019232</v>
      </c>
      <c r="AD61">
        <f>139*81.15/111787</f>
        <v>0.10090484582285955</v>
      </c>
      <c r="AE61">
        <f>139*81.15/111972</f>
        <v>0.10073813096131176</v>
      </c>
      <c r="AF61">
        <f>139*81.15/111524</f>
        <v>0.10114280334277824</v>
      </c>
      <c r="AG61">
        <f>139*15.29/101105</f>
        <v>2.1020819939666681E-2</v>
      </c>
      <c r="AH61">
        <f>139*15.29/100650</f>
        <v>2.1115846994535517E-2</v>
      </c>
      <c r="AI61">
        <f>139*1.672/89658</f>
        <v>2.592161324142854E-3</v>
      </c>
    </row>
    <row r="62" spans="1:35" x14ac:dyDescent="0.2">
      <c r="B62">
        <f t="shared" ref="B62:B72" si="18">139*50.05/108407</f>
        <v>6.4174361434224725E-2</v>
      </c>
      <c r="C62">
        <f t="shared" ref="C62:C72" si="19">139*3.46/92919</f>
        <v>5.1759058965335399E-3</v>
      </c>
      <c r="D62">
        <f t="shared" ref="D62:D72" si="20">139*3.46/93180</f>
        <v>5.1614080274737066E-3</v>
      </c>
      <c r="E62">
        <f t="shared" ref="E62:E72" si="21">139*21.94/103054</f>
        <v>2.9592834824460967E-2</v>
      </c>
      <c r="F62">
        <f t="shared" ref="F62:F72" si="22">139*9.33/97953</f>
        <v>1.3239717007136076E-2</v>
      </c>
      <c r="G62">
        <f t="shared" ref="G62:G72" si="23">139*9.33/97940</f>
        <v>1.324147437206453E-2</v>
      </c>
      <c r="H62">
        <f t="shared" ref="H62:H72" si="24">139*9.33/98149</f>
        <v>1.3213277771551417E-2</v>
      </c>
      <c r="I62">
        <f t="shared" ref="I62:I72" si="25">139*4.51/94010</f>
        <v>6.6683331560472292E-3</v>
      </c>
      <c r="J62">
        <f t="shared" ref="J62:J72" si="26">139*4.51/94491</f>
        <v>6.6343884602766403E-3</v>
      </c>
      <c r="K62">
        <f t="shared" ref="K62:K72" si="27">139*4.51/93938</f>
        <v>6.6734441865911555E-3</v>
      </c>
      <c r="L62">
        <f t="shared" ref="L62:L72" si="28">139*4.51/94031</f>
        <v>6.6668439131775687E-3</v>
      </c>
      <c r="M62">
        <f t="shared" ref="M62:M72" si="29">139*9.33/97740</f>
        <v>1.3268569674647023E-2</v>
      </c>
      <c r="N62" s="3">
        <f t="shared" ref="N62:N72" si="30">139*21.94/103122</f>
        <v>2.9573320920851034E-2</v>
      </c>
      <c r="O62">
        <f t="shared" ref="O62:O72" si="31">139*21.94/102626</f>
        <v>2.971625124237523E-2</v>
      </c>
      <c r="P62">
        <f t="shared" ref="P62:P72" si="32">139*21.94/102926</f>
        <v>2.9629636826457847E-2</v>
      </c>
      <c r="Q62">
        <f t="shared" ref="Q62:Q72" si="33">139*2.69/91526</f>
        <v>4.0852872407840394E-3</v>
      </c>
      <c r="R62">
        <f t="shared" ref="R62:R72" si="34">139*2.69/91828</f>
        <v>4.071851722786078E-3</v>
      </c>
      <c r="S62">
        <f t="shared" ref="S62:S72" si="35">139*32.51/105366</f>
        <v>4.2887553859878892E-2</v>
      </c>
      <c r="T62">
        <f t="shared" ref="T62:T72" si="36">139*32.51/105347</f>
        <v>4.2895288902389243E-2</v>
      </c>
      <c r="U62">
        <f t="shared" ref="U62:U72" si="37">139*2.11/90184</f>
        <v>3.2521289807504652E-3</v>
      </c>
      <c r="V62">
        <f t="shared" ref="V62:V72" si="38">139*2.11/90448</f>
        <v>3.2426366531045458E-3</v>
      </c>
      <c r="W62">
        <f t="shared" ref="W62:W72" si="39">139*2.11/90362</f>
        <v>3.2457227595670741E-3</v>
      </c>
      <c r="X62">
        <f t="shared" ref="X62:X72" si="40">139*2.11/90581</f>
        <v>3.2378754926529842E-3</v>
      </c>
      <c r="Y62">
        <f t="shared" ref="Y62:Y72" si="41">139*2.11/90659</f>
        <v>3.2350897318523253E-3</v>
      </c>
      <c r="Z62">
        <f t="shared" ref="Z62:Z72" si="42">139*267.9/121200</f>
        <v>0.30724504950495046</v>
      </c>
      <c r="AA62">
        <f t="shared" ref="AA62:AA72" si="43">138*140.6/115807</f>
        <v>0.16754427625273083</v>
      </c>
      <c r="AB62">
        <f t="shared" ref="AB62:AB72" si="44">138*140.6/115881</f>
        <v>0.16743728480078701</v>
      </c>
      <c r="AC62">
        <f t="shared" ref="AC62:AC72" si="45">138*140.6/116061</f>
        <v>0.16717760488019232</v>
      </c>
      <c r="AD62">
        <f t="shared" ref="AD62:AD72" si="46">139*81.15/111787</f>
        <v>0.10090484582285955</v>
      </c>
      <c r="AE62">
        <f t="shared" ref="AE62:AE72" si="47">139*81.15/111972</f>
        <v>0.10073813096131176</v>
      </c>
      <c r="AF62">
        <f t="shared" ref="AF62:AF72" si="48">139*81.15/111524</f>
        <v>0.10114280334277824</v>
      </c>
      <c r="AG62">
        <f t="shared" ref="AG62:AG72" si="49">139*15.29/101105</f>
        <v>2.1020819939666681E-2</v>
      </c>
      <c r="AH62">
        <f t="shared" ref="AH62:AH72" si="50">139*15.29/100650</f>
        <v>2.1115846994535517E-2</v>
      </c>
      <c r="AI62">
        <f t="shared" ref="AI62:AI72" si="51">139*1.672/89658</f>
        <v>2.592161324142854E-3</v>
      </c>
    </row>
    <row r="63" spans="1:35" x14ac:dyDescent="0.2">
      <c r="B63">
        <f t="shared" si="18"/>
        <v>6.4174361434224725E-2</v>
      </c>
      <c r="C63">
        <f t="shared" si="19"/>
        <v>5.1759058965335399E-3</v>
      </c>
      <c r="D63">
        <f t="shared" si="20"/>
        <v>5.1614080274737066E-3</v>
      </c>
      <c r="E63">
        <f t="shared" si="21"/>
        <v>2.9592834824460967E-2</v>
      </c>
      <c r="F63">
        <f t="shared" si="22"/>
        <v>1.3239717007136076E-2</v>
      </c>
      <c r="G63">
        <f t="shared" si="23"/>
        <v>1.324147437206453E-2</v>
      </c>
      <c r="H63">
        <f t="shared" si="24"/>
        <v>1.3213277771551417E-2</v>
      </c>
      <c r="I63">
        <f t="shared" si="25"/>
        <v>6.6683331560472292E-3</v>
      </c>
      <c r="J63">
        <f t="shared" si="26"/>
        <v>6.6343884602766403E-3</v>
      </c>
      <c r="K63">
        <f t="shared" si="27"/>
        <v>6.6734441865911555E-3</v>
      </c>
      <c r="L63">
        <f t="shared" si="28"/>
        <v>6.6668439131775687E-3</v>
      </c>
      <c r="M63">
        <f t="shared" si="29"/>
        <v>1.3268569674647023E-2</v>
      </c>
      <c r="N63" s="3">
        <f t="shared" si="30"/>
        <v>2.9573320920851034E-2</v>
      </c>
      <c r="O63">
        <f t="shared" si="31"/>
        <v>2.971625124237523E-2</v>
      </c>
      <c r="P63">
        <f t="shared" si="32"/>
        <v>2.9629636826457847E-2</v>
      </c>
      <c r="Q63">
        <f t="shared" si="33"/>
        <v>4.0852872407840394E-3</v>
      </c>
      <c r="R63">
        <f t="shared" si="34"/>
        <v>4.071851722786078E-3</v>
      </c>
      <c r="S63">
        <f t="shared" si="35"/>
        <v>4.2887553859878892E-2</v>
      </c>
      <c r="T63">
        <f t="shared" si="36"/>
        <v>4.2895288902389243E-2</v>
      </c>
      <c r="U63">
        <f t="shared" si="37"/>
        <v>3.2521289807504652E-3</v>
      </c>
      <c r="V63">
        <f t="shared" si="38"/>
        <v>3.2426366531045458E-3</v>
      </c>
      <c r="W63">
        <f t="shared" si="39"/>
        <v>3.2457227595670741E-3</v>
      </c>
      <c r="X63">
        <f t="shared" si="40"/>
        <v>3.2378754926529842E-3</v>
      </c>
      <c r="Y63">
        <f t="shared" si="41"/>
        <v>3.2350897318523253E-3</v>
      </c>
      <c r="Z63">
        <f t="shared" si="42"/>
        <v>0.30724504950495046</v>
      </c>
      <c r="AA63">
        <f t="shared" si="43"/>
        <v>0.16754427625273083</v>
      </c>
      <c r="AB63">
        <f t="shared" si="44"/>
        <v>0.16743728480078701</v>
      </c>
      <c r="AC63">
        <f t="shared" si="45"/>
        <v>0.16717760488019232</v>
      </c>
      <c r="AD63">
        <f t="shared" si="46"/>
        <v>0.10090484582285955</v>
      </c>
      <c r="AE63">
        <f t="shared" si="47"/>
        <v>0.10073813096131176</v>
      </c>
      <c r="AF63">
        <f t="shared" si="48"/>
        <v>0.10114280334277824</v>
      </c>
      <c r="AG63">
        <f t="shared" si="49"/>
        <v>2.1020819939666681E-2</v>
      </c>
      <c r="AH63">
        <f t="shared" si="50"/>
        <v>2.1115846994535517E-2</v>
      </c>
      <c r="AI63">
        <f t="shared" si="51"/>
        <v>2.592161324142854E-3</v>
      </c>
    </row>
    <row r="64" spans="1:35" x14ac:dyDescent="0.2">
      <c r="B64">
        <f t="shared" si="18"/>
        <v>6.4174361434224725E-2</v>
      </c>
      <c r="C64">
        <f t="shared" si="19"/>
        <v>5.1759058965335399E-3</v>
      </c>
      <c r="D64">
        <f t="shared" si="20"/>
        <v>5.1614080274737066E-3</v>
      </c>
      <c r="E64">
        <f t="shared" si="21"/>
        <v>2.9592834824460967E-2</v>
      </c>
      <c r="F64">
        <f t="shared" si="22"/>
        <v>1.3239717007136076E-2</v>
      </c>
      <c r="G64">
        <f t="shared" si="23"/>
        <v>1.324147437206453E-2</v>
      </c>
      <c r="H64">
        <f t="shared" si="24"/>
        <v>1.3213277771551417E-2</v>
      </c>
      <c r="I64">
        <f t="shared" si="25"/>
        <v>6.6683331560472292E-3</v>
      </c>
      <c r="J64">
        <f t="shared" si="26"/>
        <v>6.6343884602766403E-3</v>
      </c>
      <c r="K64">
        <f t="shared" si="27"/>
        <v>6.6734441865911555E-3</v>
      </c>
      <c r="L64">
        <f t="shared" si="28"/>
        <v>6.6668439131775687E-3</v>
      </c>
      <c r="M64">
        <f t="shared" si="29"/>
        <v>1.3268569674647023E-2</v>
      </c>
      <c r="N64" s="3">
        <f t="shared" si="30"/>
        <v>2.9573320920851034E-2</v>
      </c>
      <c r="O64">
        <f t="shared" si="31"/>
        <v>2.971625124237523E-2</v>
      </c>
      <c r="P64">
        <f t="shared" si="32"/>
        <v>2.9629636826457847E-2</v>
      </c>
      <c r="Q64">
        <f t="shared" si="33"/>
        <v>4.0852872407840394E-3</v>
      </c>
      <c r="R64">
        <f t="shared" si="34"/>
        <v>4.071851722786078E-3</v>
      </c>
      <c r="S64">
        <f t="shared" si="35"/>
        <v>4.2887553859878892E-2</v>
      </c>
      <c r="T64">
        <f t="shared" si="36"/>
        <v>4.2895288902389243E-2</v>
      </c>
      <c r="U64">
        <f t="shared" si="37"/>
        <v>3.2521289807504652E-3</v>
      </c>
      <c r="V64">
        <f t="shared" si="38"/>
        <v>3.2426366531045458E-3</v>
      </c>
      <c r="W64">
        <f t="shared" si="39"/>
        <v>3.2457227595670741E-3</v>
      </c>
      <c r="X64">
        <f t="shared" si="40"/>
        <v>3.2378754926529842E-3</v>
      </c>
      <c r="Y64">
        <f t="shared" si="41"/>
        <v>3.2350897318523253E-3</v>
      </c>
      <c r="Z64">
        <f t="shared" si="42"/>
        <v>0.30724504950495046</v>
      </c>
      <c r="AA64">
        <f t="shared" si="43"/>
        <v>0.16754427625273083</v>
      </c>
      <c r="AB64">
        <f t="shared" si="44"/>
        <v>0.16743728480078701</v>
      </c>
      <c r="AC64">
        <f t="shared" si="45"/>
        <v>0.16717760488019232</v>
      </c>
      <c r="AD64">
        <f t="shared" si="46"/>
        <v>0.10090484582285955</v>
      </c>
      <c r="AE64">
        <f t="shared" si="47"/>
        <v>0.10073813096131176</v>
      </c>
      <c r="AF64">
        <f t="shared" si="48"/>
        <v>0.10114280334277824</v>
      </c>
      <c r="AG64">
        <f t="shared" si="49"/>
        <v>2.1020819939666681E-2</v>
      </c>
      <c r="AH64">
        <f t="shared" si="50"/>
        <v>2.1115846994535517E-2</v>
      </c>
      <c r="AI64">
        <f t="shared" si="51"/>
        <v>2.592161324142854E-3</v>
      </c>
    </row>
    <row r="65" spans="2:35" x14ac:dyDescent="0.2">
      <c r="B65">
        <f t="shared" si="18"/>
        <v>6.4174361434224725E-2</v>
      </c>
      <c r="C65">
        <f t="shared" si="19"/>
        <v>5.1759058965335399E-3</v>
      </c>
      <c r="D65">
        <f t="shared" si="20"/>
        <v>5.1614080274737066E-3</v>
      </c>
      <c r="E65">
        <f t="shared" si="21"/>
        <v>2.9592834824460967E-2</v>
      </c>
      <c r="F65">
        <f t="shared" si="22"/>
        <v>1.3239717007136076E-2</v>
      </c>
      <c r="G65">
        <f t="shared" si="23"/>
        <v>1.324147437206453E-2</v>
      </c>
      <c r="H65">
        <f t="shared" si="24"/>
        <v>1.3213277771551417E-2</v>
      </c>
      <c r="I65">
        <f t="shared" si="25"/>
        <v>6.6683331560472292E-3</v>
      </c>
      <c r="J65">
        <f t="shared" si="26"/>
        <v>6.6343884602766403E-3</v>
      </c>
      <c r="K65">
        <f t="shared" si="27"/>
        <v>6.6734441865911555E-3</v>
      </c>
      <c r="L65">
        <f t="shared" si="28"/>
        <v>6.6668439131775687E-3</v>
      </c>
      <c r="M65">
        <f t="shared" si="29"/>
        <v>1.3268569674647023E-2</v>
      </c>
      <c r="N65" s="3">
        <f t="shared" si="30"/>
        <v>2.9573320920851034E-2</v>
      </c>
      <c r="O65">
        <f t="shared" si="31"/>
        <v>2.971625124237523E-2</v>
      </c>
      <c r="P65">
        <f t="shared" si="32"/>
        <v>2.9629636826457847E-2</v>
      </c>
      <c r="Q65">
        <f t="shared" si="33"/>
        <v>4.0852872407840394E-3</v>
      </c>
      <c r="R65">
        <f t="shared" si="34"/>
        <v>4.071851722786078E-3</v>
      </c>
      <c r="S65">
        <f t="shared" si="35"/>
        <v>4.2887553859878892E-2</v>
      </c>
      <c r="T65">
        <f t="shared" si="36"/>
        <v>4.2895288902389243E-2</v>
      </c>
      <c r="U65">
        <f t="shared" si="37"/>
        <v>3.2521289807504652E-3</v>
      </c>
      <c r="V65">
        <f t="shared" si="38"/>
        <v>3.2426366531045458E-3</v>
      </c>
      <c r="W65">
        <f t="shared" si="39"/>
        <v>3.2457227595670741E-3</v>
      </c>
      <c r="X65">
        <f t="shared" si="40"/>
        <v>3.2378754926529842E-3</v>
      </c>
      <c r="Y65">
        <f t="shared" si="41"/>
        <v>3.2350897318523253E-3</v>
      </c>
      <c r="Z65">
        <f t="shared" si="42"/>
        <v>0.30724504950495046</v>
      </c>
      <c r="AA65">
        <f t="shared" si="43"/>
        <v>0.16754427625273083</v>
      </c>
      <c r="AB65">
        <f t="shared" si="44"/>
        <v>0.16743728480078701</v>
      </c>
      <c r="AC65">
        <f t="shared" si="45"/>
        <v>0.16717760488019232</v>
      </c>
      <c r="AD65">
        <f t="shared" si="46"/>
        <v>0.10090484582285955</v>
      </c>
      <c r="AE65">
        <f t="shared" si="47"/>
        <v>0.10073813096131176</v>
      </c>
      <c r="AF65">
        <f t="shared" si="48"/>
        <v>0.10114280334277824</v>
      </c>
      <c r="AG65">
        <f t="shared" si="49"/>
        <v>2.1020819939666681E-2</v>
      </c>
      <c r="AH65">
        <f t="shared" si="50"/>
        <v>2.1115846994535517E-2</v>
      </c>
      <c r="AI65">
        <f t="shared" si="51"/>
        <v>2.592161324142854E-3</v>
      </c>
    </row>
    <row r="66" spans="2:35" x14ac:dyDescent="0.2">
      <c r="B66">
        <f t="shared" si="18"/>
        <v>6.4174361434224725E-2</v>
      </c>
      <c r="C66">
        <f t="shared" si="19"/>
        <v>5.1759058965335399E-3</v>
      </c>
      <c r="D66">
        <f t="shared" si="20"/>
        <v>5.1614080274737066E-3</v>
      </c>
      <c r="E66">
        <f t="shared" si="21"/>
        <v>2.9592834824460967E-2</v>
      </c>
      <c r="F66">
        <f t="shared" si="22"/>
        <v>1.3239717007136076E-2</v>
      </c>
      <c r="G66">
        <f t="shared" si="23"/>
        <v>1.324147437206453E-2</v>
      </c>
      <c r="H66">
        <f t="shared" si="24"/>
        <v>1.3213277771551417E-2</v>
      </c>
      <c r="I66">
        <f t="shared" si="25"/>
        <v>6.6683331560472292E-3</v>
      </c>
      <c r="J66">
        <f t="shared" si="26"/>
        <v>6.6343884602766403E-3</v>
      </c>
      <c r="K66">
        <f t="shared" si="27"/>
        <v>6.6734441865911555E-3</v>
      </c>
      <c r="L66">
        <f t="shared" si="28"/>
        <v>6.6668439131775687E-3</v>
      </c>
      <c r="M66">
        <f t="shared" si="29"/>
        <v>1.3268569674647023E-2</v>
      </c>
      <c r="N66" s="3">
        <f t="shared" si="30"/>
        <v>2.9573320920851034E-2</v>
      </c>
      <c r="O66">
        <f t="shared" si="31"/>
        <v>2.971625124237523E-2</v>
      </c>
      <c r="P66">
        <f t="shared" si="32"/>
        <v>2.9629636826457847E-2</v>
      </c>
      <c r="Q66">
        <f t="shared" si="33"/>
        <v>4.0852872407840394E-3</v>
      </c>
      <c r="R66">
        <f t="shared" si="34"/>
        <v>4.071851722786078E-3</v>
      </c>
      <c r="S66">
        <f t="shared" si="35"/>
        <v>4.2887553859878892E-2</v>
      </c>
      <c r="T66">
        <f t="shared" si="36"/>
        <v>4.2895288902389243E-2</v>
      </c>
      <c r="U66">
        <f t="shared" si="37"/>
        <v>3.2521289807504652E-3</v>
      </c>
      <c r="V66">
        <f t="shared" si="38"/>
        <v>3.2426366531045458E-3</v>
      </c>
      <c r="W66">
        <f t="shared" si="39"/>
        <v>3.2457227595670741E-3</v>
      </c>
      <c r="X66">
        <f t="shared" si="40"/>
        <v>3.2378754926529842E-3</v>
      </c>
      <c r="Y66">
        <f t="shared" si="41"/>
        <v>3.2350897318523253E-3</v>
      </c>
      <c r="Z66">
        <f t="shared" si="42"/>
        <v>0.30724504950495046</v>
      </c>
      <c r="AA66">
        <f t="shared" si="43"/>
        <v>0.16754427625273083</v>
      </c>
      <c r="AB66">
        <f t="shared" si="44"/>
        <v>0.16743728480078701</v>
      </c>
      <c r="AC66">
        <f t="shared" si="45"/>
        <v>0.16717760488019232</v>
      </c>
      <c r="AD66">
        <f t="shared" si="46"/>
        <v>0.10090484582285955</v>
      </c>
      <c r="AE66">
        <f t="shared" si="47"/>
        <v>0.10073813096131176</v>
      </c>
      <c r="AF66">
        <f t="shared" si="48"/>
        <v>0.10114280334277824</v>
      </c>
      <c r="AG66">
        <f t="shared" si="49"/>
        <v>2.1020819939666681E-2</v>
      </c>
      <c r="AH66">
        <f t="shared" si="50"/>
        <v>2.1115846994535517E-2</v>
      </c>
      <c r="AI66">
        <f t="shared" si="51"/>
        <v>2.592161324142854E-3</v>
      </c>
    </row>
    <row r="67" spans="2:35" x14ac:dyDescent="0.2">
      <c r="B67">
        <f t="shared" si="18"/>
        <v>6.4174361434224725E-2</v>
      </c>
      <c r="C67">
        <f t="shared" si="19"/>
        <v>5.1759058965335399E-3</v>
      </c>
      <c r="D67">
        <f t="shared" si="20"/>
        <v>5.1614080274737066E-3</v>
      </c>
      <c r="E67">
        <f t="shared" si="21"/>
        <v>2.9592834824460967E-2</v>
      </c>
      <c r="F67">
        <f t="shared" si="22"/>
        <v>1.3239717007136076E-2</v>
      </c>
      <c r="G67">
        <f t="shared" si="23"/>
        <v>1.324147437206453E-2</v>
      </c>
      <c r="H67">
        <f t="shared" si="24"/>
        <v>1.3213277771551417E-2</v>
      </c>
      <c r="I67">
        <f t="shared" si="25"/>
        <v>6.6683331560472292E-3</v>
      </c>
      <c r="J67">
        <f t="shared" si="26"/>
        <v>6.6343884602766403E-3</v>
      </c>
      <c r="K67">
        <f t="shared" si="27"/>
        <v>6.6734441865911555E-3</v>
      </c>
      <c r="L67">
        <f t="shared" si="28"/>
        <v>6.6668439131775687E-3</v>
      </c>
      <c r="M67">
        <f t="shared" si="29"/>
        <v>1.3268569674647023E-2</v>
      </c>
      <c r="N67" s="3">
        <f t="shared" si="30"/>
        <v>2.9573320920851034E-2</v>
      </c>
      <c r="O67">
        <f t="shared" si="31"/>
        <v>2.971625124237523E-2</v>
      </c>
      <c r="P67">
        <f t="shared" si="32"/>
        <v>2.9629636826457847E-2</v>
      </c>
      <c r="Q67">
        <f t="shared" si="33"/>
        <v>4.0852872407840394E-3</v>
      </c>
      <c r="R67">
        <f t="shared" si="34"/>
        <v>4.071851722786078E-3</v>
      </c>
      <c r="S67">
        <f t="shared" si="35"/>
        <v>4.2887553859878892E-2</v>
      </c>
      <c r="T67">
        <f t="shared" si="36"/>
        <v>4.2895288902389243E-2</v>
      </c>
      <c r="U67">
        <f t="shared" si="37"/>
        <v>3.2521289807504652E-3</v>
      </c>
      <c r="V67">
        <f t="shared" si="38"/>
        <v>3.2426366531045458E-3</v>
      </c>
      <c r="W67">
        <f t="shared" si="39"/>
        <v>3.2457227595670741E-3</v>
      </c>
      <c r="X67">
        <f t="shared" si="40"/>
        <v>3.2378754926529842E-3</v>
      </c>
      <c r="Y67">
        <f t="shared" si="41"/>
        <v>3.2350897318523253E-3</v>
      </c>
      <c r="Z67">
        <f t="shared" si="42"/>
        <v>0.30724504950495046</v>
      </c>
      <c r="AA67">
        <f t="shared" si="43"/>
        <v>0.16754427625273083</v>
      </c>
      <c r="AB67">
        <f t="shared" si="44"/>
        <v>0.16743728480078701</v>
      </c>
      <c r="AC67">
        <f t="shared" si="45"/>
        <v>0.16717760488019232</v>
      </c>
      <c r="AD67">
        <f t="shared" si="46"/>
        <v>0.10090484582285955</v>
      </c>
      <c r="AE67">
        <f t="shared" si="47"/>
        <v>0.10073813096131176</v>
      </c>
      <c r="AF67">
        <f t="shared" si="48"/>
        <v>0.10114280334277824</v>
      </c>
      <c r="AG67">
        <f t="shared" si="49"/>
        <v>2.1020819939666681E-2</v>
      </c>
      <c r="AH67">
        <f t="shared" si="50"/>
        <v>2.1115846994535517E-2</v>
      </c>
      <c r="AI67">
        <f t="shared" si="51"/>
        <v>2.592161324142854E-3</v>
      </c>
    </row>
    <row r="68" spans="2:35" x14ac:dyDescent="0.2">
      <c r="B68">
        <f t="shared" si="18"/>
        <v>6.4174361434224725E-2</v>
      </c>
      <c r="C68">
        <f t="shared" si="19"/>
        <v>5.1759058965335399E-3</v>
      </c>
      <c r="D68">
        <f t="shared" si="20"/>
        <v>5.1614080274737066E-3</v>
      </c>
      <c r="E68">
        <f t="shared" si="21"/>
        <v>2.9592834824460967E-2</v>
      </c>
      <c r="F68">
        <f t="shared" si="22"/>
        <v>1.3239717007136076E-2</v>
      </c>
      <c r="G68">
        <f t="shared" si="23"/>
        <v>1.324147437206453E-2</v>
      </c>
      <c r="H68">
        <f t="shared" si="24"/>
        <v>1.3213277771551417E-2</v>
      </c>
      <c r="I68">
        <f t="shared" si="25"/>
        <v>6.6683331560472292E-3</v>
      </c>
      <c r="J68">
        <f t="shared" si="26"/>
        <v>6.6343884602766403E-3</v>
      </c>
      <c r="K68">
        <f t="shared" si="27"/>
        <v>6.6734441865911555E-3</v>
      </c>
      <c r="L68">
        <f t="shared" si="28"/>
        <v>6.6668439131775687E-3</v>
      </c>
      <c r="M68">
        <f t="shared" si="29"/>
        <v>1.3268569674647023E-2</v>
      </c>
      <c r="N68" s="3">
        <f t="shared" si="30"/>
        <v>2.9573320920851034E-2</v>
      </c>
      <c r="O68">
        <f t="shared" si="31"/>
        <v>2.971625124237523E-2</v>
      </c>
      <c r="P68">
        <f t="shared" si="32"/>
        <v>2.9629636826457847E-2</v>
      </c>
      <c r="Q68">
        <f t="shared" si="33"/>
        <v>4.0852872407840394E-3</v>
      </c>
      <c r="R68">
        <f t="shared" si="34"/>
        <v>4.071851722786078E-3</v>
      </c>
      <c r="S68">
        <f t="shared" si="35"/>
        <v>4.2887553859878892E-2</v>
      </c>
      <c r="T68">
        <f t="shared" si="36"/>
        <v>4.2895288902389243E-2</v>
      </c>
      <c r="U68">
        <f t="shared" si="37"/>
        <v>3.2521289807504652E-3</v>
      </c>
      <c r="V68">
        <f t="shared" si="38"/>
        <v>3.2426366531045458E-3</v>
      </c>
      <c r="W68">
        <f t="shared" si="39"/>
        <v>3.2457227595670741E-3</v>
      </c>
      <c r="X68">
        <f t="shared" si="40"/>
        <v>3.2378754926529842E-3</v>
      </c>
      <c r="Y68">
        <f t="shared" si="41"/>
        <v>3.2350897318523253E-3</v>
      </c>
      <c r="Z68">
        <f t="shared" si="42"/>
        <v>0.30724504950495046</v>
      </c>
      <c r="AA68">
        <f t="shared" si="43"/>
        <v>0.16754427625273083</v>
      </c>
      <c r="AB68">
        <f t="shared" si="44"/>
        <v>0.16743728480078701</v>
      </c>
      <c r="AC68">
        <f t="shared" si="45"/>
        <v>0.16717760488019232</v>
      </c>
      <c r="AD68">
        <f t="shared" si="46"/>
        <v>0.10090484582285955</v>
      </c>
      <c r="AE68">
        <f t="shared" si="47"/>
        <v>0.10073813096131176</v>
      </c>
      <c r="AF68">
        <f t="shared" si="48"/>
        <v>0.10114280334277824</v>
      </c>
      <c r="AG68">
        <f t="shared" si="49"/>
        <v>2.1020819939666681E-2</v>
      </c>
      <c r="AH68">
        <f t="shared" si="50"/>
        <v>2.1115846994535517E-2</v>
      </c>
      <c r="AI68">
        <f t="shared" si="51"/>
        <v>2.592161324142854E-3</v>
      </c>
    </row>
    <row r="69" spans="2:35" x14ac:dyDescent="0.2">
      <c r="B69">
        <f t="shared" si="18"/>
        <v>6.4174361434224725E-2</v>
      </c>
      <c r="C69">
        <f t="shared" si="19"/>
        <v>5.1759058965335399E-3</v>
      </c>
      <c r="D69">
        <f t="shared" si="20"/>
        <v>5.1614080274737066E-3</v>
      </c>
      <c r="E69">
        <f t="shared" si="21"/>
        <v>2.9592834824460967E-2</v>
      </c>
      <c r="F69">
        <f t="shared" si="22"/>
        <v>1.3239717007136076E-2</v>
      </c>
      <c r="G69">
        <f t="shared" si="23"/>
        <v>1.324147437206453E-2</v>
      </c>
      <c r="H69">
        <f t="shared" si="24"/>
        <v>1.3213277771551417E-2</v>
      </c>
      <c r="I69">
        <f t="shared" si="25"/>
        <v>6.6683331560472292E-3</v>
      </c>
      <c r="J69">
        <f t="shared" si="26"/>
        <v>6.6343884602766403E-3</v>
      </c>
      <c r="K69">
        <f t="shared" si="27"/>
        <v>6.6734441865911555E-3</v>
      </c>
      <c r="L69">
        <f t="shared" si="28"/>
        <v>6.6668439131775687E-3</v>
      </c>
      <c r="M69">
        <f t="shared" si="29"/>
        <v>1.3268569674647023E-2</v>
      </c>
      <c r="N69" s="3">
        <f t="shared" si="30"/>
        <v>2.9573320920851034E-2</v>
      </c>
      <c r="O69">
        <f t="shared" si="31"/>
        <v>2.971625124237523E-2</v>
      </c>
      <c r="P69">
        <f t="shared" si="32"/>
        <v>2.9629636826457847E-2</v>
      </c>
      <c r="Q69">
        <f t="shared" si="33"/>
        <v>4.0852872407840394E-3</v>
      </c>
      <c r="R69">
        <f t="shared" si="34"/>
        <v>4.071851722786078E-3</v>
      </c>
      <c r="S69">
        <f t="shared" si="35"/>
        <v>4.2887553859878892E-2</v>
      </c>
      <c r="T69">
        <f t="shared" si="36"/>
        <v>4.2895288902389243E-2</v>
      </c>
      <c r="U69">
        <f t="shared" si="37"/>
        <v>3.2521289807504652E-3</v>
      </c>
      <c r="V69">
        <f t="shared" si="38"/>
        <v>3.2426366531045458E-3</v>
      </c>
      <c r="W69">
        <f t="shared" si="39"/>
        <v>3.2457227595670741E-3</v>
      </c>
      <c r="X69">
        <f t="shared" si="40"/>
        <v>3.2378754926529842E-3</v>
      </c>
      <c r="Y69">
        <f t="shared" si="41"/>
        <v>3.2350897318523253E-3</v>
      </c>
      <c r="Z69">
        <f t="shared" si="42"/>
        <v>0.30724504950495046</v>
      </c>
      <c r="AA69">
        <f t="shared" si="43"/>
        <v>0.16754427625273083</v>
      </c>
      <c r="AB69">
        <f t="shared" si="44"/>
        <v>0.16743728480078701</v>
      </c>
      <c r="AC69">
        <f t="shared" si="45"/>
        <v>0.16717760488019232</v>
      </c>
      <c r="AD69">
        <f t="shared" si="46"/>
        <v>0.10090484582285955</v>
      </c>
      <c r="AE69">
        <f t="shared" si="47"/>
        <v>0.10073813096131176</v>
      </c>
      <c r="AF69">
        <f t="shared" si="48"/>
        <v>0.10114280334277824</v>
      </c>
      <c r="AG69">
        <f t="shared" si="49"/>
        <v>2.1020819939666681E-2</v>
      </c>
      <c r="AH69">
        <f t="shared" si="50"/>
        <v>2.1115846994535517E-2</v>
      </c>
      <c r="AI69">
        <f t="shared" si="51"/>
        <v>2.592161324142854E-3</v>
      </c>
    </row>
    <row r="70" spans="2:35" x14ac:dyDescent="0.2">
      <c r="B70">
        <f t="shared" si="18"/>
        <v>6.4174361434224725E-2</v>
      </c>
      <c r="C70">
        <f t="shared" si="19"/>
        <v>5.1759058965335399E-3</v>
      </c>
      <c r="D70">
        <f t="shared" si="20"/>
        <v>5.1614080274737066E-3</v>
      </c>
      <c r="E70">
        <f t="shared" si="21"/>
        <v>2.9592834824460967E-2</v>
      </c>
      <c r="F70">
        <f t="shared" si="22"/>
        <v>1.3239717007136076E-2</v>
      </c>
      <c r="G70">
        <f t="shared" si="23"/>
        <v>1.324147437206453E-2</v>
      </c>
      <c r="H70">
        <f t="shared" si="24"/>
        <v>1.3213277771551417E-2</v>
      </c>
      <c r="I70">
        <f t="shared" si="25"/>
        <v>6.6683331560472292E-3</v>
      </c>
      <c r="J70">
        <f t="shared" si="26"/>
        <v>6.6343884602766403E-3</v>
      </c>
      <c r="K70">
        <f t="shared" si="27"/>
        <v>6.6734441865911555E-3</v>
      </c>
      <c r="L70">
        <f t="shared" si="28"/>
        <v>6.6668439131775687E-3</v>
      </c>
      <c r="M70">
        <f t="shared" si="29"/>
        <v>1.3268569674647023E-2</v>
      </c>
      <c r="N70" s="3">
        <f t="shared" si="30"/>
        <v>2.9573320920851034E-2</v>
      </c>
      <c r="O70">
        <f t="shared" si="31"/>
        <v>2.971625124237523E-2</v>
      </c>
      <c r="P70">
        <f t="shared" si="32"/>
        <v>2.9629636826457847E-2</v>
      </c>
      <c r="Q70">
        <f t="shared" si="33"/>
        <v>4.0852872407840394E-3</v>
      </c>
      <c r="R70">
        <f t="shared" si="34"/>
        <v>4.071851722786078E-3</v>
      </c>
      <c r="S70">
        <f t="shared" si="35"/>
        <v>4.2887553859878892E-2</v>
      </c>
      <c r="T70">
        <f t="shared" si="36"/>
        <v>4.2895288902389243E-2</v>
      </c>
      <c r="U70">
        <f t="shared" si="37"/>
        <v>3.2521289807504652E-3</v>
      </c>
      <c r="V70">
        <f t="shared" si="38"/>
        <v>3.2426366531045458E-3</v>
      </c>
      <c r="W70">
        <f t="shared" si="39"/>
        <v>3.2457227595670741E-3</v>
      </c>
      <c r="X70">
        <f t="shared" si="40"/>
        <v>3.2378754926529842E-3</v>
      </c>
      <c r="Y70">
        <f t="shared" si="41"/>
        <v>3.2350897318523253E-3</v>
      </c>
      <c r="Z70">
        <f t="shared" si="42"/>
        <v>0.30724504950495046</v>
      </c>
      <c r="AA70">
        <f t="shared" si="43"/>
        <v>0.16754427625273083</v>
      </c>
      <c r="AB70">
        <f t="shared" si="44"/>
        <v>0.16743728480078701</v>
      </c>
      <c r="AC70">
        <f t="shared" si="45"/>
        <v>0.16717760488019232</v>
      </c>
      <c r="AD70">
        <f t="shared" si="46"/>
        <v>0.10090484582285955</v>
      </c>
      <c r="AE70">
        <f t="shared" si="47"/>
        <v>0.10073813096131176</v>
      </c>
      <c r="AF70">
        <f t="shared" si="48"/>
        <v>0.10114280334277824</v>
      </c>
      <c r="AG70">
        <f t="shared" si="49"/>
        <v>2.1020819939666681E-2</v>
      </c>
      <c r="AH70">
        <f t="shared" si="50"/>
        <v>2.1115846994535517E-2</v>
      </c>
      <c r="AI70">
        <f t="shared" si="51"/>
        <v>2.592161324142854E-3</v>
      </c>
    </row>
    <row r="71" spans="2:35" x14ac:dyDescent="0.2">
      <c r="B71">
        <f t="shared" si="18"/>
        <v>6.4174361434224725E-2</v>
      </c>
      <c r="C71">
        <f t="shared" si="19"/>
        <v>5.1759058965335399E-3</v>
      </c>
      <c r="D71">
        <f t="shared" si="20"/>
        <v>5.1614080274737066E-3</v>
      </c>
      <c r="E71">
        <f t="shared" si="21"/>
        <v>2.9592834824460967E-2</v>
      </c>
      <c r="F71">
        <f t="shared" si="22"/>
        <v>1.3239717007136076E-2</v>
      </c>
      <c r="G71">
        <f t="shared" si="23"/>
        <v>1.324147437206453E-2</v>
      </c>
      <c r="H71">
        <f t="shared" si="24"/>
        <v>1.3213277771551417E-2</v>
      </c>
      <c r="I71">
        <f t="shared" si="25"/>
        <v>6.6683331560472292E-3</v>
      </c>
      <c r="J71">
        <f t="shared" si="26"/>
        <v>6.6343884602766403E-3</v>
      </c>
      <c r="K71">
        <f t="shared" si="27"/>
        <v>6.6734441865911555E-3</v>
      </c>
      <c r="L71">
        <f t="shared" si="28"/>
        <v>6.6668439131775687E-3</v>
      </c>
      <c r="M71">
        <f t="shared" si="29"/>
        <v>1.3268569674647023E-2</v>
      </c>
      <c r="N71" s="3">
        <f t="shared" si="30"/>
        <v>2.9573320920851034E-2</v>
      </c>
      <c r="O71">
        <f t="shared" si="31"/>
        <v>2.971625124237523E-2</v>
      </c>
      <c r="P71">
        <f t="shared" si="32"/>
        <v>2.9629636826457847E-2</v>
      </c>
      <c r="Q71">
        <f t="shared" si="33"/>
        <v>4.0852872407840394E-3</v>
      </c>
      <c r="R71">
        <f t="shared" si="34"/>
        <v>4.071851722786078E-3</v>
      </c>
      <c r="S71">
        <f t="shared" si="35"/>
        <v>4.2887553859878892E-2</v>
      </c>
      <c r="T71">
        <f t="shared" si="36"/>
        <v>4.2895288902389243E-2</v>
      </c>
      <c r="U71">
        <f t="shared" si="37"/>
        <v>3.2521289807504652E-3</v>
      </c>
      <c r="V71">
        <f t="shared" si="38"/>
        <v>3.2426366531045458E-3</v>
      </c>
      <c r="W71">
        <f t="shared" si="39"/>
        <v>3.2457227595670741E-3</v>
      </c>
      <c r="X71">
        <f t="shared" si="40"/>
        <v>3.2378754926529842E-3</v>
      </c>
      <c r="Y71">
        <f t="shared" si="41"/>
        <v>3.2350897318523253E-3</v>
      </c>
      <c r="Z71">
        <f t="shared" si="42"/>
        <v>0.30724504950495046</v>
      </c>
      <c r="AA71">
        <f t="shared" si="43"/>
        <v>0.16754427625273083</v>
      </c>
      <c r="AB71">
        <f t="shared" si="44"/>
        <v>0.16743728480078701</v>
      </c>
      <c r="AC71">
        <f t="shared" si="45"/>
        <v>0.16717760488019232</v>
      </c>
      <c r="AD71">
        <f t="shared" si="46"/>
        <v>0.10090484582285955</v>
      </c>
      <c r="AE71">
        <f t="shared" si="47"/>
        <v>0.10073813096131176</v>
      </c>
      <c r="AF71">
        <f t="shared" si="48"/>
        <v>0.10114280334277824</v>
      </c>
      <c r="AG71">
        <f t="shared" si="49"/>
        <v>2.1020819939666681E-2</v>
      </c>
      <c r="AH71">
        <f t="shared" si="50"/>
        <v>2.1115846994535517E-2</v>
      </c>
      <c r="AI71">
        <f t="shared" si="51"/>
        <v>2.592161324142854E-3</v>
      </c>
    </row>
    <row r="72" spans="2:35" x14ac:dyDescent="0.2">
      <c r="B72">
        <f t="shared" si="18"/>
        <v>6.4174361434224725E-2</v>
      </c>
      <c r="C72">
        <f t="shared" si="19"/>
        <v>5.1759058965335399E-3</v>
      </c>
      <c r="D72">
        <f t="shared" si="20"/>
        <v>5.1614080274737066E-3</v>
      </c>
      <c r="E72">
        <f t="shared" si="21"/>
        <v>2.9592834824460967E-2</v>
      </c>
      <c r="F72">
        <f t="shared" si="22"/>
        <v>1.3239717007136076E-2</v>
      </c>
      <c r="G72">
        <f t="shared" si="23"/>
        <v>1.324147437206453E-2</v>
      </c>
      <c r="H72">
        <f t="shared" si="24"/>
        <v>1.3213277771551417E-2</v>
      </c>
      <c r="I72">
        <f t="shared" si="25"/>
        <v>6.6683331560472292E-3</v>
      </c>
      <c r="J72">
        <f t="shared" si="26"/>
        <v>6.6343884602766403E-3</v>
      </c>
      <c r="K72">
        <f t="shared" si="27"/>
        <v>6.6734441865911555E-3</v>
      </c>
      <c r="L72">
        <f t="shared" si="28"/>
        <v>6.6668439131775687E-3</v>
      </c>
      <c r="M72">
        <f t="shared" si="29"/>
        <v>1.3268569674647023E-2</v>
      </c>
      <c r="N72" s="3">
        <f t="shared" si="30"/>
        <v>2.9573320920851034E-2</v>
      </c>
      <c r="O72">
        <f t="shared" si="31"/>
        <v>2.971625124237523E-2</v>
      </c>
      <c r="P72">
        <f t="shared" si="32"/>
        <v>2.9629636826457847E-2</v>
      </c>
      <c r="Q72">
        <f t="shared" si="33"/>
        <v>4.0852872407840394E-3</v>
      </c>
      <c r="R72">
        <f t="shared" si="34"/>
        <v>4.071851722786078E-3</v>
      </c>
      <c r="S72">
        <f t="shared" si="35"/>
        <v>4.2887553859878892E-2</v>
      </c>
      <c r="T72">
        <f t="shared" si="36"/>
        <v>4.2895288902389243E-2</v>
      </c>
      <c r="U72">
        <f t="shared" si="37"/>
        <v>3.2521289807504652E-3</v>
      </c>
      <c r="V72">
        <f t="shared" si="38"/>
        <v>3.2426366531045458E-3</v>
      </c>
      <c r="W72">
        <f t="shared" si="39"/>
        <v>3.2457227595670741E-3</v>
      </c>
      <c r="X72">
        <f t="shared" si="40"/>
        <v>3.2378754926529842E-3</v>
      </c>
      <c r="Y72">
        <f t="shared" si="41"/>
        <v>3.2350897318523253E-3</v>
      </c>
      <c r="Z72">
        <f t="shared" si="42"/>
        <v>0.30724504950495046</v>
      </c>
      <c r="AA72">
        <f t="shared" si="43"/>
        <v>0.16754427625273083</v>
      </c>
      <c r="AB72">
        <f t="shared" si="44"/>
        <v>0.16743728480078701</v>
      </c>
      <c r="AC72">
        <f t="shared" si="45"/>
        <v>0.16717760488019232</v>
      </c>
      <c r="AD72">
        <f t="shared" si="46"/>
        <v>0.10090484582285955</v>
      </c>
      <c r="AE72">
        <f t="shared" si="47"/>
        <v>0.10073813096131176</v>
      </c>
      <c r="AF72">
        <f t="shared" si="48"/>
        <v>0.10114280334277824</v>
      </c>
      <c r="AG72">
        <f t="shared" si="49"/>
        <v>2.1020819939666681E-2</v>
      </c>
      <c r="AH72">
        <f t="shared" si="50"/>
        <v>2.1115846994535517E-2</v>
      </c>
      <c r="AI72">
        <f t="shared" si="51"/>
        <v>2.592161324142854E-3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2020-11-10T00:59:34Z</dcterms:created>
  <dcterms:modified xsi:type="dcterms:W3CDTF">2020-11-26T11:19:47Z</dcterms:modified>
</cp:coreProperties>
</file>