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\Documents\kalej\3rd year 1st sem\MATH 174 - Numerical Analysis I\matlab_outputs\exer4.1\"/>
    </mc:Choice>
  </mc:AlternateContent>
  <xr:revisionPtr revIDLastSave="0" documentId="13_ncr:1_{1DEF78E9-276B-4C04-B4A1-27444205551D}" xr6:coauthVersionLast="47" xr6:coauthVersionMax="47" xr10:uidLastSave="{00000000-0000-0000-0000-000000000000}"/>
  <bookViews>
    <workbookView xWindow="-110" yWindow="-110" windowWidth="19420" windowHeight="10420" activeTab="2" xr2:uid="{C8622CA0-B3F3-46C5-8E16-9F61E34DD383}"/>
  </bookViews>
  <sheets>
    <sheet name="exer 4.1" sheetId="1" r:id="rId1"/>
    <sheet name="Example 6.4" sheetId="2" r:id="rId2"/>
    <sheet name="exer 4.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3" l="1"/>
  <c r="C29" i="3"/>
  <c r="C35" i="3"/>
  <c r="K62" i="3"/>
  <c r="G62" i="3"/>
  <c r="C62" i="3"/>
  <c r="K53" i="3"/>
  <c r="G53" i="3"/>
  <c r="C53" i="3"/>
  <c r="K44" i="3"/>
  <c r="G44" i="3"/>
  <c r="C44" i="3"/>
  <c r="G35" i="3"/>
  <c r="K35" i="3"/>
  <c r="K26" i="3"/>
  <c r="G26" i="3"/>
  <c r="C26" i="3"/>
  <c r="K17" i="3"/>
  <c r="G17" i="3"/>
  <c r="C17" i="3"/>
  <c r="K8" i="3"/>
  <c r="G8" i="3"/>
  <c r="C8" i="3"/>
  <c r="K56" i="3"/>
  <c r="J61" i="3" s="1"/>
  <c r="K61" i="3" s="1"/>
  <c r="G56" i="3"/>
  <c r="F60" i="3" s="1"/>
  <c r="G60" i="3" s="1"/>
  <c r="C56" i="3"/>
  <c r="B59" i="3" s="1"/>
  <c r="C59" i="3" s="1"/>
  <c r="B52" i="3"/>
  <c r="C52" i="3" s="1"/>
  <c r="B51" i="3"/>
  <c r="C51" i="3" s="1"/>
  <c r="J50" i="3"/>
  <c r="K50" i="3" s="1"/>
  <c r="B50" i="3"/>
  <c r="C50" i="3" s="1"/>
  <c r="J49" i="3"/>
  <c r="K49" i="3" s="1"/>
  <c r="F49" i="3"/>
  <c r="G49" i="3" s="1"/>
  <c r="B49" i="3"/>
  <c r="C49" i="3" s="1"/>
  <c r="C54" i="3" s="1"/>
  <c r="K47" i="3"/>
  <c r="J51" i="3" s="1"/>
  <c r="K51" i="3" s="1"/>
  <c r="G47" i="3"/>
  <c r="F50" i="3" s="1"/>
  <c r="G50" i="3" s="1"/>
  <c r="C47" i="3"/>
  <c r="F43" i="3"/>
  <c r="G43" i="3" s="1"/>
  <c r="B42" i="3"/>
  <c r="C42" i="3" s="1"/>
  <c r="G41" i="3"/>
  <c r="F41" i="3"/>
  <c r="G40" i="3"/>
  <c r="F40" i="3"/>
  <c r="K38" i="3"/>
  <c r="J42" i="3" s="1"/>
  <c r="K42" i="3" s="1"/>
  <c r="G38" i="3"/>
  <c r="F42" i="3" s="1"/>
  <c r="G42" i="3" s="1"/>
  <c r="C38" i="3"/>
  <c r="B40" i="3" s="1"/>
  <c r="C40" i="3" s="1"/>
  <c r="J34" i="3"/>
  <c r="K34" i="3" s="1"/>
  <c r="F34" i="3"/>
  <c r="G34" i="3" s="1"/>
  <c r="B34" i="3"/>
  <c r="C34" i="3" s="1"/>
  <c r="J33" i="3"/>
  <c r="K33" i="3" s="1"/>
  <c r="B33" i="3"/>
  <c r="C33" i="3" s="1"/>
  <c r="J32" i="3"/>
  <c r="K32" i="3" s="1"/>
  <c r="F32" i="3"/>
  <c r="G32" i="3" s="1"/>
  <c r="J31" i="3"/>
  <c r="K31" i="3" s="1"/>
  <c r="F31" i="3"/>
  <c r="G31" i="3" s="1"/>
  <c r="B31" i="3"/>
  <c r="C31" i="3" s="1"/>
  <c r="K29" i="3"/>
  <c r="G29" i="3"/>
  <c r="F33" i="3" s="1"/>
  <c r="G33" i="3" s="1"/>
  <c r="B32" i="3"/>
  <c r="C32" i="3" s="1"/>
  <c r="J25" i="3"/>
  <c r="K25" i="3" s="1"/>
  <c r="K20" i="3"/>
  <c r="J23" i="3" s="1"/>
  <c r="K23" i="3" s="1"/>
  <c r="G20" i="3"/>
  <c r="F22" i="3" s="1"/>
  <c r="G22" i="3" s="1"/>
  <c r="C20" i="3"/>
  <c r="B25" i="3" s="1"/>
  <c r="C25" i="3" s="1"/>
  <c r="J16" i="3"/>
  <c r="K16" i="3" s="1"/>
  <c r="B16" i="3"/>
  <c r="C16" i="3" s="1"/>
  <c r="B15" i="3"/>
  <c r="C15" i="3" s="1"/>
  <c r="J14" i="3"/>
  <c r="K14" i="3" s="1"/>
  <c r="B14" i="3"/>
  <c r="C14" i="3" s="1"/>
  <c r="J13" i="3"/>
  <c r="K13" i="3" s="1"/>
  <c r="B13" i="3"/>
  <c r="C13" i="3" s="1"/>
  <c r="K11" i="3"/>
  <c r="J15" i="3" s="1"/>
  <c r="K15" i="3" s="1"/>
  <c r="G11" i="3"/>
  <c r="F13" i="3" s="1"/>
  <c r="G13" i="3" s="1"/>
  <c r="C11" i="3"/>
  <c r="G7" i="3"/>
  <c r="F7" i="3"/>
  <c r="F5" i="3"/>
  <c r="G5" i="3" s="1"/>
  <c r="K2" i="3"/>
  <c r="J4" i="3" s="1"/>
  <c r="K4" i="3" s="1"/>
  <c r="G2" i="3"/>
  <c r="F4" i="3" s="1"/>
  <c r="G4" i="3" s="1"/>
  <c r="C2" i="3"/>
  <c r="B6" i="3" s="1"/>
  <c r="C6" i="3" s="1"/>
  <c r="W76" i="1"/>
  <c r="S76" i="1"/>
  <c r="O76" i="1"/>
  <c r="K76" i="1"/>
  <c r="W70" i="1"/>
  <c r="V74" i="1" s="1"/>
  <c r="W74" i="1" s="1"/>
  <c r="S70" i="1"/>
  <c r="O70" i="1"/>
  <c r="N72" i="1" s="1"/>
  <c r="O72" i="1" s="1"/>
  <c r="R74" i="1"/>
  <c r="S74" i="1" s="1"/>
  <c r="R73" i="1"/>
  <c r="S73" i="1" s="1"/>
  <c r="R72" i="1"/>
  <c r="S72" i="1" s="1"/>
  <c r="K70" i="1"/>
  <c r="J74" i="1" s="1"/>
  <c r="K74" i="1" s="1"/>
  <c r="G70" i="1"/>
  <c r="F72" i="1" s="1"/>
  <c r="G72" i="1" s="1"/>
  <c r="G74" i="1"/>
  <c r="F74" i="1"/>
  <c r="G73" i="1"/>
  <c r="F73" i="1"/>
  <c r="C76" i="1"/>
  <c r="C77" i="1" s="1"/>
  <c r="B75" i="1"/>
  <c r="B74" i="1"/>
  <c r="B73" i="1"/>
  <c r="B72" i="1"/>
  <c r="C73" i="1"/>
  <c r="C74" i="1"/>
  <c r="C75" i="1"/>
  <c r="C70" i="1"/>
  <c r="C72" i="1"/>
  <c r="G8" i="1"/>
  <c r="C9" i="1"/>
  <c r="C8" i="1"/>
  <c r="B7" i="1"/>
  <c r="B5" i="1"/>
  <c r="B4" i="1"/>
  <c r="J34" i="1"/>
  <c r="J33" i="1"/>
  <c r="J32" i="1"/>
  <c r="J31" i="1"/>
  <c r="K35" i="1"/>
  <c r="G53" i="1"/>
  <c r="F52" i="1"/>
  <c r="F51" i="1"/>
  <c r="F50" i="1"/>
  <c r="F49" i="1"/>
  <c r="K53" i="1"/>
  <c r="K62" i="1"/>
  <c r="G5" i="1"/>
  <c r="K56" i="1"/>
  <c r="J60" i="1" s="1"/>
  <c r="K60" i="1" s="1"/>
  <c r="G56" i="1"/>
  <c r="F58" i="1" s="1"/>
  <c r="G58" i="1" s="1"/>
  <c r="C56" i="1"/>
  <c r="B59" i="1" s="1"/>
  <c r="C59" i="1" s="1"/>
  <c r="C2" i="1"/>
  <c r="J52" i="1"/>
  <c r="J51" i="1"/>
  <c r="J50" i="1"/>
  <c r="J49" i="1"/>
  <c r="K47" i="1"/>
  <c r="K49" i="1" s="1"/>
  <c r="G47" i="1"/>
  <c r="F41" i="1"/>
  <c r="J42" i="1"/>
  <c r="B50" i="1"/>
  <c r="B51" i="1"/>
  <c r="B52" i="1"/>
  <c r="B49" i="1"/>
  <c r="C47" i="1"/>
  <c r="C49" i="1" s="1"/>
  <c r="C52" i="1"/>
  <c r="C51" i="1"/>
  <c r="C50" i="1"/>
  <c r="K38" i="1"/>
  <c r="J40" i="1" s="1"/>
  <c r="K40" i="1" s="1"/>
  <c r="G38" i="1"/>
  <c r="G41" i="1"/>
  <c r="C38" i="1"/>
  <c r="B40" i="1" s="1"/>
  <c r="B41" i="1"/>
  <c r="C41" i="1" s="1"/>
  <c r="B42" i="1"/>
  <c r="C42" i="1" s="1"/>
  <c r="B43" i="1"/>
  <c r="C43" i="1" s="1"/>
  <c r="K29" i="1"/>
  <c r="K33" i="1" s="1"/>
  <c r="G29" i="1"/>
  <c r="F31" i="1" s="1"/>
  <c r="C29" i="1"/>
  <c r="B32" i="1" s="1"/>
  <c r="C32" i="1" s="1"/>
  <c r="K20" i="1"/>
  <c r="B22" i="1"/>
  <c r="J23" i="1"/>
  <c r="J24" i="1"/>
  <c r="J25" i="1"/>
  <c r="K25" i="1" s="1"/>
  <c r="J22" i="1"/>
  <c r="K22" i="1" s="1"/>
  <c r="G27" i="1"/>
  <c r="C27" i="1"/>
  <c r="G26" i="1"/>
  <c r="F23" i="1"/>
  <c r="G23" i="1" s="1"/>
  <c r="F24" i="1"/>
  <c r="G24" i="1" s="1"/>
  <c r="F25" i="1"/>
  <c r="G25" i="1"/>
  <c r="F22" i="1"/>
  <c r="G22" i="1" s="1"/>
  <c r="G20" i="1"/>
  <c r="C20" i="1"/>
  <c r="B24" i="1"/>
  <c r="C24" i="1" s="1"/>
  <c r="K24" i="1"/>
  <c r="K23" i="1"/>
  <c r="J4" i="1"/>
  <c r="F4" i="1"/>
  <c r="J6" i="2"/>
  <c r="K6" i="2" s="1"/>
  <c r="J5" i="2"/>
  <c r="K5" i="2" s="1"/>
  <c r="J4" i="2"/>
  <c r="K4" i="2" s="1"/>
  <c r="F4" i="2"/>
  <c r="F6" i="2"/>
  <c r="G6" i="2" s="1"/>
  <c r="G4" i="2"/>
  <c r="F5" i="2"/>
  <c r="G5" i="2" s="1"/>
  <c r="C7" i="2"/>
  <c r="C2" i="2"/>
  <c r="B5" i="2" s="1"/>
  <c r="K11" i="1"/>
  <c r="K2" i="1"/>
  <c r="J6" i="1" s="1"/>
  <c r="K6" i="1" s="1"/>
  <c r="G11" i="1"/>
  <c r="C11" i="1"/>
  <c r="B14" i="1" s="1"/>
  <c r="C14" i="1" s="1"/>
  <c r="G2" i="1"/>
  <c r="F5" i="1" s="1"/>
  <c r="G45" i="3" l="1"/>
  <c r="G36" i="3"/>
  <c r="C18" i="3"/>
  <c r="K36" i="3"/>
  <c r="C45" i="3"/>
  <c r="K18" i="3"/>
  <c r="F16" i="3"/>
  <c r="G16" i="3" s="1"/>
  <c r="B5" i="3"/>
  <c r="C5" i="3" s="1"/>
  <c r="F6" i="3"/>
  <c r="G6" i="3" s="1"/>
  <c r="G9" i="3" s="1"/>
  <c r="J7" i="3"/>
  <c r="K7" i="3" s="1"/>
  <c r="J22" i="3"/>
  <c r="K22" i="3" s="1"/>
  <c r="B24" i="3"/>
  <c r="C24" i="3" s="1"/>
  <c r="F25" i="3"/>
  <c r="G25" i="3" s="1"/>
  <c r="J41" i="3"/>
  <c r="K41" i="3" s="1"/>
  <c r="B43" i="3"/>
  <c r="C43" i="3" s="1"/>
  <c r="B58" i="3"/>
  <c r="C58" i="3" s="1"/>
  <c r="C63" i="3" s="1"/>
  <c r="F59" i="3"/>
  <c r="G59" i="3" s="1"/>
  <c r="J60" i="3"/>
  <c r="K60" i="3" s="1"/>
  <c r="F15" i="3"/>
  <c r="G15" i="3" s="1"/>
  <c r="J6" i="3"/>
  <c r="K6" i="3" s="1"/>
  <c r="B23" i="3"/>
  <c r="C23" i="3" s="1"/>
  <c r="J40" i="3"/>
  <c r="K40" i="3" s="1"/>
  <c r="F58" i="3"/>
  <c r="G58" i="3" s="1"/>
  <c r="J59" i="3"/>
  <c r="K59" i="3" s="1"/>
  <c r="B61" i="3"/>
  <c r="C61" i="3" s="1"/>
  <c r="F24" i="3"/>
  <c r="G24" i="3" s="1"/>
  <c r="F52" i="3"/>
  <c r="G52" i="3" s="1"/>
  <c r="B4" i="3"/>
  <c r="C4" i="3" s="1"/>
  <c r="C9" i="3" s="1"/>
  <c r="F14" i="3"/>
  <c r="G14" i="3" s="1"/>
  <c r="G18" i="3" s="1"/>
  <c r="J5" i="3"/>
  <c r="K5" i="3" s="1"/>
  <c r="K9" i="3" s="1"/>
  <c r="B7" i="3"/>
  <c r="C7" i="3" s="1"/>
  <c r="B22" i="3"/>
  <c r="C22" i="3" s="1"/>
  <c r="C27" i="3" s="1"/>
  <c r="F23" i="3"/>
  <c r="G23" i="3" s="1"/>
  <c r="G27" i="3" s="1"/>
  <c r="J24" i="3"/>
  <c r="K24" i="3" s="1"/>
  <c r="B41" i="3"/>
  <c r="C41" i="3" s="1"/>
  <c r="J43" i="3"/>
  <c r="K43" i="3" s="1"/>
  <c r="J58" i="3"/>
  <c r="K58" i="3" s="1"/>
  <c r="K63" i="3" s="1"/>
  <c r="B60" i="3"/>
  <c r="C60" i="3" s="1"/>
  <c r="F61" i="3"/>
  <c r="G61" i="3" s="1"/>
  <c r="F51" i="3"/>
  <c r="G51" i="3" s="1"/>
  <c r="G54" i="3" s="1"/>
  <c r="J52" i="3"/>
  <c r="K52" i="3" s="1"/>
  <c r="K54" i="3" s="1"/>
  <c r="V72" i="1"/>
  <c r="W72" i="1" s="1"/>
  <c r="V73" i="1"/>
  <c r="W73" i="1" s="1"/>
  <c r="V75" i="1"/>
  <c r="W75" i="1" s="1"/>
  <c r="W77" i="1" s="1"/>
  <c r="R75" i="1"/>
  <c r="S75" i="1" s="1"/>
  <c r="S77" i="1" s="1"/>
  <c r="N73" i="1"/>
  <c r="O73" i="1" s="1"/>
  <c r="N74" i="1"/>
  <c r="O74" i="1" s="1"/>
  <c r="N75" i="1"/>
  <c r="O75" i="1" s="1"/>
  <c r="J72" i="1"/>
  <c r="K72" i="1" s="1"/>
  <c r="J73" i="1"/>
  <c r="K73" i="1" s="1"/>
  <c r="F75" i="1"/>
  <c r="G75" i="1" s="1"/>
  <c r="J75" i="1"/>
  <c r="K75" i="1" s="1"/>
  <c r="G76" i="1"/>
  <c r="G77" i="1" s="1"/>
  <c r="F59" i="1"/>
  <c r="J59" i="1"/>
  <c r="K59" i="1" s="1"/>
  <c r="J61" i="1"/>
  <c r="K61" i="1" s="1"/>
  <c r="J58" i="1"/>
  <c r="K58" i="1" s="1"/>
  <c r="K63" i="1" s="1"/>
  <c r="F60" i="1"/>
  <c r="G60" i="1" s="1"/>
  <c r="F61" i="1"/>
  <c r="G61" i="1" s="1"/>
  <c r="G59" i="1"/>
  <c r="G62" i="1" s="1"/>
  <c r="G63" i="1" s="1"/>
  <c r="B58" i="1"/>
  <c r="C58" i="1" s="1"/>
  <c r="B61" i="1"/>
  <c r="C61" i="1" s="1"/>
  <c r="B60" i="1"/>
  <c r="C60" i="1" s="1"/>
  <c r="G49" i="1"/>
  <c r="K50" i="1"/>
  <c r="K54" i="1" s="1"/>
  <c r="K51" i="1"/>
  <c r="K52" i="1"/>
  <c r="G50" i="1"/>
  <c r="G51" i="1"/>
  <c r="G52" i="1"/>
  <c r="C53" i="1"/>
  <c r="C54" i="1" s="1"/>
  <c r="J41" i="1"/>
  <c r="K41" i="1" s="1"/>
  <c r="K42" i="1"/>
  <c r="J43" i="1"/>
  <c r="K43" i="1" s="1"/>
  <c r="F42" i="1"/>
  <c r="G42" i="1" s="1"/>
  <c r="F43" i="1"/>
  <c r="G43" i="1" s="1"/>
  <c r="F40" i="1"/>
  <c r="G40" i="1" s="1"/>
  <c r="F32" i="1"/>
  <c r="G32" i="1" s="1"/>
  <c r="K34" i="1"/>
  <c r="K32" i="1"/>
  <c r="K31" i="1"/>
  <c r="F33" i="1"/>
  <c r="G33" i="1" s="1"/>
  <c r="F34" i="1"/>
  <c r="G34" i="1" s="1"/>
  <c r="G31" i="1"/>
  <c r="B34" i="1"/>
  <c r="C34" i="1" s="1"/>
  <c r="B33" i="1"/>
  <c r="C33" i="1" s="1"/>
  <c r="B31" i="1"/>
  <c r="C31" i="1" s="1"/>
  <c r="C35" i="1" s="1"/>
  <c r="C36" i="1" s="1"/>
  <c r="B23" i="1"/>
  <c r="C23" i="1" s="1"/>
  <c r="C22" i="1"/>
  <c r="B25" i="1"/>
  <c r="K26" i="1"/>
  <c r="K27" i="1" s="1"/>
  <c r="J16" i="1"/>
  <c r="K16" i="1" s="1"/>
  <c r="F15" i="1"/>
  <c r="G15" i="1" s="1"/>
  <c r="K7" i="2"/>
  <c r="K8" i="2" s="1"/>
  <c r="G7" i="2"/>
  <c r="G8" i="2" s="1"/>
  <c r="B4" i="2"/>
  <c r="C4" i="2" s="1"/>
  <c r="B6" i="2"/>
  <c r="C5" i="2"/>
  <c r="C6" i="2"/>
  <c r="J13" i="1"/>
  <c r="K13" i="1" s="1"/>
  <c r="J14" i="1"/>
  <c r="K14" i="1" s="1"/>
  <c r="J15" i="1"/>
  <c r="K15" i="1" s="1"/>
  <c r="F16" i="1"/>
  <c r="G16" i="1" s="1"/>
  <c r="F13" i="1"/>
  <c r="G13" i="1" s="1"/>
  <c r="F14" i="1"/>
  <c r="G14" i="1" s="1"/>
  <c r="B13" i="1"/>
  <c r="C13" i="1" s="1"/>
  <c r="B16" i="1"/>
  <c r="C16" i="1" s="1"/>
  <c r="B15" i="1"/>
  <c r="C15" i="1" s="1"/>
  <c r="B6" i="1"/>
  <c r="C6" i="1" s="1"/>
  <c r="G4" i="1"/>
  <c r="F6" i="1"/>
  <c r="G6" i="1" s="1"/>
  <c r="F7" i="1"/>
  <c r="G7" i="1" s="1"/>
  <c r="J7" i="1"/>
  <c r="K7" i="1" s="1"/>
  <c r="K4" i="1"/>
  <c r="J5" i="1"/>
  <c r="K5" i="1" s="1"/>
  <c r="C5" i="1"/>
  <c r="C4" i="1"/>
  <c r="C7" i="1"/>
  <c r="G63" i="3" l="1"/>
  <c r="K45" i="3"/>
  <c r="K27" i="3"/>
  <c r="O77" i="1"/>
  <c r="K77" i="1"/>
  <c r="C62" i="1"/>
  <c r="C63" i="1" s="1"/>
  <c r="G54" i="1"/>
  <c r="K44" i="1"/>
  <c r="K45" i="1" s="1"/>
  <c r="G44" i="1"/>
  <c r="G45" i="1" s="1"/>
  <c r="K36" i="1"/>
  <c r="G35" i="1"/>
  <c r="G36" i="1" s="1"/>
  <c r="C25" i="1"/>
  <c r="C26" i="1" s="1"/>
  <c r="C8" i="2"/>
  <c r="K17" i="1"/>
  <c r="K18" i="1" s="1"/>
  <c r="G17" i="1"/>
  <c r="G18" i="1" s="1"/>
  <c r="C17" i="1"/>
  <c r="C18" i="1" s="1"/>
  <c r="K8" i="1"/>
  <c r="K9" i="1" s="1"/>
  <c r="G9" i="1"/>
  <c r="C40" i="1"/>
  <c r="C44" i="1" s="1"/>
  <c r="C45" i="1" s="1"/>
</calcChain>
</file>

<file path=xl/sharedStrings.xml><?xml version="1.0" encoding="utf-8"?>
<sst xmlns="http://schemas.openxmlformats.org/spreadsheetml/2006/main" count="411" uniqueCount="11">
  <si>
    <t>f(x)=e^x</t>
  </si>
  <si>
    <t>x</t>
  </si>
  <si>
    <t>f(x)</t>
  </si>
  <si>
    <t>f'(1)</t>
  </si>
  <si>
    <t>h=</t>
  </si>
  <si>
    <t>%</t>
  </si>
  <si>
    <t>relative error</t>
  </si>
  <si>
    <t>i</t>
  </si>
  <si>
    <t>4-point BACKWARD formula of order THREE</t>
  </si>
  <si>
    <t>To check for exer 4.2</t>
  </si>
  <si>
    <t>4-point BACKWARD formula of order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</si>
</sst>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E+00"/>
    <numFmt numFmtId="165" formatCode="0.00000000"/>
    <numFmt numFmtId="166" formatCode="0.000000000"/>
    <numFmt numFmtId="167" formatCode="0.0000000"/>
    <numFmt numFmtId="168" formatCode="0.000000"/>
    <numFmt numFmtId="169" formatCode="0.0000000000"/>
    <numFmt numFmtId="170" formatCode="0.00000000000"/>
    <numFmt numFmtId="171" formatCode="0.000000000000"/>
    <numFmt numFmtId="172" formatCode="0.0000000000000"/>
    <numFmt numFmtId="173" formatCode="0.00000000000000"/>
    <numFmt numFmtId="174" formatCode="0.000000000000000"/>
    <numFmt numFmtId="175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168" fontId="0" fillId="0" borderId="0" xfId="0" applyNumberFormat="1" applyBorder="1"/>
    <xf numFmtId="169" fontId="0" fillId="0" borderId="0" xfId="0" applyNumberFormat="1" applyBorder="1"/>
    <xf numFmtId="170" fontId="0" fillId="0" borderId="0" xfId="0" applyNumberFormat="1" applyBorder="1"/>
    <xf numFmtId="171" fontId="0" fillId="0" borderId="0" xfId="0" applyNumberFormat="1" applyBorder="1"/>
    <xf numFmtId="172" fontId="0" fillId="0" borderId="0" xfId="0" applyNumberFormat="1" applyBorder="1"/>
    <xf numFmtId="173" fontId="0" fillId="0" borderId="0" xfId="0" applyNumberFormat="1" applyBorder="1"/>
    <xf numFmtId="174" fontId="0" fillId="0" borderId="0" xfId="0" applyNumberFormat="1" applyBorder="1"/>
    <xf numFmtId="175" fontId="0" fillId="0" borderId="0" xfId="0" applyNumberFormat="1" applyBorder="1"/>
    <xf numFmtId="165" fontId="0" fillId="0" borderId="5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D079-EC07-4423-B031-285E242DC8CC}">
  <dimension ref="A1:W77"/>
  <sheetViews>
    <sheetView topLeftCell="A58" zoomScaleNormal="100" workbookViewId="0">
      <selection activeCell="B69" sqref="B69"/>
    </sheetView>
  </sheetViews>
  <sheetFormatPr defaultRowHeight="14.5" x14ac:dyDescent="0.35"/>
  <cols>
    <col min="1" max="1" width="3.6328125" customWidth="1"/>
    <col min="2" max="2" width="19.36328125" customWidth="1"/>
    <col min="3" max="3" width="14" customWidth="1"/>
    <col min="4" max="4" width="8.7265625" customWidth="1"/>
    <col min="5" max="5" width="3.54296875" customWidth="1"/>
    <col min="6" max="6" width="21.36328125" customWidth="1"/>
    <col min="7" max="7" width="10.36328125" customWidth="1"/>
    <col min="9" max="9" width="3.6328125" customWidth="1"/>
    <col min="10" max="10" width="20.08984375" customWidth="1"/>
    <col min="11" max="11" width="10.36328125" customWidth="1"/>
    <col min="15" max="15" width="10.36328125" customWidth="1"/>
  </cols>
  <sheetData>
    <row r="1" spans="1:11" ht="15" thickBot="1" x14ac:dyDescent="0.4">
      <c r="A1" t="s">
        <v>8</v>
      </c>
    </row>
    <row r="2" spans="1:11" x14ac:dyDescent="0.35">
      <c r="A2" s="1" t="s">
        <v>0</v>
      </c>
      <c r="B2" s="2" t="s">
        <v>4</v>
      </c>
      <c r="C2" s="3">
        <f>10^0</f>
        <v>1</v>
      </c>
      <c r="E2" s="1" t="s">
        <v>0</v>
      </c>
      <c r="F2" s="2" t="s">
        <v>4</v>
      </c>
      <c r="G2" s="3">
        <f>10^(-1)</f>
        <v>0.1</v>
      </c>
      <c r="I2" s="1" t="s">
        <v>0</v>
      </c>
      <c r="J2" s="2" t="s">
        <v>4</v>
      </c>
      <c r="K2" s="3">
        <f>10^(-2)</f>
        <v>0.01</v>
      </c>
    </row>
    <row r="3" spans="1:11" x14ac:dyDescent="0.35">
      <c r="A3" s="4" t="s">
        <v>7</v>
      </c>
      <c r="B3" s="5" t="s">
        <v>1</v>
      </c>
      <c r="C3" s="6" t="s">
        <v>2</v>
      </c>
      <c r="E3" s="4" t="s">
        <v>7</v>
      </c>
      <c r="F3" s="5" t="s">
        <v>1</v>
      </c>
      <c r="G3" s="6" t="s">
        <v>2</v>
      </c>
      <c r="I3" s="4" t="s">
        <v>7</v>
      </c>
      <c r="J3" s="5" t="s">
        <v>1</v>
      </c>
      <c r="K3" s="6" t="s">
        <v>2</v>
      </c>
    </row>
    <row r="4" spans="1:11" x14ac:dyDescent="0.35">
      <c r="A4" s="4">
        <v>0</v>
      </c>
      <c r="B4" s="5">
        <f>1-A4*C$2</f>
        <v>1</v>
      </c>
      <c r="C4" s="6">
        <f>EXP(B4)</f>
        <v>2.7182818284590451</v>
      </c>
      <c r="E4" s="4">
        <v>0</v>
      </c>
      <c r="F4" s="5">
        <f>1-E4*G$2</f>
        <v>1</v>
      </c>
      <c r="G4" s="6">
        <f>EXP(F4)</f>
        <v>2.7182818284590451</v>
      </c>
      <c r="I4" s="4">
        <v>0</v>
      </c>
      <c r="J4" s="5">
        <f>1-I4*K$2</f>
        <v>1</v>
      </c>
      <c r="K4" s="6">
        <f>EXP(J4)</f>
        <v>2.7182818284590451</v>
      </c>
    </row>
    <row r="5" spans="1:11" x14ac:dyDescent="0.35">
      <c r="A5" s="4">
        <v>1</v>
      </c>
      <c r="B5" s="5">
        <f>1-A5*C$2</f>
        <v>0</v>
      </c>
      <c r="C5" s="6">
        <f t="shared" ref="C5:C7" si="0">EXP(B5)</f>
        <v>1</v>
      </c>
      <c r="E5" s="4">
        <v>1</v>
      </c>
      <c r="F5" s="5">
        <f>1-E5*G$2</f>
        <v>0.9</v>
      </c>
      <c r="G5" s="6">
        <f>EXP(F5)</f>
        <v>2.4596031111569499</v>
      </c>
      <c r="I5" s="4">
        <v>1</v>
      </c>
      <c r="J5" s="5">
        <f>1-I5*K$2</f>
        <v>0.99</v>
      </c>
      <c r="K5" s="6">
        <f t="shared" ref="K5:K7" si="1">EXP(J5)</f>
        <v>2.6912344723492621</v>
      </c>
    </row>
    <row r="6" spans="1:11" x14ac:dyDescent="0.35">
      <c r="A6" s="4">
        <v>2</v>
      </c>
      <c r="B6" s="5">
        <f>1-A6*C$2</f>
        <v>-1</v>
      </c>
      <c r="C6" s="6">
        <f t="shared" si="0"/>
        <v>0.36787944117144233</v>
      </c>
      <c r="E6" s="4">
        <v>2</v>
      </c>
      <c r="F6" s="5">
        <f>1-E6*G$2</f>
        <v>0.8</v>
      </c>
      <c r="G6" s="6">
        <f t="shared" ref="G6:G7" si="2">EXP(F6)</f>
        <v>2.2255409284924679</v>
      </c>
      <c r="I6" s="4">
        <v>2</v>
      </c>
      <c r="J6" s="5">
        <f>1-I6*K$2</f>
        <v>0.98</v>
      </c>
      <c r="K6" s="6">
        <f t="shared" si="1"/>
        <v>2.6644562419294169</v>
      </c>
    </row>
    <row r="7" spans="1:11" x14ac:dyDescent="0.35">
      <c r="A7" s="4">
        <v>3</v>
      </c>
      <c r="B7" s="5">
        <f>1-A7*C$2</f>
        <v>-2</v>
      </c>
      <c r="C7" s="6">
        <f t="shared" si="0"/>
        <v>0.1353352832366127</v>
      </c>
      <c r="E7" s="4">
        <v>3</v>
      </c>
      <c r="F7" s="5">
        <f>1-E7*G$2</f>
        <v>0.7</v>
      </c>
      <c r="G7" s="6">
        <f t="shared" si="2"/>
        <v>2.0137527074704766</v>
      </c>
      <c r="I7" s="4">
        <v>3</v>
      </c>
      <c r="J7" s="5">
        <f>1-I7*K$2</f>
        <v>0.97</v>
      </c>
      <c r="K7" s="6">
        <f t="shared" si="1"/>
        <v>2.6379444593541526</v>
      </c>
    </row>
    <row r="8" spans="1:11" x14ac:dyDescent="0.35">
      <c r="A8" s="4"/>
      <c r="B8" s="5" t="s">
        <v>3</v>
      </c>
      <c r="C8" s="6">
        <f>(11*C4-18*C5+9*C6-2*C7)/(6*C2)</f>
        <v>2.4902240861865419</v>
      </c>
      <c r="E8" s="4"/>
      <c r="F8" s="5" t="s">
        <v>3</v>
      </c>
      <c r="G8" s="6">
        <f>(11*G4-18*G5+9*G6-2*G7)/(6*G2)</f>
        <v>2.717678422859418</v>
      </c>
      <c r="I8" s="4"/>
      <c r="J8" s="5" t="s">
        <v>3</v>
      </c>
      <c r="K8" s="6">
        <f>(11*K4-18*K5+9*K6-2*K7)/(6*K2)</f>
        <v>2.7182811569871124</v>
      </c>
    </row>
    <row r="9" spans="1:11" ht="15" thickBot="1" x14ac:dyDescent="0.4">
      <c r="A9" s="7" t="s">
        <v>5</v>
      </c>
      <c r="B9" s="8" t="s">
        <v>6</v>
      </c>
      <c r="C9" s="9">
        <f>ABS((EXP(1)-C8)/EXP(1))*100</f>
        <v>8.3897754782029299</v>
      </c>
      <c r="E9" s="7" t="s">
        <v>5</v>
      </c>
      <c r="F9" s="8" t="s">
        <v>6</v>
      </c>
      <c r="G9" s="9">
        <f>ABS((EXP(1)-G8)/EXP(1))*100</f>
        <v>2.2198051479054657E-2</v>
      </c>
      <c r="I9" s="7" t="s">
        <v>5</v>
      </c>
      <c r="J9" s="8" t="s">
        <v>6</v>
      </c>
      <c r="K9" s="9">
        <f>ABS((EXP(1)-K8)/EXP(1))*100</f>
        <v>2.4702071937235982E-5</v>
      </c>
    </row>
    <row r="10" spans="1:11" ht="15" thickBot="1" x14ac:dyDescent="0.4"/>
    <row r="11" spans="1:11" x14ac:dyDescent="0.35">
      <c r="A11" s="1" t="s">
        <v>0</v>
      </c>
      <c r="B11" s="2" t="s">
        <v>4</v>
      </c>
      <c r="C11" s="3">
        <f>10^(-3)</f>
        <v>1E-3</v>
      </c>
      <c r="E11" s="1" t="s">
        <v>0</v>
      </c>
      <c r="F11" s="2" t="s">
        <v>4</v>
      </c>
      <c r="G11" s="3">
        <f>10^(-4)</f>
        <v>1E-4</v>
      </c>
      <c r="I11" s="1" t="s">
        <v>0</v>
      </c>
      <c r="J11" s="2" t="s">
        <v>4</v>
      </c>
      <c r="K11" s="3">
        <f>10^(-5)</f>
        <v>1.0000000000000001E-5</v>
      </c>
    </row>
    <row r="12" spans="1:11" x14ac:dyDescent="0.35">
      <c r="A12" s="4" t="s">
        <v>7</v>
      </c>
      <c r="B12" s="5" t="s">
        <v>1</v>
      </c>
      <c r="C12" s="6" t="s">
        <v>2</v>
      </c>
      <c r="E12" s="4" t="s">
        <v>7</v>
      </c>
      <c r="F12" s="5" t="s">
        <v>1</v>
      </c>
      <c r="G12" s="6" t="s">
        <v>2</v>
      </c>
      <c r="I12" s="4" t="s">
        <v>7</v>
      </c>
      <c r="J12" s="5" t="s">
        <v>1</v>
      </c>
      <c r="K12" s="6" t="s">
        <v>2</v>
      </c>
    </row>
    <row r="13" spans="1:11" x14ac:dyDescent="0.35">
      <c r="A13" s="4">
        <v>0</v>
      </c>
      <c r="B13" s="5">
        <f>1-A13*C$11</f>
        <v>1</v>
      </c>
      <c r="C13" s="6">
        <f>EXP(B13)</f>
        <v>2.7182818284590451</v>
      </c>
      <c r="E13" s="4">
        <v>0</v>
      </c>
      <c r="F13" s="5">
        <f>1-E13*G$11</f>
        <v>1</v>
      </c>
      <c r="G13" s="6">
        <f>EXP(F13)</f>
        <v>2.7182818284590451</v>
      </c>
      <c r="I13" s="4">
        <v>0</v>
      </c>
      <c r="J13" s="5">
        <f>1-I13*K$11</f>
        <v>1</v>
      </c>
      <c r="K13" s="6">
        <f>EXP(J13)</f>
        <v>2.7182818284590451</v>
      </c>
    </row>
    <row r="14" spans="1:11" x14ac:dyDescent="0.35">
      <c r="A14" s="4">
        <v>1</v>
      </c>
      <c r="B14" s="5">
        <f>1-A14*C$11</f>
        <v>0.999</v>
      </c>
      <c r="C14" s="6">
        <f t="shared" ref="C14:C16" si="3">EXP(B14)</f>
        <v>2.7155649053185669</v>
      </c>
      <c r="E14" s="4">
        <v>1</v>
      </c>
      <c r="F14" s="5">
        <f>1-E14*G$11</f>
        <v>0.99990000000000001</v>
      </c>
      <c r="G14" s="6">
        <f t="shared" ref="G14:G16" si="4">EXP(F14)</f>
        <v>2.7180100138671555</v>
      </c>
      <c r="I14" s="4">
        <v>1</v>
      </c>
      <c r="J14" s="5">
        <f>1-I14*K$11</f>
        <v>0.99999000000000005</v>
      </c>
      <c r="K14" s="6">
        <f t="shared" ref="K14:K16" si="5">EXP(J14)</f>
        <v>2.7182546457766743</v>
      </c>
    </row>
    <row r="15" spans="1:11" x14ac:dyDescent="0.35">
      <c r="A15" s="4">
        <v>2</v>
      </c>
      <c r="B15" s="5">
        <f>1-A15*C$11</f>
        <v>0.998</v>
      </c>
      <c r="C15" s="6">
        <f t="shared" si="3"/>
        <v>2.7128506977432196</v>
      </c>
      <c r="E15" s="4">
        <v>2</v>
      </c>
      <c r="F15" s="5">
        <f>1-E15*G$11</f>
        <v>0.99980000000000002</v>
      </c>
      <c r="G15" s="6">
        <f t="shared" si="4"/>
        <v>2.7177382264553658</v>
      </c>
      <c r="I15" s="4">
        <v>2</v>
      </c>
      <c r="J15" s="5">
        <f>1-I15*K$11</f>
        <v>0.99997999999999998</v>
      </c>
      <c r="K15" s="6">
        <f t="shared" si="5"/>
        <v>2.7182274633661287</v>
      </c>
    </row>
    <row r="16" spans="1:11" x14ac:dyDescent="0.35">
      <c r="A16" s="4">
        <v>3</v>
      </c>
      <c r="B16" s="5">
        <f>1-A16*C$11</f>
        <v>0.997</v>
      </c>
      <c r="C16" s="6">
        <f t="shared" si="3"/>
        <v>2.7101392030187967</v>
      </c>
      <c r="E16" s="4">
        <v>3</v>
      </c>
      <c r="F16" s="5">
        <f>1-E16*G$11</f>
        <v>0.99970000000000003</v>
      </c>
      <c r="G16" s="6">
        <f t="shared" si="4"/>
        <v>2.7174664662209587</v>
      </c>
      <c r="I16" s="4">
        <v>3</v>
      </c>
      <c r="J16" s="5">
        <f>1-I16*K$11</f>
        <v>0.99997000000000003</v>
      </c>
      <c r="K16" s="6">
        <f t="shared" si="5"/>
        <v>2.7182002812274062</v>
      </c>
    </row>
    <row r="17" spans="1:11" x14ac:dyDescent="0.35">
      <c r="A17" s="4"/>
      <c r="B17" s="5" t="s">
        <v>3</v>
      </c>
      <c r="C17" s="6">
        <f>(11*C13-18*C14+9*C15-2*C16)/(6*C11)</f>
        <v>2.7182818277797041</v>
      </c>
      <c r="E17" s="4"/>
      <c r="F17" s="5" t="s">
        <v>3</v>
      </c>
      <c r="G17" s="6">
        <f>(11*G13-18*G14+9*G15-2*G16)/(6*G11)</f>
        <v>2.7182818284584203</v>
      </c>
      <c r="I17" s="4"/>
      <c r="J17" s="5" t="s">
        <v>3</v>
      </c>
      <c r="K17" s="6">
        <f>(11*K13-18*K14+9*K15-2*K16)/(6*K11)</f>
        <v>2.7182818283992081</v>
      </c>
    </row>
    <row r="18" spans="1:11" ht="15" thickBot="1" x14ac:dyDescent="0.4">
      <c r="A18" s="7" t="s">
        <v>5</v>
      </c>
      <c r="B18" s="8" t="s">
        <v>6</v>
      </c>
      <c r="C18" s="9">
        <f>ABS((EXP(1)-C17)/EXP(1))*100</f>
        <v>2.4991559769986888E-8</v>
      </c>
      <c r="E18" s="7" t="s">
        <v>5</v>
      </c>
      <c r="F18" s="8" t="s">
        <v>6</v>
      </c>
      <c r="G18" s="9">
        <f>ABS((EXP(1)-G17)/EXP(1))*100</f>
        <v>2.2986340552232116E-11</v>
      </c>
      <c r="I18" s="7" t="s">
        <v>5</v>
      </c>
      <c r="J18" s="8" t="s">
        <v>6</v>
      </c>
      <c r="K18" s="9">
        <f>ABS((EXP(1)-K17)/EXP(1))*100</f>
        <v>2.2012811033037011E-9</v>
      </c>
    </row>
    <row r="19" spans="1:11" ht="15" thickBot="1" x14ac:dyDescent="0.4"/>
    <row r="20" spans="1:11" x14ac:dyDescent="0.35">
      <c r="A20" s="1" t="s">
        <v>0</v>
      </c>
      <c r="B20" s="2" t="s">
        <v>4</v>
      </c>
      <c r="C20" s="3">
        <f>10^(-6)</f>
        <v>9.9999999999999995E-7</v>
      </c>
      <c r="E20" s="1" t="s">
        <v>0</v>
      </c>
      <c r="F20" s="2" t="s">
        <v>4</v>
      </c>
      <c r="G20" s="3">
        <f>10^(-7)</f>
        <v>9.9999999999999995E-8</v>
      </c>
      <c r="I20" s="1" t="s">
        <v>0</v>
      </c>
      <c r="J20" s="2" t="s">
        <v>4</v>
      </c>
      <c r="K20" s="3">
        <f>10^(-8)</f>
        <v>1E-8</v>
      </c>
    </row>
    <row r="21" spans="1:11" x14ac:dyDescent="0.35">
      <c r="A21" s="4" t="s">
        <v>7</v>
      </c>
      <c r="B21" s="5" t="s">
        <v>1</v>
      </c>
      <c r="C21" s="6" t="s">
        <v>2</v>
      </c>
      <c r="E21" s="4" t="s">
        <v>7</v>
      </c>
      <c r="F21" s="5" t="s">
        <v>1</v>
      </c>
      <c r="G21" s="6" t="s">
        <v>2</v>
      </c>
      <c r="I21" s="4" t="s">
        <v>7</v>
      </c>
      <c r="J21" s="5" t="s">
        <v>1</v>
      </c>
      <c r="K21" s="6" t="s">
        <v>2</v>
      </c>
    </row>
    <row r="22" spans="1:11" x14ac:dyDescent="0.35">
      <c r="A22" s="4">
        <v>0</v>
      </c>
      <c r="B22" s="13">
        <f>1-A22*C$20</f>
        <v>1</v>
      </c>
      <c r="C22" s="6">
        <f>EXP(B22)</f>
        <v>2.7182818284590451</v>
      </c>
      <c r="E22" s="4">
        <v>0</v>
      </c>
      <c r="F22" s="12">
        <f>1-E22*G$20</f>
        <v>1</v>
      </c>
      <c r="G22" s="6">
        <f>EXP(F22)</f>
        <v>2.7182818284590451</v>
      </c>
      <c r="I22" s="4">
        <v>0</v>
      </c>
      <c r="J22" s="10">
        <f>1-I22*K$20</f>
        <v>1</v>
      </c>
      <c r="K22" s="6">
        <f>EXP(J22)</f>
        <v>2.7182818284590451</v>
      </c>
    </row>
    <row r="23" spans="1:11" x14ac:dyDescent="0.35">
      <c r="A23" s="4">
        <v>1</v>
      </c>
      <c r="B23" s="13">
        <f t="shared" ref="B23:B25" si="6">1-A23*C$20</f>
        <v>0.99999899999999997</v>
      </c>
      <c r="C23" s="6">
        <f t="shared" ref="C23:C25" si="7">EXP(B23)</f>
        <v>2.7182791101785759</v>
      </c>
      <c r="E23" s="4">
        <v>1</v>
      </c>
      <c r="F23" s="12">
        <f t="shared" ref="F23:F25" si="8">1-E23*G$20</f>
        <v>0.99999990000000005</v>
      </c>
      <c r="G23" s="6">
        <f t="shared" ref="G23:G25" si="9">EXP(F23)</f>
        <v>2.7182815566308762</v>
      </c>
      <c r="I23" s="4">
        <v>1</v>
      </c>
      <c r="J23" s="10">
        <f t="shared" ref="J23:J25" si="10">1-I23*K$20</f>
        <v>0.99999998999999995</v>
      </c>
      <c r="K23" s="6">
        <f t="shared" ref="K23:K25" si="11">EXP(J23)</f>
        <v>2.7182818012762269</v>
      </c>
    </row>
    <row r="24" spans="1:11" x14ac:dyDescent="0.35">
      <c r="A24" s="4">
        <v>2</v>
      </c>
      <c r="B24" s="13">
        <f t="shared" si="6"/>
        <v>0.99999800000000005</v>
      </c>
      <c r="C24" s="6">
        <f t="shared" si="7"/>
        <v>2.718276391900825</v>
      </c>
      <c r="E24" s="4">
        <v>2</v>
      </c>
      <c r="F24" s="12">
        <f t="shared" si="8"/>
        <v>0.99999979999999999</v>
      </c>
      <c r="G24" s="6">
        <f t="shared" si="9"/>
        <v>2.718281284802734</v>
      </c>
      <c r="I24" s="4">
        <v>2</v>
      </c>
      <c r="J24" s="10">
        <f t="shared" si="10"/>
        <v>0.99999998000000001</v>
      </c>
      <c r="K24" s="6">
        <f t="shared" si="11"/>
        <v>2.7182817740934091</v>
      </c>
    </row>
    <row r="25" spans="1:11" x14ac:dyDescent="0.35">
      <c r="A25" s="4">
        <v>3</v>
      </c>
      <c r="B25" s="13">
        <f t="shared" si="6"/>
        <v>0.99999700000000002</v>
      </c>
      <c r="C25" s="6">
        <f t="shared" si="7"/>
        <v>2.718273673625792</v>
      </c>
      <c r="E25" s="4">
        <v>3</v>
      </c>
      <c r="F25" s="12">
        <f t="shared" si="8"/>
        <v>0.99999970000000005</v>
      </c>
      <c r="G25" s="6">
        <f t="shared" si="9"/>
        <v>2.7182810129746193</v>
      </c>
      <c r="I25" s="4">
        <v>3</v>
      </c>
      <c r="J25" s="10">
        <f t="shared" si="10"/>
        <v>0.99999996999999996</v>
      </c>
      <c r="K25" s="6">
        <f t="shared" si="11"/>
        <v>2.7182817469105913</v>
      </c>
    </row>
    <row r="26" spans="1:11" x14ac:dyDescent="0.35">
      <c r="A26" s="4"/>
      <c r="B26" s="5" t="s">
        <v>3</v>
      </c>
      <c r="C26" s="21">
        <f>(11*C22-18*C23+9*C24-2*C25)/(6*C20)</f>
        <v>2.7182818288136921</v>
      </c>
      <c r="E26" s="4"/>
      <c r="F26" s="5" t="s">
        <v>3</v>
      </c>
      <c r="G26" s="6">
        <f>(11*G22-18*G23+9*G24-2*G25)/(6*G20)</f>
        <v>2.7182818144548078</v>
      </c>
      <c r="I26" s="4"/>
      <c r="J26" s="5" t="s">
        <v>3</v>
      </c>
      <c r="K26" s="6">
        <f>(11*K22-18*K23+9*K24-2*K25)/(6*K20)</f>
        <v>2.7182818366592678</v>
      </c>
    </row>
    <row r="27" spans="1:11" ht="15" thickBot="1" x14ac:dyDescent="0.4">
      <c r="A27" s="7" t="s">
        <v>5</v>
      </c>
      <c r="B27" s="8" t="s">
        <v>6</v>
      </c>
      <c r="C27" s="9">
        <f>ABS((EXP(1)-C26)/EXP(1))*100</f>
        <v>1.3046733224569476E-8</v>
      </c>
      <c r="E27" s="7" t="s">
        <v>5</v>
      </c>
      <c r="F27" s="8" t="s">
        <v>6</v>
      </c>
      <c r="G27" s="9">
        <f>ABS((EXP(1)-G26)/EXP(1))*100</f>
        <v>5.1518710012775815E-7</v>
      </c>
      <c r="I27" s="7" t="s">
        <v>5</v>
      </c>
      <c r="J27" s="8" t="s">
        <v>6</v>
      </c>
      <c r="K27" s="9">
        <f>ABS((EXP(1)-K26)/EXP(1))*100</f>
        <v>3.01669335284655E-7</v>
      </c>
    </row>
    <row r="28" spans="1:11" ht="15" thickBot="1" x14ac:dyDescent="0.4"/>
    <row r="29" spans="1:11" x14ac:dyDescent="0.35">
      <c r="A29" s="1" t="s">
        <v>0</v>
      </c>
      <c r="B29" s="2" t="s">
        <v>4</v>
      </c>
      <c r="C29" s="3">
        <f>10^(-9)</f>
        <v>1.0000000000000001E-9</v>
      </c>
      <c r="E29" s="1" t="s">
        <v>0</v>
      </c>
      <c r="F29" s="2" t="s">
        <v>4</v>
      </c>
      <c r="G29" s="3">
        <f>10^(-10)</f>
        <v>1E-10</v>
      </c>
      <c r="I29" s="1" t="s">
        <v>0</v>
      </c>
      <c r="J29" s="2" t="s">
        <v>4</v>
      </c>
      <c r="K29" s="3">
        <f>10^(-11)</f>
        <v>9.9999999999999994E-12</v>
      </c>
    </row>
    <row r="30" spans="1:11" x14ac:dyDescent="0.35">
      <c r="A30" s="4" t="s">
        <v>7</v>
      </c>
      <c r="B30" s="5" t="s">
        <v>1</v>
      </c>
      <c r="C30" s="6" t="s">
        <v>2</v>
      </c>
      <c r="E30" s="4" t="s">
        <v>7</v>
      </c>
      <c r="F30" s="5" t="s">
        <v>1</v>
      </c>
      <c r="G30" s="6" t="s">
        <v>2</v>
      </c>
      <c r="I30" s="4" t="s">
        <v>7</v>
      </c>
      <c r="J30" s="5" t="s">
        <v>1</v>
      </c>
      <c r="K30" s="6" t="s">
        <v>2</v>
      </c>
    </row>
    <row r="31" spans="1:11" x14ac:dyDescent="0.35">
      <c r="A31" s="4">
        <v>0</v>
      </c>
      <c r="B31" s="11">
        <f>1-A31*C$29</f>
        <v>1</v>
      </c>
      <c r="C31" s="6">
        <f>EXP(B31)</f>
        <v>2.7182818284590451</v>
      </c>
      <c r="E31" s="4">
        <v>0</v>
      </c>
      <c r="F31" s="14">
        <f>1-E31*G$29</f>
        <v>1</v>
      </c>
      <c r="G31" s="6">
        <f>EXP(F31)</f>
        <v>2.7182818284590451</v>
      </c>
      <c r="I31" s="4">
        <v>0</v>
      </c>
      <c r="J31" s="15">
        <f>1-I31*K$29</f>
        <v>1</v>
      </c>
      <c r="K31" s="6">
        <f>EXP(J31)</f>
        <v>2.7182818284590451</v>
      </c>
    </row>
    <row r="32" spans="1:11" x14ac:dyDescent="0.35">
      <c r="A32" s="4">
        <v>1</v>
      </c>
      <c r="B32" s="11">
        <f t="shared" ref="B32:B34" si="12">1-A32*C$29</f>
        <v>0.99999999900000003</v>
      </c>
      <c r="C32" s="6">
        <f t="shared" ref="C32:C34" si="13">EXP(B32)</f>
        <v>2.7182818257407635</v>
      </c>
      <c r="E32" s="4">
        <v>1</v>
      </c>
      <c r="F32" s="14">
        <f t="shared" ref="F32:F34" si="14">1-E32*G$29</f>
        <v>0.99999999989999999</v>
      </c>
      <c r="G32" s="6">
        <f t="shared" ref="G32:G34" si="15">EXP(F32)</f>
        <v>2.7182818281872172</v>
      </c>
      <c r="I32" s="4">
        <v>1</v>
      </c>
      <c r="J32" s="15">
        <f>1-I32*K$29</f>
        <v>0.99999999999</v>
      </c>
      <c r="K32" s="6">
        <f t="shared" ref="K32:K34" si="16">EXP(J32)</f>
        <v>2.7182818284318624</v>
      </c>
    </row>
    <row r="33" spans="1:11" x14ac:dyDescent="0.35">
      <c r="A33" s="4">
        <v>2</v>
      </c>
      <c r="B33" s="11">
        <f t="shared" si="12"/>
        <v>0.99999999799999995</v>
      </c>
      <c r="C33" s="6">
        <f t="shared" si="13"/>
        <v>2.7182818230224814</v>
      </c>
      <c r="E33" s="4">
        <v>2</v>
      </c>
      <c r="F33" s="14">
        <f t="shared" si="14"/>
        <v>0.99999999979999998</v>
      </c>
      <c r="G33" s="6">
        <f t="shared" si="15"/>
        <v>2.7182818279153889</v>
      </c>
      <c r="I33" s="4">
        <v>2</v>
      </c>
      <c r="J33" s="15">
        <f>1-I33*K$29</f>
        <v>0.99999999998</v>
      </c>
      <c r="K33" s="6">
        <f t="shared" si="16"/>
        <v>2.7182818284046797</v>
      </c>
    </row>
    <row r="34" spans="1:11" x14ac:dyDescent="0.35">
      <c r="A34" s="4">
        <v>3</v>
      </c>
      <c r="B34" s="11">
        <f t="shared" si="12"/>
        <v>0.99999999699999997</v>
      </c>
      <c r="C34" s="6">
        <f t="shared" si="13"/>
        <v>2.7182818203041998</v>
      </c>
      <c r="E34" s="4">
        <v>3</v>
      </c>
      <c r="F34" s="14">
        <f t="shared" si="14"/>
        <v>0.99999999969999998</v>
      </c>
      <c r="G34" s="6">
        <f t="shared" si="15"/>
        <v>2.7182818276435605</v>
      </c>
      <c r="I34" s="4">
        <v>3</v>
      </c>
      <c r="J34" s="15">
        <f>1-I34*K$29</f>
        <v>0.99999999997</v>
      </c>
      <c r="K34" s="6">
        <f t="shared" si="16"/>
        <v>2.718281828377497</v>
      </c>
    </row>
    <row r="35" spans="1:11" x14ac:dyDescent="0.35">
      <c r="A35" s="4"/>
      <c r="B35" s="5" t="s">
        <v>3</v>
      </c>
      <c r="C35" s="6">
        <f>(11*C31-18*C32+9*C33-2*C34)/(6*C29)</f>
        <v>2.7182804155737963</v>
      </c>
      <c r="E35" s="4"/>
      <c r="F35" s="5" t="s">
        <v>3</v>
      </c>
      <c r="G35" s="6">
        <f>(11*G31-18*G32+9*G33-2*G34)/(6*G29)</f>
        <v>2.7182804155737963</v>
      </c>
      <c r="I35" s="4"/>
      <c r="J35" s="5" t="s">
        <v>3</v>
      </c>
      <c r="K35" s="6">
        <f>(11*K31-18*K32+9*K33-2*K34)/(6*K29)</f>
        <v>2.7182552505185718</v>
      </c>
    </row>
    <row r="36" spans="1:11" ht="15" thickBot="1" x14ac:dyDescent="0.4">
      <c r="A36" s="7" t="s">
        <v>5</v>
      </c>
      <c r="B36" s="8" t="s">
        <v>6</v>
      </c>
      <c r="C36" s="9">
        <f>ABS((EXP(1)-C35)/EXP(1))*100</f>
        <v>5.1977143576686043E-5</v>
      </c>
      <c r="E36" s="7" t="s">
        <v>5</v>
      </c>
      <c r="F36" s="8" t="s">
        <v>6</v>
      </c>
      <c r="G36" s="9">
        <f>ABS((EXP(1)-G35)/EXP(1))*100</f>
        <v>5.1977143576686043E-5</v>
      </c>
      <c r="I36" s="7" t="s">
        <v>5</v>
      </c>
      <c r="J36" s="8" t="s">
        <v>6</v>
      </c>
      <c r="K36" s="9">
        <f>ABS((EXP(1)-K35)/EXP(1))*100</f>
        <v>9.7774778888194236E-4</v>
      </c>
    </row>
    <row r="37" spans="1:11" ht="15" thickBot="1" x14ac:dyDescent="0.4"/>
    <row r="38" spans="1:11" x14ac:dyDescent="0.35">
      <c r="A38" s="1" t="s">
        <v>0</v>
      </c>
      <c r="B38" s="2" t="s">
        <v>4</v>
      </c>
      <c r="C38" s="3">
        <f>10^(-12)</f>
        <v>9.9999999999999998E-13</v>
      </c>
      <c r="E38" s="1" t="s">
        <v>0</v>
      </c>
      <c r="F38" s="2" t="s">
        <v>4</v>
      </c>
      <c r="G38" s="3">
        <f>10^(-13)</f>
        <v>1E-13</v>
      </c>
      <c r="I38" s="1" t="s">
        <v>0</v>
      </c>
      <c r="J38" s="2" t="s">
        <v>4</v>
      </c>
      <c r="K38" s="3">
        <f>10^(-14)</f>
        <v>1E-14</v>
      </c>
    </row>
    <row r="39" spans="1:11" x14ac:dyDescent="0.35">
      <c r="A39" s="4" t="s">
        <v>7</v>
      </c>
      <c r="B39" s="5" t="s">
        <v>1</v>
      </c>
      <c r="C39" s="6" t="s">
        <v>2</v>
      </c>
      <c r="E39" s="4" t="s">
        <v>7</v>
      </c>
      <c r="F39" s="5" t="s">
        <v>1</v>
      </c>
      <c r="G39" s="6" t="s">
        <v>2</v>
      </c>
      <c r="I39" s="4" t="s">
        <v>7</v>
      </c>
      <c r="J39" s="5" t="s">
        <v>1</v>
      </c>
      <c r="K39" s="6" t="s">
        <v>2</v>
      </c>
    </row>
    <row r="40" spans="1:11" x14ac:dyDescent="0.35">
      <c r="A40" s="4">
        <v>0</v>
      </c>
      <c r="B40" s="16">
        <f>1-A40*C$38</f>
        <v>1</v>
      </c>
      <c r="C40" s="6">
        <f>EXP(B40)</f>
        <v>2.7182818284590451</v>
      </c>
      <c r="E40" s="4">
        <v>0</v>
      </c>
      <c r="F40" s="17">
        <f>1-E40*G$38</f>
        <v>1</v>
      </c>
      <c r="G40" s="6">
        <f>EXP(F40)</f>
        <v>2.7182818284590451</v>
      </c>
      <c r="I40" s="4">
        <v>0</v>
      </c>
      <c r="J40" s="18">
        <f>1-I40*K$38</f>
        <v>1</v>
      </c>
      <c r="K40" s="6">
        <f>EXP(J40)</f>
        <v>2.7182818284590451</v>
      </c>
    </row>
    <row r="41" spans="1:11" x14ac:dyDescent="0.35">
      <c r="A41" s="4">
        <v>1</v>
      </c>
      <c r="B41" s="16">
        <f t="shared" ref="B41:B43" si="17">1-A41*C$38</f>
        <v>0.99999999999900002</v>
      </c>
      <c r="C41" s="6">
        <f t="shared" ref="C41:C43" si="18">EXP(B41)</f>
        <v>2.7182818284563268</v>
      </c>
      <c r="E41" s="4">
        <v>1</v>
      </c>
      <c r="F41" s="17">
        <f>1-E41*G$38</f>
        <v>0.99999999999989997</v>
      </c>
      <c r="G41" s="6">
        <f t="shared" ref="G41:G43" si="19">EXP(F41)</f>
        <v>2.7182818284587733</v>
      </c>
      <c r="I41" s="4">
        <v>1</v>
      </c>
      <c r="J41" s="18">
        <f t="shared" ref="J41:J43" si="20">1-I41*K$38</f>
        <v>0.99999999999999001</v>
      </c>
      <c r="K41" s="6">
        <f t="shared" ref="K41:K43" si="21">EXP(J41)</f>
        <v>2.718281828459018</v>
      </c>
    </row>
    <row r="42" spans="1:11" x14ac:dyDescent="0.35">
      <c r="A42" s="4">
        <v>2</v>
      </c>
      <c r="B42" s="16">
        <f t="shared" si="17"/>
        <v>0.99999999999800004</v>
      </c>
      <c r="C42" s="6">
        <f t="shared" si="18"/>
        <v>2.718281828453609</v>
      </c>
      <c r="E42" s="4">
        <v>2</v>
      </c>
      <c r="F42" s="17">
        <f t="shared" ref="F42:F43" si="22">1-E42*G$38</f>
        <v>0.99999999999980005</v>
      </c>
      <c r="G42" s="6">
        <f t="shared" si="19"/>
        <v>2.7182818284585015</v>
      </c>
      <c r="I42" s="4">
        <v>2</v>
      </c>
      <c r="J42" s="18">
        <f>1-I42*K$38</f>
        <v>0.99999999999998002</v>
      </c>
      <c r="K42" s="6">
        <f t="shared" si="21"/>
        <v>2.7182818284589909</v>
      </c>
    </row>
    <row r="43" spans="1:11" x14ac:dyDescent="0.35">
      <c r="A43" s="4">
        <v>3</v>
      </c>
      <c r="B43" s="16">
        <f t="shared" si="17"/>
        <v>0.99999999999699996</v>
      </c>
      <c r="C43" s="6">
        <f t="shared" si="18"/>
        <v>2.7182818284508903</v>
      </c>
      <c r="E43" s="4">
        <v>3</v>
      </c>
      <c r="F43" s="17">
        <f t="shared" si="22"/>
        <v>0.99999999999970002</v>
      </c>
      <c r="G43" s="6">
        <f t="shared" si="19"/>
        <v>2.7182818284582297</v>
      </c>
      <c r="I43" s="4">
        <v>3</v>
      </c>
      <c r="J43" s="18">
        <f t="shared" si="20"/>
        <v>0.99999999999997002</v>
      </c>
      <c r="K43" s="6">
        <f t="shared" si="21"/>
        <v>2.7182818284589638</v>
      </c>
    </row>
    <row r="44" spans="1:11" x14ac:dyDescent="0.35">
      <c r="A44" s="4"/>
      <c r="B44" s="5" t="s">
        <v>3</v>
      </c>
      <c r="C44" s="6">
        <f>(11*C40-18*C41+9*C42-2*C43)/(6*C38)</f>
        <v>2.7187141427020833</v>
      </c>
      <c r="E44" s="4"/>
      <c r="F44" s="5" t="s">
        <v>3</v>
      </c>
      <c r="G44" s="6">
        <f>(11*G40-18*G41+9*G42-2*G43)/(6*G38)</f>
        <v>2.7104244774515487</v>
      </c>
      <c r="I44" s="4"/>
      <c r="J44" s="5" t="s">
        <v>3</v>
      </c>
      <c r="K44" s="6">
        <f>(11*K40-18*K41+9*K42-2*K43)/(6*K38)</f>
        <v>2.6349293117770385</v>
      </c>
    </row>
    <row r="45" spans="1:11" ht="15" thickBot="1" x14ac:dyDescent="0.4">
      <c r="A45" s="7" t="s">
        <v>5</v>
      </c>
      <c r="B45" s="8" t="s">
        <v>6</v>
      </c>
      <c r="C45" s="9">
        <f>ABS((EXP(1)-C44)/EXP(1))*100</f>
        <v>1.5903952213936482E-2</v>
      </c>
      <c r="E45" s="7" t="s">
        <v>5</v>
      </c>
      <c r="F45" s="8" t="s">
        <v>6</v>
      </c>
      <c r="G45" s="9">
        <f>ABS((EXP(1)-G44)/EXP(1))*100</f>
        <v>0.28905578977256469</v>
      </c>
      <c r="I45" s="7" t="s">
        <v>5</v>
      </c>
      <c r="J45" s="8" t="s">
        <v>6</v>
      </c>
      <c r="K45" s="9">
        <f>ABS((EXP(1)-K44)/EXP(1))*100</f>
        <v>3.0663677257209918</v>
      </c>
    </row>
    <row r="46" spans="1:11" ht="15" thickBot="1" x14ac:dyDescent="0.4"/>
    <row r="47" spans="1:11" x14ac:dyDescent="0.35">
      <c r="A47" s="1" t="s">
        <v>0</v>
      </c>
      <c r="B47" s="2" t="s">
        <v>4</v>
      </c>
      <c r="C47" s="3">
        <f>10^(-15)</f>
        <v>1.0000000000000001E-15</v>
      </c>
      <c r="E47" s="1" t="s">
        <v>0</v>
      </c>
      <c r="F47" s="2" t="s">
        <v>4</v>
      </c>
      <c r="G47" s="3">
        <f>10^(-16)</f>
        <v>9.9999999999999998E-17</v>
      </c>
      <c r="I47" s="1" t="s">
        <v>0</v>
      </c>
      <c r="J47" s="2" t="s">
        <v>4</v>
      </c>
      <c r="K47" s="3">
        <f>10^(-17)</f>
        <v>1.0000000000000001E-17</v>
      </c>
    </row>
    <row r="48" spans="1:11" x14ac:dyDescent="0.35">
      <c r="A48" s="4" t="s">
        <v>7</v>
      </c>
      <c r="B48" s="5" t="s">
        <v>1</v>
      </c>
      <c r="C48" s="6" t="s">
        <v>2</v>
      </c>
      <c r="E48" s="4" t="s">
        <v>7</v>
      </c>
      <c r="F48" s="5" t="s">
        <v>1</v>
      </c>
      <c r="G48" s="6" t="s">
        <v>2</v>
      </c>
      <c r="I48" s="4" t="s">
        <v>7</v>
      </c>
      <c r="J48" s="5" t="s">
        <v>1</v>
      </c>
      <c r="K48" s="6" t="s">
        <v>2</v>
      </c>
    </row>
    <row r="49" spans="1:11" x14ac:dyDescent="0.35">
      <c r="A49" s="4">
        <v>0</v>
      </c>
      <c r="B49" s="19">
        <f>1-A49*C$47</f>
        <v>1</v>
      </c>
      <c r="C49" s="6">
        <f>EXP(B49)</f>
        <v>2.7182818284590451</v>
      </c>
      <c r="E49" s="4">
        <v>0</v>
      </c>
      <c r="F49" s="20">
        <f>1-E49*G$47</f>
        <v>1</v>
      </c>
      <c r="G49" s="6">
        <f>EXP(F49)</f>
        <v>2.7182818284590451</v>
      </c>
      <c r="I49" s="4">
        <v>0</v>
      </c>
      <c r="J49" s="19">
        <f>1-I49*K$47</f>
        <v>1</v>
      </c>
      <c r="K49" s="6">
        <f>EXP(J49)</f>
        <v>2.7182818284590451</v>
      </c>
    </row>
    <row r="50" spans="1:11" x14ac:dyDescent="0.35">
      <c r="A50" s="4">
        <v>1</v>
      </c>
      <c r="B50" s="19">
        <f t="shared" ref="B50:B52" si="23">1-A50*C$47</f>
        <v>0.999999999999999</v>
      </c>
      <c r="C50" s="6">
        <f t="shared" ref="C50:C52" si="24">EXP(B50)</f>
        <v>2.7182818284590424</v>
      </c>
      <c r="E50" s="4">
        <v>1</v>
      </c>
      <c r="F50" s="20">
        <f>1-E50*G$47</f>
        <v>0.99999999999999989</v>
      </c>
      <c r="G50" s="6">
        <f t="shared" ref="G50:G52" si="25">EXP(F50)</f>
        <v>2.7182818284590451</v>
      </c>
      <c r="I50" s="4">
        <v>1</v>
      </c>
      <c r="J50" s="19">
        <f>1-I50*K$47</f>
        <v>1</v>
      </c>
      <c r="K50" s="6">
        <f t="shared" ref="K50:K52" si="26">EXP(J50)</f>
        <v>2.7182818284590451</v>
      </c>
    </row>
    <row r="51" spans="1:11" x14ac:dyDescent="0.35">
      <c r="A51" s="4">
        <v>2</v>
      </c>
      <c r="B51" s="19">
        <f t="shared" si="23"/>
        <v>0.999999999999998</v>
      </c>
      <c r="C51" s="6">
        <f t="shared" si="24"/>
        <v>2.7182818284590398</v>
      </c>
      <c r="E51" s="4">
        <v>2</v>
      </c>
      <c r="F51" s="20">
        <f>1-E51*G$47</f>
        <v>0.99999999999999978</v>
      </c>
      <c r="G51" s="6">
        <f t="shared" si="25"/>
        <v>2.7182818284590446</v>
      </c>
      <c r="I51" s="4">
        <v>2</v>
      </c>
      <c r="J51" s="19">
        <f>1-I51*K$47</f>
        <v>1</v>
      </c>
      <c r="K51" s="6">
        <f t="shared" si="26"/>
        <v>2.7182818284590451</v>
      </c>
    </row>
    <row r="52" spans="1:11" x14ac:dyDescent="0.35">
      <c r="A52" s="4">
        <v>3</v>
      </c>
      <c r="B52" s="19">
        <f t="shared" si="23"/>
        <v>0.999999999999997</v>
      </c>
      <c r="C52" s="6">
        <f t="shared" si="24"/>
        <v>2.7182818284590371</v>
      </c>
      <c r="E52" s="4">
        <v>3</v>
      </c>
      <c r="F52" s="20">
        <f>1-E52*G$47</f>
        <v>0.99999999999999967</v>
      </c>
      <c r="G52" s="6">
        <f t="shared" si="25"/>
        <v>2.7182818284590442</v>
      </c>
      <c r="I52" s="4">
        <v>3</v>
      </c>
      <c r="J52" s="19">
        <f>1-I52*K$47</f>
        <v>1</v>
      </c>
      <c r="K52" s="6">
        <f t="shared" si="26"/>
        <v>2.7182818284590451</v>
      </c>
    </row>
    <row r="53" spans="1:11" x14ac:dyDescent="0.35">
      <c r="A53" s="4"/>
      <c r="B53" s="5" t="s">
        <v>3</v>
      </c>
      <c r="C53" s="6">
        <f>(11*C49-18*C50+9*C51-2*C52)/(6*C47)</f>
        <v>3.1086244689504379</v>
      </c>
      <c r="E53" s="4"/>
      <c r="F53" s="5" t="s">
        <v>3</v>
      </c>
      <c r="G53" s="6">
        <f>(11*G49-18*G50+9*G51-2*G52)/(6*G47)</f>
        <v>-4.4408920985006262</v>
      </c>
      <c r="I53" s="4"/>
      <c r="J53" s="5" t="s">
        <v>3</v>
      </c>
      <c r="K53" s="6">
        <f>(11*K49-18*K50+9*K51-2*K52)/(6*K47)</f>
        <v>-14.802973661668753</v>
      </c>
    </row>
    <row r="54" spans="1:11" ht="15" thickBot="1" x14ac:dyDescent="0.4">
      <c r="A54" s="7" t="s">
        <v>5</v>
      </c>
      <c r="B54" s="8" t="s">
        <v>6</v>
      </c>
      <c r="C54" s="9">
        <f>ABS((EXP(1)-C53)/EXP(1))*100</f>
        <v>14.359903244935879</v>
      </c>
      <c r="E54" s="7" t="s">
        <v>5</v>
      </c>
      <c r="F54" s="8" t="s">
        <v>6</v>
      </c>
      <c r="G54" s="9">
        <f>ABS((EXP(1)-G53)/EXP(1))*100</f>
        <v>263.37129034990841</v>
      </c>
      <c r="I54" s="7" t="s">
        <v>5</v>
      </c>
      <c r="J54" s="8" t="s">
        <v>6</v>
      </c>
      <c r="K54" s="9">
        <f>ABS((EXP(1)-K53)/EXP(1))*100</f>
        <v>644.57096783302802</v>
      </c>
    </row>
    <row r="55" spans="1:11" ht="15" thickBot="1" x14ac:dyDescent="0.4"/>
    <row r="56" spans="1:11" x14ac:dyDescent="0.35">
      <c r="A56" s="1" t="s">
        <v>0</v>
      </c>
      <c r="B56" s="2" t="s">
        <v>4</v>
      </c>
      <c r="C56" s="3">
        <f>10^(-18)</f>
        <v>1.0000000000000001E-18</v>
      </c>
      <c r="E56" s="1" t="s">
        <v>0</v>
      </c>
      <c r="F56" s="2" t="s">
        <v>4</v>
      </c>
      <c r="G56" s="3">
        <f>10^(-19)</f>
        <v>9.9999999999999998E-20</v>
      </c>
      <c r="I56" s="1" t="s">
        <v>0</v>
      </c>
      <c r="J56" s="2" t="s">
        <v>4</v>
      </c>
      <c r="K56" s="3">
        <f>10^(-20)</f>
        <v>9.9999999999999995E-21</v>
      </c>
    </row>
    <row r="57" spans="1:11" x14ac:dyDescent="0.35">
      <c r="A57" s="4" t="s">
        <v>7</v>
      </c>
      <c r="B57" s="5" t="s">
        <v>1</v>
      </c>
      <c r="C57" s="6" t="s">
        <v>2</v>
      </c>
      <c r="E57" s="4" t="s">
        <v>7</v>
      </c>
      <c r="F57" s="5" t="s">
        <v>1</v>
      </c>
      <c r="G57" s="6" t="s">
        <v>2</v>
      </c>
      <c r="I57" s="4" t="s">
        <v>7</v>
      </c>
      <c r="J57" s="5" t="s">
        <v>1</v>
      </c>
      <c r="K57" s="6" t="s">
        <v>2</v>
      </c>
    </row>
    <row r="58" spans="1:11" x14ac:dyDescent="0.35">
      <c r="A58" s="4">
        <v>0</v>
      </c>
      <c r="B58" s="19">
        <f>1-A58*C$56</f>
        <v>1</v>
      </c>
      <c r="C58" s="6">
        <f>EXP(B58)</f>
        <v>2.7182818284590451</v>
      </c>
      <c r="E58" s="4">
        <v>0</v>
      </c>
      <c r="F58" s="19">
        <f>1-E58*G$56</f>
        <v>1</v>
      </c>
      <c r="G58" s="6">
        <f>EXP(F58)</f>
        <v>2.7182818284590451</v>
      </c>
      <c r="I58" s="4">
        <v>0</v>
      </c>
      <c r="J58" s="19">
        <f>1-I58*K$56</f>
        <v>1</v>
      </c>
      <c r="K58" s="6">
        <f>EXP(J58)</f>
        <v>2.7182818284590451</v>
      </c>
    </row>
    <row r="59" spans="1:11" x14ac:dyDescent="0.35">
      <c r="A59" s="4">
        <v>1</v>
      </c>
      <c r="B59" s="19">
        <f t="shared" ref="B59:B61" si="27">1-A59*C$56</f>
        <v>1</v>
      </c>
      <c r="C59" s="6">
        <f t="shared" ref="C59:C61" si="28">EXP(B59)</f>
        <v>2.7182818284590451</v>
      </c>
      <c r="E59" s="4">
        <v>1</v>
      </c>
      <c r="F59" s="19">
        <f>1-E59*G$56</f>
        <v>1</v>
      </c>
      <c r="G59" s="6">
        <f t="shared" ref="G59:G61" si="29">EXP(F59)</f>
        <v>2.7182818284590451</v>
      </c>
      <c r="I59" s="4">
        <v>1</v>
      </c>
      <c r="J59" s="19">
        <f t="shared" ref="J59:J61" si="30">1-I59*K$56</f>
        <v>1</v>
      </c>
      <c r="K59" s="6">
        <f t="shared" ref="K59:K61" si="31">EXP(J59)</f>
        <v>2.7182818284590451</v>
      </c>
    </row>
    <row r="60" spans="1:11" x14ac:dyDescent="0.35">
      <c r="A60" s="4">
        <v>2</v>
      </c>
      <c r="B60" s="19">
        <f t="shared" si="27"/>
        <v>1</v>
      </c>
      <c r="C60" s="6">
        <f t="shared" si="28"/>
        <v>2.7182818284590451</v>
      </c>
      <c r="E60" s="4">
        <v>2</v>
      </c>
      <c r="F60" s="19">
        <f t="shared" ref="F60:F61" si="32">1-E60*G$56</f>
        <v>1</v>
      </c>
      <c r="G60" s="6">
        <f t="shared" si="29"/>
        <v>2.7182818284590451</v>
      </c>
      <c r="I60" s="4">
        <v>2</v>
      </c>
      <c r="J60" s="19">
        <f t="shared" si="30"/>
        <v>1</v>
      </c>
      <c r="K60" s="6">
        <f t="shared" si="31"/>
        <v>2.7182818284590451</v>
      </c>
    </row>
    <row r="61" spans="1:11" x14ac:dyDescent="0.35">
      <c r="A61" s="4">
        <v>3</v>
      </c>
      <c r="B61" s="19">
        <f t="shared" si="27"/>
        <v>1</v>
      </c>
      <c r="C61" s="6">
        <f t="shared" si="28"/>
        <v>2.7182818284590451</v>
      </c>
      <c r="E61" s="4">
        <v>3</v>
      </c>
      <c r="F61" s="19">
        <f t="shared" si="32"/>
        <v>1</v>
      </c>
      <c r="G61" s="6">
        <f t="shared" si="29"/>
        <v>2.7182818284590451</v>
      </c>
      <c r="I61" s="4">
        <v>3</v>
      </c>
      <c r="J61" s="19">
        <f t="shared" si="30"/>
        <v>1</v>
      </c>
      <c r="K61" s="6">
        <f t="shared" si="31"/>
        <v>2.7182818284590451</v>
      </c>
    </row>
    <row r="62" spans="1:11" x14ac:dyDescent="0.35">
      <c r="A62" s="4"/>
      <c r="B62" s="5" t="s">
        <v>3</v>
      </c>
      <c r="C62" s="6">
        <f>(11*C58-18*C59+9*C60-2*C61)/(6*C56)</f>
        <v>-148.02973661668753</v>
      </c>
      <c r="E62" s="4"/>
      <c r="F62" s="5" t="s">
        <v>3</v>
      </c>
      <c r="G62" s="6">
        <f>(11*G58-18*G59+9*G60-2*G61)/(6*G56)</f>
        <v>-1480.2973661668755</v>
      </c>
      <c r="I62" s="4"/>
      <c r="J62" s="5" t="s">
        <v>3</v>
      </c>
      <c r="K62" s="6">
        <f>(11*K58-18*K59+9*K60-2*K61)/(6*K56)</f>
        <v>-14802.973661668755</v>
      </c>
    </row>
    <row r="63" spans="1:11" ht="15" thickBot="1" x14ac:dyDescent="0.4">
      <c r="A63" s="7" t="s">
        <v>5</v>
      </c>
      <c r="B63" s="8" t="s">
        <v>6</v>
      </c>
      <c r="C63" s="9">
        <f>ABS((EXP(1)-C62)/EXP(1))*100</f>
        <v>5545.7096783302813</v>
      </c>
      <c r="E63" s="7" t="s">
        <v>5</v>
      </c>
      <c r="F63" s="8" t="s">
        <v>6</v>
      </c>
      <c r="G63" s="9">
        <f>ABS((EXP(1)-G62)/EXP(1))*100</f>
        <v>54557.096783302812</v>
      </c>
      <c r="I63" s="7" t="s">
        <v>5</v>
      </c>
      <c r="J63" s="8" t="s">
        <v>6</v>
      </c>
      <c r="K63" s="9">
        <f>ABS((EXP(1)-K62)/EXP(1))*100</f>
        <v>544670.96783302817</v>
      </c>
    </row>
    <row r="68" spans="1:23" x14ac:dyDescent="0.35">
      <c r="B68" t="s">
        <v>9</v>
      </c>
    </row>
    <row r="69" spans="1:23" ht="15" thickBot="1" x14ac:dyDescent="0.4"/>
    <row r="70" spans="1:23" x14ac:dyDescent="0.35">
      <c r="A70" s="1" t="s">
        <v>0</v>
      </c>
      <c r="B70" s="2" t="s">
        <v>4</v>
      </c>
      <c r="C70" s="3">
        <f>10^(-15)</f>
        <v>1.0000000000000001E-15</v>
      </c>
      <c r="E70" s="1" t="s">
        <v>0</v>
      </c>
      <c r="F70" s="2" t="s">
        <v>4</v>
      </c>
      <c r="G70" s="3">
        <f>10^(-16)</f>
        <v>9.9999999999999998E-17</v>
      </c>
      <c r="I70" s="1" t="s">
        <v>0</v>
      </c>
      <c r="J70" s="2" t="s">
        <v>4</v>
      </c>
      <c r="K70" s="3">
        <f>10^(-17)</f>
        <v>1.0000000000000001E-17</v>
      </c>
      <c r="M70" s="1" t="s">
        <v>0</v>
      </c>
      <c r="N70" s="2" t="s">
        <v>4</v>
      </c>
      <c r="O70" s="3">
        <f>10^(-18)</f>
        <v>1.0000000000000001E-18</v>
      </c>
      <c r="Q70" s="1" t="s">
        <v>0</v>
      </c>
      <c r="R70" s="2" t="s">
        <v>4</v>
      </c>
      <c r="S70" s="3">
        <f>10^(-19)</f>
        <v>9.9999999999999998E-20</v>
      </c>
      <c r="U70" s="1" t="s">
        <v>0</v>
      </c>
      <c r="V70" s="2" t="s">
        <v>4</v>
      </c>
      <c r="W70" s="3">
        <f>10^(-20)</f>
        <v>9.9999999999999995E-21</v>
      </c>
    </row>
    <row r="71" spans="1:23" x14ac:dyDescent="0.35">
      <c r="A71" s="4" t="s">
        <v>7</v>
      </c>
      <c r="B71" s="5" t="s">
        <v>1</v>
      </c>
      <c r="C71" s="6" t="s">
        <v>2</v>
      </c>
      <c r="E71" s="4" t="s">
        <v>7</v>
      </c>
      <c r="F71" s="5" t="s">
        <v>1</v>
      </c>
      <c r="G71" s="6" t="s">
        <v>2</v>
      </c>
      <c r="I71" s="4" t="s">
        <v>7</v>
      </c>
      <c r="J71" s="5" t="s">
        <v>1</v>
      </c>
      <c r="K71" s="6" t="s">
        <v>2</v>
      </c>
      <c r="M71" s="4" t="s">
        <v>7</v>
      </c>
      <c r="N71" s="5" t="s">
        <v>1</v>
      </c>
      <c r="O71" s="6" t="s">
        <v>2</v>
      </c>
      <c r="Q71" s="4" t="s">
        <v>7</v>
      </c>
      <c r="R71" s="5" t="s">
        <v>1</v>
      </c>
      <c r="S71" s="6" t="s">
        <v>2</v>
      </c>
      <c r="U71" s="4" t="s">
        <v>7</v>
      </c>
      <c r="V71" s="5" t="s">
        <v>1</v>
      </c>
      <c r="W71" s="6" t="s">
        <v>2</v>
      </c>
    </row>
    <row r="72" spans="1:23" x14ac:dyDescent="0.35">
      <c r="A72" s="4">
        <v>0</v>
      </c>
      <c r="B72" s="19">
        <f>1-A72*C$70</f>
        <v>1</v>
      </c>
      <c r="C72" s="6">
        <f>EXP(B72)</f>
        <v>2.7182818284590451</v>
      </c>
      <c r="E72" s="4">
        <v>0</v>
      </c>
      <c r="F72" s="19">
        <f>1-E72*G$70</f>
        <v>1</v>
      </c>
      <c r="G72" s="6">
        <f>EXP(F72)</f>
        <v>2.7182818284590451</v>
      </c>
      <c r="I72" s="4">
        <v>0</v>
      </c>
      <c r="J72" s="19">
        <f>1-I72*K$70</f>
        <v>1</v>
      </c>
      <c r="K72" s="6">
        <f>EXP(J72)</f>
        <v>2.7182818284590451</v>
      </c>
      <c r="M72" s="4">
        <v>0</v>
      </c>
      <c r="N72" s="19">
        <f>1-M72*O$70</f>
        <v>1</v>
      </c>
      <c r="O72" s="6">
        <f>EXP(N72)</f>
        <v>2.7182818284590451</v>
      </c>
      <c r="Q72" s="4">
        <v>0</v>
      </c>
      <c r="R72" s="19">
        <f>1-Q72*S$70</f>
        <v>1</v>
      </c>
      <c r="S72" s="6">
        <f>EXP(R72)</f>
        <v>2.7182818284590451</v>
      </c>
      <c r="U72" s="4">
        <v>0</v>
      </c>
      <c r="V72" s="19">
        <f>1-U72*W$70</f>
        <v>1</v>
      </c>
      <c r="W72" s="6">
        <f>EXP(V72)</f>
        <v>2.7182818284590451</v>
      </c>
    </row>
    <row r="73" spans="1:23" x14ac:dyDescent="0.35">
      <c r="A73" s="4">
        <v>1</v>
      </c>
      <c r="B73" s="19">
        <f>1-A73*C$70</f>
        <v>0.999999999999999</v>
      </c>
      <c r="C73" s="6">
        <f t="shared" ref="C73:C75" si="33">EXP(B73)</f>
        <v>2.7182818284590424</v>
      </c>
      <c r="E73" s="4">
        <v>1</v>
      </c>
      <c r="F73" s="19">
        <f>1-E73*G$70</f>
        <v>0.99999999999999989</v>
      </c>
      <c r="G73" s="6">
        <f t="shared" ref="G73:G75" si="34">EXP(F73)</f>
        <v>2.7182818284590451</v>
      </c>
      <c r="I73" s="4">
        <v>1</v>
      </c>
      <c r="J73" s="19">
        <f>1-I73*K$70</f>
        <v>1</v>
      </c>
      <c r="K73" s="6">
        <f t="shared" ref="K73:K75" si="35">EXP(J73)</f>
        <v>2.7182818284590451</v>
      </c>
      <c r="M73" s="4">
        <v>1</v>
      </c>
      <c r="N73" s="19">
        <f>1-M73*O$70</f>
        <v>1</v>
      </c>
      <c r="O73" s="6">
        <f t="shared" ref="O73:O75" si="36">EXP(N73)</f>
        <v>2.7182818284590451</v>
      </c>
      <c r="Q73" s="4">
        <v>1</v>
      </c>
      <c r="R73" s="19">
        <f>1-Q73*S$70</f>
        <v>1</v>
      </c>
      <c r="S73" s="6">
        <f t="shared" ref="S73:S75" si="37">EXP(R73)</f>
        <v>2.7182818284590451</v>
      </c>
      <c r="U73" s="4">
        <v>1</v>
      </c>
      <c r="V73" s="19">
        <f>1-U73*W$70</f>
        <v>1</v>
      </c>
      <c r="W73" s="6">
        <f t="shared" ref="W73:W75" si="38">EXP(V73)</f>
        <v>2.7182818284590451</v>
      </c>
    </row>
    <row r="74" spans="1:23" x14ac:dyDescent="0.35">
      <c r="A74" s="4">
        <v>2</v>
      </c>
      <c r="B74" s="19">
        <f>1-A74*C$70</f>
        <v>0.999999999999998</v>
      </c>
      <c r="C74" s="6">
        <f t="shared" si="33"/>
        <v>2.7182818284590398</v>
      </c>
      <c r="E74" s="4">
        <v>2</v>
      </c>
      <c r="F74" s="19">
        <f>1-E74*G$70</f>
        <v>0.99999999999999978</v>
      </c>
      <c r="G74" s="6">
        <f t="shared" si="34"/>
        <v>2.7182818284590446</v>
      </c>
      <c r="I74" s="4">
        <v>2</v>
      </c>
      <c r="J74" s="19">
        <f>1-I74*K$70</f>
        <v>1</v>
      </c>
      <c r="K74" s="6">
        <f t="shared" si="35"/>
        <v>2.7182818284590451</v>
      </c>
      <c r="M74" s="4">
        <v>2</v>
      </c>
      <c r="N74" s="19">
        <f>1-M74*O$70</f>
        <v>1</v>
      </c>
      <c r="O74" s="6">
        <f t="shared" si="36"/>
        <v>2.7182818284590451</v>
      </c>
      <c r="Q74" s="4">
        <v>2</v>
      </c>
      <c r="R74" s="19">
        <f>1-Q74*S$70</f>
        <v>1</v>
      </c>
      <c r="S74" s="6">
        <f t="shared" si="37"/>
        <v>2.7182818284590451</v>
      </c>
      <c r="U74" s="4">
        <v>2</v>
      </c>
      <c r="V74" s="19">
        <f>1-U74*W$70</f>
        <v>1</v>
      </c>
      <c r="W74" s="6">
        <f t="shared" si="38"/>
        <v>2.7182818284590451</v>
      </c>
    </row>
    <row r="75" spans="1:23" x14ac:dyDescent="0.35">
      <c r="A75" s="4">
        <v>3</v>
      </c>
      <c r="B75" s="19">
        <f>1-A75*C$70</f>
        <v>0.999999999999997</v>
      </c>
      <c r="C75" s="6">
        <f t="shared" si="33"/>
        <v>2.7182818284590371</v>
      </c>
      <c r="E75" s="4">
        <v>3</v>
      </c>
      <c r="F75" s="19">
        <f>1-E75*G$70</f>
        <v>0.99999999999999967</v>
      </c>
      <c r="G75" s="6">
        <f t="shared" si="34"/>
        <v>2.7182818284590442</v>
      </c>
      <c r="I75" s="4">
        <v>3</v>
      </c>
      <c r="J75" s="19">
        <f>1-I75*K$70</f>
        <v>1</v>
      </c>
      <c r="K75" s="6">
        <f t="shared" si="35"/>
        <v>2.7182818284590451</v>
      </c>
      <c r="M75" s="4">
        <v>3</v>
      </c>
      <c r="N75" s="19">
        <f>1-M75*O$70</f>
        <v>1</v>
      </c>
      <c r="O75" s="6">
        <f t="shared" si="36"/>
        <v>2.7182818284590451</v>
      </c>
      <c r="Q75" s="4">
        <v>3</v>
      </c>
      <c r="R75" s="19">
        <f>1-Q75*S$70</f>
        <v>1</v>
      </c>
      <c r="S75" s="6">
        <f t="shared" si="37"/>
        <v>2.7182818284590451</v>
      </c>
      <c r="U75" s="4">
        <v>3</v>
      </c>
      <c r="V75" s="19">
        <f>1-U75*W$70</f>
        <v>1</v>
      </c>
      <c r="W75" s="6">
        <f t="shared" si="38"/>
        <v>2.7182818284590451</v>
      </c>
    </row>
    <row r="76" spans="1:23" x14ac:dyDescent="0.35">
      <c r="A76" s="4"/>
      <c r="B76" s="5" t="s">
        <v>3</v>
      </c>
      <c r="C76" s="6">
        <f>(C75-C74-5*C73+5*C72)/(4*C70)</f>
        <v>2.2204460492503131</v>
      </c>
      <c r="E76" s="4"/>
      <c r="F76" s="5" t="s">
        <v>3</v>
      </c>
      <c r="G76" s="6">
        <f>(G75-G74-5*G73+5*G72)/(4*G70)</f>
        <v>0</v>
      </c>
      <c r="I76" s="4"/>
      <c r="J76" s="5" t="s">
        <v>3</v>
      </c>
      <c r="K76" s="6">
        <f>(K75-K74-5*K73+5*K72)/(4*K70)</f>
        <v>0</v>
      </c>
      <c r="M76" s="4"/>
      <c r="N76" s="5" t="s">
        <v>3</v>
      </c>
      <c r="O76" s="6">
        <f>(O75-O74-5*O73+5*O72)/(4*O70)</f>
        <v>0</v>
      </c>
      <c r="Q76" s="4"/>
      <c r="R76" s="5" t="s">
        <v>3</v>
      </c>
      <c r="S76" s="6">
        <f>(S75-S74-5*S73+5*S72)/(4*S70)</f>
        <v>0</v>
      </c>
      <c r="U76" s="4"/>
      <c r="V76" s="5" t="s">
        <v>3</v>
      </c>
      <c r="W76" s="6">
        <f>(W75-W74-5*W73+5*W72)/(4*W70)</f>
        <v>0</v>
      </c>
    </row>
    <row r="77" spans="1:23" ht="15" thickBot="1" x14ac:dyDescent="0.4">
      <c r="A77" s="7" t="s">
        <v>5</v>
      </c>
      <c r="B77" s="8" t="s">
        <v>6</v>
      </c>
      <c r="C77" s="9">
        <f>ABS((EXP(1)-C76)/EXP(1))*100</f>
        <v>18.31435482504579</v>
      </c>
      <c r="E77" s="7" t="s">
        <v>5</v>
      </c>
      <c r="F77" s="8" t="s">
        <v>6</v>
      </c>
      <c r="G77" s="9">
        <f>ABS((EXP(1)-G76)/EXP(1))*100</f>
        <v>100</v>
      </c>
      <c r="I77" s="7" t="s">
        <v>5</v>
      </c>
      <c r="J77" s="8" t="s">
        <v>6</v>
      </c>
      <c r="K77" s="9">
        <f>ABS((EXP(1)-K76)/EXP(1))*100</f>
        <v>100</v>
      </c>
      <c r="M77" s="7" t="s">
        <v>5</v>
      </c>
      <c r="N77" s="8" t="s">
        <v>6</v>
      </c>
      <c r="O77" s="9">
        <f>ABS((EXP(1)-O76)/EXP(1))*100</f>
        <v>100</v>
      </c>
      <c r="Q77" s="7" t="s">
        <v>5</v>
      </c>
      <c r="R77" s="8" t="s">
        <v>6</v>
      </c>
      <c r="S77" s="9">
        <f>ABS((EXP(1)-S76)/EXP(1))*100</f>
        <v>100</v>
      </c>
      <c r="U77" s="7" t="s">
        <v>5</v>
      </c>
      <c r="V77" s="8" t="s">
        <v>6</v>
      </c>
      <c r="W77" s="9">
        <f>ABS((EXP(1)-W76)/EXP(1))*100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3D6F-4D6C-4892-BF01-DE332622D0F2}">
  <dimension ref="A1:K8"/>
  <sheetViews>
    <sheetView zoomScale="145" zoomScaleNormal="145" workbookViewId="0">
      <selection activeCell="H10" sqref="H10"/>
    </sheetView>
  </sheetViews>
  <sheetFormatPr defaultRowHeight="14.5" x14ac:dyDescent="0.35"/>
  <cols>
    <col min="3" max="3" width="10.08984375" bestFit="1" customWidth="1"/>
    <col min="7" max="7" width="10.08984375" bestFit="1" customWidth="1"/>
    <col min="11" max="11" width="12.7265625" customWidth="1"/>
  </cols>
  <sheetData>
    <row r="1" spans="1:11" ht="15" thickBot="1" x14ac:dyDescent="0.4"/>
    <row r="2" spans="1:11" x14ac:dyDescent="0.35">
      <c r="A2" s="1" t="s">
        <v>0</v>
      </c>
      <c r="B2" s="2" t="s">
        <v>4</v>
      </c>
      <c r="C2" s="3">
        <f>10^(-1)</f>
        <v>0.1</v>
      </c>
      <c r="E2" s="1" t="s">
        <v>0</v>
      </c>
      <c r="F2" s="2" t="s">
        <v>4</v>
      </c>
      <c r="G2" s="3">
        <v>0.01</v>
      </c>
      <c r="I2" s="1" t="s">
        <v>0</v>
      </c>
      <c r="J2" s="2" t="s">
        <v>4</v>
      </c>
      <c r="K2" s="3">
        <v>1E-3</v>
      </c>
    </row>
    <row r="3" spans="1:11" x14ac:dyDescent="0.35">
      <c r="A3" s="4" t="s">
        <v>7</v>
      </c>
      <c r="B3" s="5" t="s">
        <v>1</v>
      </c>
      <c r="C3" s="6" t="s">
        <v>2</v>
      </c>
      <c r="E3" s="4" t="s">
        <v>7</v>
      </c>
      <c r="F3" s="5" t="s">
        <v>1</v>
      </c>
      <c r="G3" s="6" t="s">
        <v>2</v>
      </c>
      <c r="I3" s="4" t="s">
        <v>7</v>
      </c>
      <c r="J3" s="5" t="s">
        <v>1</v>
      </c>
      <c r="K3" s="6" t="s">
        <v>2</v>
      </c>
    </row>
    <row r="4" spans="1:11" x14ac:dyDescent="0.35">
      <c r="A4" s="4">
        <v>0</v>
      </c>
      <c r="B4" s="5">
        <f>1+A4*C$2</f>
        <v>1</v>
      </c>
      <c r="C4" s="6">
        <f>EXP(B4)</f>
        <v>2.7182818284590451</v>
      </c>
      <c r="E4" s="4">
        <v>0</v>
      </c>
      <c r="F4" s="5">
        <f>1+E4*G$2</f>
        <v>1</v>
      </c>
      <c r="G4" s="6">
        <f>EXP(F4)</f>
        <v>2.7182818284590451</v>
      </c>
      <c r="I4" s="4">
        <v>0</v>
      </c>
      <c r="J4" s="5">
        <f>1+I4*K$2</f>
        <v>1</v>
      </c>
      <c r="K4" s="6">
        <f>EXP(J4)</f>
        <v>2.7182818284590451</v>
      </c>
    </row>
    <row r="5" spans="1:11" x14ac:dyDescent="0.35">
      <c r="A5" s="4">
        <v>1</v>
      </c>
      <c r="B5" s="5">
        <f t="shared" ref="B5:B6" si="0">1+A5*C$2</f>
        <v>1.1000000000000001</v>
      </c>
      <c r="C5" s="6">
        <f t="shared" ref="C5:C6" si="1">EXP(B5)</f>
        <v>3.0041660239464334</v>
      </c>
      <c r="E5" s="4">
        <v>1</v>
      </c>
      <c r="F5" s="5">
        <f t="shared" ref="F5:F6" si="2">1+E5*G$2</f>
        <v>1.01</v>
      </c>
      <c r="G5" s="6">
        <f t="shared" ref="G5:G6" si="3">EXP(F5)</f>
        <v>2.7456010150169163</v>
      </c>
      <c r="I5" s="4">
        <v>1</v>
      </c>
      <c r="J5" s="5">
        <f t="shared" ref="J5:J6" si="4">1+I5*K$2</f>
        <v>1.0009999999999999</v>
      </c>
      <c r="K5" s="6">
        <f t="shared" ref="K5:K6" si="5">EXP(J5)</f>
        <v>2.7210014698815783</v>
      </c>
    </row>
    <row r="6" spans="1:11" x14ac:dyDescent="0.35">
      <c r="A6" s="4">
        <v>2</v>
      </c>
      <c r="B6" s="5">
        <f t="shared" si="0"/>
        <v>1.2</v>
      </c>
      <c r="C6" s="6">
        <f t="shared" si="1"/>
        <v>3.3201169227365472</v>
      </c>
      <c r="E6" s="4">
        <v>2</v>
      </c>
      <c r="F6" s="5">
        <f t="shared" si="2"/>
        <v>1.02</v>
      </c>
      <c r="G6" s="6">
        <f t="shared" si="3"/>
        <v>2.7731947639642978</v>
      </c>
      <c r="I6" s="4">
        <v>2</v>
      </c>
      <c r="J6" s="5">
        <f t="shared" si="4"/>
        <v>1.002</v>
      </c>
      <c r="K6" s="6">
        <f t="shared" si="5"/>
        <v>2.7237238323058088</v>
      </c>
    </row>
    <row r="7" spans="1:11" x14ac:dyDescent="0.35">
      <c r="A7" s="4"/>
      <c r="B7" s="5" t="s">
        <v>3</v>
      </c>
      <c r="C7" s="6">
        <f>(-C6+4*C5-3*C4)/(2*C2)</f>
        <v>2.7085084383602531</v>
      </c>
      <c r="E7" s="4"/>
      <c r="F7" s="5" t="s">
        <v>3</v>
      </c>
      <c r="G7" s="6">
        <f>(-G6+4*G5-3*G4)/(2*G2)</f>
        <v>2.718190536311571</v>
      </c>
      <c r="I7" s="4"/>
      <c r="J7" s="5" t="s">
        <v>3</v>
      </c>
      <c r="K7" s="6">
        <f>(-K6+4*K5-3*K4)/(2*K2)</f>
        <v>2.7182809216848014</v>
      </c>
    </row>
    <row r="8" spans="1:11" ht="15" thickBot="1" x14ac:dyDescent="0.4">
      <c r="A8" s="7" t="s">
        <v>5</v>
      </c>
      <c r="B8" s="8" t="s">
        <v>6</v>
      </c>
      <c r="C8" s="9">
        <f>ABS((EXP(1)-C7)/EXP(1))*100</f>
        <v>0.35954292878940969</v>
      </c>
      <c r="E8" s="7" t="s">
        <v>5</v>
      </c>
      <c r="F8" s="8" t="s">
        <v>6</v>
      </c>
      <c r="G8" s="9">
        <f>ABS((EXP(1)-G7)/EXP(1))*100</f>
        <v>3.3584504196095726E-3</v>
      </c>
      <c r="I8" s="7" t="s">
        <v>5</v>
      </c>
      <c r="J8" s="8" t="s">
        <v>6</v>
      </c>
      <c r="K8" s="9">
        <f>ABS((EXP(1)-K7)/EXP(1))*100</f>
        <v>3.335836020380331E-5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136CA-E45C-422C-A713-AE99657DD633}">
  <dimension ref="A1:AA81"/>
  <sheetViews>
    <sheetView tabSelected="1" topLeftCell="A51" zoomScaleNormal="100" workbookViewId="0">
      <selection activeCell="G54" sqref="G54"/>
    </sheetView>
  </sheetViews>
  <sheetFormatPr defaultRowHeight="14.5" x14ac:dyDescent="0.35"/>
  <cols>
    <col min="1" max="1" width="3.6328125" customWidth="1"/>
    <col min="2" max="2" width="19.36328125" customWidth="1"/>
    <col min="3" max="3" width="14" customWidth="1"/>
    <col min="4" max="4" width="8.7265625" customWidth="1"/>
    <col min="5" max="5" width="3.54296875" customWidth="1"/>
    <col min="6" max="6" width="21.36328125" customWidth="1"/>
    <col min="7" max="7" width="10.36328125" customWidth="1"/>
    <col min="9" max="9" width="3.6328125" customWidth="1"/>
    <col min="10" max="10" width="20.08984375" customWidth="1"/>
    <col min="11" max="11" width="10.36328125" customWidth="1"/>
    <col min="15" max="15" width="10.36328125" customWidth="1"/>
  </cols>
  <sheetData>
    <row r="1" spans="1:11" ht="15" thickBot="1" x14ac:dyDescent="0.4">
      <c r="A1" t="s">
        <v>10</v>
      </c>
    </row>
    <row r="2" spans="1:11" x14ac:dyDescent="0.35">
      <c r="A2" s="1" t="s">
        <v>0</v>
      </c>
      <c r="B2" s="2" t="s">
        <v>4</v>
      </c>
      <c r="C2" s="3">
        <f>10^0</f>
        <v>1</v>
      </c>
      <c r="E2" s="1" t="s">
        <v>0</v>
      </c>
      <c r="F2" s="2" t="s">
        <v>4</v>
      </c>
      <c r="G2" s="3">
        <f>10^(-1)</f>
        <v>0.1</v>
      </c>
      <c r="I2" s="1" t="s">
        <v>0</v>
      </c>
      <c r="J2" s="2" t="s">
        <v>4</v>
      </c>
      <c r="K2" s="3">
        <f>10^(-2)</f>
        <v>0.01</v>
      </c>
    </row>
    <row r="3" spans="1:11" x14ac:dyDescent="0.35">
      <c r="A3" s="4" t="s">
        <v>7</v>
      </c>
      <c r="B3" s="5" t="s">
        <v>1</v>
      </c>
      <c r="C3" s="6" t="s">
        <v>2</v>
      </c>
      <c r="E3" s="4" t="s">
        <v>7</v>
      </c>
      <c r="F3" s="5" t="s">
        <v>1</v>
      </c>
      <c r="G3" s="6" t="s">
        <v>2</v>
      </c>
      <c r="I3" s="4" t="s">
        <v>7</v>
      </c>
      <c r="J3" s="5" t="s">
        <v>1</v>
      </c>
      <c r="K3" s="6" t="s">
        <v>2</v>
      </c>
    </row>
    <row r="4" spans="1:11" x14ac:dyDescent="0.35">
      <c r="A4" s="4">
        <v>0</v>
      </c>
      <c r="B4" s="5">
        <f>1-A4*C$2</f>
        <v>1</v>
      </c>
      <c r="C4" s="6">
        <f>EXP(B4)</f>
        <v>2.7182818284590451</v>
      </c>
      <c r="E4" s="4">
        <v>0</v>
      </c>
      <c r="F4" s="5">
        <f>1-E4*G$2</f>
        <v>1</v>
      </c>
      <c r="G4" s="6">
        <f>EXP(F4)</f>
        <v>2.7182818284590451</v>
      </c>
      <c r="I4" s="4">
        <v>0</v>
      </c>
      <c r="J4" s="5">
        <f>1-I4*K$2</f>
        <v>1</v>
      </c>
      <c r="K4" s="6">
        <f>EXP(J4)</f>
        <v>2.7182818284590451</v>
      </c>
    </row>
    <row r="5" spans="1:11" x14ac:dyDescent="0.35">
      <c r="A5" s="4">
        <v>1</v>
      </c>
      <c r="B5" s="5">
        <f>1-A5*C$2</f>
        <v>0</v>
      </c>
      <c r="C5" s="6">
        <f t="shared" ref="C5:C7" si="0">EXP(B5)</f>
        <v>1</v>
      </c>
      <c r="E5" s="4">
        <v>1</v>
      </c>
      <c r="F5" s="5">
        <f>1-E5*G$2</f>
        <v>0.9</v>
      </c>
      <c r="G5" s="6">
        <f>EXP(F5)</f>
        <v>2.4596031111569499</v>
      </c>
      <c r="I5" s="4">
        <v>1</v>
      </c>
      <c r="J5" s="5">
        <f>1-I5*K$2</f>
        <v>0.99</v>
      </c>
      <c r="K5" s="6">
        <f t="shared" ref="K5:K7" si="1">EXP(J5)</f>
        <v>2.6912344723492621</v>
      </c>
    </row>
    <row r="6" spans="1:11" x14ac:dyDescent="0.35">
      <c r="A6" s="4">
        <v>2</v>
      </c>
      <c r="B6" s="5">
        <f>1-A6*C$2</f>
        <v>-1</v>
      </c>
      <c r="C6" s="6">
        <f t="shared" si="0"/>
        <v>0.36787944117144233</v>
      </c>
      <c r="E6" s="4">
        <v>2</v>
      </c>
      <c r="F6" s="5">
        <f>1-E6*G$2</f>
        <v>0.8</v>
      </c>
      <c r="G6" s="6">
        <f t="shared" ref="G6:G7" si="2">EXP(F6)</f>
        <v>2.2255409284924679</v>
      </c>
      <c r="I6" s="4">
        <v>2</v>
      </c>
      <c r="J6" s="5">
        <f>1-I6*K$2</f>
        <v>0.98</v>
      </c>
      <c r="K6" s="6">
        <f t="shared" si="1"/>
        <v>2.6644562419294169</v>
      </c>
    </row>
    <row r="7" spans="1:11" x14ac:dyDescent="0.35">
      <c r="A7" s="4">
        <v>3</v>
      </c>
      <c r="B7" s="5">
        <f>1-A7*C$2</f>
        <v>-2</v>
      </c>
      <c r="C7" s="6">
        <f t="shared" si="0"/>
        <v>0.1353352832366127</v>
      </c>
      <c r="E7" s="4">
        <v>3</v>
      </c>
      <c r="F7" s="5">
        <f>1-E7*G$2</f>
        <v>0.7</v>
      </c>
      <c r="G7" s="6">
        <f t="shared" si="2"/>
        <v>2.0137527074704766</v>
      </c>
      <c r="I7" s="4">
        <v>3</v>
      </c>
      <c r="J7" s="5">
        <f>1-I7*K$2</f>
        <v>0.97</v>
      </c>
      <c r="K7" s="6">
        <f t="shared" si="1"/>
        <v>2.6379444593541526</v>
      </c>
    </row>
    <row r="8" spans="1:11" x14ac:dyDescent="0.35">
      <c r="A8" s="4"/>
      <c r="B8" s="5" t="s">
        <v>3</v>
      </c>
      <c r="C8" s="6">
        <f>(C7-C6-5*C5+5*C4)/(4*C2)</f>
        <v>2.0897162460900987</v>
      </c>
      <c r="E8" s="4"/>
      <c r="F8" s="5" t="s">
        <v>3</v>
      </c>
      <c r="G8" s="6">
        <f>(G7-G6-5*G5+5*G4)/(4*G2)</f>
        <v>2.7040134137212091</v>
      </c>
      <c r="I8" s="4"/>
      <c r="J8" s="5" t="s">
        <v>3</v>
      </c>
      <c r="K8" s="6">
        <f>(K7-K6-5*K5+5*K4)/(4*K2)</f>
        <v>2.7181249493412718</v>
      </c>
    </row>
    <row r="9" spans="1:11" ht="15" thickBot="1" x14ac:dyDescent="0.4">
      <c r="A9" s="7" t="s">
        <v>5</v>
      </c>
      <c r="B9" s="8" t="s">
        <v>6</v>
      </c>
      <c r="C9" s="9">
        <f>ABS((EXP(1)-C8)/EXP(1))*100</f>
        <v>23.123635518149023</v>
      </c>
      <c r="E9" s="7" t="s">
        <v>5</v>
      </c>
      <c r="F9" s="8" t="s">
        <v>6</v>
      </c>
      <c r="G9" s="9">
        <f>ABS((EXP(1)-G8)/EXP(1))*100</f>
        <v>0.5249056440157488</v>
      </c>
      <c r="I9" s="7" t="s">
        <v>5</v>
      </c>
      <c r="J9" s="8" t="s">
        <v>6</v>
      </c>
      <c r="K9" s="9">
        <f>ABS((EXP(1)-K8)/EXP(1))*100</f>
        <v>5.7712602177906729E-3</v>
      </c>
    </row>
    <row r="10" spans="1:11" ht="15" thickBot="1" x14ac:dyDescent="0.4"/>
    <row r="11" spans="1:11" x14ac:dyDescent="0.35">
      <c r="A11" s="1" t="s">
        <v>0</v>
      </c>
      <c r="B11" s="2" t="s">
        <v>4</v>
      </c>
      <c r="C11" s="3">
        <f>10^(-3)</f>
        <v>1E-3</v>
      </c>
      <c r="E11" s="1" t="s">
        <v>0</v>
      </c>
      <c r="F11" s="2" t="s">
        <v>4</v>
      </c>
      <c r="G11" s="3">
        <f>10^(-4)</f>
        <v>1E-4</v>
      </c>
      <c r="I11" s="1" t="s">
        <v>0</v>
      </c>
      <c r="J11" s="2" t="s">
        <v>4</v>
      </c>
      <c r="K11" s="3">
        <f>10^(-5)</f>
        <v>1.0000000000000001E-5</v>
      </c>
    </row>
    <row r="12" spans="1:11" x14ac:dyDescent="0.35">
      <c r="A12" s="4" t="s">
        <v>7</v>
      </c>
      <c r="B12" s="5" t="s">
        <v>1</v>
      </c>
      <c r="C12" s="6" t="s">
        <v>2</v>
      </c>
      <c r="E12" s="4" t="s">
        <v>7</v>
      </c>
      <c r="F12" s="5" t="s">
        <v>1</v>
      </c>
      <c r="G12" s="6" t="s">
        <v>2</v>
      </c>
      <c r="I12" s="4" t="s">
        <v>7</v>
      </c>
      <c r="J12" s="5" t="s">
        <v>1</v>
      </c>
      <c r="K12" s="6" t="s">
        <v>2</v>
      </c>
    </row>
    <row r="13" spans="1:11" x14ac:dyDescent="0.35">
      <c r="A13" s="4">
        <v>0</v>
      </c>
      <c r="B13" s="5">
        <f>1-A13*C$11</f>
        <v>1</v>
      </c>
      <c r="C13" s="6">
        <f>EXP(B13)</f>
        <v>2.7182818284590451</v>
      </c>
      <c r="E13" s="4">
        <v>0</v>
      </c>
      <c r="F13" s="5">
        <f>1-E13*G$11</f>
        <v>1</v>
      </c>
      <c r="G13" s="6">
        <f>EXP(F13)</f>
        <v>2.7182818284590451</v>
      </c>
      <c r="I13" s="4">
        <v>0</v>
      </c>
      <c r="J13" s="5">
        <f>1-I13*K$11</f>
        <v>1</v>
      </c>
      <c r="K13" s="6">
        <f>EXP(J13)</f>
        <v>2.7182818284590451</v>
      </c>
    </row>
    <row r="14" spans="1:11" x14ac:dyDescent="0.35">
      <c r="A14" s="4">
        <v>1</v>
      </c>
      <c r="B14" s="5">
        <f>1-A14*C$11</f>
        <v>0.999</v>
      </c>
      <c r="C14" s="6">
        <f t="shared" ref="C14:C16" si="3">EXP(B14)</f>
        <v>2.7155649053185669</v>
      </c>
      <c r="E14" s="4">
        <v>1</v>
      </c>
      <c r="F14" s="5">
        <f>1-E14*G$11</f>
        <v>0.99990000000000001</v>
      </c>
      <c r="G14" s="6">
        <f t="shared" ref="G14:G16" si="4">EXP(F14)</f>
        <v>2.7180100138671555</v>
      </c>
      <c r="I14" s="4">
        <v>1</v>
      </c>
      <c r="J14" s="5">
        <f>1-I14*K$11</f>
        <v>0.99999000000000005</v>
      </c>
      <c r="K14" s="6">
        <f t="shared" ref="K14:K16" si="5">EXP(J14)</f>
        <v>2.7182546457766743</v>
      </c>
    </row>
    <row r="15" spans="1:11" x14ac:dyDescent="0.35">
      <c r="A15" s="4">
        <v>2</v>
      </c>
      <c r="B15" s="5">
        <f>1-A15*C$11</f>
        <v>0.998</v>
      </c>
      <c r="C15" s="6">
        <f t="shared" si="3"/>
        <v>2.7128506977432196</v>
      </c>
      <c r="E15" s="4">
        <v>2</v>
      </c>
      <c r="F15" s="5">
        <f>1-E15*G$11</f>
        <v>0.99980000000000002</v>
      </c>
      <c r="G15" s="6">
        <f t="shared" si="4"/>
        <v>2.7177382264553658</v>
      </c>
      <c r="I15" s="4">
        <v>2</v>
      </c>
      <c r="J15" s="5">
        <f>1-I15*K$11</f>
        <v>0.99997999999999998</v>
      </c>
      <c r="K15" s="6">
        <f t="shared" si="5"/>
        <v>2.7182274633661287</v>
      </c>
    </row>
    <row r="16" spans="1:11" x14ac:dyDescent="0.35">
      <c r="A16" s="4">
        <v>3</v>
      </c>
      <c r="B16" s="5">
        <f>1-A16*C$11</f>
        <v>0.997</v>
      </c>
      <c r="C16" s="6">
        <f t="shared" si="3"/>
        <v>2.7101392030187967</v>
      </c>
      <c r="E16" s="4">
        <v>3</v>
      </c>
      <c r="F16" s="5">
        <f>1-E16*G$11</f>
        <v>0.99970000000000003</v>
      </c>
      <c r="G16" s="6">
        <f t="shared" si="4"/>
        <v>2.7174664662209587</v>
      </c>
      <c r="I16" s="4">
        <v>3</v>
      </c>
      <c r="J16" s="5">
        <f>1-I16*K$11</f>
        <v>0.99997000000000003</v>
      </c>
      <c r="K16" s="6">
        <f t="shared" si="5"/>
        <v>2.7182002812274062</v>
      </c>
    </row>
    <row r="17" spans="1:11" x14ac:dyDescent="0.35">
      <c r="A17" s="4"/>
      <c r="B17" s="5" t="s">
        <v>3</v>
      </c>
      <c r="C17" s="6">
        <f>(C16-C15-5*C14+5*C13)/(4*C11)</f>
        <v>2.718280244491833</v>
      </c>
      <c r="E17" s="4"/>
      <c r="F17" s="5" t="s">
        <v>3</v>
      </c>
      <c r="G17" s="6">
        <f>(G16-G15-5*G14+5*G13)/(4*G11)</f>
        <v>2.7182818126014752</v>
      </c>
      <c r="I17" s="4"/>
      <c r="J17" s="5" t="s">
        <v>3</v>
      </c>
      <c r="K17" s="6">
        <f>(K16-K15-5*K14+5*K13)/(4*K11)</f>
        <v>2.7182818282511785</v>
      </c>
    </row>
    <row r="18" spans="1:11" ht="15" thickBot="1" x14ac:dyDescent="0.4">
      <c r="A18" s="7" t="s">
        <v>5</v>
      </c>
      <c r="B18" s="8" t="s">
        <v>6</v>
      </c>
      <c r="C18" s="9">
        <f>ABS((EXP(1)-C17)/EXP(1))*100</f>
        <v>5.8270897280647951E-5</v>
      </c>
      <c r="E18" s="7" t="s">
        <v>5</v>
      </c>
      <c r="F18" s="8" t="s">
        <v>6</v>
      </c>
      <c r="G18" s="9">
        <f>ABS((EXP(1)-G17)/EXP(1))*100</f>
        <v>5.8336739619187254E-7</v>
      </c>
      <c r="I18" s="7" t="s">
        <v>5</v>
      </c>
      <c r="J18" s="8" t="s">
        <v>6</v>
      </c>
      <c r="K18" s="9">
        <f>ABS((EXP(1)-K17)/EXP(1))*100</f>
        <v>7.6469853359243043E-9</v>
      </c>
    </row>
    <row r="19" spans="1:11" ht="15" thickBot="1" x14ac:dyDescent="0.4"/>
    <row r="20" spans="1:11" x14ac:dyDescent="0.35">
      <c r="A20" s="1" t="s">
        <v>0</v>
      </c>
      <c r="B20" s="2" t="s">
        <v>4</v>
      </c>
      <c r="C20" s="3">
        <f>10^(-6)</f>
        <v>9.9999999999999995E-7</v>
      </c>
      <c r="E20" s="1" t="s">
        <v>0</v>
      </c>
      <c r="F20" s="2" t="s">
        <v>4</v>
      </c>
      <c r="G20" s="3">
        <f>10^(-7)</f>
        <v>9.9999999999999995E-8</v>
      </c>
      <c r="I20" s="1" t="s">
        <v>0</v>
      </c>
      <c r="J20" s="2" t="s">
        <v>4</v>
      </c>
      <c r="K20" s="3">
        <f>10^(-8)</f>
        <v>1E-8</v>
      </c>
    </row>
    <row r="21" spans="1:11" x14ac:dyDescent="0.35">
      <c r="A21" s="4" t="s">
        <v>7</v>
      </c>
      <c r="B21" s="5" t="s">
        <v>1</v>
      </c>
      <c r="C21" s="6" t="s">
        <v>2</v>
      </c>
      <c r="E21" s="4" t="s">
        <v>7</v>
      </c>
      <c r="F21" s="5" t="s">
        <v>1</v>
      </c>
      <c r="G21" s="6" t="s">
        <v>2</v>
      </c>
      <c r="I21" s="4" t="s">
        <v>7</v>
      </c>
      <c r="J21" s="5" t="s">
        <v>1</v>
      </c>
      <c r="K21" s="6" t="s">
        <v>2</v>
      </c>
    </row>
    <row r="22" spans="1:11" x14ac:dyDescent="0.35">
      <c r="A22" s="4">
        <v>0</v>
      </c>
      <c r="B22" s="13">
        <f>1-A22*C$20</f>
        <v>1</v>
      </c>
      <c r="C22" s="6">
        <f>EXP(B22)</f>
        <v>2.7182818284590451</v>
      </c>
      <c r="E22" s="4">
        <v>0</v>
      </c>
      <c r="F22" s="12">
        <f>1-E22*G$20</f>
        <v>1</v>
      </c>
      <c r="G22" s="6">
        <f>EXP(F22)</f>
        <v>2.7182818284590451</v>
      </c>
      <c r="I22" s="4">
        <v>0</v>
      </c>
      <c r="J22" s="10">
        <f>1-I22*K$20</f>
        <v>1</v>
      </c>
      <c r="K22" s="6">
        <f>EXP(J22)</f>
        <v>2.7182818284590451</v>
      </c>
    </row>
    <row r="23" spans="1:11" x14ac:dyDescent="0.35">
      <c r="A23" s="4">
        <v>1</v>
      </c>
      <c r="B23" s="13">
        <f t="shared" ref="B23:B25" si="6">1-A23*C$20</f>
        <v>0.99999899999999997</v>
      </c>
      <c r="C23" s="6">
        <f t="shared" ref="C23:C25" si="7">EXP(B23)</f>
        <v>2.7182791101785759</v>
      </c>
      <c r="E23" s="4">
        <v>1</v>
      </c>
      <c r="F23" s="12">
        <f t="shared" ref="F23:F25" si="8">1-E23*G$20</f>
        <v>0.99999990000000005</v>
      </c>
      <c r="G23" s="6">
        <f t="shared" ref="G23:G25" si="9">EXP(F23)</f>
        <v>2.7182815566308762</v>
      </c>
      <c r="I23" s="4">
        <v>1</v>
      </c>
      <c r="J23" s="10">
        <f t="shared" ref="J23:J25" si="10">1-I23*K$20</f>
        <v>0.99999998999999995</v>
      </c>
      <c r="K23" s="6">
        <f t="shared" ref="K23:K25" si="11">EXP(J23)</f>
        <v>2.7182818012762269</v>
      </c>
    </row>
    <row r="24" spans="1:11" x14ac:dyDescent="0.35">
      <c r="A24" s="4">
        <v>2</v>
      </c>
      <c r="B24" s="13">
        <f t="shared" si="6"/>
        <v>0.99999800000000005</v>
      </c>
      <c r="C24" s="6">
        <f t="shared" si="7"/>
        <v>2.718276391900825</v>
      </c>
      <c r="E24" s="4">
        <v>2</v>
      </c>
      <c r="F24" s="12">
        <f t="shared" si="8"/>
        <v>0.99999979999999999</v>
      </c>
      <c r="G24" s="6">
        <f t="shared" si="9"/>
        <v>2.718281284802734</v>
      </c>
      <c r="I24" s="4">
        <v>2</v>
      </c>
      <c r="J24" s="10">
        <f t="shared" si="10"/>
        <v>0.99999998000000001</v>
      </c>
      <c r="K24" s="6">
        <f t="shared" si="11"/>
        <v>2.7182817740934091</v>
      </c>
    </row>
    <row r="25" spans="1:11" x14ac:dyDescent="0.35">
      <c r="A25" s="4">
        <v>3</v>
      </c>
      <c r="B25" s="13">
        <f t="shared" si="6"/>
        <v>0.99999700000000002</v>
      </c>
      <c r="C25" s="6">
        <f t="shared" si="7"/>
        <v>2.718273673625792</v>
      </c>
      <c r="E25" s="4">
        <v>3</v>
      </c>
      <c r="F25" s="12">
        <f t="shared" si="8"/>
        <v>0.99999970000000005</v>
      </c>
      <c r="G25" s="6">
        <f t="shared" si="9"/>
        <v>2.7182810129746193</v>
      </c>
      <c r="I25" s="4">
        <v>3</v>
      </c>
      <c r="J25" s="10">
        <f t="shared" si="10"/>
        <v>0.99999996999999996</v>
      </c>
      <c r="K25" s="6">
        <f t="shared" si="11"/>
        <v>2.7182817469105913</v>
      </c>
    </row>
    <row r="26" spans="1:11" x14ac:dyDescent="0.35">
      <c r="A26" s="4"/>
      <c r="B26" s="5" t="s">
        <v>3</v>
      </c>
      <c r="C26" s="6">
        <f>(C25-C24-5*C23+5*C22)/(4*C20)</f>
        <v>2.7182818280735432</v>
      </c>
      <c r="E26" s="4"/>
      <c r="F26" s="5" t="s">
        <v>3</v>
      </c>
      <c r="G26" s="6">
        <f>(G25-G24-5*G23+5*G22)/(4*G20)</f>
        <v>2.7182818262971864</v>
      </c>
      <c r="I26" s="4"/>
      <c r="J26" s="5" t="s">
        <v>3</v>
      </c>
      <c r="K26" s="6">
        <f>(K25-K24-5*K23+5*K22)/(4*K20)</f>
        <v>2.7182818218562943</v>
      </c>
    </row>
    <row r="27" spans="1:11" ht="15" thickBot="1" x14ac:dyDescent="0.4">
      <c r="A27" s="7" t="s">
        <v>5</v>
      </c>
      <c r="B27" s="8" t="s">
        <v>6</v>
      </c>
      <c r="C27" s="9">
        <f>ABS((EXP(1)-C26)/EXP(1))*100</f>
        <v>1.4181820612791605E-8</v>
      </c>
      <c r="E27" s="7" t="s">
        <v>5</v>
      </c>
      <c r="F27" s="8" t="s">
        <v>6</v>
      </c>
      <c r="G27" s="9">
        <f>ABS((EXP(1)-G26)/EXP(1))*100</f>
        <v>7.9530336752754977E-8</v>
      </c>
      <c r="I27" s="7" t="s">
        <v>5</v>
      </c>
      <c r="J27" s="8" t="s">
        <v>6</v>
      </c>
      <c r="K27" s="9">
        <f>ABS((EXP(1)-K26)/EXP(1))*100</f>
        <v>2.4290162710266337E-7</v>
      </c>
    </row>
    <row r="28" spans="1:11" ht="15" thickBot="1" x14ac:dyDescent="0.4"/>
    <row r="29" spans="1:11" x14ac:dyDescent="0.35">
      <c r="A29" s="1" t="s">
        <v>0</v>
      </c>
      <c r="B29" s="2" t="s">
        <v>4</v>
      </c>
      <c r="C29" s="3">
        <f>10^(-9)</f>
        <v>1.0000000000000001E-9</v>
      </c>
      <c r="E29" s="1" t="s">
        <v>0</v>
      </c>
      <c r="F29" s="2" t="s">
        <v>4</v>
      </c>
      <c r="G29" s="3">
        <f>10^(-10)</f>
        <v>1E-10</v>
      </c>
      <c r="I29" s="1" t="s">
        <v>0</v>
      </c>
      <c r="J29" s="2" t="s">
        <v>4</v>
      </c>
      <c r="K29" s="3">
        <f>10^(-11)</f>
        <v>9.9999999999999994E-12</v>
      </c>
    </row>
    <row r="30" spans="1:11" x14ac:dyDescent="0.35">
      <c r="A30" s="4" t="s">
        <v>7</v>
      </c>
      <c r="B30" s="5" t="s">
        <v>1</v>
      </c>
      <c r="C30" s="6" t="s">
        <v>2</v>
      </c>
      <c r="E30" s="4" t="s">
        <v>7</v>
      </c>
      <c r="F30" s="5" t="s">
        <v>1</v>
      </c>
      <c r="G30" s="6" t="s">
        <v>2</v>
      </c>
      <c r="I30" s="4" t="s">
        <v>7</v>
      </c>
      <c r="J30" s="5" t="s">
        <v>1</v>
      </c>
      <c r="K30" s="6" t="s">
        <v>2</v>
      </c>
    </row>
    <row r="31" spans="1:11" x14ac:dyDescent="0.35">
      <c r="A31" s="4">
        <v>0</v>
      </c>
      <c r="B31" s="11">
        <f>1-A31*C$29</f>
        <v>1</v>
      </c>
      <c r="C31" s="6">
        <f>EXP(B31)</f>
        <v>2.7182818284590451</v>
      </c>
      <c r="E31" s="4">
        <v>0</v>
      </c>
      <c r="F31" s="14">
        <f>1-E31*G$29</f>
        <v>1</v>
      </c>
      <c r="G31" s="6">
        <f>EXP(F31)</f>
        <v>2.7182818284590451</v>
      </c>
      <c r="I31" s="4">
        <v>0</v>
      </c>
      <c r="J31" s="15">
        <f>1-I31*K$29</f>
        <v>1</v>
      </c>
      <c r="K31" s="6">
        <f>EXP(J31)</f>
        <v>2.7182818284590451</v>
      </c>
    </row>
    <row r="32" spans="1:11" x14ac:dyDescent="0.35">
      <c r="A32" s="4">
        <v>1</v>
      </c>
      <c r="B32" s="11">
        <f t="shared" ref="B32:B34" si="12">1-A32*C$29</f>
        <v>0.99999999900000003</v>
      </c>
      <c r="C32" s="6">
        <f t="shared" ref="C32:C34" si="13">EXP(B32)</f>
        <v>2.7182818257407635</v>
      </c>
      <c r="E32" s="4">
        <v>1</v>
      </c>
      <c r="F32" s="14">
        <f t="shared" ref="F32:F34" si="14">1-E32*G$29</f>
        <v>0.99999999989999999</v>
      </c>
      <c r="G32" s="6">
        <f t="shared" ref="G32:G34" si="15">EXP(F32)</f>
        <v>2.7182818281872172</v>
      </c>
      <c r="I32" s="4">
        <v>1</v>
      </c>
      <c r="J32" s="15">
        <f>1-I32*K$29</f>
        <v>0.99999999999</v>
      </c>
      <c r="K32" s="6">
        <f t="shared" ref="K32:K34" si="16">EXP(J32)</f>
        <v>2.7182818284318624</v>
      </c>
    </row>
    <row r="33" spans="1:11" x14ac:dyDescent="0.35">
      <c r="A33" s="4">
        <v>2</v>
      </c>
      <c r="B33" s="11">
        <f t="shared" si="12"/>
        <v>0.99999999799999995</v>
      </c>
      <c r="C33" s="6">
        <f t="shared" si="13"/>
        <v>2.7182818230224814</v>
      </c>
      <c r="E33" s="4">
        <v>2</v>
      </c>
      <c r="F33" s="14">
        <f t="shared" si="14"/>
        <v>0.99999999979999998</v>
      </c>
      <c r="G33" s="6">
        <f t="shared" si="15"/>
        <v>2.7182818279153889</v>
      </c>
      <c r="I33" s="4">
        <v>2</v>
      </c>
      <c r="J33" s="15">
        <f>1-I33*K$29</f>
        <v>0.99999999998</v>
      </c>
      <c r="K33" s="6">
        <f t="shared" si="16"/>
        <v>2.7182818284046797</v>
      </c>
    </row>
    <row r="34" spans="1:11" x14ac:dyDescent="0.35">
      <c r="A34" s="4">
        <v>3</v>
      </c>
      <c r="B34" s="11">
        <f t="shared" si="12"/>
        <v>0.99999999699999997</v>
      </c>
      <c r="C34" s="6">
        <f t="shared" si="13"/>
        <v>2.7182818203041998</v>
      </c>
      <c r="E34" s="4">
        <v>3</v>
      </c>
      <c r="F34" s="14">
        <f t="shared" si="14"/>
        <v>0.99999999969999998</v>
      </c>
      <c r="G34" s="6">
        <f t="shared" si="15"/>
        <v>2.7182818276435605</v>
      </c>
      <c r="I34" s="4">
        <v>3</v>
      </c>
      <c r="J34" s="15">
        <f>1-I34*K$29</f>
        <v>0.99999999997</v>
      </c>
      <c r="K34" s="6">
        <f t="shared" si="16"/>
        <v>2.718281828377497</v>
      </c>
    </row>
    <row r="35" spans="1:11" x14ac:dyDescent="0.35">
      <c r="A35" s="4"/>
      <c r="B35" s="5" t="s">
        <v>3</v>
      </c>
      <c r="C35" s="6">
        <f>(C34-C33-5*C32+5*C31)/(4*C29)</f>
        <v>2.7182811557224795</v>
      </c>
      <c r="E35" s="4"/>
      <c r="F35" s="5" t="s">
        <v>3</v>
      </c>
      <c r="G35" s="6">
        <f>(G34-G33-5*G32+5*G31)/(4*G29)</f>
        <v>2.7182744943843318</v>
      </c>
      <c r="I35" s="4"/>
      <c r="J35" s="5" t="s">
        <v>3</v>
      </c>
      <c r="K35" s="6">
        <f>(K34-K33-5*K32+5*K31)/(4*K29)</f>
        <v>2.7182256445712483</v>
      </c>
    </row>
    <row r="36" spans="1:11" ht="15" thickBot="1" x14ac:dyDescent="0.4">
      <c r="A36" s="7" t="s">
        <v>5</v>
      </c>
      <c r="B36" s="8" t="s">
        <v>6</v>
      </c>
      <c r="C36" s="9">
        <f>ABS((EXP(1)-C35)/EXP(1))*100</f>
        <v>2.474859517958893E-5</v>
      </c>
      <c r="E36" s="7" t="s">
        <v>5</v>
      </c>
      <c r="F36" s="8" t="s">
        <v>6</v>
      </c>
      <c r="G36" s="9">
        <f>ABS((EXP(1)-G35)/EXP(1))*100</f>
        <v>2.6980553070445154E-4</v>
      </c>
      <c r="I36" s="7" t="s">
        <v>5</v>
      </c>
      <c r="J36" s="8" t="s">
        <v>6</v>
      </c>
      <c r="K36" s="9">
        <f>ABS((EXP(1)-K35)/EXP(1))*100</f>
        <v>2.0668897245534443E-3</v>
      </c>
    </row>
    <row r="37" spans="1:11" ht="15" thickBot="1" x14ac:dyDescent="0.4"/>
    <row r="38" spans="1:11" x14ac:dyDescent="0.35">
      <c r="A38" s="1" t="s">
        <v>0</v>
      </c>
      <c r="B38" s="2" t="s">
        <v>4</v>
      </c>
      <c r="C38" s="3">
        <f>10^(-12)</f>
        <v>9.9999999999999998E-13</v>
      </c>
      <c r="E38" s="1" t="s">
        <v>0</v>
      </c>
      <c r="F38" s="2" t="s">
        <v>4</v>
      </c>
      <c r="G38" s="3">
        <f>10^(-13)</f>
        <v>1E-13</v>
      </c>
      <c r="I38" s="1" t="s">
        <v>0</v>
      </c>
      <c r="J38" s="2" t="s">
        <v>4</v>
      </c>
      <c r="K38" s="3">
        <f>10^(-14)</f>
        <v>1E-14</v>
      </c>
    </row>
    <row r="39" spans="1:11" x14ac:dyDescent="0.35">
      <c r="A39" s="4" t="s">
        <v>7</v>
      </c>
      <c r="B39" s="5" t="s">
        <v>1</v>
      </c>
      <c r="C39" s="6" t="s">
        <v>2</v>
      </c>
      <c r="E39" s="4" t="s">
        <v>7</v>
      </c>
      <c r="F39" s="5" t="s">
        <v>1</v>
      </c>
      <c r="G39" s="6" t="s">
        <v>2</v>
      </c>
      <c r="I39" s="4" t="s">
        <v>7</v>
      </c>
      <c r="J39" s="5" t="s">
        <v>1</v>
      </c>
      <c r="K39" s="6" t="s">
        <v>2</v>
      </c>
    </row>
    <row r="40" spans="1:11" x14ac:dyDescent="0.35">
      <c r="A40" s="4">
        <v>0</v>
      </c>
      <c r="B40" s="16">
        <f>1-A40*C$38</f>
        <v>1</v>
      </c>
      <c r="C40" s="6">
        <f>EXP(B40)</f>
        <v>2.7182818284590451</v>
      </c>
      <c r="E40" s="4">
        <v>0</v>
      </c>
      <c r="F40" s="17">
        <f>1-E40*G$38</f>
        <v>1</v>
      </c>
      <c r="G40" s="6">
        <f>EXP(F40)</f>
        <v>2.7182818284590451</v>
      </c>
      <c r="I40" s="4">
        <v>0</v>
      </c>
      <c r="J40" s="18">
        <f>1-I40*K$38</f>
        <v>1</v>
      </c>
      <c r="K40" s="6">
        <f>EXP(J40)</f>
        <v>2.7182818284590451</v>
      </c>
    </row>
    <row r="41" spans="1:11" x14ac:dyDescent="0.35">
      <c r="A41" s="4">
        <v>1</v>
      </c>
      <c r="B41" s="16">
        <f t="shared" ref="B41:B43" si="17">1-A41*C$38</f>
        <v>0.99999999999900002</v>
      </c>
      <c r="C41" s="6">
        <f t="shared" ref="C41:C43" si="18">EXP(B41)</f>
        <v>2.7182818284563268</v>
      </c>
      <c r="E41" s="4">
        <v>1</v>
      </c>
      <c r="F41" s="17">
        <f>1-E41*G$38</f>
        <v>0.99999999999989997</v>
      </c>
      <c r="G41" s="6">
        <f t="shared" ref="G41:G43" si="19">EXP(F41)</f>
        <v>2.7182818284587733</v>
      </c>
      <c r="I41" s="4">
        <v>1</v>
      </c>
      <c r="J41" s="18">
        <f t="shared" ref="J41:J43" si="20">1-I41*K$38</f>
        <v>0.99999999999999001</v>
      </c>
      <c r="K41" s="6">
        <f t="shared" ref="K41:K43" si="21">EXP(J41)</f>
        <v>2.718281828459018</v>
      </c>
    </row>
    <row r="42" spans="1:11" x14ac:dyDescent="0.35">
      <c r="A42" s="4">
        <v>2</v>
      </c>
      <c r="B42" s="16">
        <f t="shared" si="17"/>
        <v>0.99999999999800004</v>
      </c>
      <c r="C42" s="6">
        <f t="shared" si="18"/>
        <v>2.718281828453609</v>
      </c>
      <c r="E42" s="4">
        <v>2</v>
      </c>
      <c r="F42" s="17">
        <f t="shared" ref="F42:F43" si="22">1-E42*G$38</f>
        <v>0.99999999999980005</v>
      </c>
      <c r="G42" s="6">
        <f t="shared" si="19"/>
        <v>2.7182818284585015</v>
      </c>
      <c r="I42" s="4">
        <v>2</v>
      </c>
      <c r="J42" s="18">
        <f>1-I42*K$38</f>
        <v>0.99999999999998002</v>
      </c>
      <c r="K42" s="6">
        <f t="shared" si="21"/>
        <v>2.7182818284589909</v>
      </c>
    </row>
    <row r="43" spans="1:11" x14ac:dyDescent="0.35">
      <c r="A43" s="4">
        <v>3</v>
      </c>
      <c r="B43" s="16">
        <f t="shared" si="17"/>
        <v>0.99999999999699996</v>
      </c>
      <c r="C43" s="6">
        <f t="shared" si="18"/>
        <v>2.7182818284508903</v>
      </c>
      <c r="E43" s="4">
        <v>3</v>
      </c>
      <c r="F43" s="17">
        <f t="shared" si="22"/>
        <v>0.99999999999970002</v>
      </c>
      <c r="G43" s="6">
        <f t="shared" si="19"/>
        <v>2.7182818284582297</v>
      </c>
      <c r="I43" s="4">
        <v>3</v>
      </c>
      <c r="J43" s="18">
        <f t="shared" si="20"/>
        <v>0.99999999999997002</v>
      </c>
      <c r="K43" s="6">
        <f t="shared" si="21"/>
        <v>2.7182818284589638</v>
      </c>
    </row>
    <row r="44" spans="1:11" x14ac:dyDescent="0.35">
      <c r="A44" s="4"/>
      <c r="B44" s="5" t="s">
        <v>3</v>
      </c>
      <c r="C44" s="6">
        <f>(C43-C42-5*C41+5*C40)/(4*C38)</f>
        <v>2.7182700534922333</v>
      </c>
      <c r="E44" s="4"/>
      <c r="F44" s="5" t="s">
        <v>3</v>
      </c>
      <c r="G44" s="6">
        <f>(G43-G42-5*G41+5*G40)/(4*G38)</f>
        <v>2.7178259642823832</v>
      </c>
      <c r="I44" s="4"/>
      <c r="J44" s="5" t="s">
        <v>3</v>
      </c>
      <c r="K44" s="6">
        <f>(K43-K42-5*K41+5*K40)/(4*K38)</f>
        <v>2.708944180085382</v>
      </c>
    </row>
    <row r="45" spans="1:11" ht="15" thickBot="1" x14ac:dyDescent="0.4">
      <c r="A45" s="7" t="s">
        <v>5</v>
      </c>
      <c r="B45" s="8" t="s">
        <v>6</v>
      </c>
      <c r="C45" s="9">
        <f>ABS((EXP(1)-C44)/EXP(1))*100</f>
        <v>4.3317682105435999E-4</v>
      </c>
      <c r="E45" s="7" t="s">
        <v>5</v>
      </c>
      <c r="F45" s="8" t="s">
        <v>6</v>
      </c>
      <c r="G45" s="9">
        <f>ABS((EXP(1)-G44)/EXP(1))*100</f>
        <v>1.6770305856045199E-2</v>
      </c>
      <c r="I45" s="7" t="s">
        <v>5</v>
      </c>
      <c r="J45" s="8" t="s">
        <v>6</v>
      </c>
      <c r="K45" s="9">
        <f>ABS((EXP(1)-K44)/EXP(1))*100</f>
        <v>0.34351288655586204</v>
      </c>
    </row>
    <row r="46" spans="1:11" ht="15" thickBot="1" x14ac:dyDescent="0.4"/>
    <row r="47" spans="1:11" x14ac:dyDescent="0.35">
      <c r="A47" s="1" t="s">
        <v>0</v>
      </c>
      <c r="B47" s="2" t="s">
        <v>4</v>
      </c>
      <c r="C47" s="3">
        <f>10^(-15)</f>
        <v>1.0000000000000001E-15</v>
      </c>
      <c r="E47" s="1" t="s">
        <v>0</v>
      </c>
      <c r="F47" s="2" t="s">
        <v>4</v>
      </c>
      <c r="G47" s="3">
        <f>10^(-16)</f>
        <v>9.9999999999999998E-17</v>
      </c>
      <c r="I47" s="1" t="s">
        <v>0</v>
      </c>
      <c r="J47" s="2" t="s">
        <v>4</v>
      </c>
      <c r="K47" s="3">
        <f>10^(-17)</f>
        <v>1.0000000000000001E-17</v>
      </c>
    </row>
    <row r="48" spans="1:11" x14ac:dyDescent="0.35">
      <c r="A48" s="4" t="s">
        <v>7</v>
      </c>
      <c r="B48" s="5" t="s">
        <v>1</v>
      </c>
      <c r="C48" s="6" t="s">
        <v>2</v>
      </c>
      <c r="E48" s="4" t="s">
        <v>7</v>
      </c>
      <c r="F48" s="5" t="s">
        <v>1</v>
      </c>
      <c r="G48" s="6" t="s">
        <v>2</v>
      </c>
      <c r="I48" s="4" t="s">
        <v>7</v>
      </c>
      <c r="J48" s="5" t="s">
        <v>1</v>
      </c>
      <c r="K48" s="6" t="s">
        <v>2</v>
      </c>
    </row>
    <row r="49" spans="1:11" x14ac:dyDescent="0.35">
      <c r="A49" s="4">
        <v>0</v>
      </c>
      <c r="B49" s="19">
        <f>1-A49*C$47</f>
        <v>1</v>
      </c>
      <c r="C49" s="6">
        <f>EXP(B49)</f>
        <v>2.7182818284590451</v>
      </c>
      <c r="E49" s="4">
        <v>0</v>
      </c>
      <c r="F49" s="20">
        <f>1-E49*G$47</f>
        <v>1</v>
      </c>
      <c r="G49" s="6">
        <f>EXP(F49)</f>
        <v>2.7182818284590451</v>
      </c>
      <c r="I49" s="4">
        <v>0</v>
      </c>
      <c r="J49" s="19">
        <f>1-I49*K$47</f>
        <v>1</v>
      </c>
      <c r="K49" s="6">
        <f>EXP(J49)</f>
        <v>2.7182818284590451</v>
      </c>
    </row>
    <row r="50" spans="1:11" x14ac:dyDescent="0.35">
      <c r="A50" s="4">
        <v>1</v>
      </c>
      <c r="B50" s="19">
        <f t="shared" ref="B50:B52" si="23">1-A50*C$47</f>
        <v>0.999999999999999</v>
      </c>
      <c r="C50" s="6">
        <f t="shared" ref="C50:C52" si="24">EXP(B50)</f>
        <v>2.7182818284590424</v>
      </c>
      <c r="E50" s="4">
        <v>1</v>
      </c>
      <c r="F50" s="20">
        <f>1-E50*G$47</f>
        <v>0.99999999999999989</v>
      </c>
      <c r="G50" s="6">
        <f t="shared" ref="G50:G52" si="25">EXP(F50)</f>
        <v>2.7182818284590451</v>
      </c>
      <c r="I50" s="4">
        <v>1</v>
      </c>
      <c r="J50" s="19">
        <f>1-I50*K$47</f>
        <v>1</v>
      </c>
      <c r="K50" s="6">
        <f t="shared" ref="K50:K52" si="26">EXP(J50)</f>
        <v>2.7182818284590451</v>
      </c>
    </row>
    <row r="51" spans="1:11" x14ac:dyDescent="0.35">
      <c r="A51" s="4">
        <v>2</v>
      </c>
      <c r="B51" s="19">
        <f t="shared" si="23"/>
        <v>0.999999999999998</v>
      </c>
      <c r="C51" s="6">
        <f t="shared" si="24"/>
        <v>2.7182818284590398</v>
      </c>
      <c r="E51" s="4">
        <v>2</v>
      </c>
      <c r="F51" s="20">
        <f>1-E51*G$47</f>
        <v>0.99999999999999978</v>
      </c>
      <c r="G51" s="6">
        <f t="shared" si="25"/>
        <v>2.7182818284590446</v>
      </c>
      <c r="I51" s="4">
        <v>2</v>
      </c>
      <c r="J51" s="19">
        <f>1-I51*K$47</f>
        <v>1</v>
      </c>
      <c r="K51" s="6">
        <f t="shared" si="26"/>
        <v>2.7182818284590451</v>
      </c>
    </row>
    <row r="52" spans="1:11" x14ac:dyDescent="0.35">
      <c r="A52" s="4">
        <v>3</v>
      </c>
      <c r="B52" s="19">
        <f t="shared" si="23"/>
        <v>0.999999999999997</v>
      </c>
      <c r="C52" s="6">
        <f t="shared" si="24"/>
        <v>2.7182818284590371</v>
      </c>
      <c r="E52" s="4">
        <v>3</v>
      </c>
      <c r="F52" s="20">
        <f>1-E52*G$47</f>
        <v>0.99999999999999967</v>
      </c>
      <c r="G52" s="6">
        <f t="shared" si="25"/>
        <v>2.7182818284590442</v>
      </c>
      <c r="I52" s="4">
        <v>3</v>
      </c>
      <c r="J52" s="19">
        <f>1-I52*K$47</f>
        <v>1</v>
      </c>
      <c r="K52" s="6">
        <f t="shared" si="26"/>
        <v>2.7182818284590451</v>
      </c>
    </row>
    <row r="53" spans="1:11" x14ac:dyDescent="0.35">
      <c r="A53" s="4"/>
      <c r="B53" s="5" t="s">
        <v>3</v>
      </c>
      <c r="C53" s="6">
        <f>(C52-C51-5*C50+5*C49)/(4*C47)</f>
        <v>2.2204460492503131</v>
      </c>
      <c r="E53" s="4"/>
      <c r="F53" s="5" t="s">
        <v>3</v>
      </c>
      <c r="G53" s="6">
        <f>(G52-G51-5*G50+5*G49)/(4*G47)</f>
        <v>0</v>
      </c>
      <c r="I53" s="4"/>
      <c r="J53" s="5" t="s">
        <v>3</v>
      </c>
      <c r="K53" s="6">
        <f>(K52-K51-5*K50+5*K49)/(4*K47)</f>
        <v>0</v>
      </c>
    </row>
    <row r="54" spans="1:11" ht="15" thickBot="1" x14ac:dyDescent="0.4">
      <c r="A54" s="7" t="s">
        <v>5</v>
      </c>
      <c r="B54" s="8" t="s">
        <v>6</v>
      </c>
      <c r="C54" s="9">
        <f>ABS((EXP(1)-C53)/EXP(1))*100</f>
        <v>18.31435482504579</v>
      </c>
      <c r="E54" s="7" t="s">
        <v>5</v>
      </c>
      <c r="F54" s="8" t="s">
        <v>6</v>
      </c>
      <c r="G54" s="9">
        <f>ABS((EXP(1)-G53)/EXP(1))*100</f>
        <v>100</v>
      </c>
      <c r="I54" s="7" t="s">
        <v>5</v>
      </c>
      <c r="J54" s="8" t="s">
        <v>6</v>
      </c>
      <c r="K54" s="9">
        <f>ABS((EXP(1)-K53)/EXP(1))*100</f>
        <v>100</v>
      </c>
    </row>
    <row r="55" spans="1:11" ht="15" thickBot="1" x14ac:dyDescent="0.4"/>
    <row r="56" spans="1:11" x14ac:dyDescent="0.35">
      <c r="A56" s="1" t="s">
        <v>0</v>
      </c>
      <c r="B56" s="2" t="s">
        <v>4</v>
      </c>
      <c r="C56" s="3">
        <f>10^(-18)</f>
        <v>1.0000000000000001E-18</v>
      </c>
      <c r="E56" s="1" t="s">
        <v>0</v>
      </c>
      <c r="F56" s="2" t="s">
        <v>4</v>
      </c>
      <c r="G56" s="3">
        <f>10^(-19)</f>
        <v>9.9999999999999998E-20</v>
      </c>
      <c r="I56" s="1" t="s">
        <v>0</v>
      </c>
      <c r="J56" s="2" t="s">
        <v>4</v>
      </c>
      <c r="K56" s="3">
        <f>10^(-20)</f>
        <v>9.9999999999999995E-21</v>
      </c>
    </row>
    <row r="57" spans="1:11" x14ac:dyDescent="0.35">
      <c r="A57" s="4" t="s">
        <v>7</v>
      </c>
      <c r="B57" s="5" t="s">
        <v>1</v>
      </c>
      <c r="C57" s="6" t="s">
        <v>2</v>
      </c>
      <c r="E57" s="4" t="s">
        <v>7</v>
      </c>
      <c r="F57" s="5" t="s">
        <v>1</v>
      </c>
      <c r="G57" s="6" t="s">
        <v>2</v>
      </c>
      <c r="I57" s="4" t="s">
        <v>7</v>
      </c>
      <c r="J57" s="5" t="s">
        <v>1</v>
      </c>
      <c r="K57" s="6" t="s">
        <v>2</v>
      </c>
    </row>
    <row r="58" spans="1:11" x14ac:dyDescent="0.35">
      <c r="A58" s="4">
        <v>0</v>
      </c>
      <c r="B58" s="19">
        <f>1-A58*C$56</f>
        <v>1</v>
      </c>
      <c r="C58" s="6">
        <f>EXP(B58)</f>
        <v>2.7182818284590451</v>
      </c>
      <c r="E58" s="4">
        <v>0</v>
      </c>
      <c r="F58" s="19">
        <f>1-E58*G$56</f>
        <v>1</v>
      </c>
      <c r="G58" s="6">
        <f>EXP(F58)</f>
        <v>2.7182818284590451</v>
      </c>
      <c r="I58" s="4">
        <v>0</v>
      </c>
      <c r="J58" s="19">
        <f>1-I58*K$56</f>
        <v>1</v>
      </c>
      <c r="K58" s="6">
        <f>EXP(J58)</f>
        <v>2.7182818284590451</v>
      </c>
    </row>
    <row r="59" spans="1:11" x14ac:dyDescent="0.35">
      <c r="A59" s="4">
        <v>1</v>
      </c>
      <c r="B59" s="19">
        <f t="shared" ref="B59:B61" si="27">1-A59*C$56</f>
        <v>1</v>
      </c>
      <c r="C59" s="6">
        <f t="shared" ref="C59:C61" si="28">EXP(B59)</f>
        <v>2.7182818284590451</v>
      </c>
      <c r="E59" s="4">
        <v>1</v>
      </c>
      <c r="F59" s="19">
        <f>1-E59*G$56</f>
        <v>1</v>
      </c>
      <c r="G59" s="6">
        <f t="shared" ref="G59:G61" si="29">EXP(F59)</f>
        <v>2.7182818284590451</v>
      </c>
      <c r="I59" s="4">
        <v>1</v>
      </c>
      <c r="J59" s="19">
        <f t="shared" ref="J59:J61" si="30">1-I59*K$56</f>
        <v>1</v>
      </c>
      <c r="K59" s="6">
        <f t="shared" ref="K59:K61" si="31">EXP(J59)</f>
        <v>2.7182818284590451</v>
      </c>
    </row>
    <row r="60" spans="1:11" x14ac:dyDescent="0.35">
      <c r="A60" s="4">
        <v>2</v>
      </c>
      <c r="B60" s="19">
        <f t="shared" si="27"/>
        <v>1</v>
      </c>
      <c r="C60" s="6">
        <f t="shared" si="28"/>
        <v>2.7182818284590451</v>
      </c>
      <c r="E60" s="4">
        <v>2</v>
      </c>
      <c r="F60" s="19">
        <f t="shared" ref="F60:F61" si="32">1-E60*G$56</f>
        <v>1</v>
      </c>
      <c r="G60" s="6">
        <f t="shared" si="29"/>
        <v>2.7182818284590451</v>
      </c>
      <c r="I60" s="4">
        <v>2</v>
      </c>
      <c r="J60" s="19">
        <f t="shared" si="30"/>
        <v>1</v>
      </c>
      <c r="K60" s="6">
        <f t="shared" si="31"/>
        <v>2.7182818284590451</v>
      </c>
    </row>
    <row r="61" spans="1:11" x14ac:dyDescent="0.35">
      <c r="A61" s="4">
        <v>3</v>
      </c>
      <c r="B61" s="19">
        <f t="shared" si="27"/>
        <v>1</v>
      </c>
      <c r="C61" s="6">
        <f t="shared" si="28"/>
        <v>2.7182818284590451</v>
      </c>
      <c r="E61" s="4">
        <v>3</v>
      </c>
      <c r="F61" s="19">
        <f t="shared" si="32"/>
        <v>1</v>
      </c>
      <c r="G61" s="6">
        <f t="shared" si="29"/>
        <v>2.7182818284590451</v>
      </c>
      <c r="I61" s="4">
        <v>3</v>
      </c>
      <c r="J61" s="19">
        <f t="shared" si="30"/>
        <v>1</v>
      </c>
      <c r="K61" s="6">
        <f t="shared" si="31"/>
        <v>2.7182818284590451</v>
      </c>
    </row>
    <row r="62" spans="1:11" x14ac:dyDescent="0.35">
      <c r="A62" s="4"/>
      <c r="B62" s="5" t="s">
        <v>3</v>
      </c>
      <c r="C62" s="6">
        <f>(C61-C60-5*C59+5*C58)/(4*C56)</f>
        <v>0</v>
      </c>
      <c r="E62" s="4"/>
      <c r="F62" s="5" t="s">
        <v>3</v>
      </c>
      <c r="G62" s="6">
        <f>(G61-G60-5*G59+5*G58)/(4*G56)</f>
        <v>0</v>
      </c>
      <c r="I62" s="4"/>
      <c r="J62" s="5" t="s">
        <v>3</v>
      </c>
      <c r="K62" s="6">
        <f>(K61-K60-5*K59+5*K58)/(4*K56)</f>
        <v>0</v>
      </c>
    </row>
    <row r="63" spans="1:11" ht="15" thickBot="1" x14ac:dyDescent="0.4">
      <c r="A63" s="7" t="s">
        <v>5</v>
      </c>
      <c r="B63" s="8" t="s">
        <v>6</v>
      </c>
      <c r="C63" s="9">
        <f>ABS((EXP(1)-C62)/EXP(1))*100</f>
        <v>100</v>
      </c>
      <c r="E63" s="7" t="s">
        <v>5</v>
      </c>
      <c r="F63" s="8" t="s">
        <v>6</v>
      </c>
      <c r="G63" s="9">
        <f>ABS((EXP(1)-G62)/EXP(1))*100</f>
        <v>100</v>
      </c>
      <c r="I63" s="7" t="s">
        <v>5</v>
      </c>
      <c r="J63" s="8" t="s">
        <v>6</v>
      </c>
      <c r="K63" s="9">
        <f>ABS((EXP(1)-K62)/EXP(1))*100</f>
        <v>100</v>
      </c>
    </row>
    <row r="68" spans="1:27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35">
      <c r="A72" s="5"/>
      <c r="B72" s="19"/>
      <c r="C72" s="5"/>
      <c r="D72" s="5"/>
      <c r="E72" s="5"/>
      <c r="F72" s="19"/>
      <c r="G72" s="5"/>
      <c r="H72" s="5"/>
      <c r="I72" s="5"/>
      <c r="J72" s="19"/>
      <c r="K72" s="5"/>
      <c r="L72" s="5"/>
      <c r="M72" s="5"/>
      <c r="N72" s="19"/>
      <c r="O72" s="5"/>
      <c r="P72" s="5"/>
      <c r="Q72" s="5"/>
      <c r="R72" s="19"/>
      <c r="S72" s="5"/>
      <c r="T72" s="5"/>
      <c r="U72" s="5"/>
      <c r="V72" s="19"/>
      <c r="W72" s="5"/>
      <c r="X72" s="5"/>
      <c r="Y72" s="5"/>
      <c r="Z72" s="5"/>
      <c r="AA72" s="5"/>
    </row>
    <row r="73" spans="1:27" x14ac:dyDescent="0.35">
      <c r="A73" s="5"/>
      <c r="B73" s="19"/>
      <c r="C73" s="5"/>
      <c r="D73" s="5"/>
      <c r="E73" s="5"/>
      <c r="F73" s="19"/>
      <c r="G73" s="5"/>
      <c r="H73" s="5"/>
      <c r="I73" s="5"/>
      <c r="J73" s="19"/>
      <c r="K73" s="5"/>
      <c r="L73" s="5"/>
      <c r="M73" s="5"/>
      <c r="N73" s="19"/>
      <c r="O73" s="5"/>
      <c r="P73" s="5"/>
      <c r="Q73" s="5"/>
      <c r="R73" s="19"/>
      <c r="S73" s="5"/>
      <c r="T73" s="5"/>
      <c r="U73" s="5"/>
      <c r="V73" s="19"/>
      <c r="W73" s="5"/>
      <c r="X73" s="5"/>
      <c r="Y73" s="5"/>
      <c r="Z73" s="5"/>
      <c r="AA73" s="5"/>
    </row>
    <row r="74" spans="1:27" x14ac:dyDescent="0.35">
      <c r="A74" s="5"/>
      <c r="B74" s="19"/>
      <c r="C74" s="5"/>
      <c r="D74" s="5"/>
      <c r="E74" s="5"/>
      <c r="F74" s="19"/>
      <c r="G74" s="5"/>
      <c r="H74" s="5"/>
      <c r="I74" s="5"/>
      <c r="J74" s="19"/>
      <c r="K74" s="5"/>
      <c r="L74" s="5"/>
      <c r="M74" s="5"/>
      <c r="N74" s="19"/>
      <c r="O74" s="5"/>
      <c r="P74" s="5"/>
      <c r="Q74" s="5"/>
      <c r="R74" s="19"/>
      <c r="S74" s="5"/>
      <c r="T74" s="5"/>
      <c r="U74" s="5"/>
      <c r="V74" s="19"/>
      <c r="W74" s="5"/>
      <c r="X74" s="5"/>
      <c r="Y74" s="5"/>
      <c r="Z74" s="5"/>
      <c r="AA74" s="5"/>
    </row>
    <row r="75" spans="1:27" x14ac:dyDescent="0.35">
      <c r="A75" s="5"/>
      <c r="B75" s="19"/>
      <c r="C75" s="5"/>
      <c r="D75" s="5"/>
      <c r="E75" s="5"/>
      <c r="F75" s="19"/>
      <c r="G75" s="5"/>
      <c r="H75" s="5"/>
      <c r="I75" s="5"/>
      <c r="J75" s="19"/>
      <c r="K75" s="5"/>
      <c r="L75" s="5"/>
      <c r="M75" s="5"/>
      <c r="N75" s="19"/>
      <c r="O75" s="5"/>
      <c r="P75" s="5"/>
      <c r="Q75" s="5"/>
      <c r="R75" s="19"/>
      <c r="S75" s="5"/>
      <c r="T75" s="5"/>
      <c r="U75" s="5"/>
      <c r="V75" s="19"/>
      <c r="W75" s="5"/>
      <c r="X75" s="5"/>
      <c r="Y75" s="5"/>
      <c r="Z75" s="5"/>
      <c r="AA75" s="5"/>
    </row>
    <row r="76" spans="1:27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35">
      <c r="A77" s="5"/>
      <c r="B77" s="5"/>
      <c r="C77" s="22"/>
      <c r="D77" s="5"/>
      <c r="E77" s="5"/>
      <c r="F77" s="5"/>
      <c r="G77" s="22"/>
      <c r="H77" s="5"/>
      <c r="I77" s="5"/>
      <c r="J77" s="5"/>
      <c r="K77" s="22"/>
      <c r="L77" s="5"/>
      <c r="M77" s="5"/>
      <c r="N77" s="5"/>
      <c r="O77" s="22"/>
      <c r="P77" s="5"/>
      <c r="Q77" s="5"/>
      <c r="R77" s="5"/>
      <c r="S77" s="22"/>
      <c r="T77" s="5"/>
      <c r="U77" s="5"/>
      <c r="V77" s="5"/>
      <c r="W77" s="22"/>
      <c r="X77" s="5"/>
      <c r="Y77" s="5"/>
      <c r="Z77" s="5"/>
      <c r="AA77" s="5"/>
    </row>
    <row r="78" spans="1:27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1" spans="4:4" x14ac:dyDescent="0.35">
      <c r="D8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 4.1</vt:lpstr>
      <vt:lpstr>Example 6.4</vt:lpstr>
      <vt:lpstr>exer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Jetomo</dc:creator>
  <cp:lastModifiedBy>Chan Jetomo</cp:lastModifiedBy>
  <dcterms:created xsi:type="dcterms:W3CDTF">2022-11-13T05:15:35Z</dcterms:created>
  <dcterms:modified xsi:type="dcterms:W3CDTF">2022-11-21T12:44:16Z</dcterms:modified>
</cp:coreProperties>
</file>