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2150"/>
  </bookViews>
  <sheets>
    <sheet name="ProjectSchedule" sheetId="11" r:id="rId1"/>
  </sheets>
  <definedNames>
    <definedName name="_xlnm.Print_Area" localSheetId="0">ProjectSchedule!$1:$24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ProjectSchedule!$E$3</definedName>
    <definedName name="valuevx">42.314159</definedName>
  </definedNames>
  <calcPr calcId="144525"/>
</workbook>
</file>

<file path=xl/comments1.xml><?xml version="1.0" encoding="utf-8"?>
<comments xmlns="http://schemas.openxmlformats.org/spreadsheetml/2006/main">
  <authors>
    <author>Vertex42.com Templates</author>
  </authors>
  <commentList>
    <comment ref="H6" authorId="0">
      <text>
        <r>
          <rPr>
            <b/>
            <sz val="9"/>
            <rFont val="Tahoma"/>
            <charset val="134"/>
          </rPr>
          <t>DAYS:</t>
        </r>
        <r>
          <rPr>
            <sz val="9"/>
            <rFont val="Tahoma"/>
            <charset val="134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<sst xmlns="http://schemas.openxmlformats.org/spreadsheetml/2006/main" count="29" uniqueCount="28">
  <si>
    <t>Jiaao Cai MSc PROJECT</t>
  </si>
  <si>
    <t>QMUL</t>
  </si>
  <si>
    <t>Project Start:</t>
  </si>
  <si>
    <t>Jiaao Cai</t>
  </si>
  <si>
    <t>Today:</t>
  </si>
  <si>
    <t>Display Week:</t>
  </si>
  <si>
    <t>TASK</t>
  </si>
  <si>
    <t>ASSIGNED
TO</t>
  </si>
  <si>
    <t>PROGRESS</t>
  </si>
  <si>
    <t>START</t>
  </si>
  <si>
    <t>END</t>
  </si>
  <si>
    <t>DAYS</t>
  </si>
  <si>
    <t>Phase 1 Before End of Semester 2</t>
  </si>
  <si>
    <t>learn how to train custom gpt</t>
  </si>
  <si>
    <t>learn how to link chatgpt to unreal</t>
  </si>
  <si>
    <t xml:space="preserve">make game story </t>
  </si>
  <si>
    <t>Phase 2 before Draft Dissertation Research Paper</t>
  </si>
  <si>
    <t>train gpt</t>
  </si>
  <si>
    <t>build game sence</t>
  </si>
  <si>
    <t>link gpt</t>
  </si>
  <si>
    <t>write paper</t>
  </si>
  <si>
    <t>Phase 3 Dissertation Research
Paper and Reflective Essay</t>
  </si>
  <si>
    <t>test and get player report</t>
  </si>
  <si>
    <t>change gpt</t>
  </si>
  <si>
    <t>Phase 4 Viva Assessment</t>
  </si>
  <si>
    <t>Presentation Video</t>
  </si>
  <si>
    <t>Q &amp; A</t>
  </si>
  <si>
    <t>Insert new rows ABOVE this one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</si>
</sst>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dd\,\ m/d/yyyy"/>
    <numFmt numFmtId="177" formatCode="m/d/yy;@"/>
    <numFmt numFmtId="178" formatCode="mmm\ d\,\ yyyy"/>
    <numFmt numFmtId="179" formatCode="d"/>
  </numFmts>
  <fonts count="38">
    <font>
      <sz val="11"/>
      <color theme="1"/>
      <name val="Calibri"/>
      <charset val="134"/>
      <scheme val="minor"/>
    </font>
    <font>
      <b/>
      <sz val="22"/>
      <color theme="1" tint="0.349986266670736"/>
      <name val="Arial"/>
      <charset val="134"/>
    </font>
    <font>
      <sz val="14"/>
      <color theme="1"/>
      <name val="Arial"/>
      <charset val="134"/>
    </font>
    <font>
      <sz val="11"/>
      <color theme="1"/>
      <name val="Arial"/>
      <charset val="134"/>
    </font>
    <font>
      <sz val="16"/>
      <color theme="1"/>
      <name val="Calibri"/>
      <charset val="134"/>
      <scheme val="minor"/>
    </font>
    <font>
      <b/>
      <sz val="9"/>
      <color theme="0"/>
      <name val="Arial"/>
      <charset val="134"/>
    </font>
    <font>
      <sz val="11"/>
      <name val="Arial"/>
      <charset val="134"/>
    </font>
    <font>
      <b/>
      <sz val="11"/>
      <color theme="1"/>
      <name val="Arial"/>
      <charset val="134"/>
    </font>
    <font>
      <i/>
      <sz val="9"/>
      <color theme="1"/>
      <name val="Arial"/>
      <charset val="134"/>
    </font>
    <font>
      <sz val="10"/>
      <color theme="1" tint="0.499984740745262"/>
      <name val="Arial"/>
      <charset val="134"/>
    </font>
    <font>
      <b/>
      <sz val="11"/>
      <color theme="1" tint="0.499984740745262"/>
      <name val="Arial"/>
      <charset val="134"/>
    </font>
    <font>
      <sz val="11"/>
      <color theme="0"/>
      <name val="Arial"/>
      <charset val="134"/>
    </font>
    <font>
      <sz val="9"/>
      <color theme="1" tint="0.499984740745262"/>
      <name val="Arial"/>
      <charset val="134"/>
    </font>
    <font>
      <sz val="9"/>
      <name val="Arial"/>
      <charset val="134"/>
    </font>
    <font>
      <sz val="8"/>
      <color theme="0"/>
      <name val="Arial"/>
      <charset val="134"/>
    </font>
    <font>
      <sz val="9"/>
      <name val="Calibri"/>
      <charset val="134"/>
      <scheme val="minor"/>
    </font>
    <font>
      <sz val="8"/>
      <color theme="0"/>
      <name val="Calibri"/>
      <charset val="134"/>
      <scheme val="minor"/>
    </font>
    <font>
      <u/>
      <sz val="11"/>
      <color indexed="12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349986266670736"/>
        <bgColor theme="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thin">
        <color theme="0" tint="-0.349986266670736"/>
      </top>
      <bottom/>
      <diagonal/>
    </border>
    <border>
      <left/>
      <right/>
      <top style="medium">
        <color theme="0" tint="-0.14996795556505"/>
      </top>
      <bottom style="medium">
        <color theme="0" tint="-0.14996795556505"/>
      </bottom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/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/>
      <bottom/>
      <diagonal/>
    </border>
    <border>
      <left/>
      <right style="thin">
        <color theme="0" tint="-0.349986266670736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 style="medium">
        <color theme="0" tint="-0.14996795556505"/>
      </bottom>
      <diagonal/>
    </border>
    <border>
      <left style="thin">
        <color theme="0" tint="-0.149937437055574"/>
      </left>
      <right style="thin">
        <color theme="0" tint="-0.149937437055574"/>
      </right>
      <top style="medium">
        <color theme="0" tint="-0.14996795556505"/>
      </top>
      <bottom style="medium">
        <color theme="0" tint="-0.149967955565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5" borderId="15" applyNumberFormat="0" applyAlignment="0" applyProtection="0">
      <alignment vertical="center"/>
    </xf>
    <xf numFmtId="0" fontId="26" fillId="16" borderId="16" applyNumberFormat="0" applyAlignment="0" applyProtection="0">
      <alignment vertical="center"/>
    </xf>
    <xf numFmtId="0" fontId="27" fillId="16" borderId="15" applyNumberFormat="0" applyAlignment="0" applyProtection="0">
      <alignment vertical="center"/>
    </xf>
    <xf numFmtId="0" fontId="28" fillId="17" borderId="17" applyNumberFormat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</cellStyleXfs>
  <cellXfs count="8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 vertical="center"/>
    </xf>
    <xf numFmtId="0" fontId="5" fillId="2" borderId="4" xfId="0" applyFont="1" applyFill="1" applyBorder="1" applyAlignment="1">
      <alignment horizontal="left" vertical="center" indent="1"/>
    </xf>
    <xf numFmtId="0" fontId="5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indent="1"/>
    </xf>
    <xf numFmtId="0" fontId="3" fillId="0" borderId="5" xfId="0" applyFont="1" applyFill="1" applyBorder="1" applyAlignment="1">
      <alignment horizontal="center" vertical="center"/>
    </xf>
    <xf numFmtId="9" fontId="6" fillId="0" borderId="5" xfId="3" applyFont="1" applyFill="1" applyBorder="1" applyAlignment="1">
      <alignment horizontal="center" vertical="center"/>
    </xf>
    <xf numFmtId="177" fontId="3" fillId="0" borderId="5" xfId="0" applyNumberFormat="1" applyFont="1" applyFill="1" applyBorder="1" applyAlignment="1">
      <alignment horizontal="center" vertical="center"/>
    </xf>
    <xf numFmtId="177" fontId="6" fillId="0" borderId="5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center" vertical="center"/>
    </xf>
    <xf numFmtId="9" fontId="6" fillId="3" borderId="5" xfId="3" applyFont="1" applyFill="1" applyBorder="1" applyAlignment="1">
      <alignment horizontal="center" vertical="center"/>
    </xf>
    <xf numFmtId="177" fontId="3" fillId="3" borderId="5" xfId="0" applyNumberFormat="1" applyFont="1" applyFill="1" applyBorder="1" applyAlignment="1">
      <alignment horizontal="center" vertical="center"/>
    </xf>
    <xf numFmtId="177" fontId="6" fillId="3" borderId="5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 indent="2"/>
    </xf>
    <xf numFmtId="0" fontId="3" fillId="4" borderId="5" xfId="0" applyFont="1" applyFill="1" applyBorder="1" applyAlignment="1">
      <alignment horizontal="center" vertical="center"/>
    </xf>
    <xf numFmtId="9" fontId="6" fillId="4" borderId="5" xfId="3" applyFont="1" applyFill="1" applyBorder="1" applyAlignment="1">
      <alignment horizontal="center" vertical="center"/>
    </xf>
    <xf numFmtId="177" fontId="3" fillId="4" borderId="5" xfId="0" applyNumberFormat="1" applyFont="1" applyFill="1" applyBorder="1" applyAlignment="1">
      <alignment horizontal="center" vertical="center"/>
    </xf>
    <xf numFmtId="177" fontId="6" fillId="4" borderId="5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left" vertical="center" indent="2"/>
    </xf>
    <xf numFmtId="0" fontId="3" fillId="6" borderId="5" xfId="0" applyFont="1" applyFill="1" applyBorder="1" applyAlignment="1">
      <alignment horizontal="center" vertical="center"/>
    </xf>
    <xf numFmtId="9" fontId="6" fillId="6" borderId="5" xfId="3" applyFont="1" applyFill="1" applyBorder="1" applyAlignment="1">
      <alignment horizontal="center" vertical="center"/>
    </xf>
    <xf numFmtId="177" fontId="3" fillId="6" borderId="5" xfId="0" applyNumberFormat="1" applyFont="1" applyFill="1" applyBorder="1" applyAlignment="1">
      <alignment horizontal="center" vertical="center"/>
    </xf>
    <xf numFmtId="177" fontId="6" fillId="6" borderId="5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left" vertical="center" indent="2"/>
    </xf>
    <xf numFmtId="0" fontId="3" fillId="8" borderId="5" xfId="0" applyFont="1" applyFill="1" applyBorder="1" applyAlignment="1">
      <alignment horizontal="center" vertical="center"/>
    </xf>
    <xf numFmtId="9" fontId="6" fillId="8" borderId="5" xfId="3" applyFont="1" applyFill="1" applyBorder="1" applyAlignment="1">
      <alignment horizontal="center" vertical="center"/>
    </xf>
    <xf numFmtId="177" fontId="3" fillId="8" borderId="5" xfId="0" applyNumberFormat="1" applyFont="1" applyFill="1" applyBorder="1" applyAlignment="1">
      <alignment horizontal="center" vertical="center"/>
    </xf>
    <xf numFmtId="177" fontId="6" fillId="8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left" vertical="center" indent="1"/>
    </xf>
    <xf numFmtId="0" fontId="7" fillId="9" borderId="5" xfId="0" applyFont="1" applyFill="1" applyBorder="1" applyAlignment="1">
      <alignment horizontal="center" vertical="center"/>
    </xf>
    <xf numFmtId="9" fontId="6" fillId="9" borderId="5" xfId="3" applyFont="1" applyFill="1" applyBorder="1" applyAlignment="1">
      <alignment horizontal="center" vertical="center"/>
    </xf>
    <xf numFmtId="177" fontId="3" fillId="9" borderId="5" xfId="0" applyNumberFormat="1" applyFont="1" applyFill="1" applyBorder="1" applyAlignment="1">
      <alignment horizontal="center" vertical="center"/>
    </xf>
    <xf numFmtId="177" fontId="6" fillId="9" borderId="5" xfId="0" applyNumberFormat="1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left" vertical="center" indent="2"/>
    </xf>
    <xf numFmtId="0" fontId="3" fillId="10" borderId="5" xfId="0" applyFont="1" applyFill="1" applyBorder="1" applyAlignment="1">
      <alignment horizontal="center" vertical="center"/>
    </xf>
    <xf numFmtId="9" fontId="6" fillId="10" borderId="5" xfId="3" applyFont="1" applyFill="1" applyBorder="1" applyAlignment="1">
      <alignment horizontal="center" vertical="center"/>
    </xf>
    <xf numFmtId="177" fontId="3" fillId="10" borderId="5" xfId="0" applyNumberFormat="1" applyFont="1" applyFill="1" applyBorder="1" applyAlignment="1">
      <alignment horizontal="center" vertical="center"/>
    </xf>
    <xf numFmtId="177" fontId="6" fillId="10" borderId="5" xfId="0" applyNumberFormat="1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left" vertical="center" indent="1"/>
    </xf>
    <xf numFmtId="0" fontId="8" fillId="11" borderId="5" xfId="0" applyFont="1" applyFill="1" applyBorder="1" applyAlignment="1">
      <alignment horizontal="center" vertical="center"/>
    </xf>
    <xf numFmtId="9" fontId="6" fillId="11" borderId="5" xfId="3" applyFont="1" applyFill="1" applyBorder="1" applyAlignment="1">
      <alignment horizontal="center" vertical="center"/>
    </xf>
    <xf numFmtId="177" fontId="9" fillId="11" borderId="5" xfId="0" applyNumberFormat="1" applyFont="1" applyFill="1" applyBorder="1" applyAlignment="1">
      <alignment horizontal="left" vertical="center"/>
    </xf>
    <xf numFmtId="177" fontId="6" fillId="11" borderId="5" xfId="0" applyNumberFormat="1" applyFont="1" applyFill="1" applyBorder="1" applyAlignment="1">
      <alignment horizontal="center" vertical="center"/>
    </xf>
    <xf numFmtId="0" fontId="6" fillId="11" borderId="5" xfId="0" applyNumberFormat="1" applyFont="1" applyFill="1" applyBorder="1" applyAlignment="1">
      <alignment horizontal="center" vertical="center"/>
    </xf>
    <xf numFmtId="0" fontId="10" fillId="0" borderId="0" xfId="0" applyFont="1"/>
    <xf numFmtId="14" fontId="11" fillId="0" borderId="0" xfId="0" applyNumberFormat="1" applyFont="1" applyAlignment="1">
      <alignment horizontal="center"/>
    </xf>
    <xf numFmtId="0" fontId="12" fillId="0" borderId="0" xfId="6" applyFont="1" applyAlignment="1" applyProtection="1"/>
    <xf numFmtId="0" fontId="9" fillId="0" borderId="0" xfId="6" applyFont="1" applyAlignment="1" applyProtection="1"/>
    <xf numFmtId="0" fontId="12" fillId="0" borderId="0" xfId="0" applyFont="1"/>
    <xf numFmtId="178" fontId="3" fillId="12" borderId="6" xfId="0" applyNumberFormat="1" applyFont="1" applyFill="1" applyBorder="1" applyAlignment="1">
      <alignment horizontal="left" vertical="center" wrapText="1" indent="1"/>
    </xf>
    <xf numFmtId="178" fontId="3" fillId="12" borderId="4" xfId="0" applyNumberFormat="1" applyFont="1" applyFill="1" applyBorder="1" applyAlignment="1">
      <alignment horizontal="left" vertical="center" wrapText="1" indent="1"/>
    </xf>
    <xf numFmtId="178" fontId="3" fillId="12" borderId="7" xfId="0" applyNumberFormat="1" applyFont="1" applyFill="1" applyBorder="1" applyAlignment="1">
      <alignment horizontal="left" vertical="center" wrapText="1" indent="1"/>
    </xf>
    <xf numFmtId="179" fontId="13" fillId="12" borderId="8" xfId="0" applyNumberFormat="1" applyFont="1" applyFill="1" applyBorder="1" applyAlignment="1">
      <alignment horizontal="center" vertical="center"/>
    </xf>
    <xf numFmtId="179" fontId="13" fillId="12" borderId="0" xfId="0" applyNumberFormat="1" applyFont="1" applyFill="1" applyBorder="1" applyAlignment="1">
      <alignment horizontal="center" vertical="center"/>
    </xf>
    <xf numFmtId="179" fontId="13" fillId="12" borderId="9" xfId="0" applyNumberFormat="1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 shrinkToFit="1"/>
    </xf>
    <xf numFmtId="0" fontId="3" fillId="0" borderId="11" xfId="0" applyFont="1" applyBorder="1" applyAlignment="1">
      <alignment vertical="center"/>
    </xf>
    <xf numFmtId="0" fontId="3" fillId="11" borderId="11" xfId="0" applyFont="1" applyFill="1" applyBorder="1" applyAlignment="1">
      <alignment vertical="center"/>
    </xf>
    <xf numFmtId="0" fontId="3" fillId="0" borderId="11" xfId="0" applyFont="1" applyBorder="1" applyAlignment="1">
      <alignment horizontal="right" vertical="center"/>
    </xf>
    <xf numFmtId="178" fontId="0" fillId="12" borderId="6" xfId="0" applyNumberFormat="1" applyFont="1" applyFill="1" applyBorder="1" applyAlignment="1">
      <alignment horizontal="left" vertical="center" wrapText="1" indent="1"/>
    </xf>
    <xf numFmtId="178" fontId="0" fillId="12" borderId="4" xfId="0" applyNumberFormat="1" applyFont="1" applyFill="1" applyBorder="1" applyAlignment="1">
      <alignment horizontal="left" vertical="center" wrapText="1" indent="1"/>
    </xf>
    <xf numFmtId="178" fontId="0" fillId="12" borderId="7" xfId="0" applyNumberFormat="1" applyFont="1" applyFill="1" applyBorder="1" applyAlignment="1">
      <alignment horizontal="left" vertical="center" wrapText="1" indent="1"/>
    </xf>
    <xf numFmtId="179" fontId="15" fillId="12" borderId="8" xfId="0" applyNumberFormat="1" applyFont="1" applyFill="1" applyBorder="1" applyAlignment="1">
      <alignment horizontal="center" vertical="center"/>
    </xf>
    <xf numFmtId="179" fontId="15" fillId="12" borderId="0" xfId="0" applyNumberFormat="1" applyFont="1" applyFill="1" applyBorder="1" applyAlignment="1">
      <alignment horizontal="center" vertical="center"/>
    </xf>
    <xf numFmtId="179" fontId="15" fillId="12" borderId="9" xfId="0" applyNumberFormat="1" applyFont="1" applyFill="1" applyBorder="1" applyAlignment="1">
      <alignment horizontal="center" vertical="center"/>
    </xf>
    <xf numFmtId="0" fontId="16" fillId="13" borderId="10" xfId="0" applyFont="1" applyFill="1" applyBorder="1" applyAlignment="1">
      <alignment horizontal="center" vertical="center" shrinkToFit="1"/>
    </xf>
    <xf numFmtId="0" fontId="0" fillId="0" borderId="11" xfId="0" applyBorder="1" applyAlignment="1">
      <alignment vertical="center"/>
    </xf>
    <xf numFmtId="0" fontId="0" fillId="11" borderId="11" xfId="0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2"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349986266670736"/>
        </patternFill>
      </fill>
    </dxf>
    <dxf>
      <fill>
        <patternFill patternType="solid">
          <bgColor theme="7"/>
        </patternFill>
      </fill>
      <border>
        <left/>
        <right/>
      </border>
    </dxf>
    <dxf>
      <border>
        <left style="thin">
          <color theme="0" tint="-0.249946592608417"/>
        </left>
      </border>
    </dxf>
    <dxf>
      <border>
        <left style="thin">
          <color theme="0" tint="-0.249946592608417"/>
        </left>
      </border>
    </dxf>
    <dxf>
      <border>
        <top style="thin">
          <color theme="4" tint="0.399945066682943"/>
        </top>
      </border>
    </dxf>
    <dxf>
      <fill>
        <patternFill patternType="solid">
          <bgColor theme="0" tint="-0.0499893185216834"/>
        </patternFill>
      </fill>
      <border>
        <top style="thin">
          <color theme="4" tint="0.399945066682943"/>
        </top>
      </border>
    </dxf>
    <dxf>
      <font>
        <b val="1"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5A5C89D9-895B-4DBF-A510-E096B990AB2A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215881"/>
      <color rgb="0042648A"/>
      <color rgb="00969696"/>
      <color rgb="00C0C0C0"/>
      <color rgb="00427FC2"/>
      <color rgb="0044678E"/>
      <color rgb="004A6F9C"/>
      <color rgb="003969AD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L38"/>
  <sheetViews>
    <sheetView showGridLines="0" tabSelected="1" zoomScale="89" zoomScaleNormal="89" workbookViewId="0">
      <pane ySplit="6" topLeftCell="A7" activePane="bottomLeft" state="frozen"/>
      <selection/>
      <selection pane="bottomLeft" activeCell="U17" sqref="U17"/>
    </sheetView>
  </sheetViews>
  <sheetFormatPr defaultColWidth="9" defaultRowHeight="14.5"/>
  <cols>
    <col min="1" max="1" width="2.70909090909091" customWidth="1"/>
    <col min="2" max="2" width="19.8636363636364" customWidth="1"/>
    <col min="3" max="3" width="13.8909090909091" hidden="1" customWidth="1"/>
    <col min="4" max="4" width="17.5636363636364" customWidth="1"/>
    <col min="5" max="5" width="10.4272727272727" style="2" customWidth="1"/>
    <col min="6" max="6" width="10.4272727272727" customWidth="1"/>
    <col min="7" max="7" width="2.70909090909091" customWidth="1"/>
    <col min="8" max="8" width="6.13636363636364" hidden="1" customWidth="1"/>
    <col min="9" max="64" width="2.57272727272727" customWidth="1"/>
    <col min="69" max="70" width="10.2909090909091"/>
  </cols>
  <sheetData>
    <row r="1" ht="28" spans="2:64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ht="19.5" customHeight="1" spans="2:57">
      <c r="B2" s="4" t="s">
        <v>1</v>
      </c>
      <c r="C2" s="5"/>
      <c r="D2" s="6" t="s">
        <v>2</v>
      </c>
      <c r="E2" s="7">
        <v>45376</v>
      </c>
      <c r="F2" s="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</row>
    <row r="3" ht="19.5" customHeight="1" spans="2:57">
      <c r="B3" s="4" t="s">
        <v>3</v>
      </c>
      <c r="C3" s="5"/>
      <c r="D3" s="6" t="s">
        <v>4</v>
      </c>
      <c r="E3" s="7">
        <v>45376</v>
      </c>
      <c r="F3" s="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</row>
    <row r="4" ht="19.5" customHeight="1" spans="2:64">
      <c r="B4" s="5"/>
      <c r="C4" s="5"/>
      <c r="D4" s="6" t="s">
        <v>5</v>
      </c>
      <c r="E4" s="9">
        <v>1</v>
      </c>
      <c r="F4" s="5"/>
      <c r="G4" s="5"/>
      <c r="H4" s="5"/>
      <c r="I4" s="64">
        <f>I5</f>
        <v>45376</v>
      </c>
      <c r="J4" s="65"/>
      <c r="K4" s="65"/>
      <c r="L4" s="65"/>
      <c r="M4" s="65"/>
      <c r="N4" s="65"/>
      <c r="O4" s="66"/>
      <c r="P4" s="64">
        <f>P5</f>
        <v>45383</v>
      </c>
      <c r="Q4" s="65"/>
      <c r="R4" s="65"/>
      <c r="S4" s="65"/>
      <c r="T4" s="65"/>
      <c r="U4" s="65"/>
      <c r="V4" s="66"/>
      <c r="W4" s="64">
        <f>W5</f>
        <v>45390</v>
      </c>
      <c r="X4" s="65"/>
      <c r="Y4" s="65"/>
      <c r="Z4" s="65"/>
      <c r="AA4" s="65"/>
      <c r="AB4" s="65"/>
      <c r="AC4" s="66"/>
      <c r="AD4" s="64">
        <f>AD5</f>
        <v>45397</v>
      </c>
      <c r="AE4" s="65"/>
      <c r="AF4" s="65"/>
      <c r="AG4" s="65"/>
      <c r="AH4" s="65"/>
      <c r="AI4" s="65"/>
      <c r="AJ4" s="66"/>
      <c r="AK4" s="64">
        <f>AK5</f>
        <v>45404</v>
      </c>
      <c r="AL4" s="65"/>
      <c r="AM4" s="65"/>
      <c r="AN4" s="65"/>
      <c r="AO4" s="65"/>
      <c r="AP4" s="65"/>
      <c r="AQ4" s="66"/>
      <c r="AR4" s="64">
        <f>AR5</f>
        <v>45411</v>
      </c>
      <c r="AS4" s="65"/>
      <c r="AT4" s="65"/>
      <c r="AU4" s="65"/>
      <c r="AV4" s="65"/>
      <c r="AW4" s="65"/>
      <c r="AX4" s="66"/>
      <c r="AY4" s="64">
        <f>AY5</f>
        <v>45418</v>
      </c>
      <c r="AZ4" s="65"/>
      <c r="BA4" s="65"/>
      <c r="BB4" s="65"/>
      <c r="BC4" s="65"/>
      <c r="BD4" s="65"/>
      <c r="BE4" s="66"/>
      <c r="BF4" s="74">
        <f>BF5</f>
        <v>45425</v>
      </c>
      <c r="BG4" s="75"/>
      <c r="BH4" s="75"/>
      <c r="BI4" s="75"/>
      <c r="BJ4" s="75"/>
      <c r="BK4" s="75"/>
      <c r="BL4" s="76"/>
    </row>
    <row r="5" spans="1:64">
      <c r="A5" s="10"/>
      <c r="B5" s="5"/>
      <c r="C5" s="5"/>
      <c r="D5" s="5"/>
      <c r="E5" s="11"/>
      <c r="F5" s="5"/>
      <c r="G5" s="6"/>
      <c r="H5" s="5"/>
      <c r="I5" s="67">
        <f>E2-WEEKDAY(E2,1)+2+7*(E4-1)</f>
        <v>45376</v>
      </c>
      <c r="J5" s="68">
        <f>I5+1</f>
        <v>45377</v>
      </c>
      <c r="K5" s="68">
        <f t="shared" ref="K5:AZ5" si="0">J5+1</f>
        <v>45378</v>
      </c>
      <c r="L5" s="68">
        <f t="shared" si="0"/>
        <v>45379</v>
      </c>
      <c r="M5" s="68">
        <f t="shared" si="0"/>
        <v>45380</v>
      </c>
      <c r="N5" s="68">
        <f t="shared" si="0"/>
        <v>45381</v>
      </c>
      <c r="O5" s="69">
        <f t="shared" si="0"/>
        <v>45382</v>
      </c>
      <c r="P5" s="67">
        <f t="shared" si="0"/>
        <v>45383</v>
      </c>
      <c r="Q5" s="68">
        <f t="shared" si="0"/>
        <v>45384</v>
      </c>
      <c r="R5" s="68">
        <f t="shared" si="0"/>
        <v>45385</v>
      </c>
      <c r="S5" s="68">
        <f t="shared" si="0"/>
        <v>45386</v>
      </c>
      <c r="T5" s="68">
        <f t="shared" si="0"/>
        <v>45387</v>
      </c>
      <c r="U5" s="68">
        <f t="shared" si="0"/>
        <v>45388</v>
      </c>
      <c r="V5" s="69">
        <f t="shared" si="0"/>
        <v>45389</v>
      </c>
      <c r="W5" s="67">
        <f t="shared" si="0"/>
        <v>45390</v>
      </c>
      <c r="X5" s="68">
        <f t="shared" si="0"/>
        <v>45391</v>
      </c>
      <c r="Y5" s="68">
        <f t="shared" si="0"/>
        <v>45392</v>
      </c>
      <c r="Z5" s="68">
        <f t="shared" si="0"/>
        <v>45393</v>
      </c>
      <c r="AA5" s="68">
        <f t="shared" si="0"/>
        <v>45394</v>
      </c>
      <c r="AB5" s="68">
        <f t="shared" si="0"/>
        <v>45395</v>
      </c>
      <c r="AC5" s="69">
        <f t="shared" si="0"/>
        <v>45396</v>
      </c>
      <c r="AD5" s="67">
        <f t="shared" si="0"/>
        <v>45397</v>
      </c>
      <c r="AE5" s="68">
        <f t="shared" si="0"/>
        <v>45398</v>
      </c>
      <c r="AF5" s="68">
        <f t="shared" si="0"/>
        <v>45399</v>
      </c>
      <c r="AG5" s="68">
        <f t="shared" si="0"/>
        <v>45400</v>
      </c>
      <c r="AH5" s="68">
        <f t="shared" si="0"/>
        <v>45401</v>
      </c>
      <c r="AI5" s="68">
        <f t="shared" si="0"/>
        <v>45402</v>
      </c>
      <c r="AJ5" s="69">
        <f t="shared" si="0"/>
        <v>45403</v>
      </c>
      <c r="AK5" s="67">
        <f t="shared" si="0"/>
        <v>45404</v>
      </c>
      <c r="AL5" s="68">
        <f t="shared" si="0"/>
        <v>45405</v>
      </c>
      <c r="AM5" s="68">
        <f t="shared" si="0"/>
        <v>45406</v>
      </c>
      <c r="AN5" s="68">
        <f t="shared" si="0"/>
        <v>45407</v>
      </c>
      <c r="AO5" s="68">
        <f t="shared" si="0"/>
        <v>45408</v>
      </c>
      <c r="AP5" s="68">
        <f t="shared" si="0"/>
        <v>45409</v>
      </c>
      <c r="AQ5" s="69">
        <f t="shared" si="0"/>
        <v>45410</v>
      </c>
      <c r="AR5" s="67">
        <f t="shared" si="0"/>
        <v>45411</v>
      </c>
      <c r="AS5" s="68">
        <f t="shared" si="0"/>
        <v>45412</v>
      </c>
      <c r="AT5" s="68">
        <f t="shared" si="0"/>
        <v>45413</v>
      </c>
      <c r="AU5" s="68">
        <f t="shared" si="0"/>
        <v>45414</v>
      </c>
      <c r="AV5" s="68">
        <f t="shared" si="0"/>
        <v>45415</v>
      </c>
      <c r="AW5" s="68">
        <f t="shared" si="0"/>
        <v>45416</v>
      </c>
      <c r="AX5" s="69">
        <f t="shared" si="0"/>
        <v>45417</v>
      </c>
      <c r="AY5" s="67">
        <f t="shared" si="0"/>
        <v>45418</v>
      </c>
      <c r="AZ5" s="68">
        <f t="shared" si="0"/>
        <v>45419</v>
      </c>
      <c r="BA5" s="68">
        <f t="shared" ref="BA5:BG5" si="1">AZ5+1</f>
        <v>45420</v>
      </c>
      <c r="BB5" s="68">
        <f t="shared" si="1"/>
        <v>45421</v>
      </c>
      <c r="BC5" s="68">
        <f t="shared" si="1"/>
        <v>45422</v>
      </c>
      <c r="BD5" s="68">
        <f t="shared" si="1"/>
        <v>45423</v>
      </c>
      <c r="BE5" s="69">
        <f t="shared" si="1"/>
        <v>45424</v>
      </c>
      <c r="BF5" s="77">
        <f t="shared" si="1"/>
        <v>45425</v>
      </c>
      <c r="BG5" s="78">
        <f t="shared" si="1"/>
        <v>45426</v>
      </c>
      <c r="BH5" s="78">
        <f t="shared" ref="BH5:BL5" si="2">BG5+1</f>
        <v>45427</v>
      </c>
      <c r="BI5" s="78">
        <f t="shared" si="2"/>
        <v>45428</v>
      </c>
      <c r="BJ5" s="78">
        <f t="shared" si="2"/>
        <v>45429</v>
      </c>
      <c r="BK5" s="78">
        <f t="shared" si="2"/>
        <v>45430</v>
      </c>
      <c r="BL5" s="79">
        <f t="shared" si="2"/>
        <v>45431</v>
      </c>
    </row>
    <row r="6" ht="51" customHeight="1" spans="1:64">
      <c r="A6" s="12"/>
      <c r="B6" s="13" t="s">
        <v>6</v>
      </c>
      <c r="C6" s="14" t="s">
        <v>7</v>
      </c>
      <c r="D6" s="14" t="s">
        <v>8</v>
      </c>
      <c r="E6" s="14" t="s">
        <v>9</v>
      </c>
      <c r="F6" s="14" t="s">
        <v>10</v>
      </c>
      <c r="G6" s="14"/>
      <c r="H6" s="14" t="s">
        <v>11</v>
      </c>
      <c r="I6" s="70" t="str">
        <f t="shared" ref="I6" si="3">LEFT(TEXT(I5,"ddd"),1)</f>
        <v>M</v>
      </c>
      <c r="J6" s="70" t="str">
        <f t="shared" ref="J6:AR6" si="4">LEFT(TEXT(J5,"ddd"),1)</f>
        <v>T</v>
      </c>
      <c r="K6" s="70" t="str">
        <f t="shared" si="4"/>
        <v>W</v>
      </c>
      <c r="L6" s="70" t="str">
        <f t="shared" si="4"/>
        <v>T</v>
      </c>
      <c r="M6" s="70" t="str">
        <f t="shared" si="4"/>
        <v>F</v>
      </c>
      <c r="N6" s="70" t="str">
        <f t="shared" si="4"/>
        <v>S</v>
      </c>
      <c r="O6" s="70" t="str">
        <f t="shared" si="4"/>
        <v>S</v>
      </c>
      <c r="P6" s="70" t="str">
        <f t="shared" si="4"/>
        <v>M</v>
      </c>
      <c r="Q6" s="70" t="str">
        <f t="shared" si="4"/>
        <v>T</v>
      </c>
      <c r="R6" s="70" t="str">
        <f t="shared" si="4"/>
        <v>W</v>
      </c>
      <c r="S6" s="70" t="str">
        <f t="shared" si="4"/>
        <v>T</v>
      </c>
      <c r="T6" s="70" t="str">
        <f t="shared" si="4"/>
        <v>F</v>
      </c>
      <c r="U6" s="70" t="str">
        <f t="shared" si="4"/>
        <v>S</v>
      </c>
      <c r="V6" s="70" t="str">
        <f t="shared" si="4"/>
        <v>S</v>
      </c>
      <c r="W6" s="70" t="str">
        <f t="shared" si="4"/>
        <v>M</v>
      </c>
      <c r="X6" s="70" t="str">
        <f t="shared" si="4"/>
        <v>T</v>
      </c>
      <c r="Y6" s="70" t="str">
        <f t="shared" si="4"/>
        <v>W</v>
      </c>
      <c r="Z6" s="70" t="str">
        <f t="shared" si="4"/>
        <v>T</v>
      </c>
      <c r="AA6" s="70" t="str">
        <f t="shared" si="4"/>
        <v>F</v>
      </c>
      <c r="AB6" s="70" t="str">
        <f t="shared" si="4"/>
        <v>S</v>
      </c>
      <c r="AC6" s="70" t="str">
        <f t="shared" si="4"/>
        <v>S</v>
      </c>
      <c r="AD6" s="70" t="str">
        <f t="shared" si="4"/>
        <v>M</v>
      </c>
      <c r="AE6" s="70" t="str">
        <f t="shared" si="4"/>
        <v>T</v>
      </c>
      <c r="AF6" s="70" t="str">
        <f t="shared" si="4"/>
        <v>W</v>
      </c>
      <c r="AG6" s="70" t="str">
        <f t="shared" si="4"/>
        <v>T</v>
      </c>
      <c r="AH6" s="70" t="str">
        <f t="shared" si="4"/>
        <v>F</v>
      </c>
      <c r="AI6" s="70" t="str">
        <f t="shared" si="4"/>
        <v>S</v>
      </c>
      <c r="AJ6" s="70" t="str">
        <f t="shared" si="4"/>
        <v>S</v>
      </c>
      <c r="AK6" s="70" t="str">
        <f t="shared" si="4"/>
        <v>M</v>
      </c>
      <c r="AL6" s="70" t="str">
        <f t="shared" si="4"/>
        <v>T</v>
      </c>
      <c r="AM6" s="70" t="str">
        <f t="shared" si="4"/>
        <v>W</v>
      </c>
      <c r="AN6" s="70" t="str">
        <f t="shared" si="4"/>
        <v>T</v>
      </c>
      <c r="AO6" s="70" t="str">
        <f t="shared" si="4"/>
        <v>F</v>
      </c>
      <c r="AP6" s="70" t="str">
        <f t="shared" si="4"/>
        <v>S</v>
      </c>
      <c r="AQ6" s="70" t="str">
        <f t="shared" si="4"/>
        <v>S</v>
      </c>
      <c r="AR6" s="70" t="str">
        <f t="shared" si="4"/>
        <v>M</v>
      </c>
      <c r="AS6" s="70" t="str">
        <f t="shared" ref="AS6:BL6" si="5">LEFT(TEXT(AS5,"ddd"),1)</f>
        <v>T</v>
      </c>
      <c r="AT6" s="70" t="str">
        <f t="shared" si="5"/>
        <v>W</v>
      </c>
      <c r="AU6" s="70" t="str">
        <f t="shared" si="5"/>
        <v>T</v>
      </c>
      <c r="AV6" s="70" t="str">
        <f t="shared" si="5"/>
        <v>F</v>
      </c>
      <c r="AW6" s="70" t="str">
        <f t="shared" si="5"/>
        <v>S</v>
      </c>
      <c r="AX6" s="70" t="str">
        <f t="shared" si="5"/>
        <v>S</v>
      </c>
      <c r="AY6" s="70" t="str">
        <f t="shared" si="5"/>
        <v>M</v>
      </c>
      <c r="AZ6" s="70" t="str">
        <f t="shared" si="5"/>
        <v>T</v>
      </c>
      <c r="BA6" s="70" t="str">
        <f t="shared" si="5"/>
        <v>W</v>
      </c>
      <c r="BB6" s="70" t="str">
        <f t="shared" si="5"/>
        <v>T</v>
      </c>
      <c r="BC6" s="70" t="str">
        <f t="shared" si="5"/>
        <v>F</v>
      </c>
      <c r="BD6" s="70" t="str">
        <f t="shared" si="5"/>
        <v>S</v>
      </c>
      <c r="BE6" s="70" t="str">
        <f t="shared" si="5"/>
        <v>S</v>
      </c>
      <c r="BF6" s="80" t="str">
        <f t="shared" si="5"/>
        <v>M</v>
      </c>
      <c r="BG6" s="80" t="str">
        <f t="shared" si="5"/>
        <v>T</v>
      </c>
      <c r="BH6" s="80" t="str">
        <f t="shared" si="5"/>
        <v>W</v>
      </c>
      <c r="BI6" s="80" t="str">
        <f t="shared" si="5"/>
        <v>T</v>
      </c>
      <c r="BJ6" s="80" t="str">
        <f t="shared" si="5"/>
        <v>F</v>
      </c>
      <c r="BK6" s="80" t="str">
        <f t="shared" si="5"/>
        <v>S</v>
      </c>
      <c r="BL6" s="80" t="str">
        <f t="shared" si="5"/>
        <v>S</v>
      </c>
    </row>
    <row r="7" s="1" customFormat="1" ht="21.75" spans="1:64">
      <c r="A7" s="12"/>
      <c r="B7" s="15"/>
      <c r="C7" s="16"/>
      <c r="D7" s="17"/>
      <c r="E7" s="18"/>
      <c r="F7" s="19"/>
      <c r="G7" s="20"/>
      <c r="H7" s="20" t="str">
        <f>IF(OR(ISBLANK(task_start),ISBLANK(task_end)),"",task_end-task_start+1)</f>
        <v/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81"/>
      <c r="BG7" s="81"/>
      <c r="BH7" s="81"/>
      <c r="BI7" s="81"/>
      <c r="BJ7" s="81"/>
      <c r="BK7" s="81"/>
      <c r="BL7" s="81"/>
    </row>
    <row r="8" s="1" customFormat="1" ht="21.75" spans="1:64">
      <c r="A8" s="12"/>
      <c r="B8" s="21" t="s">
        <v>12</v>
      </c>
      <c r="C8" s="22"/>
      <c r="D8" s="23"/>
      <c r="E8" s="24"/>
      <c r="F8" s="25"/>
      <c r="G8" s="20"/>
      <c r="H8" s="20" t="str">
        <f>IF(OR(ISBLANK(task_start),ISBLANK(task_end)),"",task_end-task_start+1)</f>
        <v/>
      </c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81"/>
      <c r="BG8" s="81"/>
      <c r="BH8" s="81"/>
      <c r="BI8" s="81"/>
      <c r="BJ8" s="81"/>
      <c r="BK8" s="81"/>
      <c r="BL8" s="81"/>
    </row>
    <row r="9" s="1" customFormat="1" ht="21.75" spans="1:64">
      <c r="A9" s="12"/>
      <c r="B9" s="26" t="s">
        <v>13</v>
      </c>
      <c r="C9" s="27"/>
      <c r="D9" s="28"/>
      <c r="E9" s="29">
        <v>45376</v>
      </c>
      <c r="F9" s="30">
        <v>45382</v>
      </c>
      <c r="G9" s="20"/>
      <c r="H9" s="20">
        <f>IF(OR(ISBLANK(task_start),ISBLANK(task_end)),"",task_end-task_start+1)</f>
        <v>7</v>
      </c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81"/>
      <c r="BG9" s="81"/>
      <c r="BH9" s="81"/>
      <c r="BI9" s="81"/>
      <c r="BJ9" s="81"/>
      <c r="BK9" s="81"/>
      <c r="BL9" s="81"/>
    </row>
    <row r="10" s="1" customFormat="1" ht="21.75" spans="1:64">
      <c r="A10" s="12"/>
      <c r="B10" s="26" t="s">
        <v>14</v>
      </c>
      <c r="C10" s="27"/>
      <c r="D10" s="28"/>
      <c r="E10" s="29">
        <v>45382</v>
      </c>
      <c r="F10" s="30">
        <v>45389</v>
      </c>
      <c r="G10" s="20"/>
      <c r="H10" s="20">
        <f>IF(OR(ISBLANK(task_start),ISBLANK(task_end)),"",task_end-task_start+1)</f>
        <v>8</v>
      </c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3"/>
      <c r="V10" s="73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81"/>
      <c r="BG10" s="81"/>
      <c r="BH10" s="81"/>
      <c r="BI10" s="81"/>
      <c r="BJ10" s="81"/>
      <c r="BK10" s="81"/>
      <c r="BL10" s="81"/>
    </row>
    <row r="11" s="1" customFormat="1" ht="21.75" spans="1:64">
      <c r="A11" s="12"/>
      <c r="B11" s="26" t="s">
        <v>15</v>
      </c>
      <c r="C11" s="27"/>
      <c r="D11" s="28"/>
      <c r="E11" s="29">
        <v>45390</v>
      </c>
      <c r="F11" s="30">
        <v>45407</v>
      </c>
      <c r="G11" s="20"/>
      <c r="H11" s="20">
        <f>IF(OR(ISBLANK(task_start),ISBLANK(task_end)),"",task_end-task_start+1)</f>
        <v>18</v>
      </c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81"/>
      <c r="BG11" s="81"/>
      <c r="BH11" s="81"/>
      <c r="BI11" s="81"/>
      <c r="BJ11" s="81"/>
      <c r="BK11" s="81"/>
      <c r="BL11" s="81"/>
    </row>
    <row r="12" s="1" customFormat="1" ht="23" customHeight="1" spans="1:64">
      <c r="A12" s="12"/>
      <c r="B12" s="31" t="s">
        <v>16</v>
      </c>
      <c r="C12" s="31"/>
      <c r="D12" s="31"/>
      <c r="E12" s="31"/>
      <c r="F12" s="31"/>
      <c r="G12" s="20"/>
      <c r="H12" s="20" t="str">
        <f>IF(OR(ISBLANK(task_start),ISBLANK(task_end)),"",task_end-task_start+1)</f>
        <v/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81"/>
      <c r="BG12" s="81"/>
      <c r="BH12" s="81"/>
      <c r="BI12" s="81"/>
      <c r="BJ12" s="81"/>
      <c r="BK12" s="81"/>
      <c r="BL12" s="81"/>
    </row>
    <row r="13" s="1" customFormat="1" ht="21.75" spans="1:64">
      <c r="A13" s="12"/>
      <c r="B13" s="32" t="s">
        <v>17</v>
      </c>
      <c r="C13" s="33"/>
      <c r="D13" s="34"/>
      <c r="E13" s="35">
        <v>45407</v>
      </c>
      <c r="F13" s="36">
        <v>45463</v>
      </c>
      <c r="G13" s="20"/>
      <c r="H13" s="20">
        <f>IF(OR(ISBLANK(task_start),ISBLANK(task_end)),"",task_end-task_start+1)</f>
        <v>57</v>
      </c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3"/>
      <c r="V13" s="73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81"/>
      <c r="BG13" s="81"/>
      <c r="BH13" s="81"/>
      <c r="BI13" s="81"/>
      <c r="BJ13" s="81"/>
      <c r="BK13" s="81"/>
      <c r="BL13" s="81"/>
    </row>
    <row r="14" s="1" customFormat="1" ht="21.75" spans="1:64">
      <c r="A14" s="12"/>
      <c r="B14" s="32" t="s">
        <v>18</v>
      </c>
      <c r="C14" s="33"/>
      <c r="D14" s="34"/>
      <c r="E14" s="35">
        <v>45424</v>
      </c>
      <c r="F14" s="36">
        <v>45474</v>
      </c>
      <c r="G14" s="20"/>
      <c r="H14" s="20">
        <f>IF(OR(ISBLANK(task_start),ISBLANK(task_end)),"",task_end-task_start+1)</f>
        <v>51</v>
      </c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81"/>
      <c r="BG14" s="81"/>
      <c r="BH14" s="81"/>
      <c r="BI14" s="81"/>
      <c r="BJ14" s="81"/>
      <c r="BK14" s="81"/>
      <c r="BL14" s="81"/>
    </row>
    <row r="15" s="1" customFormat="1" ht="21.75" spans="1:64">
      <c r="A15" s="12"/>
      <c r="B15" s="32" t="s">
        <v>19</v>
      </c>
      <c r="C15" s="33"/>
      <c r="D15" s="34"/>
      <c r="E15" s="35">
        <v>45463</v>
      </c>
      <c r="F15" s="36">
        <v>45468</v>
      </c>
      <c r="G15" s="20"/>
      <c r="H15" s="20">
        <f>IF(OR(ISBLANK(task_start),ISBLANK(task_end)),"",task_end-task_start+1)</f>
        <v>6</v>
      </c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3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81"/>
      <c r="BG15" s="81"/>
      <c r="BH15" s="81"/>
      <c r="BI15" s="81"/>
      <c r="BJ15" s="81"/>
      <c r="BK15" s="81"/>
      <c r="BL15" s="81"/>
    </row>
    <row r="16" s="1" customFormat="1" ht="21" spans="1:64">
      <c r="A16" s="12"/>
      <c r="B16" s="32" t="s">
        <v>20</v>
      </c>
      <c r="C16" s="33"/>
      <c r="D16" s="34"/>
      <c r="E16" s="35">
        <v>45474</v>
      </c>
      <c r="F16" s="36">
        <v>45481</v>
      </c>
      <c r="G16" s="20"/>
      <c r="H16" s="20">
        <f>IF(OR(ISBLANK(task_start),ISBLANK(task_end)),"",task_end-task_start+1)</f>
        <v>8</v>
      </c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81"/>
      <c r="BG16" s="81"/>
      <c r="BH16" s="81"/>
      <c r="BI16" s="81"/>
      <c r="BJ16" s="81"/>
      <c r="BK16" s="81"/>
      <c r="BL16" s="81"/>
    </row>
    <row r="17" s="1" customFormat="1" ht="42" customHeight="1" spans="1:64">
      <c r="A17" s="12"/>
      <c r="B17" s="37" t="s">
        <v>21</v>
      </c>
      <c r="C17" s="37"/>
      <c r="D17" s="37"/>
      <c r="E17" s="37"/>
      <c r="F17" s="37"/>
      <c r="G17" s="20"/>
      <c r="H17" s="20" t="str">
        <f>IF(OR(ISBLANK(task_start),ISBLANK(task_end)),"",task_end-task_start+1)</f>
        <v/>
      </c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81"/>
      <c r="BG17" s="81"/>
      <c r="BH17" s="81"/>
      <c r="BI17" s="81"/>
      <c r="BJ17" s="81"/>
      <c r="BK17" s="81"/>
      <c r="BL17" s="81"/>
    </row>
    <row r="18" s="1" customFormat="1" ht="21" spans="1:64">
      <c r="A18" s="12"/>
      <c r="B18" s="38" t="s">
        <v>22</v>
      </c>
      <c r="C18" s="39"/>
      <c r="D18" s="40"/>
      <c r="E18" s="41">
        <v>45481</v>
      </c>
      <c r="F18" s="42">
        <v>45505</v>
      </c>
      <c r="G18" s="20"/>
      <c r="H18" s="20">
        <f>IF(OR(ISBLANK(task_start),ISBLANK(task_end)),"",task_end-task_start+1)</f>
        <v>25</v>
      </c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81"/>
      <c r="BG18" s="81"/>
      <c r="BH18" s="81"/>
      <c r="BI18" s="81"/>
      <c r="BJ18" s="81"/>
      <c r="BK18" s="81"/>
      <c r="BL18" s="81"/>
    </row>
    <row r="19" s="1" customFormat="1" ht="21.75" spans="1:64">
      <c r="A19" s="12"/>
      <c r="B19" s="38" t="s">
        <v>23</v>
      </c>
      <c r="C19" s="39"/>
      <c r="D19" s="40"/>
      <c r="E19" s="41">
        <v>45505</v>
      </c>
      <c r="F19" s="42">
        <v>45523</v>
      </c>
      <c r="G19" s="20"/>
      <c r="H19" s="20">
        <f>IF(OR(ISBLANK(task_start),ISBLANK(task_end)),"",task_end-task_start+1)</f>
        <v>19</v>
      </c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81"/>
      <c r="BG19" s="81"/>
      <c r="BH19" s="81"/>
      <c r="BI19" s="81"/>
      <c r="BJ19" s="81"/>
      <c r="BK19" s="81"/>
      <c r="BL19" s="81"/>
    </row>
    <row r="20" s="1" customFormat="1" ht="21.75" spans="1:64">
      <c r="A20" s="12"/>
      <c r="B20" s="38" t="s">
        <v>20</v>
      </c>
      <c r="C20" s="39"/>
      <c r="D20" s="40"/>
      <c r="E20" s="41">
        <v>45523</v>
      </c>
      <c r="F20" s="42">
        <v>45527</v>
      </c>
      <c r="G20" s="20"/>
      <c r="H20" s="20">
        <f>IF(OR(ISBLANK(task_start),ISBLANK(task_end)),"",task_end-task_start+1)</f>
        <v>5</v>
      </c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81"/>
      <c r="BG20" s="81"/>
      <c r="BH20" s="81"/>
      <c r="BI20" s="81"/>
      <c r="BJ20" s="81"/>
      <c r="BK20" s="81"/>
      <c r="BL20" s="81"/>
    </row>
    <row r="21" s="1" customFormat="1" ht="21.75" spans="1:64">
      <c r="A21" s="12"/>
      <c r="B21" s="43" t="s">
        <v>24</v>
      </c>
      <c r="C21" s="44"/>
      <c r="D21" s="45"/>
      <c r="E21" s="46"/>
      <c r="F21" s="47"/>
      <c r="G21" s="20"/>
      <c r="H21" s="20" t="str">
        <f>IF(OR(ISBLANK(task_start),ISBLANK(task_end)),"",task_end-task_start+1)</f>
        <v/>
      </c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81"/>
      <c r="BG21" s="81"/>
      <c r="BH21" s="81"/>
      <c r="BI21" s="81"/>
      <c r="BJ21" s="81"/>
      <c r="BK21" s="81"/>
      <c r="BL21" s="81"/>
    </row>
    <row r="22" s="1" customFormat="1" ht="21.75" spans="1:64">
      <c r="A22" s="12"/>
      <c r="B22" s="48" t="s">
        <v>25</v>
      </c>
      <c r="C22" s="49"/>
      <c r="D22" s="50"/>
      <c r="E22" s="51">
        <v>45527</v>
      </c>
      <c r="F22" s="52">
        <v>45527</v>
      </c>
      <c r="G22" s="20"/>
      <c r="H22" s="20">
        <f>IF(OR(ISBLANK(task_start),ISBLANK(task_end)),"",task_end-task_start+1)</f>
        <v>1</v>
      </c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81"/>
      <c r="BG22" s="81"/>
      <c r="BH22" s="81"/>
      <c r="BI22" s="81"/>
      <c r="BJ22" s="81"/>
      <c r="BK22" s="81"/>
      <c r="BL22" s="81"/>
    </row>
    <row r="23" s="1" customFormat="1" ht="21.75" spans="1:64">
      <c r="A23" s="12"/>
      <c r="B23" s="48" t="s">
        <v>26</v>
      </c>
      <c r="C23" s="49"/>
      <c r="D23" s="50"/>
      <c r="E23" s="51">
        <v>45527</v>
      </c>
      <c r="F23" s="52">
        <v>45548</v>
      </c>
      <c r="G23" s="20"/>
      <c r="H23" s="20">
        <f>IF(OR(ISBLANK(task_start),ISBLANK(task_end)),"",task_end-task_start+1)</f>
        <v>22</v>
      </c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81"/>
      <c r="BG23" s="81"/>
      <c r="BH23" s="81"/>
      <c r="BI23" s="81"/>
      <c r="BJ23" s="81"/>
      <c r="BK23" s="81"/>
      <c r="BL23" s="81"/>
    </row>
    <row r="24" s="1" customFormat="1" ht="21.75" spans="1:64">
      <c r="A24" s="12"/>
      <c r="B24" s="53" t="s">
        <v>27</v>
      </c>
      <c r="C24" s="54"/>
      <c r="D24" s="55"/>
      <c r="E24" s="56"/>
      <c r="F24" s="57"/>
      <c r="G24" s="58"/>
      <c r="H24" s="58" t="str">
        <f>IF(OR(ISBLANK(task_start),ISBLANK(task_end)),"",task_end-task_start+1)</f>
        <v/>
      </c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82"/>
      <c r="BG24" s="82"/>
      <c r="BH24" s="82"/>
      <c r="BI24" s="82"/>
      <c r="BJ24" s="82"/>
      <c r="BK24" s="82"/>
      <c r="BL24" s="82"/>
    </row>
    <row r="25" spans="1:57">
      <c r="A25" s="10"/>
      <c r="B25" s="5"/>
      <c r="C25" s="5"/>
      <c r="D25" s="5"/>
      <c r="E25" s="11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</row>
    <row r="26" spans="2:57">
      <c r="B26" s="59"/>
      <c r="C26" s="59"/>
      <c r="D26" s="5"/>
      <c r="E26" s="11"/>
      <c r="F26" s="6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</row>
    <row r="27" spans="2:57">
      <c r="B27" s="61"/>
      <c r="C27" s="62"/>
      <c r="D27" s="5"/>
      <c r="E27" s="11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</row>
    <row r="28" spans="2:57">
      <c r="B28" s="63"/>
      <c r="C28" s="5"/>
      <c r="D28" s="5"/>
      <c r="E28" s="11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</row>
    <row r="29" spans="2:57">
      <c r="B29" s="5"/>
      <c r="C29" s="5"/>
      <c r="D29" s="5"/>
      <c r="E29" s="11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</row>
    <row r="30" spans="2:57">
      <c r="B30" s="5"/>
      <c r="C30" s="5"/>
      <c r="D30" s="5"/>
      <c r="E30" s="11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</row>
    <row r="31" spans="2:57">
      <c r="B31" s="5"/>
      <c r="C31" s="5"/>
      <c r="D31" s="5"/>
      <c r="E31" s="11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</row>
    <row r="32" spans="2:57">
      <c r="B32" s="5"/>
      <c r="C32" s="5"/>
      <c r="D32" s="5"/>
      <c r="E32" s="11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</row>
    <row r="33" spans="2:57">
      <c r="B33" s="5"/>
      <c r="C33" s="5"/>
      <c r="D33" s="5"/>
      <c r="E33" s="11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</row>
    <row r="34" spans="2:57">
      <c r="B34" s="5"/>
      <c r="C34" s="5"/>
      <c r="D34" s="5"/>
      <c r="E34" s="11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</row>
    <row r="35" spans="2:57">
      <c r="B35" s="5"/>
      <c r="C35" s="5"/>
      <c r="D35" s="5"/>
      <c r="E35" s="11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</row>
    <row r="36" spans="2:57">
      <c r="B36" s="5"/>
      <c r="C36" s="5"/>
      <c r="D36" s="5"/>
      <c r="E36" s="11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</row>
    <row r="37" spans="2:57">
      <c r="B37" s="5"/>
      <c r="C37" s="5"/>
      <c r="D37" s="5"/>
      <c r="E37" s="11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</row>
    <row r="38" spans="2:57">
      <c r="B38" s="5"/>
      <c r="C38" s="5"/>
      <c r="D38" s="5"/>
      <c r="E38" s="11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</sheetData>
  <mergeCells count="13">
    <mergeCell ref="B1:BL1"/>
    <mergeCell ref="E2:F2"/>
    <mergeCell ref="E3:F3"/>
    <mergeCell ref="I4:O4"/>
    <mergeCell ref="P4:V4"/>
    <mergeCell ref="W4:AC4"/>
    <mergeCell ref="AD4:AJ4"/>
    <mergeCell ref="AK4:AQ4"/>
    <mergeCell ref="AR4:AX4"/>
    <mergeCell ref="AY4:BE4"/>
    <mergeCell ref="BF4:BL4"/>
    <mergeCell ref="B12:F12"/>
    <mergeCell ref="B17:F17"/>
  </mergeCells>
  <conditionalFormatting sqref="I5:BL24">
    <cfRule type="expression" dxfId="0" priority="27">
      <formula>AND(today&gt;=I$5,today&lt;I$5+1)</formula>
    </cfRule>
  </conditionalFormatting>
  <conditionalFormatting sqref="D7:D11 D18:D24 D13:D16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{913d4e6b-531b-4569-8db1-1707b3c516c8}</x14:id>
        </ext>
      </extLst>
    </cfRule>
  </conditionalFormatting>
  <conditionalFormatting sqref="I7:BL24">
    <cfRule type="expression" dxfId="1" priority="25">
      <formula>AND(task_start&lt;=I$5,ROUNDDOWN((task_end-task_start+1)*task_progress,0)+task_start-1&gt;=I$5)</formula>
    </cfRule>
    <cfRule type="expression" dxfId="2" priority="26" stopIfTrue="1">
      <formula>AND(task_end&gt;=I$5,task_start&lt;I$5+1)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>
      <formula1>1</formula1>
    </dataValidation>
  </dataValidations>
  <pageMargins left="0.35" right="0.35" top="0.35" bottom="0.5" header="0.3" footer="0.3"/>
  <pageSetup paperSize="1" scale="62" fitToHeight="0" orientation="landscape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3d4e6b-531b-4569-8db1-1707b3c516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D7:D11 D18:D24 D13:D16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ProjectSchedule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cp:lastModifiedBy>jiaao cai</cp:lastModifiedBy>
  <dcterms:created xsi:type="dcterms:W3CDTF">2017-01-09T18:01:00Z</dcterms:created>
  <cp:lastPrinted>2019-04-24T14:39:00Z</cp:lastPrinted>
  <dcterms:modified xsi:type="dcterms:W3CDTF">2024-03-20T02:28:31Z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0F52F62F1C5C40EC9EBC1E8273081C2C_11</vt:lpwstr>
  </property>
  <property fmtid="{D5CDD505-2E9C-101B-9397-08002B2CF9AE}" pid="3" name="Source">
    <vt:lpwstr>https://www.vertex42.com/</vt:lpwstr>
  </property>
  <property fmtid="{D5CDD505-2E9C-101B-9397-08002B2CF9AE}" pid="4" name="Copyright">
    <vt:lpwstr>© 2019 Vertex42 LLC</vt:lpwstr>
  </property>
  <property fmtid="{D5CDD505-2E9C-101B-9397-08002B2CF9AE}" pid="5" name="Version">
    <vt:lpwstr>1.0.1</vt:lpwstr>
  </property>
  <property fmtid="{D5CDD505-2E9C-101B-9397-08002B2CF9AE}" pid="6" name="KSOProductBuildVer">
    <vt:lpwstr>1033-12.2.0.13489</vt:lpwstr>
  </property>
</Properties>
</file>