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D:\教案\1.Excel\02\资料\"/>
    </mc:Choice>
  </mc:AlternateContent>
  <xr:revisionPtr revIDLastSave="0" documentId="13_ncr:1_{62F86CF1-FDA6-49A5-B5E1-C50972BD855E}" xr6:coauthVersionLast="47" xr6:coauthVersionMax="47" xr10:uidLastSave="{00000000-0000-0000-0000-000000000000}"/>
  <bookViews>
    <workbookView xWindow="-120" yWindow="-120" windowWidth="24240" windowHeight="13140" tabRatio="892" xr2:uid="{00000000-000D-0000-FFFF-FFFF00000000}"/>
  </bookViews>
  <sheets>
    <sheet name="1单元格地址引用 " sheetId="4" r:id="rId1"/>
    <sheet name="产品销售情况" sheetId="25" r:id="rId2"/>
    <sheet name="2本利和" sheetId="2" r:id="rId3"/>
    <sheet name="3.单列变多列-地址引用" sheetId="23" r:id="rId4"/>
    <sheet name="4.多列转换为一列" sheetId="24" r:id="rId5"/>
    <sheet name="5错误值的利用" sheetId="20" r:id="rId6"/>
    <sheet name="6全年级平均分" sheetId="9" r:id="rId7"/>
    <sheet name="一班" sheetId="5" r:id="rId8"/>
    <sheet name="二班" sheetId="6" r:id="rId9"/>
    <sheet name="三班" sheetId="7" r:id="rId10"/>
    <sheet name="四班" sheetId="8" r:id="rId11"/>
    <sheet name="8追踪公式引用" sheetId="11" r:id="rId12"/>
    <sheet name="9追踪错误" sheetId="12" r:id="rId13"/>
    <sheet name="10逐步理解函数的实现 " sheetId="13" r:id="rId14"/>
    <sheet name="11F9功能" sheetId="14" r:id="rId15"/>
  </sheets>
  <definedNames>
    <definedName name="D126757F_8C22_4332_AE16_6A56D0626CD4_Sheet1__2__图表_6_ChartType" hidden="1">4</definedName>
    <definedName name="D126757F_8C22_4332_AE16_6A56D0626CD4_Sheet1__2__图表_6_distributionSingle" hidden="1">FALSE</definedName>
    <definedName name="D126757F_8C22_4332_AE16_6A56D0626CD4_Sheet1__2__图表_6_HorAxisGridlines" hidden="1">FALSE</definedName>
    <definedName name="D126757F_8C22_4332_AE16_6A56D0626CD4_Sheet1__2__图表_6_VerAxisGridlines" hidden="1">FALSE</definedName>
    <definedName name="D126757F_8C22_4332_AE16_6A56D0626CD4_Sheet1_图表_2_ChartType" hidden="1">2</definedName>
    <definedName name="D126757F_8C22_4332_AE16_6A56D0626CD4_Sheet1_图表_2_distributionSingle" hidden="1">FALSE</definedName>
    <definedName name="D126757F_8C22_4332_AE16_6A56D0626CD4_Sheet1_图表_2_HorAxisGridlines" hidden="1">FALSE</definedName>
    <definedName name="D126757F_8C22_4332_AE16_6A56D0626CD4_Sheet1_图表_2_VerAxisGridlines" hidden="1">FALSE</definedName>
    <definedName name="HTML_CodePage" hidden="1">936</definedName>
    <definedName name="HTML_Control" localSheetId="5" hidden="1">{"'Sheet1'!$E$13"}</definedName>
    <definedName name="HTML_Control" hidden="1">{"'Sheet1'!$E$13"}</definedName>
    <definedName name="HTML_Description" hidden="1">""</definedName>
    <definedName name="HTML_Email" hidden="1">""</definedName>
    <definedName name="HTML_Header" hidden="1">"Sheet1"</definedName>
    <definedName name="HTML_LastUpdate" hidden="1">"2000-05-24"</definedName>
    <definedName name="HTML_LineAfter" hidden="1">FALSE</definedName>
    <definedName name="HTML_LineBefore" hidden="1">FALSE</definedName>
    <definedName name="HTML_Name" hidden="1">"ma"</definedName>
    <definedName name="HTML_OBDlg2" hidden="1">TRUE</definedName>
    <definedName name="HTML_OBDlg4" hidden="1">TRUE</definedName>
    <definedName name="HTML_OS" hidden="1">0</definedName>
    <definedName name="HTML_PathFile" hidden="1">"E:\讲稿-备课\Network\html\excel_1.htm"</definedName>
    <definedName name="HTML_Title" hidden="1">"EXCEL例子1"</definedName>
    <definedName name="w" localSheetId="5" hidden="1">{"'Sheet1'!$E$13"}</definedName>
    <definedName name="w" hidden="1">{"'Sheet1'!$E$13"}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" i="14" l="1"/>
  <c r="M2" i="20"/>
  <c r="M12" i="20"/>
  <c r="C2" i="20"/>
  <c r="B2" i="13"/>
  <c r="L2" i="20"/>
  <c r="L3" i="20"/>
  <c r="M3" i="20" s="1"/>
  <c r="L4" i="20"/>
  <c r="M4" i="20" s="1"/>
  <c r="L5" i="20"/>
  <c r="M5" i="20" s="1"/>
  <c r="L6" i="20"/>
  <c r="M6" i="20" s="1"/>
  <c r="L7" i="20"/>
  <c r="M7" i="20" s="1"/>
  <c r="L8" i="20"/>
  <c r="M8" i="20" s="1"/>
  <c r="L9" i="20"/>
  <c r="M9" i="20" s="1"/>
  <c r="L10" i="20"/>
  <c r="M10" i="20" s="1"/>
  <c r="L11" i="20"/>
  <c r="M11" i="20" s="1"/>
  <c r="L12" i="20"/>
  <c r="L13" i="20"/>
  <c r="M13" i="20" s="1"/>
  <c r="L14" i="20"/>
  <c r="M14" i="20" s="1"/>
  <c r="B1" i="13"/>
  <c r="C35" i="20" l="1"/>
  <c r="C34" i="20"/>
  <c r="C33" i="20"/>
  <c r="C32" i="20"/>
  <c r="C31" i="20"/>
  <c r="C30" i="20"/>
  <c r="C29" i="20"/>
  <c r="C28" i="20"/>
  <c r="C27" i="20"/>
  <c r="C26" i="20"/>
  <c r="C25" i="20"/>
  <c r="C24" i="20"/>
  <c r="C23" i="20"/>
  <c r="C22" i="20"/>
  <c r="C21" i="20"/>
  <c r="C20" i="20"/>
  <c r="C19" i="20"/>
  <c r="C18" i="20"/>
  <c r="C17" i="20"/>
  <c r="C16" i="20"/>
  <c r="C15" i="20"/>
  <c r="I14" i="20"/>
  <c r="C14" i="20"/>
  <c r="I13" i="20"/>
  <c r="C13" i="20"/>
  <c r="I12" i="20"/>
  <c r="C12" i="20"/>
  <c r="I11" i="20"/>
  <c r="C11" i="20"/>
  <c r="I10" i="20"/>
  <c r="C10" i="20"/>
  <c r="I9" i="20"/>
  <c r="C9" i="20"/>
  <c r="I8" i="20"/>
  <c r="C8" i="20"/>
  <c r="I7" i="20"/>
  <c r="C7" i="20"/>
  <c r="I6" i="20"/>
  <c r="C6" i="20"/>
  <c r="I5" i="20"/>
  <c r="C5" i="20"/>
  <c r="I4" i="20"/>
  <c r="C4" i="20"/>
  <c r="I3" i="20"/>
  <c r="C3" i="20"/>
  <c r="I2" i="20"/>
  <c r="C1" i="14" l="1"/>
  <c r="C2" i="14"/>
  <c r="E2" i="14"/>
  <c r="C3" i="14"/>
  <c r="E3" i="14"/>
  <c r="C4" i="14"/>
  <c r="E4" i="14"/>
  <c r="C5" i="14"/>
  <c r="E5" i="14"/>
  <c r="C6" i="14"/>
  <c r="E6" i="14"/>
  <c r="C7" i="14"/>
  <c r="E7" i="14"/>
  <c r="C8" i="14"/>
  <c r="E8" i="14"/>
  <c r="C9" i="14"/>
  <c r="E9" i="14"/>
  <c r="C10" i="14"/>
  <c r="E10" i="14"/>
  <c r="B3" i="13"/>
  <c r="B4" i="13"/>
  <c r="B5" i="13"/>
  <c r="B6" i="13"/>
  <c r="B7" i="13"/>
  <c r="B8" i="13"/>
  <c r="B9" i="13"/>
  <c r="B10" i="13"/>
  <c r="H14" i="12" l="1"/>
  <c r="H16" i="12" s="1"/>
  <c r="G14" i="12"/>
  <c r="G16" i="12" s="1"/>
  <c r="F14" i="12"/>
  <c r="F16" i="12" s="1"/>
  <c r="E14" i="12"/>
  <c r="E16" i="12" s="1"/>
  <c r="D14" i="12"/>
  <c r="D16" i="12" s="1"/>
  <c r="C14" i="12"/>
  <c r="C16" i="12" s="1"/>
  <c r="B14" i="12"/>
  <c r="B16" i="12" s="1"/>
  <c r="I13" i="12"/>
  <c r="I12" i="12"/>
  <c r="I11" i="12"/>
  <c r="I10" i="12"/>
  <c r="I9" i="12"/>
  <c r="I8" i="12"/>
  <c r="I7" i="12"/>
  <c r="I6" i="12"/>
  <c r="I5" i="12"/>
  <c r="I4" i="12"/>
  <c r="I3" i="12"/>
  <c r="H14" i="11"/>
  <c r="G14" i="11"/>
  <c r="F14" i="11"/>
  <c r="E14" i="11"/>
  <c r="D14" i="11"/>
  <c r="C14" i="11"/>
  <c r="B14" i="11"/>
  <c r="I13" i="11"/>
  <c r="I12" i="11"/>
  <c r="I11" i="11"/>
  <c r="I10" i="11"/>
  <c r="I9" i="11"/>
  <c r="I8" i="11"/>
  <c r="I7" i="11"/>
  <c r="I6" i="11"/>
  <c r="I5" i="11"/>
  <c r="I4" i="11"/>
  <c r="I3" i="11"/>
  <c r="I14" i="11" l="1"/>
  <c r="D16" i="11" s="1"/>
  <c r="G16" i="11" l="1"/>
  <c r="C16" i="11"/>
  <c r="B16" i="11"/>
  <c r="E16" i="11"/>
  <c r="H16" i="11"/>
  <c r="F16" i="1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CYU</author>
  </authors>
  <commentList>
    <comment ref="C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CYU: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请在列表中选择</t>
        </r>
      </text>
    </comment>
  </commentList>
</comments>
</file>

<file path=xl/sharedStrings.xml><?xml version="1.0" encoding="utf-8"?>
<sst xmlns="http://schemas.openxmlformats.org/spreadsheetml/2006/main" count="575" uniqueCount="323">
  <si>
    <t>存期 (年)</t>
  </si>
  <si>
    <t xml:space="preserve">   年利率  本金</t>
    <phoneticPr fontId="6" type="noConversion"/>
  </si>
  <si>
    <t>员工编号</t>
    <phoneticPr fontId="9" type="noConversion"/>
  </si>
  <si>
    <t>员工姓名</t>
    <phoneticPr fontId="9" type="noConversion"/>
  </si>
  <si>
    <t>所属部门</t>
    <phoneticPr fontId="9" type="noConversion"/>
  </si>
  <si>
    <t>工作职位</t>
    <phoneticPr fontId="9" type="noConversion"/>
  </si>
  <si>
    <t>分机号码</t>
    <phoneticPr fontId="9" type="noConversion"/>
  </si>
  <si>
    <t>入职日期</t>
    <phoneticPr fontId="9" type="noConversion"/>
  </si>
  <si>
    <t>合同月薪</t>
    <phoneticPr fontId="9" type="noConversion"/>
  </si>
  <si>
    <t>AD801</t>
    <phoneticPr fontId="9" type="noConversion"/>
  </si>
  <si>
    <t>钱明远</t>
  </si>
  <si>
    <t>人事</t>
  </si>
  <si>
    <t>主管</t>
  </si>
  <si>
    <t>0531</t>
    <phoneticPr fontId="9" type="noConversion"/>
  </si>
  <si>
    <t>AD802</t>
  </si>
  <si>
    <t>孙小艾</t>
  </si>
  <si>
    <t>财务</t>
  </si>
  <si>
    <t>经理</t>
  </si>
  <si>
    <t>2315</t>
    <phoneticPr fontId="9" type="noConversion"/>
  </si>
  <si>
    <t>AD803</t>
  </si>
  <si>
    <t>王铭国</t>
  </si>
  <si>
    <t>职员</t>
  </si>
  <si>
    <t>3323</t>
    <phoneticPr fontId="9" type="noConversion"/>
  </si>
  <si>
    <t>AD804</t>
  </si>
  <si>
    <t>许晓群</t>
  </si>
  <si>
    <t>行政</t>
  </si>
  <si>
    <t>0422</t>
    <phoneticPr fontId="9" type="noConversion"/>
  </si>
  <si>
    <t>AD805</t>
  </si>
  <si>
    <t>严品枝</t>
  </si>
  <si>
    <t>8532</t>
    <phoneticPr fontId="9" type="noConversion"/>
  </si>
  <si>
    <t>AD806</t>
  </si>
  <si>
    <t>张建文</t>
  </si>
  <si>
    <t>8852</t>
    <phoneticPr fontId="9" type="noConversion"/>
  </si>
  <si>
    <t>AD807</t>
  </si>
  <si>
    <t>王嘉义</t>
  </si>
  <si>
    <t>销售</t>
  </si>
  <si>
    <t>7288</t>
    <phoneticPr fontId="9" type="noConversion"/>
  </si>
  <si>
    <t>AD808</t>
  </si>
  <si>
    <t>赵新乐</t>
  </si>
  <si>
    <t>2286</t>
    <phoneticPr fontId="9" type="noConversion"/>
  </si>
  <si>
    <t>AD809</t>
  </si>
  <si>
    <t>何友华</t>
  </si>
  <si>
    <t>2353</t>
    <phoneticPr fontId="9" type="noConversion"/>
  </si>
  <si>
    <t>AD810</t>
  </si>
  <si>
    <t>方丽丽</t>
  </si>
  <si>
    <t>0231</t>
    <phoneticPr fontId="9" type="noConversion"/>
  </si>
  <si>
    <t>科目</t>
    <phoneticPr fontId="14" type="noConversion"/>
  </si>
  <si>
    <t>分数</t>
    <phoneticPr fontId="14" type="noConversion"/>
  </si>
  <si>
    <t>语文</t>
    <phoneticPr fontId="14" type="noConversion"/>
  </si>
  <si>
    <t>英语</t>
    <phoneticPr fontId="14" type="noConversion"/>
  </si>
  <si>
    <t>数学</t>
    <phoneticPr fontId="14" type="noConversion"/>
  </si>
  <si>
    <t>科目</t>
    <phoneticPr fontId="14" type="noConversion"/>
  </si>
  <si>
    <t>分数</t>
    <phoneticPr fontId="14" type="noConversion"/>
  </si>
  <si>
    <t>数学</t>
    <phoneticPr fontId="14" type="noConversion"/>
  </si>
  <si>
    <t>2008年各项计算机产品销售表</t>
    <phoneticPr fontId="16" type="noConversion"/>
  </si>
  <si>
    <t>一月</t>
    <phoneticPr fontId="16" type="noConversion"/>
  </si>
  <si>
    <t>二月</t>
    <phoneticPr fontId="16" type="noConversion"/>
  </si>
  <si>
    <t>三月</t>
    <phoneticPr fontId="16" type="noConversion"/>
  </si>
  <si>
    <t>四月</t>
    <phoneticPr fontId="16" type="noConversion"/>
  </si>
  <si>
    <t>五月</t>
    <phoneticPr fontId="16" type="noConversion"/>
  </si>
  <si>
    <t>六月</t>
    <phoneticPr fontId="16" type="noConversion"/>
  </si>
  <si>
    <t>七月</t>
    <phoneticPr fontId="16" type="noConversion"/>
  </si>
  <si>
    <t>总和</t>
    <phoneticPr fontId="16" type="noConversion"/>
  </si>
  <si>
    <t>硬盘</t>
    <phoneticPr fontId="16" type="noConversion"/>
  </si>
  <si>
    <t>内存</t>
    <phoneticPr fontId="16" type="noConversion"/>
  </si>
  <si>
    <t>主板</t>
    <phoneticPr fontId="16" type="noConversion"/>
  </si>
  <si>
    <t>光驱</t>
    <phoneticPr fontId="16" type="noConversion"/>
  </si>
  <si>
    <t>刻录机</t>
    <phoneticPr fontId="16" type="noConversion"/>
  </si>
  <si>
    <t>声卡</t>
    <phoneticPr fontId="16" type="noConversion"/>
  </si>
  <si>
    <t>显示卡</t>
    <phoneticPr fontId="16" type="noConversion"/>
  </si>
  <si>
    <t>调制解调器</t>
    <phoneticPr fontId="16" type="noConversion"/>
  </si>
  <si>
    <t>CPU</t>
    <phoneticPr fontId="16" type="noConversion"/>
  </si>
  <si>
    <t>键盘</t>
    <phoneticPr fontId="16" type="noConversion"/>
  </si>
  <si>
    <t>鼠标</t>
    <phoneticPr fontId="16" type="noConversion"/>
  </si>
  <si>
    <t>各月业绩</t>
    <phoneticPr fontId="16" type="noConversion"/>
  </si>
  <si>
    <t>比例</t>
    <phoneticPr fontId="16" type="noConversion"/>
  </si>
  <si>
    <t>一月</t>
    <phoneticPr fontId="16" type="noConversion"/>
  </si>
  <si>
    <t>三月</t>
    <phoneticPr fontId="16" type="noConversion"/>
  </si>
  <si>
    <t>四月</t>
    <phoneticPr fontId="16" type="noConversion"/>
  </si>
  <si>
    <t>五月</t>
    <phoneticPr fontId="16" type="noConversion"/>
  </si>
  <si>
    <t>六月</t>
    <phoneticPr fontId="16" type="noConversion"/>
  </si>
  <si>
    <t>七月</t>
    <phoneticPr fontId="16" type="noConversion"/>
  </si>
  <si>
    <t>硬盘</t>
    <phoneticPr fontId="16" type="noConversion"/>
  </si>
  <si>
    <t>内存</t>
    <phoneticPr fontId="16" type="noConversion"/>
  </si>
  <si>
    <t>主板</t>
    <phoneticPr fontId="16" type="noConversion"/>
  </si>
  <si>
    <t>光驱</t>
    <phoneticPr fontId="16" type="noConversion"/>
  </si>
  <si>
    <t>刻录机</t>
    <phoneticPr fontId="16" type="noConversion"/>
  </si>
  <si>
    <t>声卡</t>
    <phoneticPr fontId="16" type="noConversion"/>
  </si>
  <si>
    <t>显示卡</t>
    <phoneticPr fontId="16" type="noConversion"/>
  </si>
  <si>
    <t>调制解调器</t>
    <phoneticPr fontId="16" type="noConversion"/>
  </si>
  <si>
    <t>CPU</t>
    <phoneticPr fontId="16" type="noConversion"/>
  </si>
  <si>
    <t>键盘</t>
    <phoneticPr fontId="16" type="noConversion"/>
  </si>
  <si>
    <t>各月业绩</t>
    <phoneticPr fontId="16" type="noConversion"/>
  </si>
  <si>
    <t>比例</t>
    <phoneticPr fontId="16" type="noConversion"/>
  </si>
  <si>
    <t>知识点：公式地址引用。</t>
    <phoneticPr fontId="6" type="noConversion"/>
  </si>
  <si>
    <t>知识点：单元格地址引用——文本公式转换为excel的公式。</t>
    <phoneticPr fontId="6" type="noConversion"/>
  </si>
  <si>
    <t>知识点：跨工作表公式计算。</t>
    <phoneticPr fontId="6" type="noConversion"/>
  </si>
  <si>
    <t>“！”的作用。</t>
    <phoneticPr fontId="6" type="noConversion"/>
  </si>
  <si>
    <t>方法:新列,输入=LEFT(A1,1) &amp; RIGHT("000" &amp; RIGHT(A1,LEN(A1)-1),3),补充为3位数字,再排序</t>
    <phoneticPr fontId="6" type="noConversion"/>
  </si>
  <si>
    <t>方法:在B列输入函数,然后对B列排序</t>
    <phoneticPr fontId="6" type="noConversion"/>
  </si>
  <si>
    <t>C144</t>
    <phoneticPr fontId="6" type="noConversion"/>
  </si>
  <si>
    <t>C33</t>
    <phoneticPr fontId="6" type="noConversion"/>
  </si>
  <si>
    <t>C5</t>
    <phoneticPr fontId="6" type="noConversion"/>
  </si>
  <si>
    <t>B20</t>
    <phoneticPr fontId="6" type="noConversion"/>
  </si>
  <si>
    <t>B3</t>
    <phoneticPr fontId="6" type="noConversion"/>
  </si>
  <si>
    <t>A317</t>
    <phoneticPr fontId="6" type="noConversion"/>
  </si>
  <si>
    <t>A122</t>
    <phoneticPr fontId="6" type="noConversion"/>
  </si>
  <si>
    <t>A43</t>
    <phoneticPr fontId="6" type="noConversion"/>
  </si>
  <si>
    <t>A29</t>
    <phoneticPr fontId="6" type="noConversion"/>
  </si>
  <si>
    <t>A7</t>
    <phoneticPr fontId="6" type="noConversion"/>
  </si>
  <si>
    <t xml:space="preserve">知识点：追踪公式引用单元格，即公式里数据的来龙去脉。
</t>
    <phoneticPr fontId="6" type="noConversion"/>
  </si>
  <si>
    <t xml:space="preserve">知识点：追踪错误原因。
</t>
    <phoneticPr fontId="6" type="noConversion"/>
  </si>
  <si>
    <t>特点：不能保存，仅是实时的。</t>
    <phoneticPr fontId="6" type="noConversion"/>
  </si>
  <si>
    <t>知识点：公式求值。</t>
    <phoneticPr fontId="6" type="noConversion"/>
  </si>
  <si>
    <t>方法1：公式选项卡的“公式求值”</t>
    <phoneticPr fontId="6" type="noConversion"/>
  </si>
  <si>
    <t>方法2：功能键F9</t>
    <phoneticPr fontId="6" type="noConversion"/>
  </si>
  <si>
    <t>作业：计算4个班各科目的平均分。</t>
    <phoneticPr fontId="6" type="noConversion"/>
  </si>
  <si>
    <t>作业：追踪I14单元格的两次引用和去向。</t>
    <phoneticPr fontId="6" type="noConversion"/>
  </si>
  <si>
    <t>作业：排错。</t>
    <phoneticPr fontId="6" type="noConversion"/>
  </si>
  <si>
    <t>方法：选中B16单元格，追踪错误，找到原因是I14单元格是空值，完成I14单元格的计算，错误消失。</t>
    <phoneticPr fontId="6" type="noConversion"/>
  </si>
  <si>
    <t>作业：分别使用公式求值对话框和功能键F9解析公式的运算。</t>
    <phoneticPr fontId="6" type="noConversion"/>
  </si>
  <si>
    <t>找不同数据</t>
    <phoneticPr fontId="9" type="noConversion"/>
  </si>
  <si>
    <t>年度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</si>
  <si>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</si>
  <si>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</si>
  <si>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</si>
  <si>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</si>
  <si>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</si>
  <si>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</si>
  <si>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</si>
  <si>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</si>
  <si>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</si>
  <si>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上海</t>
    <phoneticPr fontId="24" type="noConversion"/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</si>
  <si>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</si>
  <si>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</si>
  <si>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</si>
  <si>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</si>
  <si>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</si>
  <si>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</si>
  <si>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</si>
  <si>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</si>
  <si>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</si>
  <si>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</si>
  <si>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广东</t>
    <phoneticPr fontId="24" type="noConversion"/>
  </si>
  <si>
    <t>广西省</t>
    <phoneticPr fontId="25" type="noConversion"/>
  </si>
  <si>
    <t>广西省</t>
    <phoneticPr fontId="25" type="noConversion"/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</si>
  <si>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</si>
  <si>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</si>
  <si>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</si>
  <si>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</si>
  <si>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</si>
  <si>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</si>
  <si>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</si>
  <si>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</si>
  <si>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甘肃</t>
    <phoneticPr fontId="24" type="noConversion"/>
  </si>
  <si>
    <t>青海省</t>
  </si>
  <si>
    <t>宁夏回族自治区</t>
  </si>
  <si>
    <t>新疆维吾尔自治区</t>
  </si>
  <si>
    <t>台湾省</t>
  </si>
  <si>
    <t>香港</t>
    <phoneticPr fontId="9" type="noConversion"/>
  </si>
  <si>
    <t>澳门</t>
    <phoneticPr fontId="9" type="noConversion"/>
  </si>
  <si>
    <t>澳门</t>
    <phoneticPr fontId="9" type="noConversion"/>
  </si>
  <si>
    <t>作业：分别使用“公式求值”对话框和功能键F9解析公式。</t>
    <phoneticPr fontId="6" type="noConversion"/>
  </si>
  <si>
    <t>赵一</t>
  </si>
  <si>
    <t>何二一</t>
  </si>
  <si>
    <t>云四一</t>
  </si>
  <si>
    <t>酆六一</t>
  </si>
  <si>
    <t>乐八一</t>
  </si>
  <si>
    <t>钱二</t>
  </si>
  <si>
    <t>吕二二</t>
  </si>
  <si>
    <t>苏四二</t>
  </si>
  <si>
    <t>鲍六二</t>
  </si>
  <si>
    <t>于八二</t>
  </si>
  <si>
    <t>题目：快速将单列数据转换成多列。</t>
    <phoneticPr fontId="9" type="noConversion"/>
  </si>
  <si>
    <t>孙三</t>
  </si>
  <si>
    <t>施二三</t>
  </si>
  <si>
    <t>潘四三</t>
  </si>
  <si>
    <t>史六三</t>
  </si>
  <si>
    <t>时八三</t>
  </si>
  <si>
    <t>100个姓名变成5列，20个/列。</t>
    <phoneticPr fontId="9" type="noConversion"/>
  </si>
  <si>
    <t>王四</t>
  </si>
  <si>
    <t>华二四</t>
  </si>
  <si>
    <t>郎四四</t>
  </si>
  <si>
    <t>薛六四</t>
  </si>
  <si>
    <t>康八四</t>
  </si>
  <si>
    <t>周五</t>
  </si>
  <si>
    <t>孔二五</t>
  </si>
  <si>
    <t>奚四五</t>
  </si>
  <si>
    <t>费六五</t>
  </si>
  <si>
    <t>皮八五</t>
  </si>
  <si>
    <t>吴六</t>
  </si>
  <si>
    <t>曹二六</t>
  </si>
  <si>
    <t>范四六</t>
  </si>
  <si>
    <t>廉六六</t>
  </si>
  <si>
    <t>卞八六</t>
  </si>
  <si>
    <t>郑七</t>
  </si>
  <si>
    <t>严二七</t>
  </si>
  <si>
    <t>彭四七</t>
  </si>
  <si>
    <t>岑六七</t>
  </si>
  <si>
    <t>齐八七</t>
  </si>
  <si>
    <t>卫八</t>
  </si>
  <si>
    <t>姜二八</t>
  </si>
  <si>
    <t>马四八</t>
  </si>
  <si>
    <t>汤六八</t>
  </si>
  <si>
    <t>卜八八</t>
  </si>
  <si>
    <t>冯九</t>
  </si>
  <si>
    <t>金二九</t>
  </si>
  <si>
    <t>鲁四九</t>
  </si>
  <si>
    <t>雷六九</t>
  </si>
  <si>
    <t>伍八九</t>
  </si>
  <si>
    <t>陈一○</t>
  </si>
  <si>
    <t>魏三○</t>
  </si>
  <si>
    <t>韦五○</t>
  </si>
  <si>
    <t>贺七○</t>
  </si>
  <si>
    <t>余九○</t>
  </si>
  <si>
    <t>褚一一</t>
  </si>
  <si>
    <t>陶三一</t>
  </si>
  <si>
    <t>昌五一</t>
  </si>
  <si>
    <t>倪七一</t>
  </si>
  <si>
    <t>元九一</t>
  </si>
  <si>
    <t>杨一二</t>
  </si>
  <si>
    <t>喻三二</t>
  </si>
  <si>
    <t>方五二</t>
  </si>
  <si>
    <t>毕七二</t>
  </si>
  <si>
    <t>黄九二</t>
  </si>
  <si>
    <t>蒋一三</t>
  </si>
  <si>
    <t>戚三三</t>
  </si>
  <si>
    <t>苗五三</t>
  </si>
  <si>
    <t>滕七三</t>
  </si>
  <si>
    <t>顾九三</t>
  </si>
  <si>
    <t>沈一四</t>
  </si>
  <si>
    <t>谢三四</t>
  </si>
  <si>
    <t>凤五四</t>
  </si>
  <si>
    <t>殷七四</t>
  </si>
  <si>
    <t>孟九四</t>
  </si>
  <si>
    <t>韩一五</t>
  </si>
  <si>
    <t>邹三五</t>
  </si>
  <si>
    <t>花五五</t>
  </si>
  <si>
    <t>罗七五</t>
  </si>
  <si>
    <t>平九五</t>
  </si>
  <si>
    <t>许一六</t>
  </si>
  <si>
    <t>章三六</t>
  </si>
  <si>
    <t>柳五六</t>
  </si>
  <si>
    <t>常七六</t>
  </si>
  <si>
    <t>尹九六</t>
  </si>
  <si>
    <t>朱一七</t>
  </si>
  <si>
    <t>柏三七</t>
  </si>
  <si>
    <t>俞五七</t>
  </si>
  <si>
    <t>郝七七</t>
  </si>
  <si>
    <t>和九七</t>
  </si>
  <si>
    <t>秦一八</t>
  </si>
  <si>
    <t>水三八</t>
  </si>
  <si>
    <t>任五八</t>
  </si>
  <si>
    <t>邬七八</t>
  </si>
  <si>
    <t>穆九八</t>
  </si>
  <si>
    <t>尤一九</t>
  </si>
  <si>
    <t>窦三九</t>
  </si>
  <si>
    <t>袁五九</t>
  </si>
  <si>
    <t>安七九</t>
  </si>
  <si>
    <t>萧九九</t>
  </si>
  <si>
    <t>张二○</t>
  </si>
  <si>
    <t>葛四○</t>
  </si>
  <si>
    <t>唐六○</t>
  </si>
  <si>
    <t>傅八○</t>
  </si>
  <si>
    <t>汪一○○</t>
  </si>
  <si>
    <t>特色：复制到足以个单元格，利用地址引用变化。</t>
    <phoneticPr fontId="9" type="noConversion"/>
  </si>
  <si>
    <t>方法：在B1单元格输入=A21，复制到E1,再复制到100行，</t>
    <phoneticPr fontId="9" type="noConversion"/>
  </si>
  <si>
    <t>方法：</t>
    <phoneticPr fontId="9" type="noConversion"/>
  </si>
  <si>
    <t>1.在最左列输入公式有效数据的第2列地址，例如，=b1，</t>
    <phoneticPr fontId="9" type="noConversion"/>
  </si>
  <si>
    <t>2.复制到右第5列宽，下到出现0为止，此时最左列是所需数据</t>
    <phoneticPr fontId="9" type="noConversion"/>
  </si>
  <si>
    <t>作业：快速将多列数据转换成单列。</t>
    <phoneticPr fontId="9" type="noConversion"/>
  </si>
  <si>
    <t>方法：</t>
    <phoneticPr fontId="6" type="noConversion"/>
  </si>
  <si>
    <t>样张：</t>
    <phoneticPr fontId="6" type="noConversion"/>
  </si>
  <si>
    <t>科目</t>
    <phoneticPr fontId="14" type="noConversion"/>
  </si>
  <si>
    <t>分数</t>
    <phoneticPr fontId="14" type="noConversion"/>
  </si>
  <si>
    <t>语文</t>
    <phoneticPr fontId="14" type="noConversion"/>
  </si>
  <si>
    <t>英语</t>
    <phoneticPr fontId="14" type="noConversion"/>
  </si>
  <si>
    <t>数学</t>
    <phoneticPr fontId="14" type="noConversion"/>
  </si>
  <si>
    <t>语文</t>
    <phoneticPr fontId="14" type="noConversion"/>
  </si>
  <si>
    <t>英文</t>
    <phoneticPr fontId="14" type="noConversion"/>
  </si>
  <si>
    <t>数学</t>
    <phoneticPr fontId="14" type="noConversion"/>
  </si>
  <si>
    <t>科目</t>
    <phoneticPr fontId="14" type="noConversion"/>
  </si>
  <si>
    <t>分数</t>
    <phoneticPr fontId="14" type="noConversion"/>
  </si>
  <si>
    <t>语文</t>
    <phoneticPr fontId="14" type="noConversion"/>
  </si>
  <si>
    <t>英语</t>
    <phoneticPr fontId="14" type="noConversion"/>
  </si>
  <si>
    <t>数学</t>
    <phoneticPr fontId="14" type="noConversion"/>
  </si>
  <si>
    <t>2008年各项计算机产品销售表</t>
    <phoneticPr fontId="16" type="noConversion"/>
  </si>
  <si>
    <t>本利和 = 本金 ×（1 + 年利率 × 存期年数）</t>
    <phoneticPr fontId="6" type="noConversion"/>
  </si>
  <si>
    <t>本利和(本金+利息)</t>
    <phoneticPr fontId="6" type="noConversion"/>
  </si>
  <si>
    <t>作业3：公式计算本利和，只需输入一个公式，其他复制而得。</t>
    <phoneticPr fontId="6" type="noConversion"/>
  </si>
  <si>
    <t>本次调薪(20%)</t>
    <phoneticPr fontId="9" type="noConversion"/>
  </si>
  <si>
    <t>相对引用：K1</t>
    <phoneticPr fontId="6" type="noConversion"/>
  </si>
  <si>
    <t>绝对引用：$K$1</t>
    <phoneticPr fontId="6" type="noConversion"/>
  </si>
  <si>
    <t xml:space="preserve"> </t>
    <phoneticPr fontId="6" type="noConversion"/>
  </si>
  <si>
    <t>产品销售情况表</t>
    <phoneticPr fontId="6" type="noConversion"/>
  </si>
  <si>
    <t>利润率：</t>
    <phoneticPr fontId="6" type="noConversion"/>
  </si>
  <si>
    <t>序号</t>
    <phoneticPr fontId="6" type="noConversion"/>
  </si>
  <si>
    <t>产品</t>
    <phoneticPr fontId="6" type="noConversion"/>
  </si>
  <si>
    <t>11月</t>
  </si>
  <si>
    <t>12月</t>
  </si>
  <si>
    <t>总利润</t>
    <phoneticPr fontId="6" type="noConversion"/>
  </si>
  <si>
    <t>单价</t>
    <phoneticPr fontId="6" type="noConversion"/>
  </si>
  <si>
    <t>销量</t>
    <phoneticPr fontId="6" type="noConversion"/>
  </si>
  <si>
    <t>销售额</t>
    <phoneticPr fontId="6" type="noConversion"/>
  </si>
  <si>
    <t>单价</t>
    <phoneticPr fontId="6" type="noConversion"/>
  </si>
  <si>
    <t>A</t>
    <phoneticPr fontId="6" type="noConversion"/>
  </si>
  <si>
    <t>B</t>
  </si>
  <si>
    <t>C</t>
  </si>
  <si>
    <t>D</t>
  </si>
  <si>
    <t>E</t>
  </si>
  <si>
    <t>相对引用计算销售额</t>
    <phoneticPr fontId="6" type="noConversion"/>
  </si>
  <si>
    <t>=C5*D5</t>
    <phoneticPr fontId="6" type="noConversion"/>
  </si>
  <si>
    <t>使用绝对引用计算利润</t>
    <phoneticPr fontId="6" type="noConversion"/>
  </si>
  <si>
    <t>=(E5+H5)*$I$2</t>
    <phoneticPr fontId="6" type="noConversion"/>
  </si>
  <si>
    <t>F4：锁定行和列</t>
    <phoneticPr fontId="6" type="noConversion"/>
  </si>
  <si>
    <t>知识点：利用错误功能获取价值</t>
    <phoneticPr fontId="6" type="noConversion"/>
  </si>
  <si>
    <t>查找区域</t>
    <phoneticPr fontId="9" type="noConversion"/>
  </si>
  <si>
    <t>查找值</t>
    <phoneticPr fontId="9" type="noConversion"/>
  </si>
  <si>
    <t>养老金（元/月）</t>
    <phoneticPr fontId="24" type="noConversion"/>
  </si>
  <si>
    <t>统计养老金大于等于1000元的年份</t>
    <phoneticPr fontId="6" type="noConversion"/>
  </si>
  <si>
    <t>1、判断J列是否&gt;=1000，是返回TRUE，不是返回FALSE</t>
    <phoneticPr fontId="6" type="noConversion"/>
  </si>
  <si>
    <t>2、0除以判断后的逻辑值</t>
    <phoneticPr fontId="6" type="noConversion"/>
  </si>
  <si>
    <t>3、count函数统计数据类型为数值的单元格数量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</si>
</sst>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_ &quot;¥&quot;* #,##0_ ;_ &quot;¥&quot;* \-#,##0_ ;_ &quot;¥&quot;* &quot;-&quot;??_ ;_ @_ "/>
    <numFmt numFmtId="177" formatCode="_(* #,##0.00_);_(* \(#,##0.00\);_(* &quot;-&quot;??_);_(@_)"/>
  </numFmts>
  <fonts count="53" x14ac:knownFonts="1">
    <font>
      <sz val="12"/>
      <name val="宋体"/>
      <family val="3"/>
      <charset val="134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sz val="12"/>
      <name val="新細明體"/>
      <family val="1"/>
      <charset val="136"/>
    </font>
    <font>
      <sz val="9"/>
      <name val="細明體"/>
      <family val="3"/>
      <charset val="136"/>
    </font>
    <font>
      <b/>
      <sz val="14"/>
      <name val="宋体"/>
      <family val="3"/>
      <charset val="134"/>
    </font>
    <font>
      <sz val="9"/>
      <name val="新細明體"/>
      <family val="1"/>
      <charset val="136"/>
    </font>
    <font>
      <sz val="14"/>
      <name val="宋体"/>
      <family val="3"/>
      <charset val="134"/>
    </font>
    <font>
      <sz val="10"/>
      <name val="宋体"/>
      <family val="3"/>
      <charset val="134"/>
    </font>
    <font>
      <b/>
      <sz val="18"/>
      <name val="宋体"/>
      <family val="3"/>
      <charset val="134"/>
    </font>
    <font>
      <sz val="10"/>
      <color theme="0"/>
      <name val="方正姚体"/>
      <family val="2"/>
      <charset val="134"/>
    </font>
    <font>
      <sz val="10"/>
      <color theme="1"/>
      <name val="方正姚体"/>
      <family val="2"/>
      <charset val="134"/>
    </font>
    <font>
      <b/>
      <sz val="11"/>
      <color rgb="FF3F3F3F"/>
      <name val="宋体"/>
      <family val="2"/>
      <charset val="134"/>
      <scheme val="minor"/>
    </font>
    <font>
      <sz val="8"/>
      <name val="Tahoma"/>
      <family val="2"/>
    </font>
    <font>
      <sz val="9"/>
      <name val="方正姚体"/>
      <family val="2"/>
      <charset val="134"/>
    </font>
    <font>
      <sz val="9"/>
      <name val="隶书"/>
      <family val="3"/>
      <charset val="134"/>
    </font>
    <font>
      <sz val="10"/>
      <name val="Arial"/>
      <family val="2"/>
    </font>
    <font>
      <sz val="14"/>
      <color theme="0"/>
      <name val="宋体"/>
      <family val="3"/>
      <charset val="134"/>
      <scheme val="minor"/>
    </font>
    <font>
      <sz val="14"/>
      <name val="宋体"/>
      <family val="3"/>
      <charset val="134"/>
      <scheme val="minor"/>
    </font>
    <font>
      <sz val="12"/>
      <name val="微软雅黑"/>
      <family val="2"/>
      <charset val="134"/>
    </font>
    <font>
      <sz val="14"/>
      <color theme="1"/>
      <name val="宋体"/>
      <family val="3"/>
      <charset val="134"/>
      <scheme val="minor"/>
    </font>
    <font>
      <sz val="14"/>
      <name val="宋体"/>
      <family val="3"/>
      <charset val="134"/>
      <scheme val="major"/>
    </font>
    <font>
      <b/>
      <sz val="14"/>
      <name val="宋体"/>
      <family val="3"/>
      <charset val="134"/>
      <scheme val="major"/>
    </font>
    <font>
      <b/>
      <sz val="14"/>
      <color rgb="FFFF0000"/>
      <name val="宋体"/>
      <family val="3"/>
      <charset val="134"/>
      <scheme val="major"/>
    </font>
    <font>
      <b/>
      <sz val="14"/>
      <color theme="1"/>
      <name val="宋体"/>
      <family val="3"/>
      <charset val="134"/>
      <scheme val="major"/>
    </font>
    <font>
      <sz val="14"/>
      <color theme="1"/>
      <name val="宋体"/>
      <family val="3"/>
      <charset val="134"/>
      <scheme val="major"/>
    </font>
    <font>
      <sz val="20"/>
      <name val="宋体"/>
      <family val="3"/>
      <charset val="134"/>
      <scheme val="major"/>
    </font>
    <font>
      <b/>
      <sz val="20"/>
      <name val="宋体"/>
      <family val="3"/>
      <charset val="134"/>
      <scheme val="major"/>
    </font>
    <font>
      <sz val="20"/>
      <name val="微软雅黑"/>
      <family val="2"/>
      <charset val="134"/>
    </font>
    <font>
      <sz val="14"/>
      <color theme="1"/>
      <name val="宋体"/>
      <family val="2"/>
      <charset val="134"/>
      <scheme val="minor"/>
    </font>
    <font>
      <b/>
      <sz val="14"/>
      <color theme="1"/>
      <name val="宋体"/>
      <family val="3"/>
      <charset val="134"/>
      <scheme val="minor"/>
    </font>
    <font>
      <sz val="18"/>
      <name val="宋体"/>
      <family val="3"/>
      <charset val="134"/>
    </font>
    <font>
      <sz val="14"/>
      <name val="微软雅黑"/>
      <family val="2"/>
      <charset val="134"/>
    </font>
    <font>
      <b/>
      <sz val="14"/>
      <color rgb="FF3F3F3F"/>
      <name val="宋体"/>
      <family val="3"/>
      <charset val="134"/>
      <scheme val="major"/>
    </font>
    <font>
      <sz val="14"/>
      <color indexed="8"/>
      <name val="宋体"/>
      <family val="3"/>
      <charset val="134"/>
    </font>
    <font>
      <sz val="14"/>
      <name val="新細明體"/>
      <family val="1"/>
      <charset val="136"/>
    </font>
    <font>
      <b/>
      <sz val="14"/>
      <color theme="1"/>
      <name val="宋体"/>
      <family val="3"/>
      <charset val="134"/>
    </font>
    <font>
      <sz val="14"/>
      <color theme="1"/>
      <name val="宋体"/>
      <family val="3"/>
      <charset val="134"/>
    </font>
    <font>
      <sz val="14"/>
      <name val="Arial"/>
      <family val="2"/>
    </font>
    <font>
      <sz val="20"/>
      <name val="华文新魏"/>
      <family val="3"/>
      <charset val="134"/>
    </font>
    <font>
      <b/>
      <sz val="9"/>
      <name val="宋体"/>
      <family val="3"/>
      <charset val="134"/>
    </font>
    <font>
      <b/>
      <sz val="9"/>
      <color indexed="18"/>
      <name val="宋体"/>
      <family val="3"/>
      <charset val="134"/>
    </font>
    <font>
      <b/>
      <sz val="9"/>
      <color indexed="18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2F2F2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7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ck">
        <color rgb="FF6699CC"/>
      </left>
      <right style="medium">
        <color rgb="FF6699CC"/>
      </right>
      <top style="thick">
        <color rgb="FF6699CC"/>
      </top>
      <bottom style="medium">
        <color rgb="FF6699CC"/>
      </bottom>
      <diagonal/>
    </border>
    <border>
      <left style="medium">
        <color rgb="FF6699CC"/>
      </left>
      <right style="thick">
        <color rgb="FF6699CC"/>
      </right>
      <top style="thick">
        <color rgb="FF6699CC"/>
      </top>
      <bottom style="medium">
        <color rgb="FF6699CC"/>
      </bottom>
      <diagonal/>
    </border>
    <border>
      <left style="thick">
        <color rgb="FF6699CC"/>
      </left>
      <right style="medium">
        <color rgb="FF6699CC"/>
      </right>
      <top/>
      <bottom style="medium">
        <color rgb="FF6699CC"/>
      </bottom>
      <diagonal/>
    </border>
    <border>
      <left style="medium">
        <color rgb="FF6699CC"/>
      </left>
      <right style="thick">
        <color rgb="FF6699CC"/>
      </right>
      <top style="medium">
        <color rgb="FF6699CC"/>
      </top>
      <bottom style="medium">
        <color rgb="FF6699CC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/>
      <diagonal/>
    </border>
  </borders>
  <cellStyleXfs count="20">
    <xf numFmtId="0" fontId="0" fillId="0" borderId="0"/>
    <xf numFmtId="0" fontId="8" fillId="3" borderId="0" applyNumberFormat="0" applyBorder="0" applyAlignment="0" applyProtection="0">
      <alignment vertical="center"/>
    </xf>
    <xf numFmtId="0" fontId="13" fillId="0" borderId="0"/>
    <xf numFmtId="0" fontId="5" fillId="0" borderId="0">
      <alignment vertical="center"/>
    </xf>
    <xf numFmtId="0" fontId="7" fillId="0" borderId="0">
      <alignment vertical="center"/>
    </xf>
    <xf numFmtId="0" fontId="18" fillId="0" borderId="0">
      <alignment vertical="center"/>
    </xf>
    <xf numFmtId="0" fontId="4" fillId="0" borderId="0">
      <alignment vertical="center"/>
    </xf>
    <xf numFmtId="9" fontId="7" fillId="0" borderId="0" applyFont="0" applyFill="0" applyBorder="0" applyAlignment="0" applyProtection="0"/>
    <xf numFmtId="0" fontId="20" fillId="8" borderId="0" applyNumberFormat="0" applyBorder="0" applyAlignment="0" applyProtection="0">
      <alignment vertical="center"/>
    </xf>
    <xf numFmtId="0" fontId="21" fillId="0" borderId="0">
      <alignment vertical="center"/>
    </xf>
    <xf numFmtId="0" fontId="22" fillId="13" borderId="3" applyNumberFormat="0" applyAlignment="0" applyProtection="0">
      <alignment vertical="center"/>
    </xf>
    <xf numFmtId="0" fontId="23" fillId="0" borderId="0"/>
    <xf numFmtId="0" fontId="3" fillId="0" borderId="0">
      <alignment vertical="center"/>
    </xf>
    <xf numFmtId="0" fontId="20" fillId="19" borderId="0" applyNumberFormat="0" applyBorder="0" applyAlignment="0" applyProtection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6" fillId="0" borderId="0"/>
    <xf numFmtId="177" fontId="26" fillId="0" borderId="0" applyFont="0" applyFill="0" applyBorder="0" applyAlignment="0" applyProtection="0"/>
    <xf numFmtId="9" fontId="7" fillId="0" borderId="0" applyFont="0" applyFill="0" applyBorder="0" applyAlignment="0" applyProtection="0">
      <alignment vertical="center"/>
    </xf>
  </cellStyleXfs>
  <cellXfs count="87">
    <xf numFmtId="0" fontId="0" fillId="0" borderId="0" xfId="0"/>
    <xf numFmtId="0" fontId="17" fillId="0" borderId="1" xfId="2" applyFont="1" applyBorder="1" applyAlignment="1">
      <alignment horizontal="center" vertical="center"/>
    </xf>
    <xf numFmtId="0" fontId="15" fillId="0" borderId="1" xfId="2" applyFont="1" applyBorder="1" applyAlignment="1">
      <alignment horizontal="center" vertical="center"/>
    </xf>
    <xf numFmtId="0" fontId="27" fillId="3" borderId="0" xfId="1" applyFont="1" applyAlignment="1">
      <alignment horizontal="center" vertical="center"/>
    </xf>
    <xf numFmtId="0" fontId="28" fillId="0" borderId="0" xfId="0" applyFont="1"/>
    <xf numFmtId="0" fontId="28" fillId="0" borderId="1" xfId="0" applyFont="1" applyBorder="1" applyAlignment="1">
      <alignment vertical="center"/>
    </xf>
    <xf numFmtId="49" fontId="28" fillId="0" borderId="1" xfId="0" applyNumberFormat="1" applyFont="1" applyBorder="1" applyAlignment="1">
      <alignment vertical="center"/>
    </xf>
    <xf numFmtId="14" fontId="28" fillId="4" borderId="1" xfId="0" applyNumberFormat="1" applyFont="1" applyFill="1" applyBorder="1" applyAlignment="1">
      <alignment vertical="center"/>
    </xf>
    <xf numFmtId="176" fontId="28" fillId="4" borderId="1" xfId="0" applyNumberFormat="1" applyFont="1" applyFill="1" applyBorder="1" applyAlignment="1">
      <alignment vertical="center"/>
    </xf>
    <xf numFmtId="176" fontId="28" fillId="5" borderId="1" xfId="0" applyNumberFormat="1" applyFont="1" applyFill="1" applyBorder="1" applyAlignment="1">
      <alignment vertical="center"/>
    </xf>
    <xf numFmtId="0" fontId="29" fillId="21" borderId="0" xfId="2" applyFont="1" applyFill="1" applyAlignment="1">
      <alignment vertical="center"/>
    </xf>
    <xf numFmtId="0" fontId="30" fillId="0" borderId="0" xfId="0" applyFont="1" applyFill="1" applyBorder="1" applyAlignment="1">
      <alignment vertical="center"/>
    </xf>
    <xf numFmtId="0" fontId="31" fillId="0" borderId="0" xfId="0" applyFont="1"/>
    <xf numFmtId="0" fontId="33" fillId="0" borderId="0" xfId="0" applyFont="1"/>
    <xf numFmtId="0" fontId="32" fillId="6" borderId="1" xfId="0" applyFont="1" applyFill="1" applyBorder="1"/>
    <xf numFmtId="0" fontId="32" fillId="6" borderId="2" xfId="0" applyFont="1" applyFill="1" applyBorder="1" applyAlignment="1">
      <alignment vertical="top" wrapText="1"/>
    </xf>
    <xf numFmtId="10" fontId="31" fillId="6" borderId="1" xfId="0" applyNumberFormat="1" applyFont="1" applyFill="1" applyBorder="1"/>
    <xf numFmtId="0" fontId="31" fillId="6" borderId="1" xfId="0" applyFont="1" applyFill="1" applyBorder="1"/>
    <xf numFmtId="0" fontId="34" fillId="0" borderId="0" xfId="0" applyFont="1"/>
    <xf numFmtId="0" fontId="35" fillId="0" borderId="0" xfId="0" applyFont="1"/>
    <xf numFmtId="0" fontId="36" fillId="2" borderId="0" xfId="0" applyFont="1" applyFill="1"/>
    <xf numFmtId="0" fontId="37" fillId="2" borderId="0" xfId="0" applyFont="1" applyFill="1"/>
    <xf numFmtId="0" fontId="38" fillId="21" borderId="0" xfId="2" applyFont="1" applyFill="1" applyAlignment="1">
      <alignment vertical="center"/>
    </xf>
    <xf numFmtId="0" fontId="36" fillId="0" borderId="0" xfId="0" applyFont="1"/>
    <xf numFmtId="0" fontId="39" fillId="6" borderId="1" xfId="16" applyFont="1" applyFill="1" applyBorder="1">
      <alignment vertical="center"/>
    </xf>
    <xf numFmtId="0" fontId="30" fillId="0" borderId="0" xfId="16" applyFont="1">
      <alignment vertical="center"/>
    </xf>
    <xf numFmtId="0" fontId="30" fillId="6" borderId="9" xfId="16" applyFont="1" applyFill="1" applyBorder="1">
      <alignment vertical="center"/>
    </xf>
    <xf numFmtId="0" fontId="40" fillId="0" borderId="0" xfId="16" applyFont="1">
      <alignment vertical="center"/>
    </xf>
    <xf numFmtId="0" fontId="39" fillId="20" borderId="1" xfId="16" applyFont="1" applyFill="1" applyBorder="1">
      <alignment vertical="center"/>
    </xf>
    <xf numFmtId="0" fontId="30" fillId="6" borderId="1" xfId="16" applyFont="1" applyFill="1" applyBorder="1">
      <alignment vertical="center"/>
    </xf>
    <xf numFmtId="0" fontId="42" fillId="21" borderId="0" xfId="2" applyFont="1" applyFill="1" applyAlignment="1">
      <alignment vertical="center"/>
    </xf>
    <xf numFmtId="0" fontId="43" fillId="14" borderId="3" xfId="10" applyFont="1" applyFill="1">
      <alignment vertical="center"/>
    </xf>
    <xf numFmtId="0" fontId="43" fillId="14" borderId="4" xfId="10" applyFont="1" applyFill="1" applyBorder="1">
      <alignment vertical="center"/>
    </xf>
    <xf numFmtId="0" fontId="34" fillId="10" borderId="5" xfId="12" applyFont="1" applyFill="1" applyBorder="1" applyAlignment="1">
      <alignment horizontal="center" vertical="center" wrapText="1"/>
    </xf>
    <xf numFmtId="0" fontId="34" fillId="10" borderId="6" xfId="12" applyFont="1" applyFill="1" applyBorder="1" applyAlignment="1">
      <alignment horizontal="center" vertical="center" wrapText="1"/>
    </xf>
    <xf numFmtId="0" fontId="31" fillId="15" borderId="1" xfId="0" applyFont="1" applyFill="1" applyBorder="1" applyAlignment="1">
      <alignment vertical="center"/>
    </xf>
    <xf numFmtId="0" fontId="31" fillId="16" borderId="1" xfId="0" applyFont="1" applyFill="1" applyBorder="1" applyAlignment="1">
      <alignment vertical="center"/>
    </xf>
    <xf numFmtId="0" fontId="31" fillId="17" borderId="1" xfId="0" applyFont="1" applyFill="1" applyBorder="1"/>
    <xf numFmtId="0" fontId="35" fillId="10" borderId="7" xfId="12" applyFont="1" applyFill="1" applyBorder="1" applyAlignment="1">
      <alignment horizontal="center" vertical="center" wrapText="1"/>
    </xf>
    <xf numFmtId="0" fontId="35" fillId="10" borderId="8" xfId="12" applyFont="1" applyFill="1" applyBorder="1" applyAlignment="1">
      <alignment horizontal="center" vertical="center" wrapText="1"/>
    </xf>
    <xf numFmtId="0" fontId="31" fillId="18" borderId="1" xfId="0" applyFont="1" applyFill="1" applyBorder="1"/>
    <xf numFmtId="0" fontId="15" fillId="7" borderId="1" xfId="2" applyFont="1" applyFill="1" applyBorder="1" applyAlignment="1">
      <alignment horizontal="center" wrapText="1"/>
    </xf>
    <xf numFmtId="0" fontId="15" fillId="7" borderId="1" xfId="2" applyFont="1" applyFill="1" applyBorder="1" applyAlignment="1">
      <alignment horizontal="center"/>
    </xf>
    <xf numFmtId="0" fontId="44" fillId="0" borderId="0" xfId="2" applyFont="1" applyFill="1" applyBorder="1"/>
    <xf numFmtId="0" fontId="45" fillId="7" borderId="1" xfId="2" applyFont="1" applyFill="1" applyBorder="1"/>
    <xf numFmtId="0" fontId="44" fillId="0" borderId="0" xfId="2" applyFont="1" applyFill="1" applyBorder="1" applyAlignment="1">
      <alignment horizontal="right"/>
    </xf>
    <xf numFmtId="0" fontId="46" fillId="0" borderId="0" xfId="2" applyFont="1" applyFill="1" applyBorder="1"/>
    <xf numFmtId="0" fontId="47" fillId="0" borderId="0" xfId="2" applyFont="1" applyFill="1" applyBorder="1"/>
    <xf numFmtId="0" fontId="47" fillId="0" borderId="0" xfId="2" applyFont="1" applyFill="1" applyBorder="1" applyAlignment="1">
      <alignment horizontal="left"/>
    </xf>
    <xf numFmtId="0" fontId="17" fillId="6" borderId="1" xfId="2" applyFont="1" applyFill="1" applyBorder="1" applyAlignment="1">
      <alignment horizontal="center" wrapText="1"/>
    </xf>
    <xf numFmtId="0" fontId="17" fillId="6" borderId="1" xfId="2" applyFont="1" applyFill="1" applyBorder="1" applyAlignment="1">
      <alignment horizontal="center"/>
    </xf>
    <xf numFmtId="0" fontId="45" fillId="0" borderId="0" xfId="2" applyFont="1"/>
    <xf numFmtId="0" fontId="17" fillId="6" borderId="1" xfId="2" applyFont="1" applyFill="1" applyBorder="1" applyAlignment="1">
      <alignment horizontal="right"/>
    </xf>
    <xf numFmtId="0" fontId="17" fillId="0" borderId="0" xfId="2" applyFont="1"/>
    <xf numFmtId="0" fontId="17" fillId="0" borderId="1" xfId="2" applyFont="1" applyBorder="1"/>
    <xf numFmtId="10" fontId="17" fillId="0" borderId="1" xfId="2" applyNumberFormat="1" applyFont="1" applyBorder="1"/>
    <xf numFmtId="0" fontId="19" fillId="0" borderId="1" xfId="2" applyFont="1" applyBorder="1"/>
    <xf numFmtId="0" fontId="41" fillId="0" borderId="0" xfId="2" applyFont="1"/>
    <xf numFmtId="0" fontId="47" fillId="0" borderId="0" xfId="2" applyFont="1"/>
    <xf numFmtId="0" fontId="47" fillId="0" borderId="0" xfId="2" applyFont="1" applyAlignment="1"/>
    <xf numFmtId="0" fontId="17" fillId="0" borderId="0" xfId="4" applyFont="1">
      <alignment vertical="center"/>
    </xf>
    <xf numFmtId="0" fontId="48" fillId="10" borderId="1" xfId="4" applyFont="1" applyFill="1" applyBorder="1">
      <alignment vertical="center"/>
    </xf>
    <xf numFmtId="0" fontId="48" fillId="9" borderId="1" xfId="4" applyFont="1" applyFill="1" applyBorder="1">
      <alignment vertical="center"/>
    </xf>
    <xf numFmtId="0" fontId="17" fillId="0" borderId="0" xfId="4" quotePrefix="1" applyFont="1">
      <alignment vertical="center"/>
    </xf>
    <xf numFmtId="0" fontId="47" fillId="0" borderId="0" xfId="4" applyFont="1">
      <alignment vertical="center"/>
    </xf>
    <xf numFmtId="0" fontId="46" fillId="0" borderId="0" xfId="4" applyFont="1">
      <alignment vertical="center"/>
    </xf>
    <xf numFmtId="0" fontId="15" fillId="0" borderId="1" xfId="5" applyFont="1" applyBorder="1">
      <alignment vertical="center"/>
    </xf>
    <xf numFmtId="0" fontId="15" fillId="0" borderId="1" xfId="5" applyFont="1" applyBorder="1" applyAlignment="1">
      <alignment horizontal="left" vertical="center"/>
    </xf>
    <xf numFmtId="0" fontId="15" fillId="12" borderId="1" xfId="5" applyFont="1" applyFill="1" applyBorder="1">
      <alignment vertical="center"/>
    </xf>
    <xf numFmtId="0" fontId="15" fillId="11" borderId="1" xfId="5" applyFont="1" applyFill="1" applyBorder="1">
      <alignment vertical="center"/>
    </xf>
    <xf numFmtId="0" fontId="50" fillId="0" borderId="0" xfId="0" applyFont="1" applyAlignment="1">
      <alignment vertical="center"/>
    </xf>
    <xf numFmtId="9" fontId="50" fillId="0" borderId="0" xfId="0" applyNumberFormat="1" applyFont="1" applyAlignment="1">
      <alignment horizontal="center" vertical="center"/>
    </xf>
    <xf numFmtId="0" fontId="51" fillId="22" borderId="10" xfId="0" applyFont="1" applyFill="1" applyBorder="1" applyAlignment="1">
      <alignment horizontal="center" vertical="center"/>
    </xf>
    <xf numFmtId="0" fontId="51" fillId="22" borderId="14" xfId="0" applyFont="1" applyFill="1" applyBorder="1" applyAlignment="1">
      <alignment horizontal="center" vertical="center"/>
    </xf>
    <xf numFmtId="0" fontId="52" fillId="23" borderId="10" xfId="0" applyFont="1" applyFill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2" fontId="6" fillId="23" borderId="10" xfId="0" applyNumberFormat="1" applyFont="1" applyFill="1" applyBorder="1" applyAlignment="1">
      <alignment vertical="center"/>
    </xf>
    <xf numFmtId="4" fontId="6" fillId="24" borderId="10" xfId="0" applyNumberFormat="1" applyFont="1" applyFill="1" applyBorder="1" applyAlignment="1">
      <alignment vertical="center"/>
    </xf>
    <xf numFmtId="0" fontId="6" fillId="0" borderId="0" xfId="0" applyFont="1" applyAlignment="1">
      <alignment vertical="center"/>
    </xf>
    <xf numFmtId="0" fontId="6" fillId="0" borderId="0" xfId="0" quotePrefix="1" applyFont="1" applyAlignment="1">
      <alignment vertical="center"/>
    </xf>
    <xf numFmtId="0" fontId="49" fillId="0" borderId="0" xfId="0" applyFont="1" applyAlignment="1">
      <alignment horizontal="center" vertical="center"/>
    </xf>
    <xf numFmtId="0" fontId="51" fillId="22" borderId="10" xfId="0" applyFont="1" applyFill="1" applyBorder="1" applyAlignment="1">
      <alignment horizontal="center" vertical="center"/>
    </xf>
    <xf numFmtId="0" fontId="50" fillId="22" borderId="11" xfId="0" applyFont="1" applyFill="1" applyBorder="1" applyAlignment="1">
      <alignment horizontal="center" vertical="center"/>
    </xf>
    <xf numFmtId="0" fontId="50" fillId="22" borderId="12" xfId="0" applyFont="1" applyFill="1" applyBorder="1" applyAlignment="1">
      <alignment horizontal="center" vertical="center"/>
    </xf>
    <xf numFmtId="0" fontId="50" fillId="22" borderId="13" xfId="0" applyFont="1" applyFill="1" applyBorder="1" applyAlignment="1">
      <alignment horizontal="center" vertical="center"/>
    </xf>
    <xf numFmtId="0" fontId="19" fillId="0" borderId="1" xfId="2" applyFont="1" applyBorder="1" applyAlignment="1">
      <alignment horizontal="center" vertical="center"/>
    </xf>
    <xf numFmtId="9" fontId="28" fillId="18" borderId="0" xfId="19" applyFont="1" applyFill="1" applyAlignment="1"/>
  </cellXfs>
  <cellStyles count="20">
    <cellStyle name="百分比" xfId="19" builtinId="5"/>
    <cellStyle name="百分比 2" xfId="7" xr:uid="{00000000-0005-0000-0000-000000000000}"/>
    <cellStyle name="常规" xfId="0" builtinId="0"/>
    <cellStyle name="常规 10" xfId="14" xr:uid="{00000000-0005-0000-0000-000002000000}"/>
    <cellStyle name="常规 2" xfId="2" xr:uid="{00000000-0005-0000-0000-000003000000}"/>
    <cellStyle name="常规 2 2" xfId="16" xr:uid="{00000000-0005-0000-0000-000004000000}"/>
    <cellStyle name="常规 3" xfId="3" xr:uid="{00000000-0005-0000-0000-000005000000}"/>
    <cellStyle name="常规 3 2" xfId="4" xr:uid="{00000000-0005-0000-0000-000006000000}"/>
    <cellStyle name="常规 4" xfId="9" xr:uid="{00000000-0005-0000-0000-000007000000}"/>
    <cellStyle name="常规 4 2" xfId="17" xr:uid="{00000000-0005-0000-0000-000008000000}"/>
    <cellStyle name="常规 5" xfId="6" xr:uid="{00000000-0005-0000-0000-000009000000}"/>
    <cellStyle name="常规 5 2" xfId="11" xr:uid="{00000000-0005-0000-0000-00000A000000}"/>
    <cellStyle name="常规 5 3" xfId="12" xr:uid="{00000000-0005-0000-0000-00000B000000}"/>
    <cellStyle name="常规 6" xfId="15" xr:uid="{00000000-0005-0000-0000-00000C000000}"/>
    <cellStyle name="常规_01文本字符处理" xfId="5" xr:uid="{00000000-0005-0000-0000-00000D000000}"/>
    <cellStyle name="千位分隔 2" xfId="18" xr:uid="{00000000-0005-0000-0000-00000E000000}"/>
    <cellStyle name="强调文字颜色 2 2" xfId="8" xr:uid="{00000000-0005-0000-0000-00000F000000}"/>
    <cellStyle name="输出" xfId="10" builtinId="21"/>
    <cellStyle name="着色 1" xfId="1" builtinId="29"/>
    <cellStyle name="着色 5 2" xfId="13" xr:uid="{00000000-0005-0000-0000-00001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114642</xdr:colOff>
      <xdr:row>4</xdr:row>
      <xdr:rowOff>116965</xdr:rowOff>
    </xdr:from>
    <xdr:to>
      <xdr:col>12</xdr:col>
      <xdr:colOff>246064</xdr:colOff>
      <xdr:row>11</xdr:row>
      <xdr:rowOff>15793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20421"/>
        <a:stretch/>
      </xdr:blipFill>
      <xdr:spPr>
        <a:xfrm>
          <a:off x="8925267" y="1101215"/>
          <a:ext cx="4179547" cy="162126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114300</xdr:colOff>
      <xdr:row>5</xdr:row>
      <xdr:rowOff>47625</xdr:rowOff>
    </xdr:from>
    <xdr:to>
      <xdr:col>11</xdr:col>
      <xdr:colOff>332699</xdr:colOff>
      <xdr:row>13</xdr:row>
      <xdr:rowOff>123568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81650" y="1285875"/>
          <a:ext cx="5409524" cy="2057143"/>
        </a:xfrm>
        <a:prstGeom prst="rect">
          <a:avLst/>
        </a:prstGeom>
        <a:ln>
          <a:solidFill>
            <a:srgbClr val="FF0000"/>
          </a:solidFill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38100</xdr:colOff>
      <xdr:row>6</xdr:row>
      <xdr:rowOff>38100</xdr:rowOff>
    </xdr:from>
    <xdr:to>
      <xdr:col>7</xdr:col>
      <xdr:colOff>47625</xdr:colOff>
      <xdr:row>26</xdr:row>
      <xdr:rowOff>47625</xdr:rowOff>
    </xdr:to>
    <xdr:pic>
      <xdr:nvPicPr>
        <xdr:cNvPr id="3" name="图片 2" descr="C:\Users\asus\AppData\Roaming\Tencent\Users\3553151951\QQ\WinTemp\RichOle\1)(25@3L3}]VY(HT$UUC`M6.png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2550" y="1552575"/>
          <a:ext cx="5200650" cy="5057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95250</xdr:colOff>
      <xdr:row>3</xdr:row>
      <xdr:rowOff>57150</xdr:rowOff>
    </xdr:from>
    <xdr:to>
      <xdr:col>5</xdr:col>
      <xdr:colOff>609600</xdr:colOff>
      <xdr:row>5</xdr:row>
      <xdr:rowOff>57150</xdr:rowOff>
    </xdr:to>
    <xdr:sp macro="" textlink="">
      <xdr:nvSpPr>
        <xdr:cNvPr id="2" name="右箭头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3524250" y="571500"/>
          <a:ext cx="514350" cy="3429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47625</xdr:colOff>
      <xdr:row>4</xdr:row>
      <xdr:rowOff>66675</xdr:rowOff>
    </xdr:from>
    <xdr:to>
      <xdr:col>4</xdr:col>
      <xdr:colOff>637971</xdr:colOff>
      <xdr:row>8</xdr:row>
      <xdr:rowOff>142742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00300" y="1057275"/>
          <a:ext cx="1628571" cy="1066667"/>
        </a:xfrm>
        <a:prstGeom prst="rect">
          <a:avLst/>
        </a:prstGeom>
        <a:ln>
          <a:solidFill>
            <a:srgbClr val="FF0000"/>
          </a:solidFill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76200</xdr:colOff>
      <xdr:row>4</xdr:row>
      <xdr:rowOff>143412</xdr:rowOff>
    </xdr:from>
    <xdr:to>
      <xdr:col>14</xdr:col>
      <xdr:colOff>827957</xdr:colOff>
      <xdr:row>15</xdr:row>
      <xdr:rowOff>209142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67850" y="1238787"/>
          <a:ext cx="4904657" cy="2789880"/>
        </a:xfrm>
        <a:prstGeom prst="rect">
          <a:avLst/>
        </a:prstGeom>
        <a:ln>
          <a:solidFill>
            <a:srgbClr val="FF0000"/>
          </a:solidFill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38099</xdr:colOff>
      <xdr:row>4</xdr:row>
      <xdr:rowOff>65680</xdr:rowOff>
    </xdr:from>
    <xdr:to>
      <xdr:col>14</xdr:col>
      <xdr:colOff>713576</xdr:colOff>
      <xdr:row>13</xdr:row>
      <xdr:rowOff>171045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43999" y="1161055"/>
          <a:ext cx="4599777" cy="2334215"/>
        </a:xfrm>
        <a:prstGeom prst="rect">
          <a:avLst/>
        </a:prstGeom>
        <a:ln>
          <a:solidFill>
            <a:srgbClr val="FF0000"/>
          </a:solidFill>
        </a:ln>
      </xdr:spPr>
    </xdr:pic>
    <xdr:clientData/>
  </xdr:twoCellAnchor>
  <xdr:twoCellAnchor editAs="oneCell">
    <xdr:from>
      <xdr:col>10</xdr:col>
      <xdr:colOff>28574</xdr:colOff>
      <xdr:row>13</xdr:row>
      <xdr:rowOff>231045</xdr:rowOff>
    </xdr:from>
    <xdr:to>
      <xdr:col>14</xdr:col>
      <xdr:colOff>875501</xdr:colOff>
      <xdr:row>23</xdr:row>
      <xdr:rowOff>161523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134474" y="3555270"/>
          <a:ext cx="4771227" cy="2406978"/>
        </a:xfrm>
        <a:prstGeom prst="rect">
          <a:avLst/>
        </a:prstGeom>
        <a:ln>
          <a:solidFill>
            <a:srgbClr val="FF0000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249977111117893"/>
  </sheetPr>
  <dimension ref="A1:K13"/>
  <sheetViews>
    <sheetView tabSelected="1" zoomScale="120" zoomScaleNormal="120" workbookViewId="0"/>
  </sheetViews>
  <sheetFormatPr defaultColWidth="13.625" defaultRowHeight="20.100000000000001" customHeight="1" x14ac:dyDescent="0.25"/>
  <cols>
    <col min="1" max="5" width="11.375" style="4" bestFit="1" customWidth="1"/>
    <col min="6" max="7" width="13.25" style="4" bestFit="1" customWidth="1"/>
    <col min="8" max="8" width="16.5" style="4" customWidth="1"/>
    <col min="9" max="9" width="3.625" style="10" customWidth="1"/>
    <col min="10" max="10" width="25.875" style="4" customWidth="1"/>
    <col min="11" max="16384" width="13.625" style="4"/>
  </cols>
  <sheetData>
    <row r="1" spans="1:11" ht="20.100000000000001" customHeight="1" x14ac:dyDescent="0.25">
      <c r="A1" s="3" t="s">
        <v>2</v>
      </c>
      <c r="B1" s="3" t="s">
        <v>3</v>
      </c>
      <c r="C1" s="3" t="s">
        <v>4</v>
      </c>
      <c r="D1" s="3" t="s">
        <v>5</v>
      </c>
      <c r="E1" s="3" t="s">
        <v>6</v>
      </c>
      <c r="F1" s="3" t="s">
        <v>7</v>
      </c>
      <c r="G1" s="3" t="s">
        <v>8</v>
      </c>
      <c r="H1" s="3" t="s">
        <v>290</v>
      </c>
      <c r="K1" s="86">
        <v>0.2</v>
      </c>
    </row>
    <row r="2" spans="1:11" ht="20.100000000000001" customHeight="1" x14ac:dyDescent="0.25">
      <c r="A2" s="5" t="s">
        <v>9</v>
      </c>
      <c r="B2" s="5" t="s">
        <v>10</v>
      </c>
      <c r="C2" s="5" t="s">
        <v>11</v>
      </c>
      <c r="D2" s="5" t="s">
        <v>12</v>
      </c>
      <c r="E2" s="6" t="s">
        <v>13</v>
      </c>
      <c r="F2" s="7">
        <v>38534</v>
      </c>
      <c r="G2" s="8">
        <v>5000</v>
      </c>
      <c r="H2" s="9"/>
      <c r="J2" s="11" t="s">
        <v>94</v>
      </c>
    </row>
    <row r="3" spans="1:11" ht="20.100000000000001" customHeight="1" x14ac:dyDescent="0.25">
      <c r="A3" s="5" t="s">
        <v>14</v>
      </c>
      <c r="B3" s="6" t="s">
        <v>15</v>
      </c>
      <c r="C3" s="5" t="s">
        <v>16</v>
      </c>
      <c r="D3" s="5" t="s">
        <v>17</v>
      </c>
      <c r="E3" s="6" t="s">
        <v>18</v>
      </c>
      <c r="F3" s="7">
        <v>38596</v>
      </c>
      <c r="G3" s="8">
        <v>10000</v>
      </c>
      <c r="H3" s="9"/>
      <c r="J3" s="11" t="s">
        <v>291</v>
      </c>
    </row>
    <row r="4" spans="1:11" ht="20.100000000000001" customHeight="1" x14ac:dyDescent="0.25">
      <c r="A4" s="5" t="s">
        <v>19</v>
      </c>
      <c r="B4" s="5" t="s">
        <v>20</v>
      </c>
      <c r="C4" s="5" t="s">
        <v>16</v>
      </c>
      <c r="D4" s="5" t="s">
        <v>21</v>
      </c>
      <c r="E4" s="6" t="s">
        <v>22</v>
      </c>
      <c r="F4" s="7">
        <v>37960</v>
      </c>
      <c r="G4" s="8">
        <v>4000</v>
      </c>
      <c r="H4" s="9"/>
      <c r="J4" s="4" t="s">
        <v>292</v>
      </c>
    </row>
    <row r="5" spans="1:11" ht="20.100000000000001" customHeight="1" x14ac:dyDescent="0.25">
      <c r="A5" s="5" t="s">
        <v>23</v>
      </c>
      <c r="B5" s="5" t="s">
        <v>24</v>
      </c>
      <c r="C5" s="5" t="s">
        <v>25</v>
      </c>
      <c r="D5" s="5" t="s">
        <v>21</v>
      </c>
      <c r="E5" s="6" t="s">
        <v>26</v>
      </c>
      <c r="F5" s="7">
        <v>38391</v>
      </c>
      <c r="G5" s="8">
        <v>4500</v>
      </c>
      <c r="H5" s="9"/>
    </row>
    <row r="6" spans="1:11" ht="20.100000000000001" customHeight="1" x14ac:dyDescent="0.25">
      <c r="A6" s="5" t="s">
        <v>27</v>
      </c>
      <c r="B6" s="5" t="s">
        <v>28</v>
      </c>
      <c r="C6" s="5" t="s">
        <v>16</v>
      </c>
      <c r="D6" s="5" t="s">
        <v>21</v>
      </c>
      <c r="E6" s="6" t="s">
        <v>29</v>
      </c>
      <c r="F6" s="7">
        <v>34763</v>
      </c>
      <c r="G6" s="8">
        <v>4000</v>
      </c>
      <c r="H6" s="9"/>
    </row>
    <row r="7" spans="1:11" ht="20.100000000000001" customHeight="1" x14ac:dyDescent="0.25">
      <c r="A7" s="5" t="s">
        <v>30</v>
      </c>
      <c r="B7" s="5" t="s">
        <v>31</v>
      </c>
      <c r="C7" s="5" t="s">
        <v>11</v>
      </c>
      <c r="D7" s="5" t="s">
        <v>21</v>
      </c>
      <c r="E7" s="6" t="s">
        <v>32</v>
      </c>
      <c r="F7" s="7">
        <v>38109</v>
      </c>
      <c r="G7" s="8">
        <v>3500</v>
      </c>
      <c r="H7" s="9"/>
    </row>
    <row r="8" spans="1:11" ht="20.100000000000001" customHeight="1" x14ac:dyDescent="0.25">
      <c r="A8" s="5" t="s">
        <v>33</v>
      </c>
      <c r="B8" s="5" t="s">
        <v>34</v>
      </c>
      <c r="C8" s="5" t="s">
        <v>35</v>
      </c>
      <c r="D8" s="5" t="s">
        <v>17</v>
      </c>
      <c r="E8" s="6" t="s">
        <v>36</v>
      </c>
      <c r="F8" s="7">
        <v>39084</v>
      </c>
      <c r="G8" s="8">
        <v>12000</v>
      </c>
      <c r="H8" s="9"/>
    </row>
    <row r="9" spans="1:11" ht="20.100000000000001" customHeight="1" x14ac:dyDescent="0.25">
      <c r="A9" s="5" t="s">
        <v>37</v>
      </c>
      <c r="B9" s="5" t="s">
        <v>38</v>
      </c>
      <c r="C9" s="5" t="s">
        <v>35</v>
      </c>
      <c r="D9" s="5" t="s">
        <v>12</v>
      </c>
      <c r="E9" s="6" t="s">
        <v>39</v>
      </c>
      <c r="F9" s="7">
        <v>34856</v>
      </c>
      <c r="G9" s="8">
        <v>7000</v>
      </c>
      <c r="H9" s="9"/>
    </row>
    <row r="10" spans="1:11" ht="20.100000000000001" customHeight="1" x14ac:dyDescent="0.25">
      <c r="A10" s="5" t="s">
        <v>40</v>
      </c>
      <c r="B10" s="5" t="s">
        <v>41</v>
      </c>
      <c r="C10" s="5" t="s">
        <v>25</v>
      </c>
      <c r="D10" s="5" t="s">
        <v>21</v>
      </c>
      <c r="E10" s="6" t="s">
        <v>42</v>
      </c>
      <c r="F10" s="7">
        <v>38355</v>
      </c>
      <c r="G10" s="8">
        <v>5000</v>
      </c>
      <c r="H10" s="9"/>
    </row>
    <row r="11" spans="1:11" ht="20.100000000000001" customHeight="1" x14ac:dyDescent="0.25">
      <c r="A11" s="5" t="s">
        <v>43</v>
      </c>
      <c r="B11" s="5" t="s">
        <v>44</v>
      </c>
      <c r="C11" s="5" t="s">
        <v>35</v>
      </c>
      <c r="D11" s="5" t="s">
        <v>21</v>
      </c>
      <c r="E11" s="6" t="s">
        <v>45</v>
      </c>
      <c r="F11" s="7">
        <v>36411</v>
      </c>
      <c r="G11" s="8">
        <v>6000</v>
      </c>
      <c r="H11" s="9"/>
    </row>
    <row r="13" spans="1:11" ht="20.100000000000001" customHeight="1" x14ac:dyDescent="0.25">
      <c r="J13" s="4" t="s">
        <v>314</v>
      </c>
    </row>
  </sheetData>
  <phoneticPr fontId="6" type="noConversion"/>
  <dataValidations count="2">
    <dataValidation type="list" allowBlank="1" showInputMessage="1" showErrorMessage="1" sqref="D2:D11" xr:uid="{00000000-0002-0000-0000-000000000000}">
      <formula1>"主管,经理,职员"</formula1>
    </dataValidation>
    <dataValidation type="list" allowBlank="1" showInputMessage="1" showErrorMessage="1" sqref="C2:C11" xr:uid="{00000000-0002-0000-0000-000001000000}">
      <formula1>"人事,财务,行政,销售"</formula1>
    </dataValidation>
  </dataValidations>
  <pageMargins left="0.7" right="0.7" top="0.75" bottom="0.75" header="0.3" footer="0.3"/>
  <drawing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0000"/>
    <pageSetUpPr fitToPage="1"/>
  </sheetPr>
  <dimension ref="A1:B4"/>
  <sheetViews>
    <sheetView workbookViewId="0">
      <selection sqref="A1:XFD1048576"/>
    </sheetView>
  </sheetViews>
  <sheetFormatPr defaultColWidth="13.625" defaultRowHeight="20.100000000000001" customHeight="1" x14ac:dyDescent="0.25"/>
  <cols>
    <col min="1" max="16384" width="13.625" style="51"/>
  </cols>
  <sheetData>
    <row r="1" spans="1:2" ht="20.100000000000001" customHeight="1" x14ac:dyDescent="0.25">
      <c r="A1" s="49" t="s">
        <v>273</v>
      </c>
      <c r="B1" s="50" t="s">
        <v>274</v>
      </c>
    </row>
    <row r="2" spans="1:2" ht="20.100000000000001" customHeight="1" x14ac:dyDescent="0.25">
      <c r="A2" s="49" t="s">
        <v>278</v>
      </c>
      <c r="B2" s="52">
        <v>99</v>
      </c>
    </row>
    <row r="3" spans="1:2" ht="20.100000000000001" customHeight="1" x14ac:dyDescent="0.25">
      <c r="A3" s="49" t="s">
        <v>279</v>
      </c>
      <c r="B3" s="52">
        <v>87</v>
      </c>
    </row>
    <row r="4" spans="1:2" ht="20.100000000000001" customHeight="1" x14ac:dyDescent="0.25">
      <c r="A4" s="49" t="s">
        <v>280</v>
      </c>
      <c r="B4" s="52">
        <v>65</v>
      </c>
    </row>
  </sheetData>
  <phoneticPr fontId="6" type="noConversion"/>
  <printOptions horizontalCentered="1" verticalCentered="1"/>
  <pageMargins left="0.74803149606299213" right="0.74803149606299213" top="0.59055118110236227" bottom="0.59055118110236227" header="0.51181102362204722" footer="0.51181102362204722"/>
  <pageSetup paperSize="9" orientation="portrait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0000"/>
    <pageSetUpPr fitToPage="1"/>
  </sheetPr>
  <dimension ref="A1:B4"/>
  <sheetViews>
    <sheetView workbookViewId="0">
      <selection activeCell="D4" sqref="D4"/>
    </sheetView>
  </sheetViews>
  <sheetFormatPr defaultColWidth="13.625" defaultRowHeight="20.100000000000001" customHeight="1" x14ac:dyDescent="0.25"/>
  <cols>
    <col min="1" max="16384" width="13.625" style="51"/>
  </cols>
  <sheetData>
    <row r="1" spans="1:2" ht="20.100000000000001" customHeight="1" x14ac:dyDescent="0.25">
      <c r="A1" s="49" t="s">
        <v>281</v>
      </c>
      <c r="B1" s="50" t="s">
        <v>282</v>
      </c>
    </row>
    <row r="2" spans="1:2" ht="20.100000000000001" customHeight="1" x14ac:dyDescent="0.25">
      <c r="A2" s="49" t="s">
        <v>283</v>
      </c>
      <c r="B2" s="52">
        <v>85</v>
      </c>
    </row>
    <row r="3" spans="1:2" ht="20.100000000000001" customHeight="1" x14ac:dyDescent="0.25">
      <c r="A3" s="49" t="s">
        <v>284</v>
      </c>
      <c r="B3" s="52">
        <v>55</v>
      </c>
    </row>
    <row r="4" spans="1:2" ht="20.100000000000001" customHeight="1" x14ac:dyDescent="0.25">
      <c r="A4" s="49" t="s">
        <v>285</v>
      </c>
      <c r="B4" s="52">
        <v>90</v>
      </c>
    </row>
  </sheetData>
  <phoneticPr fontId="6" type="noConversion"/>
  <printOptions horizontalCentered="1" verticalCentered="1"/>
  <pageMargins left="0.74803149606299213" right="0.74803149606299213" top="0.59055118110236227" bottom="0.59055118110236227" header="0.51181102362204722" footer="0.51181102362204722"/>
  <pageSetup paperSize="9" orientation="portrait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7030A0"/>
  </sheetPr>
  <dimension ref="A1:K16"/>
  <sheetViews>
    <sheetView workbookViewId="0">
      <selection sqref="A1:H1"/>
    </sheetView>
  </sheetViews>
  <sheetFormatPr defaultColWidth="13.625" defaultRowHeight="20.100000000000001" customHeight="1" x14ac:dyDescent="0.25"/>
  <cols>
    <col min="1" max="1" width="12.5" style="53" customWidth="1"/>
    <col min="2" max="5" width="13.625" style="53"/>
    <col min="6" max="6" width="12.75" style="53" customWidth="1"/>
    <col min="7" max="8" width="13.625" style="53"/>
    <col min="9" max="9" width="12.625" style="53" customWidth="1"/>
    <col min="10" max="10" width="3.625" style="30" customWidth="1"/>
    <col min="11" max="16384" width="13.625" style="53"/>
  </cols>
  <sheetData>
    <row r="1" spans="1:11" s="57" customFormat="1" ht="27.95" customHeight="1" x14ac:dyDescent="0.25">
      <c r="A1" s="85" t="s">
        <v>54</v>
      </c>
      <c r="B1" s="85"/>
      <c r="C1" s="85"/>
      <c r="D1" s="85"/>
      <c r="E1" s="85"/>
      <c r="F1" s="85"/>
      <c r="G1" s="85"/>
      <c r="H1" s="85"/>
      <c r="I1" s="56"/>
      <c r="J1" s="30"/>
      <c r="K1"/>
    </row>
    <row r="2" spans="1:11" ht="20.100000000000001" customHeight="1" x14ac:dyDescent="0.25">
      <c r="A2" s="2"/>
      <c r="B2" s="2" t="s">
        <v>55</v>
      </c>
      <c r="C2" s="2" t="s">
        <v>56</v>
      </c>
      <c r="D2" s="2" t="s">
        <v>57</v>
      </c>
      <c r="E2" s="2" t="s">
        <v>58</v>
      </c>
      <c r="F2" s="2" t="s">
        <v>59</v>
      </c>
      <c r="G2" s="2" t="s">
        <v>60</v>
      </c>
      <c r="H2" s="2" t="s">
        <v>61</v>
      </c>
      <c r="I2" s="2" t="s">
        <v>62</v>
      </c>
      <c r="K2" s="58" t="s">
        <v>110</v>
      </c>
    </row>
    <row r="3" spans="1:11" ht="20.100000000000001" customHeight="1" x14ac:dyDescent="0.25">
      <c r="A3" s="54" t="s">
        <v>63</v>
      </c>
      <c r="B3" s="54">
        <v>30</v>
      </c>
      <c r="C3" s="54">
        <v>30</v>
      </c>
      <c r="D3" s="54">
        <v>12</v>
      </c>
      <c r="E3" s="54">
        <v>35</v>
      </c>
      <c r="F3" s="54">
        <v>23</v>
      </c>
      <c r="G3" s="54">
        <v>14</v>
      </c>
      <c r="H3" s="54">
        <v>85</v>
      </c>
      <c r="I3" s="54">
        <f>SUM(B3:H3)</f>
        <v>229</v>
      </c>
      <c r="K3" s="58" t="s">
        <v>112</v>
      </c>
    </row>
    <row r="4" spans="1:11" ht="20.100000000000001" customHeight="1" x14ac:dyDescent="0.25">
      <c r="A4" s="54" t="s">
        <v>64</v>
      </c>
      <c r="B4" s="54">
        <v>32</v>
      </c>
      <c r="C4" s="54">
        <v>87</v>
      </c>
      <c r="D4" s="54">
        <v>35</v>
      </c>
      <c r="E4" s="54">
        <v>68</v>
      </c>
      <c r="F4" s="54">
        <v>86</v>
      </c>
      <c r="G4" s="54">
        <v>89</v>
      </c>
      <c r="H4" s="54">
        <v>33</v>
      </c>
      <c r="I4" s="54">
        <f t="shared" ref="I4:I14" si="0">SUM(B4:H4)</f>
        <v>430</v>
      </c>
      <c r="K4" s="58" t="s">
        <v>117</v>
      </c>
    </row>
    <row r="5" spans="1:11" ht="20.100000000000001" customHeight="1" x14ac:dyDescent="0.25">
      <c r="A5" s="54" t="s">
        <v>65</v>
      </c>
      <c r="B5" s="54">
        <v>54</v>
      </c>
      <c r="C5" s="54">
        <v>7</v>
      </c>
      <c r="D5" s="54">
        <v>68</v>
      </c>
      <c r="E5" s="54">
        <v>75</v>
      </c>
      <c r="F5" s="54">
        <v>42</v>
      </c>
      <c r="G5" s="54">
        <v>67</v>
      </c>
      <c r="H5" s="54">
        <v>46</v>
      </c>
      <c r="I5" s="54">
        <f t="shared" si="0"/>
        <v>359</v>
      </c>
    </row>
    <row r="6" spans="1:11" ht="20.100000000000001" customHeight="1" x14ac:dyDescent="0.25">
      <c r="A6" s="54" t="s">
        <v>66</v>
      </c>
      <c r="B6" s="54">
        <v>69</v>
      </c>
      <c r="C6" s="54">
        <v>65</v>
      </c>
      <c r="D6" s="54">
        <v>25</v>
      </c>
      <c r="E6" s="54">
        <v>45</v>
      </c>
      <c r="F6" s="54">
        <v>69</v>
      </c>
      <c r="G6" s="54">
        <v>35</v>
      </c>
      <c r="H6" s="54">
        <v>38</v>
      </c>
      <c r="I6" s="54">
        <f t="shared" si="0"/>
        <v>346</v>
      </c>
    </row>
    <row r="7" spans="1:11" ht="20.100000000000001" customHeight="1" x14ac:dyDescent="0.25">
      <c r="A7" s="54" t="s">
        <v>67</v>
      </c>
      <c r="B7" s="54">
        <v>54</v>
      </c>
      <c r="C7" s="54">
        <v>87</v>
      </c>
      <c r="D7" s="54">
        <v>14</v>
      </c>
      <c r="E7" s="54">
        <v>65</v>
      </c>
      <c r="F7" s="54">
        <v>41</v>
      </c>
      <c r="G7" s="54">
        <v>54</v>
      </c>
      <c r="H7" s="54">
        <v>11</v>
      </c>
      <c r="I7" s="54">
        <f t="shared" si="0"/>
        <v>326</v>
      </c>
    </row>
    <row r="8" spans="1:11" ht="20.100000000000001" customHeight="1" x14ac:dyDescent="0.25">
      <c r="A8" s="54" t="s">
        <v>68</v>
      </c>
      <c r="B8" s="54">
        <v>26</v>
      </c>
      <c r="C8" s="54">
        <v>75</v>
      </c>
      <c r="D8" s="54">
        <v>89</v>
      </c>
      <c r="E8" s="54">
        <v>75</v>
      </c>
      <c r="F8" s="54">
        <v>54</v>
      </c>
      <c r="G8" s="54">
        <v>122</v>
      </c>
      <c r="H8" s="54">
        <v>26</v>
      </c>
      <c r="I8" s="54">
        <f t="shared" si="0"/>
        <v>467</v>
      </c>
    </row>
    <row r="9" spans="1:11" ht="20.100000000000001" customHeight="1" x14ac:dyDescent="0.25">
      <c r="A9" s="54" t="s">
        <v>69</v>
      </c>
      <c r="B9" s="54">
        <v>32</v>
      </c>
      <c r="C9" s="54">
        <v>123</v>
      </c>
      <c r="D9" s="54">
        <v>65</v>
      </c>
      <c r="E9" s="54">
        <v>25</v>
      </c>
      <c r="F9" s="54">
        <v>32</v>
      </c>
      <c r="G9" s="54">
        <v>98</v>
      </c>
      <c r="H9" s="54">
        <v>58</v>
      </c>
      <c r="I9" s="54">
        <f t="shared" si="0"/>
        <v>433</v>
      </c>
    </row>
    <row r="10" spans="1:11" ht="20.100000000000001" customHeight="1" x14ac:dyDescent="0.25">
      <c r="A10" s="54" t="s">
        <v>70</v>
      </c>
      <c r="B10" s="54">
        <v>54</v>
      </c>
      <c r="C10" s="54">
        <v>21</v>
      </c>
      <c r="D10" s="54">
        <v>25</v>
      </c>
      <c r="E10" s="54">
        <v>14</v>
      </c>
      <c r="F10" s="54">
        <v>54</v>
      </c>
      <c r="G10" s="54">
        <v>24</v>
      </c>
      <c r="H10" s="54">
        <v>46</v>
      </c>
      <c r="I10" s="54">
        <f t="shared" si="0"/>
        <v>238</v>
      </c>
    </row>
    <row r="11" spans="1:11" ht="20.100000000000001" customHeight="1" x14ac:dyDescent="0.25">
      <c r="A11" s="54" t="s">
        <v>71</v>
      </c>
      <c r="B11" s="54">
        <v>36</v>
      </c>
      <c r="C11" s="54">
        <v>65</v>
      </c>
      <c r="D11" s="54">
        <v>36</v>
      </c>
      <c r="E11" s="54">
        <v>16</v>
      </c>
      <c r="F11" s="54">
        <v>36</v>
      </c>
      <c r="G11" s="54">
        <v>66</v>
      </c>
      <c r="H11" s="54">
        <v>35</v>
      </c>
      <c r="I11" s="54">
        <f t="shared" si="0"/>
        <v>290</v>
      </c>
    </row>
    <row r="12" spans="1:11" ht="20.100000000000001" customHeight="1" x14ac:dyDescent="0.25">
      <c r="A12" s="54" t="s">
        <v>72</v>
      </c>
      <c r="B12" s="54">
        <v>95</v>
      </c>
      <c r="C12" s="54">
        <v>123</v>
      </c>
      <c r="D12" s="54">
        <v>95</v>
      </c>
      <c r="E12" s="54">
        <v>33</v>
      </c>
      <c r="F12" s="54">
        <v>95</v>
      </c>
      <c r="G12" s="54">
        <v>81</v>
      </c>
      <c r="H12" s="54">
        <v>61</v>
      </c>
      <c r="I12" s="54">
        <f t="shared" si="0"/>
        <v>583</v>
      </c>
    </row>
    <row r="13" spans="1:11" ht="20.100000000000001" customHeight="1" x14ac:dyDescent="0.25">
      <c r="A13" s="54" t="s">
        <v>73</v>
      </c>
      <c r="B13" s="54">
        <v>54</v>
      </c>
      <c r="C13" s="54">
        <v>81</v>
      </c>
      <c r="D13" s="54">
        <v>33</v>
      </c>
      <c r="E13" s="54">
        <v>43</v>
      </c>
      <c r="F13" s="54">
        <v>49</v>
      </c>
      <c r="G13" s="54">
        <v>68</v>
      </c>
      <c r="H13" s="54">
        <v>67</v>
      </c>
      <c r="I13" s="54">
        <f t="shared" si="0"/>
        <v>395</v>
      </c>
    </row>
    <row r="14" spans="1:11" ht="20.100000000000001" customHeight="1" x14ac:dyDescent="0.25">
      <c r="A14" s="54" t="s">
        <v>74</v>
      </c>
      <c r="B14" s="54">
        <f>SUM(B3:B13)</f>
        <v>536</v>
      </c>
      <c r="C14" s="54">
        <f t="shared" ref="C14:H14" si="1">SUM(C3:C13)</f>
        <v>764</v>
      </c>
      <c r="D14" s="54">
        <f t="shared" si="1"/>
        <v>497</v>
      </c>
      <c r="E14" s="54">
        <f t="shared" si="1"/>
        <v>494</v>
      </c>
      <c r="F14" s="54">
        <f t="shared" si="1"/>
        <v>581</v>
      </c>
      <c r="G14" s="54">
        <f t="shared" si="1"/>
        <v>718</v>
      </c>
      <c r="H14" s="54">
        <f t="shared" si="1"/>
        <v>506</v>
      </c>
      <c r="I14" s="54">
        <f t="shared" si="0"/>
        <v>4096</v>
      </c>
    </row>
    <row r="15" spans="1:11" ht="20.100000000000001" customHeight="1" x14ac:dyDescent="0.25">
      <c r="A15" s="54"/>
      <c r="B15" s="54"/>
      <c r="C15" s="54"/>
      <c r="D15" s="54"/>
      <c r="E15" s="54"/>
      <c r="F15" s="54"/>
      <c r="G15" s="54"/>
      <c r="H15" s="54"/>
      <c r="I15" s="54"/>
    </row>
    <row r="16" spans="1:11" ht="20.100000000000001" customHeight="1" x14ac:dyDescent="0.25">
      <c r="A16" s="54" t="s">
        <v>75</v>
      </c>
      <c r="B16" s="55">
        <f>B14/$I$14</f>
        <v>0.130859375</v>
      </c>
      <c r="C16" s="55">
        <f t="shared" ref="C16:H16" si="2">C14/$I$14</f>
        <v>0.1865234375</v>
      </c>
      <c r="D16" s="55">
        <f t="shared" si="2"/>
        <v>0.121337890625</v>
      </c>
      <c r="E16" s="55">
        <f t="shared" si="2"/>
        <v>0.12060546875</v>
      </c>
      <c r="F16" s="55">
        <f t="shared" si="2"/>
        <v>0.141845703125</v>
      </c>
      <c r="G16" s="55">
        <f t="shared" si="2"/>
        <v>0.17529296875</v>
      </c>
      <c r="H16" s="55">
        <f t="shared" si="2"/>
        <v>0.12353515625</v>
      </c>
      <c r="I16" s="54"/>
    </row>
  </sheetData>
  <mergeCells count="1">
    <mergeCell ref="A1:H1"/>
  </mergeCells>
  <phoneticPr fontId="6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7030A0"/>
  </sheetPr>
  <dimension ref="A1:K16"/>
  <sheetViews>
    <sheetView workbookViewId="0">
      <selection activeCell="G20" sqref="G20"/>
    </sheetView>
  </sheetViews>
  <sheetFormatPr defaultColWidth="12.875" defaultRowHeight="20.100000000000001" customHeight="1" x14ac:dyDescent="0.25"/>
  <cols>
    <col min="1" max="9" width="12.875" style="53"/>
    <col min="10" max="10" width="3.625" style="30" customWidth="1"/>
    <col min="11" max="16384" width="12.875" style="53"/>
  </cols>
  <sheetData>
    <row r="1" spans="1:11" ht="27.95" customHeight="1" x14ac:dyDescent="0.25">
      <c r="A1" s="85" t="s">
        <v>286</v>
      </c>
      <c r="B1" s="85"/>
      <c r="C1" s="85"/>
      <c r="D1" s="85"/>
      <c r="E1" s="85"/>
      <c r="F1" s="85"/>
      <c r="G1" s="85"/>
      <c r="H1" s="85"/>
    </row>
    <row r="2" spans="1:11" ht="20.100000000000001" customHeight="1" x14ac:dyDescent="0.25">
      <c r="A2" s="1"/>
      <c r="B2" s="2" t="s">
        <v>76</v>
      </c>
      <c r="C2" s="2" t="s">
        <v>56</v>
      </c>
      <c r="D2" s="2" t="s">
        <v>77</v>
      </c>
      <c r="E2" s="2" t="s">
        <v>78</v>
      </c>
      <c r="F2" s="2" t="s">
        <v>79</v>
      </c>
      <c r="G2" s="2" t="s">
        <v>80</v>
      </c>
      <c r="H2" s="2" t="s">
        <v>81</v>
      </c>
      <c r="I2" s="2" t="s">
        <v>62</v>
      </c>
      <c r="K2" s="59" t="s">
        <v>111</v>
      </c>
    </row>
    <row r="3" spans="1:11" ht="20.100000000000001" customHeight="1" x14ac:dyDescent="0.25">
      <c r="A3" s="54" t="s">
        <v>82</v>
      </c>
      <c r="B3" s="54">
        <v>30</v>
      </c>
      <c r="C3" s="54">
        <v>30</v>
      </c>
      <c r="D3" s="54">
        <v>12</v>
      </c>
      <c r="E3" s="54">
        <v>35</v>
      </c>
      <c r="F3" s="54">
        <v>23</v>
      </c>
      <c r="G3" s="54">
        <v>14</v>
      </c>
      <c r="H3" s="54">
        <v>85</v>
      </c>
      <c r="I3" s="54">
        <f>SUM(B3:H3)</f>
        <v>229</v>
      </c>
      <c r="K3" s="58" t="s">
        <v>118</v>
      </c>
    </row>
    <row r="4" spans="1:11" ht="20.100000000000001" customHeight="1" x14ac:dyDescent="0.25">
      <c r="A4" s="54" t="s">
        <v>83</v>
      </c>
      <c r="B4" s="54">
        <v>32</v>
      </c>
      <c r="C4" s="54">
        <v>87</v>
      </c>
      <c r="D4" s="54">
        <v>35</v>
      </c>
      <c r="E4" s="54">
        <v>68</v>
      </c>
      <c r="F4" s="54">
        <v>86</v>
      </c>
      <c r="G4" s="54">
        <v>89</v>
      </c>
      <c r="H4" s="54">
        <v>33</v>
      </c>
      <c r="I4" s="54">
        <f t="shared" ref="I4:I13" si="0">SUM(B4:H4)</f>
        <v>430</v>
      </c>
      <c r="K4" s="58" t="s">
        <v>119</v>
      </c>
    </row>
    <row r="5" spans="1:11" ht="20.100000000000001" customHeight="1" x14ac:dyDescent="0.25">
      <c r="A5" s="54" t="s">
        <v>84</v>
      </c>
      <c r="B5" s="54">
        <v>54</v>
      </c>
      <c r="C5" s="54">
        <v>7</v>
      </c>
      <c r="D5" s="54">
        <v>68</v>
      </c>
      <c r="E5" s="54">
        <v>75</v>
      </c>
      <c r="F5" s="54">
        <v>42</v>
      </c>
      <c r="G5" s="54">
        <v>67</v>
      </c>
      <c r="H5" s="54">
        <v>46</v>
      </c>
      <c r="I5" s="54">
        <f t="shared" si="0"/>
        <v>359</v>
      </c>
    </row>
    <row r="6" spans="1:11" ht="20.100000000000001" customHeight="1" x14ac:dyDescent="0.25">
      <c r="A6" s="54" t="s">
        <v>85</v>
      </c>
      <c r="B6" s="54">
        <v>69</v>
      </c>
      <c r="C6" s="54">
        <v>65</v>
      </c>
      <c r="D6" s="54">
        <v>25</v>
      </c>
      <c r="E6" s="54">
        <v>45</v>
      </c>
      <c r="F6" s="54">
        <v>69</v>
      </c>
      <c r="G6" s="54">
        <v>35</v>
      </c>
      <c r="H6" s="54">
        <v>38</v>
      </c>
      <c r="I6" s="54">
        <f t="shared" si="0"/>
        <v>346</v>
      </c>
    </row>
    <row r="7" spans="1:11" ht="20.100000000000001" customHeight="1" x14ac:dyDescent="0.25">
      <c r="A7" s="54" t="s">
        <v>86</v>
      </c>
      <c r="B7" s="54">
        <v>54</v>
      </c>
      <c r="C7" s="54">
        <v>87</v>
      </c>
      <c r="D7" s="54">
        <v>14</v>
      </c>
      <c r="E7" s="54">
        <v>65</v>
      </c>
      <c r="F7" s="54">
        <v>41</v>
      </c>
      <c r="G7" s="54">
        <v>54</v>
      </c>
      <c r="H7" s="54">
        <v>11</v>
      </c>
      <c r="I7" s="54">
        <f t="shared" si="0"/>
        <v>326</v>
      </c>
    </row>
    <row r="8" spans="1:11" ht="20.100000000000001" customHeight="1" x14ac:dyDescent="0.25">
      <c r="A8" s="54" t="s">
        <v>87</v>
      </c>
      <c r="B8" s="54">
        <v>26</v>
      </c>
      <c r="C8" s="54">
        <v>75</v>
      </c>
      <c r="D8" s="54">
        <v>89</v>
      </c>
      <c r="E8" s="54">
        <v>75</v>
      </c>
      <c r="F8" s="54">
        <v>54</v>
      </c>
      <c r="G8" s="54">
        <v>122</v>
      </c>
      <c r="H8" s="54">
        <v>26</v>
      </c>
      <c r="I8" s="54">
        <f t="shared" si="0"/>
        <v>467</v>
      </c>
    </row>
    <row r="9" spans="1:11" ht="20.100000000000001" customHeight="1" x14ac:dyDescent="0.25">
      <c r="A9" s="54" t="s">
        <v>88</v>
      </c>
      <c r="B9" s="54">
        <v>32</v>
      </c>
      <c r="C9" s="54">
        <v>123</v>
      </c>
      <c r="D9" s="54">
        <v>65</v>
      </c>
      <c r="E9" s="54">
        <v>25</v>
      </c>
      <c r="F9" s="54">
        <v>32</v>
      </c>
      <c r="G9" s="54">
        <v>98</v>
      </c>
      <c r="H9" s="54">
        <v>58</v>
      </c>
      <c r="I9" s="54">
        <f t="shared" si="0"/>
        <v>433</v>
      </c>
    </row>
    <row r="10" spans="1:11" ht="20.100000000000001" customHeight="1" x14ac:dyDescent="0.25">
      <c r="A10" s="54" t="s">
        <v>89</v>
      </c>
      <c r="B10" s="54">
        <v>54</v>
      </c>
      <c r="C10" s="54">
        <v>21</v>
      </c>
      <c r="D10" s="54">
        <v>25</v>
      </c>
      <c r="E10" s="54">
        <v>14</v>
      </c>
      <c r="F10" s="54">
        <v>54</v>
      </c>
      <c r="G10" s="54">
        <v>24</v>
      </c>
      <c r="H10" s="54">
        <v>46</v>
      </c>
      <c r="I10" s="54">
        <f t="shared" si="0"/>
        <v>238</v>
      </c>
    </row>
    <row r="11" spans="1:11" ht="20.100000000000001" customHeight="1" x14ac:dyDescent="0.25">
      <c r="A11" s="54" t="s">
        <v>90</v>
      </c>
      <c r="B11" s="54">
        <v>36</v>
      </c>
      <c r="C11" s="54">
        <v>65</v>
      </c>
      <c r="D11" s="54">
        <v>36</v>
      </c>
      <c r="E11" s="54">
        <v>16</v>
      </c>
      <c r="F11" s="54">
        <v>36</v>
      </c>
      <c r="G11" s="54">
        <v>66</v>
      </c>
      <c r="H11" s="54">
        <v>35</v>
      </c>
      <c r="I11" s="54">
        <f t="shared" si="0"/>
        <v>290</v>
      </c>
    </row>
    <row r="12" spans="1:11" ht="20.100000000000001" customHeight="1" x14ac:dyDescent="0.25">
      <c r="A12" s="54" t="s">
        <v>91</v>
      </c>
      <c r="B12" s="54">
        <v>95</v>
      </c>
      <c r="C12" s="54">
        <v>123</v>
      </c>
      <c r="D12" s="54">
        <v>95</v>
      </c>
      <c r="E12" s="54">
        <v>33</v>
      </c>
      <c r="F12" s="54">
        <v>95</v>
      </c>
      <c r="G12" s="54">
        <v>81</v>
      </c>
      <c r="H12" s="54">
        <v>61</v>
      </c>
      <c r="I12" s="54">
        <f t="shared" si="0"/>
        <v>583</v>
      </c>
    </row>
    <row r="13" spans="1:11" ht="20.100000000000001" customHeight="1" x14ac:dyDescent="0.25">
      <c r="A13" s="54" t="s">
        <v>73</v>
      </c>
      <c r="B13" s="54">
        <v>54</v>
      </c>
      <c r="C13" s="54">
        <v>81</v>
      </c>
      <c r="D13" s="54">
        <v>33</v>
      </c>
      <c r="E13" s="54">
        <v>43</v>
      </c>
      <c r="F13" s="54">
        <v>49</v>
      </c>
      <c r="G13" s="54">
        <v>68</v>
      </c>
      <c r="H13" s="54">
        <v>67</v>
      </c>
      <c r="I13" s="54">
        <f t="shared" si="0"/>
        <v>395</v>
      </c>
    </row>
    <row r="14" spans="1:11" ht="20.100000000000001" customHeight="1" x14ac:dyDescent="0.25">
      <c r="A14" s="54" t="s">
        <v>92</v>
      </c>
      <c r="B14" s="54">
        <f>SUM(B3:B13)</f>
        <v>536</v>
      </c>
      <c r="C14" s="54">
        <f t="shared" ref="C14:H14" si="1">SUM(C3:C13)</f>
        <v>764</v>
      </c>
      <c r="D14" s="54">
        <f t="shared" si="1"/>
        <v>497</v>
      </c>
      <c r="E14" s="54">
        <f t="shared" si="1"/>
        <v>494</v>
      </c>
      <c r="F14" s="54">
        <f t="shared" si="1"/>
        <v>581</v>
      </c>
      <c r="G14" s="54">
        <f t="shared" si="1"/>
        <v>718</v>
      </c>
      <c r="H14" s="54">
        <f t="shared" si="1"/>
        <v>506</v>
      </c>
      <c r="I14" s="54"/>
    </row>
    <row r="15" spans="1:11" ht="20.100000000000001" customHeight="1" x14ac:dyDescent="0.25">
      <c r="A15" s="54"/>
      <c r="B15" s="54"/>
      <c r="C15" s="54"/>
      <c r="D15" s="54"/>
      <c r="E15" s="54"/>
      <c r="F15" s="54"/>
      <c r="G15" s="54"/>
      <c r="H15" s="54"/>
      <c r="I15" s="54"/>
    </row>
    <row r="16" spans="1:11" ht="20.100000000000001" customHeight="1" x14ac:dyDescent="0.25">
      <c r="A16" s="54" t="s">
        <v>93</v>
      </c>
      <c r="B16" s="55" t="e">
        <f>B14/$I$14</f>
        <v>#DIV/0!</v>
      </c>
      <c r="C16" s="55" t="e">
        <f t="shared" ref="C16:H16" si="2">C14/$I$14</f>
        <v>#DIV/0!</v>
      </c>
      <c r="D16" s="55" t="e">
        <f t="shared" si="2"/>
        <v>#DIV/0!</v>
      </c>
      <c r="E16" s="55" t="e">
        <f t="shared" si="2"/>
        <v>#DIV/0!</v>
      </c>
      <c r="F16" s="55" t="e">
        <f t="shared" si="2"/>
        <v>#DIV/0!</v>
      </c>
      <c r="G16" s="55" t="e">
        <f t="shared" si="2"/>
        <v>#DIV/0!</v>
      </c>
      <c r="H16" s="55" t="e">
        <f t="shared" si="2"/>
        <v>#DIV/0!</v>
      </c>
      <c r="I16" s="54"/>
    </row>
  </sheetData>
  <mergeCells count="1">
    <mergeCell ref="A1:H1"/>
  </mergeCells>
  <phoneticPr fontId="6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8"/>
  </sheetPr>
  <dimension ref="A1:H24"/>
  <sheetViews>
    <sheetView workbookViewId="0">
      <selection activeCell="J9" sqref="J9"/>
    </sheetView>
  </sheetViews>
  <sheetFormatPr defaultColWidth="13.625" defaultRowHeight="20.100000000000001" customHeight="1" x14ac:dyDescent="0.15"/>
  <cols>
    <col min="1" max="2" width="13.625" style="60"/>
    <col min="3" max="3" width="3.625" style="30" customWidth="1"/>
    <col min="4" max="16384" width="13.625" style="60"/>
  </cols>
  <sheetData>
    <row r="1" spans="1:8" ht="20.100000000000001" customHeight="1" x14ac:dyDescent="0.15">
      <c r="A1" s="61" t="s">
        <v>109</v>
      </c>
      <c r="B1" s="62" t="str">
        <f>LEFT(A1,1) &amp; RIGHT("00" &amp; RIGHT(A1,LEN(A1)-1),3)</f>
        <v>A007</v>
      </c>
    </row>
    <row r="2" spans="1:8" ht="20.100000000000001" customHeight="1" x14ac:dyDescent="0.15">
      <c r="A2" s="61" t="s">
        <v>108</v>
      </c>
      <c r="B2" s="62" t="str">
        <f>LEFT(A2,1) &amp; RIGHT("00" &amp; RIGHT(A2,LEN(A2)-1),3)</f>
        <v>A029</v>
      </c>
      <c r="D2" s="64" t="s">
        <v>113</v>
      </c>
    </row>
    <row r="3" spans="1:8" ht="20.100000000000001" customHeight="1" x14ac:dyDescent="0.15">
      <c r="A3" s="61" t="s">
        <v>107</v>
      </c>
      <c r="B3" s="62" t="str">
        <f t="shared" ref="B3:B10" si="0">LEFT(A3,1) &amp; RIGHT("00" &amp; RIGHT(A3,LEN(A3)-1),3)</f>
        <v>A043</v>
      </c>
      <c r="D3" s="64" t="s">
        <v>114</v>
      </c>
    </row>
    <row r="4" spans="1:8" ht="20.100000000000001" customHeight="1" x14ac:dyDescent="0.15">
      <c r="A4" s="61" t="s">
        <v>106</v>
      </c>
      <c r="B4" s="62" t="str">
        <f t="shared" si="0"/>
        <v>A122</v>
      </c>
      <c r="D4" s="64" t="s">
        <v>115</v>
      </c>
    </row>
    <row r="5" spans="1:8" ht="20.100000000000001" customHeight="1" x14ac:dyDescent="0.15">
      <c r="A5" s="61" t="s">
        <v>105</v>
      </c>
      <c r="B5" s="62" t="str">
        <f t="shared" si="0"/>
        <v>A317</v>
      </c>
      <c r="D5" s="65" t="s">
        <v>162</v>
      </c>
    </row>
    <row r="6" spans="1:8" ht="20.100000000000001" customHeight="1" x14ac:dyDescent="0.15">
      <c r="A6" s="61" t="s">
        <v>104</v>
      </c>
      <c r="B6" s="62" t="str">
        <f t="shared" si="0"/>
        <v>B003</v>
      </c>
    </row>
    <row r="7" spans="1:8" ht="20.100000000000001" customHeight="1" x14ac:dyDescent="0.15">
      <c r="A7" s="61" t="s">
        <v>103</v>
      </c>
      <c r="B7" s="62" t="str">
        <f t="shared" si="0"/>
        <v>B020</v>
      </c>
    </row>
    <row r="8" spans="1:8" ht="20.100000000000001" customHeight="1" x14ac:dyDescent="0.15">
      <c r="A8" s="61" t="s">
        <v>102</v>
      </c>
      <c r="B8" s="62" t="str">
        <f t="shared" si="0"/>
        <v>C005</v>
      </c>
    </row>
    <row r="9" spans="1:8" ht="20.100000000000001" customHeight="1" x14ac:dyDescent="0.15">
      <c r="A9" s="61" t="s">
        <v>101</v>
      </c>
      <c r="B9" s="62" t="str">
        <f t="shared" si="0"/>
        <v>C033</v>
      </c>
      <c r="H9" s="63"/>
    </row>
    <row r="10" spans="1:8" ht="20.100000000000001" customHeight="1" x14ac:dyDescent="0.15">
      <c r="A10" s="61" t="s">
        <v>100</v>
      </c>
      <c r="B10" s="62" t="str">
        <f t="shared" si="0"/>
        <v>C144</v>
      </c>
    </row>
    <row r="11" spans="1:8" ht="20.100000000000001" customHeight="1" x14ac:dyDescent="0.15">
      <c r="H11" s="63"/>
    </row>
    <row r="23" spans="2:3" ht="20.100000000000001" customHeight="1" x14ac:dyDescent="0.15">
      <c r="B23" s="60" t="s">
        <v>99</v>
      </c>
    </row>
    <row r="24" spans="2:3" ht="20.100000000000001" customHeight="1" x14ac:dyDescent="0.15">
      <c r="C24" s="30" t="s">
        <v>98</v>
      </c>
    </row>
  </sheetData>
  <phoneticPr fontId="6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8"/>
  </sheetPr>
  <dimension ref="A1:H12"/>
  <sheetViews>
    <sheetView workbookViewId="0"/>
  </sheetViews>
  <sheetFormatPr defaultColWidth="13.625" defaultRowHeight="20.100000000000001" customHeight="1" x14ac:dyDescent="0.15"/>
  <cols>
    <col min="1" max="2" width="13.625" style="60"/>
    <col min="3" max="3" width="16.125" style="60" bestFit="1" customWidth="1"/>
    <col min="4" max="4" width="13.625" style="60"/>
    <col min="5" max="5" width="20.625" style="60" bestFit="1" customWidth="1"/>
    <col min="6" max="6" width="3.625" style="30" customWidth="1"/>
    <col min="7" max="16384" width="13.625" style="60"/>
  </cols>
  <sheetData>
    <row r="1" spans="1:8" ht="20.100000000000001" customHeight="1" x14ac:dyDescent="0.15">
      <c r="A1" s="66">
        <v>1146</v>
      </c>
      <c r="B1" s="67"/>
      <c r="C1" s="68" t="str">
        <f t="shared" ref="C1:C10" si="0">REPT(0,10-LEN(A1))&amp;A1</f>
        <v>0000001146</v>
      </c>
      <c r="D1" s="66"/>
      <c r="E1" s="69" t="str">
        <f>"NO."&amp;REPT(" ",10-LEN(A1))&amp;A1</f>
        <v>NO.      1146</v>
      </c>
    </row>
    <row r="2" spans="1:8" ht="20.100000000000001" customHeight="1" x14ac:dyDescent="0.15">
      <c r="A2" s="66">
        <v>435210</v>
      </c>
      <c r="B2" s="67"/>
      <c r="C2" s="68" t="str">
        <f t="shared" si="0"/>
        <v>0000435210</v>
      </c>
      <c r="D2" s="66"/>
      <c r="E2" s="69" t="str">
        <f t="shared" ref="E1:E10" si="1">"NO."&amp;REPT(" ",10-LEN(A2))&amp;A2</f>
        <v>NO.    435210</v>
      </c>
      <c r="G2" s="65" t="s">
        <v>120</v>
      </c>
    </row>
    <row r="3" spans="1:8" ht="20.100000000000001" customHeight="1" x14ac:dyDescent="0.15">
      <c r="A3" s="66">
        <v>977947</v>
      </c>
      <c r="B3" s="67"/>
      <c r="C3" s="68" t="str">
        <f t="shared" si="0"/>
        <v>0000977947</v>
      </c>
      <c r="D3" s="66"/>
      <c r="E3" s="69" t="str">
        <f t="shared" si="1"/>
        <v>NO.    977947</v>
      </c>
    </row>
    <row r="4" spans="1:8" ht="20.100000000000001" customHeight="1" x14ac:dyDescent="0.15">
      <c r="A4" s="66">
        <v>112028</v>
      </c>
      <c r="B4" s="67"/>
      <c r="C4" s="68" t="str">
        <f t="shared" si="0"/>
        <v>0000112028</v>
      </c>
      <c r="D4" s="66"/>
      <c r="E4" s="69" t="str">
        <f t="shared" si="1"/>
        <v>NO.    112028</v>
      </c>
    </row>
    <row r="5" spans="1:8" ht="20.100000000000001" customHeight="1" x14ac:dyDescent="0.15">
      <c r="A5" s="66">
        <v>71003</v>
      </c>
      <c r="B5" s="67"/>
      <c r="C5" s="68" t="str">
        <f t="shared" si="0"/>
        <v>0000071003</v>
      </c>
      <c r="D5" s="66"/>
      <c r="E5" s="69" t="str">
        <f t="shared" si="1"/>
        <v>NO.     71003</v>
      </c>
    </row>
    <row r="6" spans="1:8" ht="20.100000000000001" customHeight="1" x14ac:dyDescent="0.15">
      <c r="A6" s="66">
        <v>959784</v>
      </c>
      <c r="B6" s="67"/>
      <c r="C6" s="68" t="str">
        <f t="shared" si="0"/>
        <v>0000959784</v>
      </c>
      <c r="D6" s="66"/>
      <c r="E6" s="69" t="str">
        <f t="shared" si="1"/>
        <v>NO.    959784</v>
      </c>
    </row>
    <row r="7" spans="1:8" ht="20.100000000000001" customHeight="1" x14ac:dyDescent="0.15">
      <c r="A7" s="66">
        <v>630336</v>
      </c>
      <c r="B7" s="67"/>
      <c r="C7" s="68" t="str">
        <f t="shared" si="0"/>
        <v>0000630336</v>
      </c>
      <c r="D7" s="66"/>
      <c r="E7" s="69" t="str">
        <f t="shared" si="1"/>
        <v>NO.    630336</v>
      </c>
    </row>
    <row r="8" spans="1:8" ht="20.100000000000001" customHeight="1" x14ac:dyDescent="0.15">
      <c r="A8" s="66">
        <v>53614</v>
      </c>
      <c r="B8" s="67"/>
      <c r="C8" s="68" t="str">
        <f t="shared" si="0"/>
        <v>0000053614</v>
      </c>
      <c r="D8" s="66"/>
      <c r="E8" s="69" t="str">
        <f t="shared" si="1"/>
        <v>NO.     53614</v>
      </c>
    </row>
    <row r="9" spans="1:8" ht="20.100000000000001" customHeight="1" x14ac:dyDescent="0.15">
      <c r="A9" s="66">
        <v>221071</v>
      </c>
      <c r="B9" s="67"/>
      <c r="C9" s="68" t="str">
        <f t="shared" si="0"/>
        <v>0000221071</v>
      </c>
      <c r="D9" s="66"/>
      <c r="E9" s="69" t="str">
        <f t="shared" si="1"/>
        <v>NO.    221071</v>
      </c>
    </row>
    <row r="10" spans="1:8" ht="20.100000000000001" customHeight="1" x14ac:dyDescent="0.15">
      <c r="A10" s="66">
        <v>86</v>
      </c>
      <c r="B10" s="67"/>
      <c r="C10" s="68" t="str">
        <f t="shared" si="0"/>
        <v>0000000086</v>
      </c>
      <c r="D10" s="66"/>
      <c r="E10" s="69" t="str">
        <f t="shared" si="1"/>
        <v>NO.        86</v>
      </c>
    </row>
    <row r="12" spans="1:8" ht="20.100000000000001" customHeight="1" x14ac:dyDescent="0.15">
      <c r="H12" s="60" t="s">
        <v>293</v>
      </c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-0.249977111117893"/>
  </sheetPr>
  <dimension ref="A1:I11"/>
  <sheetViews>
    <sheetView workbookViewId="0">
      <selection activeCell="J16" sqref="J16"/>
    </sheetView>
  </sheetViews>
  <sheetFormatPr defaultRowHeight="14.25" x14ac:dyDescent="0.15"/>
  <sheetData>
    <row r="1" spans="1:9" ht="25.5" x14ac:dyDescent="0.15">
      <c r="A1" s="80" t="s">
        <v>294</v>
      </c>
      <c r="B1" s="80"/>
      <c r="C1" s="80"/>
      <c r="D1" s="80"/>
      <c r="E1" s="80"/>
      <c r="F1" s="80"/>
      <c r="G1" s="80"/>
      <c r="H1" s="80"/>
      <c r="I1" s="80"/>
    </row>
    <row r="2" spans="1:9" x14ac:dyDescent="0.15">
      <c r="A2" s="70"/>
      <c r="B2" s="70"/>
      <c r="C2" s="70"/>
      <c r="D2" s="70"/>
      <c r="E2" s="70"/>
      <c r="F2" s="70"/>
      <c r="G2" s="70"/>
      <c r="H2" s="70" t="s">
        <v>295</v>
      </c>
      <c r="I2" s="71">
        <v>0.2</v>
      </c>
    </row>
    <row r="3" spans="1:9" x14ac:dyDescent="0.15">
      <c r="A3" s="81" t="s">
        <v>296</v>
      </c>
      <c r="B3" s="81" t="s">
        <v>297</v>
      </c>
      <c r="C3" s="82" t="s">
        <v>298</v>
      </c>
      <c r="D3" s="83"/>
      <c r="E3" s="84"/>
      <c r="F3" s="82" t="s">
        <v>299</v>
      </c>
      <c r="G3" s="83"/>
      <c r="H3" s="84"/>
      <c r="I3" s="81" t="s">
        <v>300</v>
      </c>
    </row>
    <row r="4" spans="1:9" x14ac:dyDescent="0.15">
      <c r="A4" s="81"/>
      <c r="B4" s="81"/>
      <c r="C4" s="72" t="s">
        <v>301</v>
      </c>
      <c r="D4" s="72" t="s">
        <v>302</v>
      </c>
      <c r="E4" s="73" t="s">
        <v>303</v>
      </c>
      <c r="F4" s="72" t="s">
        <v>304</v>
      </c>
      <c r="G4" s="72" t="s">
        <v>302</v>
      </c>
      <c r="H4" s="73" t="s">
        <v>303</v>
      </c>
      <c r="I4" s="81"/>
    </row>
    <row r="5" spans="1:9" x14ac:dyDescent="0.15">
      <c r="A5" s="74">
        <v>1</v>
      </c>
      <c r="B5" s="74" t="s">
        <v>305</v>
      </c>
      <c r="C5" s="75">
        <v>35</v>
      </c>
      <c r="D5" s="75">
        <v>20</v>
      </c>
      <c r="E5" s="76"/>
      <c r="F5" s="75">
        <v>30</v>
      </c>
      <c r="G5" s="75">
        <v>10</v>
      </c>
      <c r="H5" s="76"/>
      <c r="I5" s="77"/>
    </row>
    <row r="6" spans="1:9" x14ac:dyDescent="0.15">
      <c r="A6" s="74">
        <v>2</v>
      </c>
      <c r="B6" s="74" t="s">
        <v>306</v>
      </c>
      <c r="C6" s="75">
        <v>15</v>
      </c>
      <c r="D6" s="75">
        <v>20</v>
      </c>
      <c r="E6" s="76"/>
      <c r="F6" s="75">
        <v>20</v>
      </c>
      <c r="G6" s="75">
        <v>20</v>
      </c>
      <c r="H6" s="76"/>
      <c r="I6" s="77"/>
    </row>
    <row r="7" spans="1:9" x14ac:dyDescent="0.15">
      <c r="A7" s="74">
        <v>3</v>
      </c>
      <c r="B7" s="74" t="s">
        <v>307</v>
      </c>
      <c r="C7" s="75">
        <v>25</v>
      </c>
      <c r="D7" s="75">
        <v>30</v>
      </c>
      <c r="E7" s="76"/>
      <c r="F7" s="75">
        <v>25</v>
      </c>
      <c r="G7" s="75">
        <v>20</v>
      </c>
      <c r="H7" s="76"/>
      <c r="I7" s="77"/>
    </row>
    <row r="8" spans="1:9" x14ac:dyDescent="0.15">
      <c r="A8" s="74">
        <v>4</v>
      </c>
      <c r="B8" s="74" t="s">
        <v>308</v>
      </c>
      <c r="C8" s="75">
        <v>25</v>
      </c>
      <c r="D8" s="75">
        <v>10</v>
      </c>
      <c r="E8" s="76"/>
      <c r="F8" s="75">
        <v>35</v>
      </c>
      <c r="G8" s="75">
        <v>30</v>
      </c>
      <c r="H8" s="76"/>
      <c r="I8" s="77"/>
    </row>
    <row r="9" spans="1:9" x14ac:dyDescent="0.15">
      <c r="A9" s="74">
        <v>5</v>
      </c>
      <c r="B9" s="74" t="s">
        <v>309</v>
      </c>
      <c r="C9" s="75">
        <v>15</v>
      </c>
      <c r="D9" s="75">
        <v>20</v>
      </c>
      <c r="E9" s="76"/>
      <c r="F9" s="75">
        <v>15</v>
      </c>
      <c r="G9" s="75">
        <v>30</v>
      </c>
      <c r="H9" s="76"/>
      <c r="I9" s="77"/>
    </row>
    <row r="10" spans="1:9" x14ac:dyDescent="0.15">
      <c r="A10" s="78"/>
      <c r="B10" s="78"/>
      <c r="C10" s="78"/>
      <c r="D10" s="78"/>
      <c r="E10" s="78"/>
      <c r="F10" s="78"/>
      <c r="G10" s="78"/>
      <c r="H10" s="78"/>
      <c r="I10" s="78"/>
    </row>
    <row r="11" spans="1:9" x14ac:dyDescent="0.15">
      <c r="A11" s="78" t="s">
        <v>310</v>
      </c>
      <c r="B11" s="78"/>
      <c r="C11" s="79" t="s">
        <v>311</v>
      </c>
      <c r="D11" s="78"/>
      <c r="E11" s="78" t="s">
        <v>312</v>
      </c>
      <c r="F11" s="78"/>
      <c r="G11" s="78"/>
      <c r="H11" s="79" t="s">
        <v>313</v>
      </c>
      <c r="I11" s="78"/>
    </row>
  </sheetData>
  <mergeCells count="6">
    <mergeCell ref="A1:I1"/>
    <mergeCell ref="A3:A4"/>
    <mergeCell ref="B3:B4"/>
    <mergeCell ref="C3:E3"/>
    <mergeCell ref="F3:H3"/>
    <mergeCell ref="I3:I4"/>
  </mergeCells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-0.249977111117893"/>
  </sheetPr>
  <dimension ref="A1:G8"/>
  <sheetViews>
    <sheetView workbookViewId="0">
      <selection activeCell="B3" sqref="B3"/>
    </sheetView>
  </sheetViews>
  <sheetFormatPr defaultColWidth="13.625" defaultRowHeight="20.100000000000001" customHeight="1" x14ac:dyDescent="0.25"/>
  <cols>
    <col min="1" max="1" width="13.625" style="12"/>
    <col min="2" max="2" width="13.625" style="12" customWidth="1"/>
    <col min="3" max="5" width="13.625" style="12"/>
    <col min="6" max="6" width="3.625" style="10" customWidth="1"/>
    <col min="7" max="16384" width="13.625" style="12"/>
  </cols>
  <sheetData>
    <row r="1" spans="1:7" s="23" customFormat="1" ht="27.95" customHeight="1" x14ac:dyDescent="0.3">
      <c r="A1" s="20"/>
      <c r="B1" s="20"/>
      <c r="C1" s="21" t="s">
        <v>288</v>
      </c>
      <c r="D1" s="20"/>
      <c r="E1" s="20"/>
      <c r="F1" s="22"/>
    </row>
    <row r="2" spans="1:7" ht="20.100000000000001" customHeight="1" x14ac:dyDescent="0.25">
      <c r="A2" s="14" t="s">
        <v>0</v>
      </c>
      <c r="B2" s="14">
        <v>1</v>
      </c>
      <c r="C2" s="14">
        <v>2</v>
      </c>
      <c r="D2" s="14">
        <v>3</v>
      </c>
      <c r="E2" s="14">
        <v>5</v>
      </c>
      <c r="G2" s="18" t="s">
        <v>95</v>
      </c>
    </row>
    <row r="3" spans="1:7" ht="43.15" customHeight="1" x14ac:dyDescent="0.25">
      <c r="A3" s="15" t="s">
        <v>1</v>
      </c>
      <c r="B3" s="16">
        <v>0.03</v>
      </c>
      <c r="C3" s="16">
        <v>3.5000000000000003E-2</v>
      </c>
      <c r="D3" s="16">
        <v>0.04</v>
      </c>
      <c r="E3" s="16">
        <v>4.2500000000000003E-2</v>
      </c>
      <c r="G3" s="19" t="s">
        <v>287</v>
      </c>
    </row>
    <row r="4" spans="1:7" ht="19.899999999999999" customHeight="1" x14ac:dyDescent="0.25">
      <c r="A4" s="17">
        <v>10000</v>
      </c>
      <c r="B4" s="17"/>
      <c r="C4" s="17"/>
      <c r="D4" s="17"/>
      <c r="E4" s="17"/>
      <c r="G4" s="19" t="s">
        <v>289</v>
      </c>
    </row>
    <row r="5" spans="1:7" ht="20.100000000000001" customHeight="1" x14ac:dyDescent="0.25">
      <c r="A5" s="17">
        <v>20000</v>
      </c>
      <c r="B5" s="17"/>
      <c r="C5" s="17"/>
      <c r="D5" s="17"/>
      <c r="E5" s="17"/>
      <c r="G5" s="12" t="s">
        <v>272</v>
      </c>
    </row>
    <row r="6" spans="1:7" ht="20.100000000000001" customHeight="1" x14ac:dyDescent="0.25">
      <c r="A6" s="17">
        <v>30000</v>
      </c>
      <c r="B6" s="17"/>
      <c r="C6" s="17"/>
      <c r="D6" s="17"/>
      <c r="E6" s="17"/>
    </row>
    <row r="7" spans="1:7" ht="20.100000000000001" customHeight="1" x14ac:dyDescent="0.25">
      <c r="A7" s="17">
        <v>40000</v>
      </c>
      <c r="B7" s="17"/>
      <c r="C7" s="17"/>
      <c r="D7" s="17"/>
      <c r="E7" s="17"/>
    </row>
    <row r="8" spans="1:7" ht="20.100000000000001" customHeight="1" x14ac:dyDescent="0.25">
      <c r="A8" s="17">
        <v>100000</v>
      </c>
      <c r="B8" s="17"/>
      <c r="C8" s="17"/>
      <c r="D8" s="17"/>
      <c r="E8" s="17"/>
    </row>
  </sheetData>
  <phoneticPr fontId="6" type="noConversion"/>
  <pageMargins left="0.75" right="0.75" top="1" bottom="1" header="0.5" footer="0.5"/>
  <pageSetup paperSize="9" orientation="portrait" horizontalDpi="360" verticalDpi="36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00"/>
  <sheetViews>
    <sheetView workbookViewId="0">
      <selection activeCell="I7" sqref="I7"/>
    </sheetView>
  </sheetViews>
  <sheetFormatPr defaultColWidth="13.625" defaultRowHeight="20.100000000000001" customHeight="1" x14ac:dyDescent="0.15"/>
  <cols>
    <col min="1" max="1" width="13.625" style="25"/>
    <col min="2" max="2" width="3.625" style="10" customWidth="1"/>
    <col min="3" max="12" width="13.625" style="25"/>
    <col min="15" max="16384" width="13.625" style="25"/>
  </cols>
  <sheetData>
    <row r="1" spans="1:14" ht="20.100000000000001" customHeight="1" x14ac:dyDescent="0.15">
      <c r="A1" s="24" t="s">
        <v>163</v>
      </c>
      <c r="B1" s="22"/>
      <c r="G1"/>
      <c r="H1"/>
      <c r="I1"/>
      <c r="J1"/>
      <c r="K1"/>
      <c r="M1" s="25"/>
      <c r="N1" s="25"/>
    </row>
    <row r="2" spans="1:14" ht="20.100000000000001" customHeight="1" x14ac:dyDescent="0.15">
      <c r="A2" s="24" t="s">
        <v>168</v>
      </c>
      <c r="C2" s="27" t="s">
        <v>173</v>
      </c>
      <c r="G2"/>
      <c r="H2"/>
      <c r="I2"/>
      <c r="J2"/>
      <c r="K2"/>
      <c r="M2" s="25"/>
      <c r="N2" s="25"/>
    </row>
    <row r="3" spans="1:14" ht="20.100000000000001" customHeight="1" x14ac:dyDescent="0.15">
      <c r="A3" s="24" t="s">
        <v>174</v>
      </c>
      <c r="C3" s="25" t="s">
        <v>179</v>
      </c>
      <c r="G3"/>
      <c r="H3"/>
      <c r="I3"/>
      <c r="J3"/>
      <c r="K3"/>
      <c r="M3" s="25"/>
      <c r="N3" s="25"/>
    </row>
    <row r="4" spans="1:14" ht="20.100000000000001" customHeight="1" x14ac:dyDescent="0.15">
      <c r="A4" s="24" t="s">
        <v>180</v>
      </c>
      <c r="C4" s="25" t="s">
        <v>265</v>
      </c>
      <c r="G4"/>
      <c r="H4"/>
      <c r="I4"/>
      <c r="J4"/>
      <c r="K4"/>
      <c r="M4" s="25"/>
      <c r="N4" s="25"/>
    </row>
    <row r="5" spans="1:14" ht="20.100000000000001" customHeight="1" x14ac:dyDescent="0.15">
      <c r="A5" s="24" t="s">
        <v>185</v>
      </c>
      <c r="C5" s="25" t="s">
        <v>266</v>
      </c>
      <c r="G5"/>
      <c r="H5"/>
      <c r="I5"/>
      <c r="J5"/>
      <c r="K5"/>
      <c r="M5" s="25"/>
      <c r="N5" s="25"/>
    </row>
    <row r="6" spans="1:14" ht="20.100000000000001" customHeight="1" x14ac:dyDescent="0.15">
      <c r="A6" s="24" t="s">
        <v>190</v>
      </c>
      <c r="C6" s="25" t="s">
        <v>272</v>
      </c>
      <c r="G6"/>
      <c r="H6"/>
      <c r="I6"/>
      <c r="J6"/>
      <c r="K6"/>
      <c r="M6" s="25"/>
      <c r="N6" s="25"/>
    </row>
    <row r="7" spans="1:14" ht="20.100000000000001" customHeight="1" x14ac:dyDescent="0.15">
      <c r="A7" s="24" t="s">
        <v>195</v>
      </c>
      <c r="G7"/>
      <c r="H7"/>
      <c r="I7"/>
      <c r="J7"/>
      <c r="K7"/>
      <c r="M7" s="25"/>
      <c r="N7" s="25"/>
    </row>
    <row r="8" spans="1:14" ht="20.100000000000001" customHeight="1" x14ac:dyDescent="0.15">
      <c r="A8" s="24" t="s">
        <v>200</v>
      </c>
      <c r="C8"/>
      <c r="G8"/>
      <c r="H8"/>
      <c r="I8"/>
      <c r="J8"/>
      <c r="K8"/>
      <c r="M8" s="25"/>
      <c r="N8" s="25"/>
    </row>
    <row r="9" spans="1:14" ht="20.100000000000001" customHeight="1" x14ac:dyDescent="0.15">
      <c r="A9" s="24" t="s">
        <v>205</v>
      </c>
      <c r="G9"/>
      <c r="H9"/>
      <c r="I9"/>
      <c r="J9"/>
      <c r="K9"/>
      <c r="M9" s="25"/>
      <c r="N9" s="25"/>
    </row>
    <row r="10" spans="1:14" ht="20.100000000000001" customHeight="1" x14ac:dyDescent="0.15">
      <c r="A10" s="24" t="s">
        <v>210</v>
      </c>
      <c r="G10"/>
      <c r="H10"/>
      <c r="I10"/>
      <c r="J10"/>
      <c r="K10"/>
      <c r="M10" s="25"/>
      <c r="N10" s="25"/>
    </row>
    <row r="11" spans="1:14" ht="20.100000000000001" customHeight="1" x14ac:dyDescent="0.15">
      <c r="A11" s="24" t="s">
        <v>215</v>
      </c>
      <c r="G11"/>
      <c r="H11"/>
      <c r="I11"/>
      <c r="J11"/>
      <c r="K11"/>
      <c r="M11" s="25"/>
      <c r="N11" s="25"/>
    </row>
    <row r="12" spans="1:14" ht="20.100000000000001" customHeight="1" x14ac:dyDescent="0.15">
      <c r="A12" s="24" t="s">
        <v>220</v>
      </c>
      <c r="G12"/>
      <c r="H12"/>
      <c r="I12"/>
      <c r="J12"/>
      <c r="K12"/>
      <c r="M12" s="25"/>
      <c r="N12" s="25"/>
    </row>
    <row r="13" spans="1:14" ht="20.100000000000001" customHeight="1" x14ac:dyDescent="0.15">
      <c r="A13" s="24" t="s">
        <v>225</v>
      </c>
      <c r="G13"/>
      <c r="H13"/>
      <c r="I13"/>
      <c r="J13"/>
      <c r="K13"/>
      <c r="M13" s="25"/>
      <c r="N13" s="25"/>
    </row>
    <row r="14" spans="1:14" ht="20.100000000000001" customHeight="1" x14ac:dyDescent="0.15">
      <c r="A14" s="24" t="s">
        <v>230</v>
      </c>
      <c r="G14"/>
      <c r="H14"/>
      <c r="I14"/>
      <c r="J14"/>
      <c r="K14"/>
      <c r="M14" s="25"/>
      <c r="N14" s="25"/>
    </row>
    <row r="15" spans="1:14" ht="20.100000000000001" customHeight="1" x14ac:dyDescent="0.15">
      <c r="A15" s="24" t="s">
        <v>235</v>
      </c>
      <c r="G15"/>
      <c r="H15"/>
      <c r="I15"/>
      <c r="J15"/>
      <c r="K15"/>
      <c r="M15" s="25"/>
      <c r="N15" s="25"/>
    </row>
    <row r="16" spans="1:14" ht="20.100000000000001" customHeight="1" x14ac:dyDescent="0.15">
      <c r="A16" s="24" t="s">
        <v>240</v>
      </c>
      <c r="G16"/>
      <c r="H16"/>
      <c r="I16"/>
      <c r="J16"/>
      <c r="K16"/>
      <c r="M16" s="25"/>
      <c r="N16" s="25"/>
    </row>
    <row r="17" spans="1:14" ht="20.100000000000001" customHeight="1" x14ac:dyDescent="0.15">
      <c r="A17" s="24" t="s">
        <v>245</v>
      </c>
      <c r="G17"/>
      <c r="H17"/>
      <c r="I17"/>
      <c r="J17"/>
      <c r="K17"/>
      <c r="M17" s="25"/>
      <c r="N17" s="25"/>
    </row>
    <row r="18" spans="1:14" ht="20.100000000000001" customHeight="1" x14ac:dyDescent="0.15">
      <c r="A18" s="24" t="s">
        <v>250</v>
      </c>
      <c r="G18"/>
      <c r="H18"/>
      <c r="I18"/>
      <c r="J18"/>
      <c r="K18"/>
      <c r="M18" s="25"/>
      <c r="N18" s="25"/>
    </row>
    <row r="19" spans="1:14" ht="20.100000000000001" customHeight="1" x14ac:dyDescent="0.15">
      <c r="A19" s="24" t="s">
        <v>255</v>
      </c>
      <c r="G19"/>
      <c r="H19"/>
      <c r="I19"/>
      <c r="J19"/>
      <c r="K19"/>
      <c r="M19" s="25"/>
      <c r="N19" s="25"/>
    </row>
    <row r="20" spans="1:14" ht="20.100000000000001" customHeight="1" x14ac:dyDescent="0.15">
      <c r="A20" s="24" t="s">
        <v>260</v>
      </c>
      <c r="G20"/>
      <c r="H20"/>
      <c r="I20"/>
      <c r="J20"/>
      <c r="K20"/>
      <c r="M20" s="25"/>
      <c r="N20" s="25"/>
    </row>
    <row r="21" spans="1:14" ht="20.100000000000001" customHeight="1" x14ac:dyDescent="0.15">
      <c r="A21" s="26" t="s">
        <v>164</v>
      </c>
      <c r="M21" s="25"/>
      <c r="N21" s="25"/>
    </row>
    <row r="22" spans="1:14" ht="20.100000000000001" customHeight="1" x14ac:dyDescent="0.15">
      <c r="A22" s="24" t="s">
        <v>169</v>
      </c>
      <c r="M22" s="25"/>
      <c r="N22" s="25"/>
    </row>
    <row r="23" spans="1:14" ht="20.100000000000001" customHeight="1" x14ac:dyDescent="0.15">
      <c r="A23" s="24" t="s">
        <v>175</v>
      </c>
      <c r="M23" s="25"/>
      <c r="N23" s="25"/>
    </row>
    <row r="24" spans="1:14" ht="20.100000000000001" customHeight="1" x14ac:dyDescent="0.15">
      <c r="A24" s="24" t="s">
        <v>181</v>
      </c>
      <c r="M24" s="25"/>
      <c r="N24" s="25"/>
    </row>
    <row r="25" spans="1:14" ht="20.100000000000001" customHeight="1" x14ac:dyDescent="0.15">
      <c r="A25" s="24" t="s">
        <v>186</v>
      </c>
      <c r="M25" s="25"/>
      <c r="N25" s="25"/>
    </row>
    <row r="26" spans="1:14" ht="20.100000000000001" customHeight="1" x14ac:dyDescent="0.15">
      <c r="A26" s="24" t="s">
        <v>191</v>
      </c>
      <c r="M26" s="25"/>
      <c r="N26" s="25"/>
    </row>
    <row r="27" spans="1:14" ht="20.100000000000001" customHeight="1" x14ac:dyDescent="0.15">
      <c r="A27" s="24" t="s">
        <v>196</v>
      </c>
      <c r="M27" s="25"/>
      <c r="N27" s="25"/>
    </row>
    <row r="28" spans="1:14" ht="20.100000000000001" customHeight="1" x14ac:dyDescent="0.15">
      <c r="A28" s="24" t="s">
        <v>201</v>
      </c>
      <c r="M28" s="25"/>
      <c r="N28" s="25"/>
    </row>
    <row r="29" spans="1:14" ht="20.100000000000001" customHeight="1" x14ac:dyDescent="0.15">
      <c r="A29" s="24" t="s">
        <v>206</v>
      </c>
      <c r="M29" s="25"/>
      <c r="N29" s="25"/>
    </row>
    <row r="30" spans="1:14" ht="20.100000000000001" customHeight="1" x14ac:dyDescent="0.15">
      <c r="A30" s="24" t="s">
        <v>211</v>
      </c>
      <c r="M30" s="25"/>
      <c r="N30" s="25"/>
    </row>
    <row r="31" spans="1:14" ht="20.100000000000001" customHeight="1" x14ac:dyDescent="0.15">
      <c r="A31" s="24" t="s">
        <v>216</v>
      </c>
      <c r="M31" s="25"/>
      <c r="N31" s="25"/>
    </row>
    <row r="32" spans="1:14" ht="20.100000000000001" customHeight="1" x14ac:dyDescent="0.15">
      <c r="A32" s="24" t="s">
        <v>221</v>
      </c>
      <c r="M32" s="25"/>
      <c r="N32" s="25"/>
    </row>
    <row r="33" spans="1:14" ht="20.100000000000001" customHeight="1" x14ac:dyDescent="0.15">
      <c r="A33" s="24" t="s">
        <v>226</v>
      </c>
      <c r="M33" s="25"/>
      <c r="N33" s="25"/>
    </row>
    <row r="34" spans="1:14" ht="20.100000000000001" customHeight="1" x14ac:dyDescent="0.15">
      <c r="A34" s="24" t="s">
        <v>231</v>
      </c>
      <c r="M34" s="25"/>
      <c r="N34" s="25"/>
    </row>
    <row r="35" spans="1:14" ht="20.100000000000001" customHeight="1" x14ac:dyDescent="0.15">
      <c r="A35" s="24" t="s">
        <v>236</v>
      </c>
      <c r="M35" s="25"/>
      <c r="N35" s="25"/>
    </row>
    <row r="36" spans="1:14" ht="20.100000000000001" customHeight="1" x14ac:dyDescent="0.15">
      <c r="A36" s="24" t="s">
        <v>241</v>
      </c>
      <c r="M36" s="25"/>
      <c r="N36" s="25"/>
    </row>
    <row r="37" spans="1:14" ht="20.100000000000001" customHeight="1" x14ac:dyDescent="0.15">
      <c r="A37" s="24" t="s">
        <v>246</v>
      </c>
      <c r="M37" s="25"/>
      <c r="N37" s="25"/>
    </row>
    <row r="38" spans="1:14" ht="20.100000000000001" customHeight="1" x14ac:dyDescent="0.15">
      <c r="A38" s="24" t="s">
        <v>251</v>
      </c>
      <c r="M38" s="25"/>
      <c r="N38" s="25"/>
    </row>
    <row r="39" spans="1:14" ht="20.100000000000001" customHeight="1" x14ac:dyDescent="0.15">
      <c r="A39" s="24" t="s">
        <v>256</v>
      </c>
      <c r="M39" s="25"/>
      <c r="N39" s="25"/>
    </row>
    <row r="40" spans="1:14" ht="20.100000000000001" customHeight="1" x14ac:dyDescent="0.15">
      <c r="A40" s="24" t="s">
        <v>261</v>
      </c>
      <c r="M40" s="25"/>
      <c r="N40" s="25"/>
    </row>
    <row r="41" spans="1:14" ht="20.100000000000001" customHeight="1" x14ac:dyDescent="0.15">
      <c r="A41" s="24" t="s">
        <v>165</v>
      </c>
      <c r="M41" s="25"/>
      <c r="N41" s="25"/>
    </row>
    <row r="42" spans="1:14" ht="20.100000000000001" customHeight="1" x14ac:dyDescent="0.15">
      <c r="A42" s="24" t="s">
        <v>170</v>
      </c>
      <c r="M42" s="25"/>
      <c r="N42" s="25"/>
    </row>
    <row r="43" spans="1:14" ht="20.100000000000001" customHeight="1" x14ac:dyDescent="0.15">
      <c r="A43" s="24" t="s">
        <v>176</v>
      </c>
      <c r="M43" s="25"/>
      <c r="N43" s="25"/>
    </row>
    <row r="44" spans="1:14" ht="20.100000000000001" customHeight="1" x14ac:dyDescent="0.15">
      <c r="A44" s="24" t="s">
        <v>182</v>
      </c>
      <c r="M44" s="25"/>
      <c r="N44" s="25"/>
    </row>
    <row r="45" spans="1:14" ht="20.100000000000001" customHeight="1" x14ac:dyDescent="0.15">
      <c r="A45" s="24" t="s">
        <v>187</v>
      </c>
      <c r="M45" s="25"/>
      <c r="N45" s="25"/>
    </row>
    <row r="46" spans="1:14" ht="20.100000000000001" customHeight="1" x14ac:dyDescent="0.15">
      <c r="A46" s="24" t="s">
        <v>192</v>
      </c>
      <c r="M46" s="25"/>
      <c r="N46" s="25"/>
    </row>
    <row r="47" spans="1:14" ht="20.100000000000001" customHeight="1" x14ac:dyDescent="0.15">
      <c r="A47" s="24" t="s">
        <v>197</v>
      </c>
      <c r="M47" s="25"/>
      <c r="N47" s="25"/>
    </row>
    <row r="48" spans="1:14" ht="20.100000000000001" customHeight="1" x14ac:dyDescent="0.15">
      <c r="A48" s="24" t="s">
        <v>202</v>
      </c>
      <c r="M48" s="25"/>
      <c r="N48" s="25"/>
    </row>
    <row r="49" spans="1:14" ht="20.100000000000001" customHeight="1" x14ac:dyDescent="0.15">
      <c r="A49" s="24" t="s">
        <v>207</v>
      </c>
      <c r="M49" s="25"/>
      <c r="N49" s="25"/>
    </row>
    <row r="50" spans="1:14" ht="20.100000000000001" customHeight="1" x14ac:dyDescent="0.15">
      <c r="A50" s="24" t="s">
        <v>212</v>
      </c>
      <c r="M50" s="25"/>
      <c r="N50" s="25"/>
    </row>
    <row r="51" spans="1:14" ht="20.100000000000001" customHeight="1" x14ac:dyDescent="0.15">
      <c r="A51" s="24" t="s">
        <v>217</v>
      </c>
      <c r="M51" s="25"/>
      <c r="N51" s="25"/>
    </row>
    <row r="52" spans="1:14" ht="20.100000000000001" customHeight="1" x14ac:dyDescent="0.15">
      <c r="A52" s="24" t="s">
        <v>222</v>
      </c>
      <c r="M52" s="25"/>
      <c r="N52" s="25"/>
    </row>
    <row r="53" spans="1:14" ht="20.100000000000001" customHeight="1" x14ac:dyDescent="0.15">
      <c r="A53" s="24" t="s">
        <v>227</v>
      </c>
      <c r="M53" s="25"/>
      <c r="N53" s="25"/>
    </row>
    <row r="54" spans="1:14" ht="20.100000000000001" customHeight="1" x14ac:dyDescent="0.15">
      <c r="A54" s="24" t="s">
        <v>232</v>
      </c>
      <c r="M54" s="25"/>
      <c r="N54" s="25"/>
    </row>
    <row r="55" spans="1:14" ht="20.100000000000001" customHeight="1" x14ac:dyDescent="0.15">
      <c r="A55" s="24" t="s">
        <v>237</v>
      </c>
      <c r="M55" s="25"/>
      <c r="N55" s="25"/>
    </row>
    <row r="56" spans="1:14" ht="20.100000000000001" customHeight="1" x14ac:dyDescent="0.15">
      <c r="A56" s="24" t="s">
        <v>242</v>
      </c>
      <c r="M56" s="25"/>
      <c r="N56" s="25"/>
    </row>
    <row r="57" spans="1:14" ht="20.100000000000001" customHeight="1" x14ac:dyDescent="0.15">
      <c r="A57" s="24" t="s">
        <v>247</v>
      </c>
      <c r="M57" s="25"/>
      <c r="N57" s="25"/>
    </row>
    <row r="58" spans="1:14" ht="20.100000000000001" customHeight="1" x14ac:dyDescent="0.15">
      <c r="A58" s="24" t="s">
        <v>252</v>
      </c>
      <c r="M58" s="25"/>
      <c r="N58" s="25"/>
    </row>
    <row r="59" spans="1:14" ht="20.100000000000001" customHeight="1" x14ac:dyDescent="0.15">
      <c r="A59" s="24" t="s">
        <v>257</v>
      </c>
      <c r="M59" s="25"/>
      <c r="N59" s="25"/>
    </row>
    <row r="60" spans="1:14" ht="20.100000000000001" customHeight="1" x14ac:dyDescent="0.15">
      <c r="A60" s="24" t="s">
        <v>262</v>
      </c>
      <c r="M60" s="25"/>
      <c r="N60" s="25"/>
    </row>
    <row r="61" spans="1:14" ht="20.100000000000001" customHeight="1" x14ac:dyDescent="0.15">
      <c r="A61" s="24" t="s">
        <v>166</v>
      </c>
      <c r="M61" s="25"/>
      <c r="N61" s="25"/>
    </row>
    <row r="62" spans="1:14" ht="20.100000000000001" customHeight="1" x14ac:dyDescent="0.15">
      <c r="A62" s="24" t="s">
        <v>171</v>
      </c>
      <c r="M62" s="25"/>
      <c r="N62" s="25"/>
    </row>
    <row r="63" spans="1:14" ht="20.100000000000001" customHeight="1" x14ac:dyDescent="0.15">
      <c r="A63" s="24" t="s">
        <v>177</v>
      </c>
      <c r="M63" s="25"/>
      <c r="N63" s="25"/>
    </row>
    <row r="64" spans="1:14" ht="20.100000000000001" customHeight="1" x14ac:dyDescent="0.15">
      <c r="A64" s="24" t="s">
        <v>183</v>
      </c>
      <c r="M64" s="25"/>
      <c r="N64" s="25"/>
    </row>
    <row r="65" spans="1:14" ht="20.100000000000001" customHeight="1" x14ac:dyDescent="0.15">
      <c r="A65" s="24" t="s">
        <v>188</v>
      </c>
      <c r="M65" s="25"/>
      <c r="N65" s="25"/>
    </row>
    <row r="66" spans="1:14" ht="20.100000000000001" customHeight="1" x14ac:dyDescent="0.15">
      <c r="A66" s="24" t="s">
        <v>193</v>
      </c>
      <c r="M66" s="25"/>
      <c r="N66" s="25"/>
    </row>
    <row r="67" spans="1:14" ht="20.100000000000001" customHeight="1" x14ac:dyDescent="0.15">
      <c r="A67" s="24" t="s">
        <v>198</v>
      </c>
      <c r="M67" s="25"/>
      <c r="N67" s="25"/>
    </row>
    <row r="68" spans="1:14" ht="20.100000000000001" customHeight="1" x14ac:dyDescent="0.15">
      <c r="A68" s="24" t="s">
        <v>203</v>
      </c>
      <c r="M68" s="25"/>
      <c r="N68" s="25"/>
    </row>
    <row r="69" spans="1:14" ht="20.100000000000001" customHeight="1" x14ac:dyDescent="0.15">
      <c r="A69" s="24" t="s">
        <v>208</v>
      </c>
      <c r="M69" s="25"/>
      <c r="N69" s="25"/>
    </row>
    <row r="70" spans="1:14" ht="20.100000000000001" customHeight="1" x14ac:dyDescent="0.15">
      <c r="A70" s="24" t="s">
        <v>213</v>
      </c>
      <c r="M70" s="25"/>
      <c r="N70" s="25"/>
    </row>
    <row r="71" spans="1:14" ht="20.100000000000001" customHeight="1" x14ac:dyDescent="0.15">
      <c r="A71" s="24" t="s">
        <v>218</v>
      </c>
      <c r="M71" s="25"/>
      <c r="N71" s="25"/>
    </row>
    <row r="72" spans="1:14" ht="20.100000000000001" customHeight="1" x14ac:dyDescent="0.15">
      <c r="A72" s="24" t="s">
        <v>223</v>
      </c>
      <c r="M72" s="25"/>
      <c r="N72" s="25"/>
    </row>
    <row r="73" spans="1:14" ht="20.100000000000001" customHeight="1" x14ac:dyDescent="0.15">
      <c r="A73" s="24" t="s">
        <v>228</v>
      </c>
      <c r="M73" s="25"/>
      <c r="N73" s="25"/>
    </row>
    <row r="74" spans="1:14" ht="20.100000000000001" customHeight="1" x14ac:dyDescent="0.15">
      <c r="A74" s="24" t="s">
        <v>233</v>
      </c>
      <c r="M74" s="25"/>
      <c r="N74" s="25"/>
    </row>
    <row r="75" spans="1:14" ht="20.100000000000001" customHeight="1" x14ac:dyDescent="0.15">
      <c r="A75" s="24" t="s">
        <v>238</v>
      </c>
      <c r="M75" s="25"/>
      <c r="N75" s="25"/>
    </row>
    <row r="76" spans="1:14" ht="20.100000000000001" customHeight="1" x14ac:dyDescent="0.15">
      <c r="A76" s="24" t="s">
        <v>243</v>
      </c>
      <c r="M76" s="25"/>
      <c r="N76" s="25"/>
    </row>
    <row r="77" spans="1:14" ht="20.100000000000001" customHeight="1" x14ac:dyDescent="0.15">
      <c r="A77" s="24" t="s">
        <v>248</v>
      </c>
      <c r="M77" s="25"/>
      <c r="N77" s="25"/>
    </row>
    <row r="78" spans="1:14" ht="20.100000000000001" customHeight="1" x14ac:dyDescent="0.15">
      <c r="A78" s="24" t="s">
        <v>253</v>
      </c>
      <c r="M78" s="25"/>
      <c r="N78" s="25"/>
    </row>
    <row r="79" spans="1:14" ht="20.100000000000001" customHeight="1" x14ac:dyDescent="0.15">
      <c r="A79" s="24" t="s">
        <v>258</v>
      </c>
      <c r="M79" s="25"/>
      <c r="N79" s="25"/>
    </row>
    <row r="80" spans="1:14" ht="20.100000000000001" customHeight="1" x14ac:dyDescent="0.15">
      <c r="A80" s="24" t="s">
        <v>263</v>
      </c>
      <c r="M80" s="25"/>
      <c r="N80" s="25"/>
    </row>
    <row r="81" spans="1:14" ht="20.100000000000001" customHeight="1" x14ac:dyDescent="0.15">
      <c r="A81" s="24" t="s">
        <v>167</v>
      </c>
      <c r="M81" s="25"/>
      <c r="N81" s="25"/>
    </row>
    <row r="82" spans="1:14" ht="20.100000000000001" customHeight="1" x14ac:dyDescent="0.15">
      <c r="A82" s="24" t="s">
        <v>172</v>
      </c>
      <c r="M82" s="25"/>
      <c r="N82" s="25"/>
    </row>
    <row r="83" spans="1:14" ht="20.100000000000001" customHeight="1" x14ac:dyDescent="0.15">
      <c r="A83" s="24" t="s">
        <v>178</v>
      </c>
      <c r="M83" s="25"/>
      <c r="N83" s="25"/>
    </row>
    <row r="84" spans="1:14" ht="20.100000000000001" customHeight="1" x14ac:dyDescent="0.15">
      <c r="A84" s="24" t="s">
        <v>184</v>
      </c>
      <c r="M84" s="25"/>
      <c r="N84" s="25"/>
    </row>
    <row r="85" spans="1:14" ht="20.100000000000001" customHeight="1" x14ac:dyDescent="0.15">
      <c r="A85" s="24" t="s">
        <v>189</v>
      </c>
      <c r="M85" s="25"/>
      <c r="N85" s="25"/>
    </row>
    <row r="86" spans="1:14" ht="20.100000000000001" customHeight="1" x14ac:dyDescent="0.15">
      <c r="A86" s="24" t="s">
        <v>194</v>
      </c>
      <c r="M86" s="25"/>
      <c r="N86" s="25"/>
    </row>
    <row r="87" spans="1:14" ht="20.100000000000001" customHeight="1" x14ac:dyDescent="0.15">
      <c r="A87" s="24" t="s">
        <v>199</v>
      </c>
      <c r="M87" s="25"/>
      <c r="N87" s="25"/>
    </row>
    <row r="88" spans="1:14" ht="20.100000000000001" customHeight="1" x14ac:dyDescent="0.15">
      <c r="A88" s="24" t="s">
        <v>204</v>
      </c>
      <c r="M88" s="25"/>
      <c r="N88" s="25"/>
    </row>
    <row r="89" spans="1:14" ht="20.100000000000001" customHeight="1" x14ac:dyDescent="0.15">
      <c r="A89" s="24" t="s">
        <v>209</v>
      </c>
      <c r="M89" s="25"/>
      <c r="N89" s="25"/>
    </row>
    <row r="90" spans="1:14" ht="20.100000000000001" customHeight="1" x14ac:dyDescent="0.15">
      <c r="A90" s="24" t="s">
        <v>214</v>
      </c>
      <c r="M90" s="25"/>
      <c r="N90" s="25"/>
    </row>
    <row r="91" spans="1:14" ht="20.100000000000001" customHeight="1" x14ac:dyDescent="0.15">
      <c r="A91" s="24" t="s">
        <v>219</v>
      </c>
      <c r="M91" s="25"/>
      <c r="N91" s="25"/>
    </row>
    <row r="92" spans="1:14" ht="20.100000000000001" customHeight="1" x14ac:dyDescent="0.15">
      <c r="A92" s="24" t="s">
        <v>224</v>
      </c>
      <c r="M92" s="25"/>
      <c r="N92" s="25"/>
    </row>
    <row r="93" spans="1:14" ht="20.100000000000001" customHeight="1" x14ac:dyDescent="0.15">
      <c r="A93" s="24" t="s">
        <v>229</v>
      </c>
      <c r="M93" s="25"/>
      <c r="N93" s="25"/>
    </row>
    <row r="94" spans="1:14" ht="20.100000000000001" customHeight="1" x14ac:dyDescent="0.15">
      <c r="A94" s="24" t="s">
        <v>234</v>
      </c>
      <c r="M94" s="25"/>
      <c r="N94" s="25"/>
    </row>
    <row r="95" spans="1:14" ht="20.100000000000001" customHeight="1" x14ac:dyDescent="0.15">
      <c r="A95" s="24" t="s">
        <v>239</v>
      </c>
      <c r="M95" s="25"/>
      <c r="N95" s="25"/>
    </row>
    <row r="96" spans="1:14" ht="20.100000000000001" customHeight="1" x14ac:dyDescent="0.15">
      <c r="A96" s="24" t="s">
        <v>244</v>
      </c>
      <c r="M96" s="25"/>
      <c r="N96" s="25"/>
    </row>
    <row r="97" spans="1:14" ht="20.100000000000001" customHeight="1" x14ac:dyDescent="0.15">
      <c r="A97" s="24" t="s">
        <v>249</v>
      </c>
      <c r="M97" s="25"/>
      <c r="N97" s="25"/>
    </row>
    <row r="98" spans="1:14" ht="20.100000000000001" customHeight="1" x14ac:dyDescent="0.15">
      <c r="A98" s="24" t="s">
        <v>254</v>
      </c>
      <c r="M98" s="25"/>
      <c r="N98" s="25"/>
    </row>
    <row r="99" spans="1:14" ht="20.100000000000001" customHeight="1" x14ac:dyDescent="0.15">
      <c r="A99" s="24" t="s">
        <v>259</v>
      </c>
      <c r="M99" s="25"/>
      <c r="N99" s="25"/>
    </row>
    <row r="100" spans="1:14" ht="20.100000000000001" customHeight="1" x14ac:dyDescent="0.15">
      <c r="A100" s="24" t="s">
        <v>264</v>
      </c>
      <c r="M100" s="25"/>
      <c r="N100" s="25"/>
    </row>
  </sheetData>
  <phoneticPr fontId="6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00"/>
  <sheetViews>
    <sheetView workbookViewId="0">
      <selection sqref="A1:E20"/>
    </sheetView>
  </sheetViews>
  <sheetFormatPr defaultColWidth="13.625" defaultRowHeight="20.100000000000001" customHeight="1" x14ac:dyDescent="0.15"/>
  <cols>
    <col min="1" max="7" width="13.625" style="25"/>
    <col min="8" max="8" width="3.625" style="10" customWidth="1"/>
    <col min="9" max="16384" width="13.625" style="25"/>
  </cols>
  <sheetData>
    <row r="1" spans="1:9" ht="20.100000000000001" customHeight="1" x14ac:dyDescent="0.15">
      <c r="A1" s="28" t="s">
        <v>163</v>
      </c>
      <c r="B1" s="28" t="s">
        <v>164</v>
      </c>
      <c r="C1" s="28" t="s">
        <v>165</v>
      </c>
      <c r="D1" s="28" t="s">
        <v>166</v>
      </c>
      <c r="E1" s="28" t="s">
        <v>167</v>
      </c>
      <c r="G1" s="29" t="s">
        <v>163</v>
      </c>
      <c r="H1" s="22"/>
    </row>
    <row r="2" spans="1:9" ht="20.100000000000001" customHeight="1" x14ac:dyDescent="0.15">
      <c r="A2" s="28" t="s">
        <v>168</v>
      </c>
      <c r="B2" s="28" t="s">
        <v>169</v>
      </c>
      <c r="C2" s="28" t="s">
        <v>170</v>
      </c>
      <c r="D2" s="28" t="s">
        <v>171</v>
      </c>
      <c r="E2" s="28" t="s">
        <v>172</v>
      </c>
      <c r="G2" s="29" t="s">
        <v>168</v>
      </c>
      <c r="I2" s="25" t="s">
        <v>270</v>
      </c>
    </row>
    <row r="3" spans="1:9" ht="20.100000000000001" customHeight="1" x14ac:dyDescent="0.15">
      <c r="A3" s="28" t="s">
        <v>174</v>
      </c>
      <c r="B3" s="28" t="s">
        <v>175</v>
      </c>
      <c r="C3" s="28" t="s">
        <v>176</v>
      </c>
      <c r="D3" s="28" t="s">
        <v>177</v>
      </c>
      <c r="E3" s="28" t="s">
        <v>178</v>
      </c>
      <c r="G3" s="29" t="s">
        <v>174</v>
      </c>
      <c r="I3" s="25" t="s">
        <v>267</v>
      </c>
    </row>
    <row r="4" spans="1:9" ht="20.100000000000001" customHeight="1" x14ac:dyDescent="0.15">
      <c r="A4" s="28" t="s">
        <v>180</v>
      </c>
      <c r="B4" s="28" t="s">
        <v>181</v>
      </c>
      <c r="C4" s="28" t="s">
        <v>182</v>
      </c>
      <c r="D4" s="28" t="s">
        <v>183</v>
      </c>
      <c r="E4" s="28" t="s">
        <v>184</v>
      </c>
      <c r="G4" s="29" t="s">
        <v>180</v>
      </c>
      <c r="I4" s="25" t="s">
        <v>268</v>
      </c>
    </row>
    <row r="5" spans="1:9" ht="20.100000000000001" customHeight="1" x14ac:dyDescent="0.15">
      <c r="A5" s="28" t="s">
        <v>185</v>
      </c>
      <c r="B5" s="28" t="s">
        <v>186</v>
      </c>
      <c r="C5" s="28" t="s">
        <v>187</v>
      </c>
      <c r="D5" s="28" t="s">
        <v>188</v>
      </c>
      <c r="E5" s="28" t="s">
        <v>189</v>
      </c>
      <c r="G5" s="29" t="s">
        <v>185</v>
      </c>
      <c r="I5" s="25" t="s">
        <v>269</v>
      </c>
    </row>
    <row r="6" spans="1:9" ht="20.100000000000001" customHeight="1" x14ac:dyDescent="0.15">
      <c r="A6" s="28" t="s">
        <v>190</v>
      </c>
      <c r="B6" s="28" t="s">
        <v>191</v>
      </c>
      <c r="C6" s="28" t="s">
        <v>192</v>
      </c>
      <c r="D6" s="28" t="s">
        <v>193</v>
      </c>
      <c r="E6" s="28" t="s">
        <v>194</v>
      </c>
      <c r="G6" s="29" t="s">
        <v>190</v>
      </c>
    </row>
    <row r="7" spans="1:9" ht="20.100000000000001" customHeight="1" x14ac:dyDescent="0.15">
      <c r="A7" s="28" t="s">
        <v>195</v>
      </c>
      <c r="B7" s="28" t="s">
        <v>196</v>
      </c>
      <c r="C7" s="28" t="s">
        <v>197</v>
      </c>
      <c r="D7" s="28" t="s">
        <v>198</v>
      </c>
      <c r="E7" s="28" t="s">
        <v>199</v>
      </c>
      <c r="G7" s="29" t="s">
        <v>195</v>
      </c>
    </row>
    <row r="8" spans="1:9" ht="20.100000000000001" customHeight="1" x14ac:dyDescent="0.15">
      <c r="A8" s="28" t="s">
        <v>200</v>
      </c>
      <c r="B8" s="28" t="s">
        <v>201</v>
      </c>
      <c r="C8" s="28" t="s">
        <v>202</v>
      </c>
      <c r="D8" s="28" t="s">
        <v>203</v>
      </c>
      <c r="E8" s="28" t="s">
        <v>204</v>
      </c>
      <c r="G8" s="29" t="s">
        <v>200</v>
      </c>
    </row>
    <row r="9" spans="1:9" ht="20.100000000000001" customHeight="1" x14ac:dyDescent="0.15">
      <c r="A9" s="28" t="s">
        <v>205</v>
      </c>
      <c r="B9" s="28" t="s">
        <v>206</v>
      </c>
      <c r="C9" s="28" t="s">
        <v>207</v>
      </c>
      <c r="D9" s="28" t="s">
        <v>208</v>
      </c>
      <c r="E9" s="28" t="s">
        <v>209</v>
      </c>
      <c r="G9" s="29" t="s">
        <v>205</v>
      </c>
    </row>
    <row r="10" spans="1:9" ht="20.100000000000001" customHeight="1" x14ac:dyDescent="0.15">
      <c r="A10" s="28" t="s">
        <v>210</v>
      </c>
      <c r="B10" s="28" t="s">
        <v>211</v>
      </c>
      <c r="C10" s="28" t="s">
        <v>212</v>
      </c>
      <c r="D10" s="28" t="s">
        <v>213</v>
      </c>
      <c r="E10" s="28" t="s">
        <v>214</v>
      </c>
      <c r="G10" s="29" t="s">
        <v>210</v>
      </c>
    </row>
    <row r="11" spans="1:9" ht="20.100000000000001" customHeight="1" x14ac:dyDescent="0.15">
      <c r="A11" s="28" t="s">
        <v>215</v>
      </c>
      <c r="B11" s="28" t="s">
        <v>216</v>
      </c>
      <c r="C11" s="28" t="s">
        <v>217</v>
      </c>
      <c r="D11" s="28" t="s">
        <v>218</v>
      </c>
      <c r="E11" s="28" t="s">
        <v>219</v>
      </c>
      <c r="G11" s="29" t="s">
        <v>215</v>
      </c>
    </row>
    <row r="12" spans="1:9" ht="20.100000000000001" customHeight="1" x14ac:dyDescent="0.15">
      <c r="A12" s="28" t="s">
        <v>220</v>
      </c>
      <c r="B12" s="28" t="s">
        <v>221</v>
      </c>
      <c r="C12" s="28" t="s">
        <v>222</v>
      </c>
      <c r="D12" s="28" t="s">
        <v>223</v>
      </c>
      <c r="E12" s="28" t="s">
        <v>224</v>
      </c>
      <c r="G12" s="29" t="s">
        <v>220</v>
      </c>
    </row>
    <row r="13" spans="1:9" ht="20.100000000000001" customHeight="1" x14ac:dyDescent="0.15">
      <c r="A13" s="28" t="s">
        <v>225</v>
      </c>
      <c r="B13" s="28" t="s">
        <v>226</v>
      </c>
      <c r="C13" s="28" t="s">
        <v>227</v>
      </c>
      <c r="D13" s="28" t="s">
        <v>228</v>
      </c>
      <c r="E13" s="28" t="s">
        <v>229</v>
      </c>
      <c r="G13" s="29" t="s">
        <v>225</v>
      </c>
    </row>
    <row r="14" spans="1:9" ht="20.100000000000001" customHeight="1" x14ac:dyDescent="0.15">
      <c r="A14" s="28" t="s">
        <v>230</v>
      </c>
      <c r="B14" s="28" t="s">
        <v>231</v>
      </c>
      <c r="C14" s="28" t="s">
        <v>232</v>
      </c>
      <c r="D14" s="28" t="s">
        <v>233</v>
      </c>
      <c r="E14" s="28" t="s">
        <v>234</v>
      </c>
      <c r="G14" s="29" t="s">
        <v>230</v>
      </c>
    </row>
    <row r="15" spans="1:9" ht="20.100000000000001" customHeight="1" x14ac:dyDescent="0.15">
      <c r="A15" s="28" t="s">
        <v>235</v>
      </c>
      <c r="B15" s="28" t="s">
        <v>236</v>
      </c>
      <c r="C15" s="28" t="s">
        <v>237</v>
      </c>
      <c r="D15" s="28" t="s">
        <v>238</v>
      </c>
      <c r="E15" s="28" t="s">
        <v>239</v>
      </c>
      <c r="G15" s="29" t="s">
        <v>235</v>
      </c>
    </row>
    <row r="16" spans="1:9" ht="20.100000000000001" customHeight="1" x14ac:dyDescent="0.15">
      <c r="A16" s="28" t="s">
        <v>240</v>
      </c>
      <c r="B16" s="28" t="s">
        <v>241</v>
      </c>
      <c r="C16" s="28" t="s">
        <v>242</v>
      </c>
      <c r="D16" s="28" t="s">
        <v>243</v>
      </c>
      <c r="E16" s="28" t="s">
        <v>244</v>
      </c>
      <c r="G16" s="29" t="s">
        <v>240</v>
      </c>
    </row>
    <row r="17" spans="1:7" ht="20.100000000000001" customHeight="1" x14ac:dyDescent="0.15">
      <c r="A17" s="28" t="s">
        <v>245</v>
      </c>
      <c r="B17" s="28" t="s">
        <v>246</v>
      </c>
      <c r="C17" s="28" t="s">
        <v>247</v>
      </c>
      <c r="D17" s="28" t="s">
        <v>248</v>
      </c>
      <c r="E17" s="28" t="s">
        <v>249</v>
      </c>
      <c r="G17" s="29" t="s">
        <v>245</v>
      </c>
    </row>
    <row r="18" spans="1:7" ht="20.100000000000001" customHeight="1" x14ac:dyDescent="0.15">
      <c r="A18" s="28" t="s">
        <v>250</v>
      </c>
      <c r="B18" s="28" t="s">
        <v>251</v>
      </c>
      <c r="C18" s="28" t="s">
        <v>252</v>
      </c>
      <c r="D18" s="28" t="s">
        <v>253</v>
      </c>
      <c r="E18" s="28" t="s">
        <v>254</v>
      </c>
      <c r="G18" s="29" t="s">
        <v>250</v>
      </c>
    </row>
    <row r="19" spans="1:7" ht="20.100000000000001" customHeight="1" x14ac:dyDescent="0.15">
      <c r="A19" s="28" t="s">
        <v>255</v>
      </c>
      <c r="B19" s="28" t="s">
        <v>256</v>
      </c>
      <c r="C19" s="28" t="s">
        <v>257</v>
      </c>
      <c r="D19" s="28" t="s">
        <v>258</v>
      </c>
      <c r="E19" s="28" t="s">
        <v>259</v>
      </c>
      <c r="G19" s="29" t="s">
        <v>255</v>
      </c>
    </row>
    <row r="20" spans="1:7" ht="20.100000000000001" customHeight="1" x14ac:dyDescent="0.15">
      <c r="A20" s="28" t="s">
        <v>260</v>
      </c>
      <c r="B20" s="28" t="s">
        <v>261</v>
      </c>
      <c r="C20" s="28" t="s">
        <v>262</v>
      </c>
      <c r="D20" s="28" t="s">
        <v>263</v>
      </c>
      <c r="E20" s="28" t="s">
        <v>264</v>
      </c>
      <c r="G20" s="29" t="s">
        <v>260</v>
      </c>
    </row>
    <row r="21" spans="1:7" ht="20.100000000000001" customHeight="1" x14ac:dyDescent="0.15">
      <c r="G21" s="26" t="s">
        <v>164</v>
      </c>
    </row>
    <row r="22" spans="1:7" ht="20.100000000000001" customHeight="1" x14ac:dyDescent="0.15">
      <c r="G22" s="29" t="s">
        <v>169</v>
      </c>
    </row>
    <row r="23" spans="1:7" ht="20.100000000000001" customHeight="1" x14ac:dyDescent="0.15">
      <c r="G23" s="29" t="s">
        <v>175</v>
      </c>
    </row>
    <row r="24" spans="1:7" ht="20.100000000000001" customHeight="1" x14ac:dyDescent="0.15">
      <c r="G24" s="29" t="s">
        <v>181</v>
      </c>
    </row>
    <row r="25" spans="1:7" ht="20.100000000000001" customHeight="1" x14ac:dyDescent="0.15">
      <c r="G25" s="29" t="s">
        <v>186</v>
      </c>
    </row>
    <row r="26" spans="1:7" ht="20.100000000000001" customHeight="1" x14ac:dyDescent="0.15">
      <c r="G26" s="29" t="s">
        <v>191</v>
      </c>
    </row>
    <row r="27" spans="1:7" ht="20.100000000000001" customHeight="1" x14ac:dyDescent="0.15">
      <c r="G27" s="29" t="s">
        <v>196</v>
      </c>
    </row>
    <row r="28" spans="1:7" ht="20.100000000000001" customHeight="1" x14ac:dyDescent="0.15">
      <c r="G28" s="29" t="s">
        <v>201</v>
      </c>
    </row>
    <row r="29" spans="1:7" ht="20.100000000000001" customHeight="1" x14ac:dyDescent="0.15">
      <c r="G29" s="29" t="s">
        <v>206</v>
      </c>
    </row>
    <row r="30" spans="1:7" ht="20.100000000000001" customHeight="1" x14ac:dyDescent="0.15">
      <c r="G30" s="29" t="s">
        <v>211</v>
      </c>
    </row>
    <row r="31" spans="1:7" ht="20.100000000000001" customHeight="1" x14ac:dyDescent="0.15">
      <c r="G31" s="29" t="s">
        <v>216</v>
      </c>
    </row>
    <row r="32" spans="1:7" ht="20.100000000000001" customHeight="1" x14ac:dyDescent="0.15">
      <c r="G32" s="29" t="s">
        <v>221</v>
      </c>
    </row>
    <row r="33" spans="7:7" ht="20.100000000000001" customHeight="1" x14ac:dyDescent="0.15">
      <c r="G33" s="29" t="s">
        <v>226</v>
      </c>
    </row>
    <row r="34" spans="7:7" ht="20.100000000000001" customHeight="1" x14ac:dyDescent="0.15">
      <c r="G34" s="29" t="s">
        <v>231</v>
      </c>
    </row>
    <row r="35" spans="7:7" ht="20.100000000000001" customHeight="1" x14ac:dyDescent="0.15">
      <c r="G35" s="29" t="s">
        <v>236</v>
      </c>
    </row>
    <row r="36" spans="7:7" ht="20.100000000000001" customHeight="1" x14ac:dyDescent="0.15">
      <c r="G36" s="29" t="s">
        <v>241</v>
      </c>
    </row>
    <row r="37" spans="7:7" ht="20.100000000000001" customHeight="1" x14ac:dyDescent="0.15">
      <c r="G37" s="29" t="s">
        <v>246</v>
      </c>
    </row>
    <row r="38" spans="7:7" ht="20.100000000000001" customHeight="1" x14ac:dyDescent="0.15">
      <c r="G38" s="29" t="s">
        <v>251</v>
      </c>
    </row>
    <row r="39" spans="7:7" ht="20.100000000000001" customHeight="1" x14ac:dyDescent="0.15">
      <c r="G39" s="29" t="s">
        <v>256</v>
      </c>
    </row>
    <row r="40" spans="7:7" ht="20.100000000000001" customHeight="1" x14ac:dyDescent="0.15">
      <c r="G40" s="29" t="s">
        <v>261</v>
      </c>
    </row>
    <row r="41" spans="7:7" ht="20.100000000000001" customHeight="1" x14ac:dyDescent="0.15">
      <c r="G41" s="29" t="s">
        <v>165</v>
      </c>
    </row>
    <row r="42" spans="7:7" ht="20.100000000000001" customHeight="1" x14ac:dyDescent="0.15">
      <c r="G42" s="29" t="s">
        <v>170</v>
      </c>
    </row>
    <row r="43" spans="7:7" ht="20.100000000000001" customHeight="1" x14ac:dyDescent="0.15">
      <c r="G43" s="29" t="s">
        <v>176</v>
      </c>
    </row>
    <row r="44" spans="7:7" ht="20.100000000000001" customHeight="1" x14ac:dyDescent="0.15">
      <c r="G44" s="29" t="s">
        <v>182</v>
      </c>
    </row>
    <row r="45" spans="7:7" ht="20.100000000000001" customHeight="1" x14ac:dyDescent="0.15">
      <c r="G45" s="29" t="s">
        <v>187</v>
      </c>
    </row>
    <row r="46" spans="7:7" ht="20.100000000000001" customHeight="1" x14ac:dyDescent="0.15">
      <c r="G46" s="29" t="s">
        <v>192</v>
      </c>
    </row>
    <row r="47" spans="7:7" ht="20.100000000000001" customHeight="1" x14ac:dyDescent="0.15">
      <c r="G47" s="29" t="s">
        <v>197</v>
      </c>
    </row>
    <row r="48" spans="7:7" ht="20.100000000000001" customHeight="1" x14ac:dyDescent="0.15">
      <c r="G48" s="29" t="s">
        <v>202</v>
      </c>
    </row>
    <row r="49" spans="7:7" ht="20.100000000000001" customHeight="1" x14ac:dyDescent="0.15">
      <c r="G49" s="29" t="s">
        <v>207</v>
      </c>
    </row>
    <row r="50" spans="7:7" ht="20.100000000000001" customHeight="1" x14ac:dyDescent="0.15">
      <c r="G50" s="29" t="s">
        <v>212</v>
      </c>
    </row>
    <row r="51" spans="7:7" ht="20.100000000000001" customHeight="1" x14ac:dyDescent="0.15">
      <c r="G51" s="29" t="s">
        <v>217</v>
      </c>
    </row>
    <row r="52" spans="7:7" ht="20.100000000000001" customHeight="1" x14ac:dyDescent="0.15">
      <c r="G52" s="29" t="s">
        <v>222</v>
      </c>
    </row>
    <row r="53" spans="7:7" ht="20.100000000000001" customHeight="1" x14ac:dyDescent="0.15">
      <c r="G53" s="29" t="s">
        <v>227</v>
      </c>
    </row>
    <row r="54" spans="7:7" ht="20.100000000000001" customHeight="1" x14ac:dyDescent="0.15">
      <c r="G54" s="29" t="s">
        <v>232</v>
      </c>
    </row>
    <row r="55" spans="7:7" ht="20.100000000000001" customHeight="1" x14ac:dyDescent="0.15">
      <c r="G55" s="29" t="s">
        <v>237</v>
      </c>
    </row>
    <row r="56" spans="7:7" ht="20.100000000000001" customHeight="1" x14ac:dyDescent="0.15">
      <c r="G56" s="29" t="s">
        <v>242</v>
      </c>
    </row>
    <row r="57" spans="7:7" ht="20.100000000000001" customHeight="1" x14ac:dyDescent="0.15">
      <c r="G57" s="29" t="s">
        <v>247</v>
      </c>
    </row>
    <row r="58" spans="7:7" ht="20.100000000000001" customHeight="1" x14ac:dyDescent="0.15">
      <c r="G58" s="29" t="s">
        <v>252</v>
      </c>
    </row>
    <row r="59" spans="7:7" ht="20.100000000000001" customHeight="1" x14ac:dyDescent="0.15">
      <c r="G59" s="29" t="s">
        <v>257</v>
      </c>
    </row>
    <row r="60" spans="7:7" ht="20.100000000000001" customHeight="1" x14ac:dyDescent="0.15">
      <c r="G60" s="29" t="s">
        <v>262</v>
      </c>
    </row>
    <row r="61" spans="7:7" ht="20.100000000000001" customHeight="1" x14ac:dyDescent="0.15">
      <c r="G61" s="29" t="s">
        <v>166</v>
      </c>
    </row>
    <row r="62" spans="7:7" ht="20.100000000000001" customHeight="1" x14ac:dyDescent="0.15">
      <c r="G62" s="29" t="s">
        <v>171</v>
      </c>
    </row>
    <row r="63" spans="7:7" ht="20.100000000000001" customHeight="1" x14ac:dyDescent="0.15">
      <c r="G63" s="29" t="s">
        <v>177</v>
      </c>
    </row>
    <row r="64" spans="7:7" ht="20.100000000000001" customHeight="1" x14ac:dyDescent="0.15">
      <c r="G64" s="29" t="s">
        <v>183</v>
      </c>
    </row>
    <row r="65" spans="7:7" ht="20.100000000000001" customHeight="1" x14ac:dyDescent="0.15">
      <c r="G65" s="29" t="s">
        <v>188</v>
      </c>
    </row>
    <row r="66" spans="7:7" ht="20.100000000000001" customHeight="1" x14ac:dyDescent="0.15">
      <c r="G66" s="29" t="s">
        <v>193</v>
      </c>
    </row>
    <row r="67" spans="7:7" ht="20.100000000000001" customHeight="1" x14ac:dyDescent="0.15">
      <c r="G67" s="29" t="s">
        <v>198</v>
      </c>
    </row>
    <row r="68" spans="7:7" ht="20.100000000000001" customHeight="1" x14ac:dyDescent="0.15">
      <c r="G68" s="29" t="s">
        <v>203</v>
      </c>
    </row>
    <row r="69" spans="7:7" ht="20.100000000000001" customHeight="1" x14ac:dyDescent="0.15">
      <c r="G69" s="29" t="s">
        <v>208</v>
      </c>
    </row>
    <row r="70" spans="7:7" ht="20.100000000000001" customHeight="1" x14ac:dyDescent="0.15">
      <c r="G70" s="29" t="s">
        <v>213</v>
      </c>
    </row>
    <row r="71" spans="7:7" ht="20.100000000000001" customHeight="1" x14ac:dyDescent="0.15">
      <c r="G71" s="29" t="s">
        <v>218</v>
      </c>
    </row>
    <row r="72" spans="7:7" ht="20.100000000000001" customHeight="1" x14ac:dyDescent="0.15">
      <c r="G72" s="29" t="s">
        <v>223</v>
      </c>
    </row>
    <row r="73" spans="7:7" ht="20.100000000000001" customHeight="1" x14ac:dyDescent="0.15">
      <c r="G73" s="29" t="s">
        <v>228</v>
      </c>
    </row>
    <row r="74" spans="7:7" ht="20.100000000000001" customHeight="1" x14ac:dyDescent="0.15">
      <c r="G74" s="29" t="s">
        <v>233</v>
      </c>
    </row>
    <row r="75" spans="7:7" ht="20.100000000000001" customHeight="1" x14ac:dyDescent="0.15">
      <c r="G75" s="29" t="s">
        <v>238</v>
      </c>
    </row>
    <row r="76" spans="7:7" ht="20.100000000000001" customHeight="1" x14ac:dyDescent="0.15">
      <c r="G76" s="29" t="s">
        <v>243</v>
      </c>
    </row>
    <row r="77" spans="7:7" ht="20.100000000000001" customHeight="1" x14ac:dyDescent="0.15">
      <c r="G77" s="29" t="s">
        <v>248</v>
      </c>
    </row>
    <row r="78" spans="7:7" ht="20.100000000000001" customHeight="1" x14ac:dyDescent="0.15">
      <c r="G78" s="29" t="s">
        <v>253</v>
      </c>
    </row>
    <row r="79" spans="7:7" ht="20.100000000000001" customHeight="1" x14ac:dyDescent="0.15">
      <c r="G79" s="29" t="s">
        <v>258</v>
      </c>
    </row>
    <row r="80" spans="7:7" ht="20.100000000000001" customHeight="1" x14ac:dyDescent="0.15">
      <c r="G80" s="29" t="s">
        <v>263</v>
      </c>
    </row>
    <row r="81" spans="7:7" ht="20.100000000000001" customHeight="1" x14ac:dyDescent="0.15">
      <c r="G81" s="29" t="s">
        <v>167</v>
      </c>
    </row>
    <row r="82" spans="7:7" ht="20.100000000000001" customHeight="1" x14ac:dyDescent="0.15">
      <c r="G82" s="29" t="s">
        <v>172</v>
      </c>
    </row>
    <row r="83" spans="7:7" ht="20.100000000000001" customHeight="1" x14ac:dyDescent="0.15">
      <c r="G83" s="29" t="s">
        <v>178</v>
      </c>
    </row>
    <row r="84" spans="7:7" ht="20.100000000000001" customHeight="1" x14ac:dyDescent="0.15">
      <c r="G84" s="29" t="s">
        <v>184</v>
      </c>
    </row>
    <row r="85" spans="7:7" ht="20.100000000000001" customHeight="1" x14ac:dyDescent="0.15">
      <c r="G85" s="29" t="s">
        <v>189</v>
      </c>
    </row>
    <row r="86" spans="7:7" ht="20.100000000000001" customHeight="1" x14ac:dyDescent="0.15">
      <c r="G86" s="29" t="s">
        <v>194</v>
      </c>
    </row>
    <row r="87" spans="7:7" ht="20.100000000000001" customHeight="1" x14ac:dyDescent="0.15">
      <c r="G87" s="29" t="s">
        <v>199</v>
      </c>
    </row>
    <row r="88" spans="7:7" ht="20.100000000000001" customHeight="1" x14ac:dyDescent="0.15">
      <c r="G88" s="29" t="s">
        <v>204</v>
      </c>
    </row>
    <row r="89" spans="7:7" ht="20.100000000000001" customHeight="1" x14ac:dyDescent="0.15">
      <c r="G89" s="29" t="s">
        <v>209</v>
      </c>
    </row>
    <row r="90" spans="7:7" ht="20.100000000000001" customHeight="1" x14ac:dyDescent="0.15">
      <c r="G90" s="29" t="s">
        <v>214</v>
      </c>
    </row>
    <row r="91" spans="7:7" ht="20.100000000000001" customHeight="1" x14ac:dyDescent="0.15">
      <c r="G91" s="29" t="s">
        <v>219</v>
      </c>
    </row>
    <row r="92" spans="7:7" ht="20.100000000000001" customHeight="1" x14ac:dyDescent="0.15">
      <c r="G92" s="29" t="s">
        <v>224</v>
      </c>
    </row>
    <row r="93" spans="7:7" ht="20.100000000000001" customHeight="1" x14ac:dyDescent="0.15">
      <c r="G93" s="29" t="s">
        <v>229</v>
      </c>
    </row>
    <row r="94" spans="7:7" ht="20.100000000000001" customHeight="1" x14ac:dyDescent="0.15">
      <c r="G94" s="29" t="s">
        <v>234</v>
      </c>
    </row>
    <row r="95" spans="7:7" ht="20.100000000000001" customHeight="1" x14ac:dyDescent="0.15">
      <c r="G95" s="29" t="s">
        <v>239</v>
      </c>
    </row>
    <row r="96" spans="7:7" ht="20.100000000000001" customHeight="1" x14ac:dyDescent="0.15">
      <c r="G96" s="29" t="s">
        <v>244</v>
      </c>
    </row>
    <row r="97" spans="7:7" ht="20.100000000000001" customHeight="1" x14ac:dyDescent="0.15">
      <c r="G97" s="29" t="s">
        <v>249</v>
      </c>
    </row>
    <row r="98" spans="7:7" ht="20.100000000000001" customHeight="1" x14ac:dyDescent="0.15">
      <c r="G98" s="29" t="s">
        <v>254</v>
      </c>
    </row>
    <row r="99" spans="7:7" ht="20.100000000000001" customHeight="1" x14ac:dyDescent="0.15">
      <c r="G99" s="29" t="s">
        <v>259</v>
      </c>
    </row>
    <row r="100" spans="7:7" ht="20.100000000000001" customHeight="1" x14ac:dyDescent="0.15">
      <c r="G100" s="29" t="s">
        <v>264</v>
      </c>
    </row>
  </sheetData>
  <phoneticPr fontId="6" type="noConversion"/>
  <pageMargins left="0.7" right="0.7" top="0.75" bottom="0.75" header="0.3" footer="0.3"/>
  <pageSetup paperSize="9"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35"/>
  <sheetViews>
    <sheetView workbookViewId="0">
      <selection activeCell="G6" sqref="G6"/>
    </sheetView>
  </sheetViews>
  <sheetFormatPr defaultColWidth="13.625" defaultRowHeight="20.25" x14ac:dyDescent="0.25"/>
  <cols>
    <col min="1" max="3" width="13.625" style="12"/>
    <col min="4" max="4" width="3.625" style="30" customWidth="1"/>
    <col min="5" max="9" width="13.625" style="12"/>
    <col min="10" max="10" width="24" style="12" customWidth="1"/>
    <col min="11" max="16384" width="13.625" style="12"/>
  </cols>
  <sheetData>
    <row r="1" spans="1:13" ht="27.95" customHeight="1" thickTop="1" thickBot="1" x14ac:dyDescent="0.3">
      <c r="A1" s="31" t="s">
        <v>316</v>
      </c>
      <c r="B1" s="31" t="s">
        <v>317</v>
      </c>
      <c r="C1" s="32" t="s">
        <v>121</v>
      </c>
      <c r="E1" s="13" t="s">
        <v>315</v>
      </c>
      <c r="I1" s="33" t="s">
        <v>122</v>
      </c>
      <c r="J1" s="34" t="s">
        <v>318</v>
      </c>
    </row>
    <row r="2" spans="1:13" ht="24" customHeight="1" thickBot="1" x14ac:dyDescent="0.3">
      <c r="A2" s="35" t="s">
        <v>123</v>
      </c>
      <c r="B2" s="36" t="s">
        <v>123</v>
      </c>
      <c r="C2" s="37">
        <f>MATCH(B2,$A$2:$A$35,0)</f>
        <v>1</v>
      </c>
      <c r="I2" s="38" t="str">
        <f>(2016-ROW())&amp;"年"</f>
        <v>2014年</v>
      </c>
      <c r="J2" s="39">
        <v>3050</v>
      </c>
      <c r="L2" s="12" t="b">
        <f>J2&gt;=1000</f>
        <v>1</v>
      </c>
      <c r="M2" s="12">
        <f>0/L2</f>
        <v>0</v>
      </c>
    </row>
    <row r="3" spans="1:13" ht="21" thickBot="1" x14ac:dyDescent="0.3">
      <c r="A3" s="35" t="s">
        <v>124</v>
      </c>
      <c r="B3" s="36" t="s">
        <v>124</v>
      </c>
      <c r="C3" s="37">
        <f t="shared" ref="C2:C35" si="0">MATCH(B3,$A$2:$A$35,0)</f>
        <v>2</v>
      </c>
      <c r="I3" s="38" t="str">
        <f t="shared" ref="I3:I14" si="1">(2016-ROW())&amp;"年"</f>
        <v>2013年</v>
      </c>
      <c r="J3" s="39">
        <v>2773</v>
      </c>
      <c r="L3" s="12" t="b">
        <f t="shared" ref="L3:L14" si="2">J3&gt;=1000</f>
        <v>1</v>
      </c>
      <c r="M3" s="12">
        <f t="shared" ref="M3:M14" si="3">0/L3</f>
        <v>0</v>
      </c>
    </row>
    <row r="4" spans="1:13" ht="21" thickBot="1" x14ac:dyDescent="0.3">
      <c r="A4" s="35" t="s">
        <v>125</v>
      </c>
      <c r="B4" s="36" t="s">
        <v>125</v>
      </c>
      <c r="C4" s="37">
        <f t="shared" si="0"/>
        <v>3</v>
      </c>
      <c r="I4" s="38" t="str">
        <f t="shared" si="1"/>
        <v>2012年</v>
      </c>
      <c r="J4" s="39">
        <v>2510</v>
      </c>
      <c r="L4" s="12" t="b">
        <f t="shared" si="2"/>
        <v>1</v>
      </c>
      <c r="M4" s="12">
        <f t="shared" si="3"/>
        <v>0</v>
      </c>
    </row>
    <row r="5" spans="1:13" ht="21" thickBot="1" x14ac:dyDescent="0.3">
      <c r="A5" s="35" t="s">
        <v>126</v>
      </c>
      <c r="B5" s="36" t="s">
        <v>126</v>
      </c>
      <c r="C5" s="37">
        <f t="shared" si="0"/>
        <v>4</v>
      </c>
      <c r="I5" s="38" t="str">
        <f t="shared" si="1"/>
        <v>2011年</v>
      </c>
      <c r="J5" s="39">
        <v>2268</v>
      </c>
      <c r="L5" s="12" t="b">
        <f t="shared" si="2"/>
        <v>1</v>
      </c>
      <c r="M5" s="12">
        <f t="shared" si="3"/>
        <v>0</v>
      </c>
    </row>
    <row r="6" spans="1:13" ht="21" thickBot="1" x14ac:dyDescent="0.3">
      <c r="A6" s="35" t="s">
        <v>127</v>
      </c>
      <c r="B6" s="36" t="s">
        <v>127</v>
      </c>
      <c r="C6" s="37">
        <f t="shared" si="0"/>
        <v>5</v>
      </c>
      <c r="I6" s="38" t="str">
        <f t="shared" si="1"/>
        <v>2010年</v>
      </c>
      <c r="J6" s="39">
        <v>2032</v>
      </c>
      <c r="L6" s="12" t="b">
        <f t="shared" si="2"/>
        <v>1</v>
      </c>
      <c r="M6" s="12">
        <f t="shared" si="3"/>
        <v>0</v>
      </c>
    </row>
    <row r="7" spans="1:13" ht="21" thickBot="1" x14ac:dyDescent="0.3">
      <c r="A7" s="35" t="s">
        <v>128</v>
      </c>
      <c r="B7" s="36" t="s">
        <v>128</v>
      </c>
      <c r="C7" s="37">
        <f t="shared" si="0"/>
        <v>6</v>
      </c>
      <c r="I7" s="38" t="str">
        <f t="shared" si="1"/>
        <v>2009年</v>
      </c>
      <c r="J7" s="39">
        <v>1830</v>
      </c>
      <c r="L7" s="12" t="b">
        <f t="shared" si="2"/>
        <v>1</v>
      </c>
      <c r="M7" s="12">
        <f t="shared" si="3"/>
        <v>0</v>
      </c>
    </row>
    <row r="8" spans="1:13" ht="21" thickBot="1" x14ac:dyDescent="0.3">
      <c r="A8" s="35" t="s">
        <v>129</v>
      </c>
      <c r="B8" s="36" t="s">
        <v>129</v>
      </c>
      <c r="C8" s="37">
        <f t="shared" si="0"/>
        <v>7</v>
      </c>
      <c r="I8" s="38" t="str">
        <f t="shared" si="1"/>
        <v>2008年</v>
      </c>
      <c r="J8" s="39">
        <v>1580</v>
      </c>
      <c r="L8" s="12" t="b">
        <f t="shared" si="2"/>
        <v>1</v>
      </c>
      <c r="M8" s="12">
        <f t="shared" si="3"/>
        <v>0</v>
      </c>
    </row>
    <row r="9" spans="1:13" ht="21" thickBot="1" x14ac:dyDescent="0.3">
      <c r="A9" s="35" t="s">
        <v>130</v>
      </c>
      <c r="B9" s="36" t="s">
        <v>130</v>
      </c>
      <c r="C9" s="37">
        <f t="shared" si="0"/>
        <v>8</v>
      </c>
      <c r="I9" s="38" t="str">
        <f t="shared" si="1"/>
        <v>2007年</v>
      </c>
      <c r="J9" s="39">
        <v>1377</v>
      </c>
      <c r="L9" s="12" t="b">
        <f t="shared" si="2"/>
        <v>1</v>
      </c>
      <c r="M9" s="12">
        <f t="shared" si="3"/>
        <v>0</v>
      </c>
    </row>
    <row r="10" spans="1:13" ht="21" thickBot="1" x14ac:dyDescent="0.3">
      <c r="A10" s="35" t="s">
        <v>131</v>
      </c>
      <c r="B10" s="36" t="s">
        <v>132</v>
      </c>
      <c r="C10" s="37" t="e">
        <f t="shared" si="0"/>
        <v>#N/A</v>
      </c>
      <c r="I10" s="38" t="str">
        <f t="shared" si="1"/>
        <v>2006年</v>
      </c>
      <c r="J10" s="39">
        <v>1215</v>
      </c>
      <c r="L10" s="12" t="b">
        <f t="shared" si="2"/>
        <v>1</v>
      </c>
      <c r="M10" s="12">
        <f t="shared" si="3"/>
        <v>0</v>
      </c>
    </row>
    <row r="11" spans="1:13" ht="21" thickBot="1" x14ac:dyDescent="0.3">
      <c r="A11" s="35" t="s">
        <v>133</v>
      </c>
      <c r="B11" s="36" t="s">
        <v>133</v>
      </c>
      <c r="C11" s="37">
        <f t="shared" si="0"/>
        <v>10</v>
      </c>
      <c r="I11" s="38" t="str">
        <f t="shared" si="1"/>
        <v>2005年</v>
      </c>
      <c r="J11" s="39">
        <v>1086</v>
      </c>
      <c r="L11" s="12" t="b">
        <f t="shared" si="2"/>
        <v>1</v>
      </c>
      <c r="M11" s="12">
        <f t="shared" si="3"/>
        <v>0</v>
      </c>
    </row>
    <row r="12" spans="1:13" ht="21" thickBot="1" x14ac:dyDescent="0.3">
      <c r="A12" s="35" t="s">
        <v>134</v>
      </c>
      <c r="B12" s="36" t="s">
        <v>134</v>
      </c>
      <c r="C12" s="37">
        <f t="shared" si="0"/>
        <v>11</v>
      </c>
      <c r="I12" s="38" t="str">
        <f t="shared" si="1"/>
        <v>2004年</v>
      </c>
      <c r="J12" s="39">
        <v>995</v>
      </c>
      <c r="L12" s="12" t="b">
        <f t="shared" si="2"/>
        <v>0</v>
      </c>
      <c r="M12" s="12" t="e">
        <f t="shared" si="3"/>
        <v>#DIV/0!</v>
      </c>
    </row>
    <row r="13" spans="1:13" ht="21" thickBot="1" x14ac:dyDescent="0.3">
      <c r="A13" s="35" t="s">
        <v>135</v>
      </c>
      <c r="B13" s="36" t="s">
        <v>135</v>
      </c>
      <c r="C13" s="37">
        <f t="shared" si="0"/>
        <v>12</v>
      </c>
      <c r="I13" s="38" t="str">
        <f t="shared" si="1"/>
        <v>2003年</v>
      </c>
      <c r="J13" s="39">
        <v>885</v>
      </c>
      <c r="L13" s="12" t="b">
        <f t="shared" si="2"/>
        <v>0</v>
      </c>
      <c r="M13" s="12" t="e">
        <f t="shared" si="3"/>
        <v>#DIV/0!</v>
      </c>
    </row>
    <row r="14" spans="1:13" ht="21" thickBot="1" x14ac:dyDescent="0.3">
      <c r="A14" s="35" t="s">
        <v>136</v>
      </c>
      <c r="B14" s="36" t="s">
        <v>136</v>
      </c>
      <c r="C14" s="37">
        <f t="shared" si="0"/>
        <v>13</v>
      </c>
      <c r="I14" s="38" t="str">
        <f t="shared" si="1"/>
        <v>2002年</v>
      </c>
      <c r="J14" s="39">
        <v>819</v>
      </c>
      <c r="L14" s="12" t="b">
        <f t="shared" si="2"/>
        <v>0</v>
      </c>
      <c r="M14" s="12" t="e">
        <f t="shared" si="3"/>
        <v>#DIV/0!</v>
      </c>
    </row>
    <row r="15" spans="1:13" x14ac:dyDescent="0.25">
      <c r="A15" s="35" t="s">
        <v>137</v>
      </c>
      <c r="B15" s="36" t="s">
        <v>137</v>
      </c>
      <c r="C15" s="37">
        <f t="shared" si="0"/>
        <v>14</v>
      </c>
      <c r="K15"/>
      <c r="L15"/>
    </row>
    <row r="16" spans="1:13" x14ac:dyDescent="0.25">
      <c r="A16" s="35" t="s">
        <v>138</v>
      </c>
      <c r="B16" s="36" t="s">
        <v>138</v>
      </c>
      <c r="C16" s="37">
        <f t="shared" si="0"/>
        <v>15</v>
      </c>
      <c r="I16" s="40" t="s">
        <v>319</v>
      </c>
      <c r="J16" s="40"/>
    </row>
    <row r="17" spans="1:10" x14ac:dyDescent="0.25">
      <c r="A17" s="35" t="s">
        <v>139</v>
      </c>
      <c r="B17" s="36" t="s">
        <v>139</v>
      </c>
      <c r="C17" s="37">
        <f t="shared" si="0"/>
        <v>16</v>
      </c>
      <c r="I17" s="12" t="s">
        <v>271</v>
      </c>
      <c r="J17" s="12" t="s">
        <v>320</v>
      </c>
    </row>
    <row r="18" spans="1:10" x14ac:dyDescent="0.25">
      <c r="A18" s="35" t="s">
        <v>140</v>
      </c>
      <c r="B18" s="36" t="s">
        <v>140</v>
      </c>
      <c r="C18" s="37">
        <f t="shared" si="0"/>
        <v>17</v>
      </c>
      <c r="J18" s="12" t="s">
        <v>321</v>
      </c>
    </row>
    <row r="19" spans="1:10" x14ac:dyDescent="0.25">
      <c r="A19" s="35" t="s">
        <v>141</v>
      </c>
      <c r="B19" s="36" t="s">
        <v>141</v>
      </c>
      <c r="C19" s="37">
        <f t="shared" si="0"/>
        <v>18</v>
      </c>
      <c r="J19" s="12" t="s">
        <v>322</v>
      </c>
    </row>
    <row r="20" spans="1:10" x14ac:dyDescent="0.25">
      <c r="A20" s="35" t="s">
        <v>142</v>
      </c>
      <c r="B20" s="36" t="s">
        <v>143</v>
      </c>
      <c r="C20" s="37" t="e">
        <f t="shared" si="0"/>
        <v>#N/A</v>
      </c>
    </row>
    <row r="21" spans="1:10" x14ac:dyDescent="0.25">
      <c r="A21" s="35" t="s">
        <v>144</v>
      </c>
      <c r="B21" s="36" t="s">
        <v>145</v>
      </c>
      <c r="C21" s="37">
        <f t="shared" si="0"/>
        <v>20</v>
      </c>
    </row>
    <row r="22" spans="1:10" x14ac:dyDescent="0.25">
      <c r="A22" s="35" t="s">
        <v>146</v>
      </c>
      <c r="B22" s="36" t="s">
        <v>146</v>
      </c>
      <c r="C22" s="37">
        <f t="shared" si="0"/>
        <v>21</v>
      </c>
    </row>
    <row r="23" spans="1:10" x14ac:dyDescent="0.25">
      <c r="A23" s="35" t="s">
        <v>147</v>
      </c>
      <c r="B23" s="36" t="s">
        <v>147</v>
      </c>
      <c r="C23" s="37">
        <f t="shared" si="0"/>
        <v>22</v>
      </c>
    </row>
    <row r="24" spans="1:10" x14ac:dyDescent="0.25">
      <c r="A24" s="35" t="s">
        <v>148</v>
      </c>
      <c r="B24" s="36" t="s">
        <v>148</v>
      </c>
      <c r="C24" s="37">
        <f t="shared" si="0"/>
        <v>23</v>
      </c>
    </row>
    <row r="25" spans="1:10" x14ac:dyDescent="0.25">
      <c r="A25" s="35" t="s">
        <v>149</v>
      </c>
      <c r="B25" s="36" t="s">
        <v>149</v>
      </c>
      <c r="C25" s="37">
        <f t="shared" si="0"/>
        <v>24</v>
      </c>
    </row>
    <row r="26" spans="1:10" x14ac:dyDescent="0.25">
      <c r="A26" s="35" t="s">
        <v>150</v>
      </c>
      <c r="B26" s="36" t="s">
        <v>150</v>
      </c>
      <c r="C26" s="37">
        <f t="shared" si="0"/>
        <v>25</v>
      </c>
    </row>
    <row r="27" spans="1:10" x14ac:dyDescent="0.25">
      <c r="A27" s="35" t="s">
        <v>151</v>
      </c>
      <c r="B27" s="36" t="s">
        <v>151</v>
      </c>
      <c r="C27" s="37">
        <f t="shared" si="0"/>
        <v>26</v>
      </c>
    </row>
    <row r="28" spans="1:10" x14ac:dyDescent="0.25">
      <c r="A28" s="35" t="s">
        <v>152</v>
      </c>
      <c r="B28" s="36" t="s">
        <v>152</v>
      </c>
      <c r="C28" s="37">
        <f t="shared" si="0"/>
        <v>27</v>
      </c>
    </row>
    <row r="29" spans="1:10" x14ac:dyDescent="0.25">
      <c r="A29" s="35" t="s">
        <v>153</v>
      </c>
      <c r="B29" s="36" t="s">
        <v>154</v>
      </c>
      <c r="C29" s="37" t="e">
        <f t="shared" si="0"/>
        <v>#N/A</v>
      </c>
    </row>
    <row r="30" spans="1:10" x14ac:dyDescent="0.25">
      <c r="A30" s="35" t="s">
        <v>155</v>
      </c>
      <c r="B30" s="36" t="s">
        <v>155</v>
      </c>
      <c r="C30" s="37">
        <f t="shared" si="0"/>
        <v>29</v>
      </c>
    </row>
    <row r="31" spans="1:10" x14ac:dyDescent="0.25">
      <c r="A31" s="35" t="s">
        <v>156</v>
      </c>
      <c r="B31" s="36" t="s">
        <v>156</v>
      </c>
      <c r="C31" s="37">
        <f t="shared" si="0"/>
        <v>30</v>
      </c>
    </row>
    <row r="32" spans="1:10" x14ac:dyDescent="0.25">
      <c r="A32" s="35" t="s">
        <v>157</v>
      </c>
      <c r="B32" s="36" t="s">
        <v>157</v>
      </c>
      <c r="C32" s="37">
        <f t="shared" si="0"/>
        <v>31</v>
      </c>
    </row>
    <row r="33" spans="1:3" x14ac:dyDescent="0.25">
      <c r="A33" s="35" t="s">
        <v>158</v>
      </c>
      <c r="B33" s="36" t="s">
        <v>158</v>
      </c>
      <c r="C33" s="37">
        <f t="shared" si="0"/>
        <v>32</v>
      </c>
    </row>
    <row r="34" spans="1:3" x14ac:dyDescent="0.25">
      <c r="A34" s="35" t="s">
        <v>159</v>
      </c>
      <c r="B34" s="36" t="s">
        <v>159</v>
      </c>
      <c r="C34" s="37">
        <f t="shared" si="0"/>
        <v>33</v>
      </c>
    </row>
    <row r="35" spans="1:3" x14ac:dyDescent="0.25">
      <c r="A35" s="35" t="s">
        <v>160</v>
      </c>
      <c r="B35" s="36" t="s">
        <v>161</v>
      </c>
      <c r="C35" s="37">
        <f t="shared" si="0"/>
        <v>34</v>
      </c>
    </row>
  </sheetData>
  <phoneticPr fontId="6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0000"/>
    <pageSetUpPr fitToPage="1"/>
  </sheetPr>
  <dimension ref="A1:D10"/>
  <sheetViews>
    <sheetView workbookViewId="0">
      <selection activeCell="B2" sqref="B2"/>
    </sheetView>
  </sheetViews>
  <sheetFormatPr defaultColWidth="13.625" defaultRowHeight="20.100000000000001" customHeight="1" x14ac:dyDescent="0.25"/>
  <cols>
    <col min="1" max="2" width="13.625" style="43"/>
    <col min="3" max="3" width="3.625" style="30" customWidth="1"/>
    <col min="4" max="16384" width="13.625" style="43"/>
  </cols>
  <sheetData>
    <row r="1" spans="1:4" ht="20.100000000000001" customHeight="1" x14ac:dyDescent="0.25">
      <c r="A1" s="41" t="s">
        <v>51</v>
      </c>
      <c r="B1" s="42" t="s">
        <v>52</v>
      </c>
    </row>
    <row r="2" spans="1:4" ht="20.100000000000001" customHeight="1" x14ac:dyDescent="0.25">
      <c r="A2" s="41" t="s">
        <v>48</v>
      </c>
      <c r="B2" s="44"/>
      <c r="D2" s="46" t="s">
        <v>96</v>
      </c>
    </row>
    <row r="3" spans="1:4" ht="20.100000000000001" customHeight="1" x14ac:dyDescent="0.25">
      <c r="A3" s="41" t="s">
        <v>49</v>
      </c>
      <c r="B3" s="44"/>
      <c r="D3" s="47" t="s">
        <v>97</v>
      </c>
    </row>
    <row r="4" spans="1:4" ht="20.100000000000001" customHeight="1" x14ac:dyDescent="0.25">
      <c r="A4" s="41" t="s">
        <v>53</v>
      </c>
      <c r="B4" s="44"/>
      <c r="D4" s="48" t="s">
        <v>116</v>
      </c>
    </row>
    <row r="5" spans="1:4" ht="20.100000000000001" customHeight="1" x14ac:dyDescent="0.25">
      <c r="A5" s="45"/>
      <c r="B5" s="45"/>
      <c r="D5" s="45"/>
    </row>
    <row r="6" spans="1:4" ht="20.100000000000001" customHeight="1" x14ac:dyDescent="0.25">
      <c r="A6" s="45"/>
      <c r="B6" s="45"/>
      <c r="D6" s="45"/>
    </row>
    <row r="7" spans="1:4" ht="20.100000000000001" customHeight="1" x14ac:dyDescent="0.25">
      <c r="B7" s="45"/>
      <c r="D7" s="45"/>
    </row>
    <row r="8" spans="1:4" ht="20.100000000000001" customHeight="1" x14ac:dyDescent="0.25">
      <c r="A8" s="45"/>
      <c r="B8" s="45"/>
      <c r="D8" s="45"/>
    </row>
    <row r="9" spans="1:4" ht="20.100000000000001" customHeight="1" x14ac:dyDescent="0.25">
      <c r="A9" s="45"/>
      <c r="B9" s="45"/>
      <c r="D9" s="45"/>
    </row>
    <row r="10" spans="1:4" ht="20.100000000000001" customHeight="1" x14ac:dyDescent="0.25">
      <c r="A10" s="45"/>
      <c r="B10" s="45"/>
      <c r="D10" s="45"/>
    </row>
  </sheetData>
  <phoneticPr fontId="6" type="noConversion"/>
  <printOptions horizontalCentered="1" verticalCentered="1"/>
  <pageMargins left="0.74803149606299213" right="0.74803149606299213" top="0.59055118110236227" bottom="0.59055118110236227" header="0.51181102362204722" footer="0.51181102362204722"/>
  <pageSetup paperSize="9" orientation="portrait" horizontalDpi="300" verticalDpi="30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0000"/>
  </sheetPr>
  <dimension ref="A1:B4"/>
  <sheetViews>
    <sheetView workbookViewId="0">
      <selection sqref="A1:XFD1048576"/>
    </sheetView>
  </sheetViews>
  <sheetFormatPr defaultColWidth="13.625" defaultRowHeight="20.100000000000001" customHeight="1" x14ac:dyDescent="0.25"/>
  <cols>
    <col min="1" max="16384" width="13.625" style="51"/>
  </cols>
  <sheetData>
    <row r="1" spans="1:2" ht="20.100000000000001" customHeight="1" x14ac:dyDescent="0.25">
      <c r="A1" s="49" t="s">
        <v>46</v>
      </c>
      <c r="B1" s="50" t="s">
        <v>47</v>
      </c>
    </row>
    <row r="2" spans="1:2" ht="20.100000000000001" customHeight="1" x14ac:dyDescent="0.25">
      <c r="A2" s="49" t="s">
        <v>48</v>
      </c>
      <c r="B2" s="52">
        <v>78</v>
      </c>
    </row>
    <row r="3" spans="1:2" ht="20.100000000000001" customHeight="1" x14ac:dyDescent="0.25">
      <c r="A3" s="49" t="s">
        <v>49</v>
      </c>
      <c r="B3" s="52">
        <v>90</v>
      </c>
    </row>
    <row r="4" spans="1:2" ht="20.100000000000001" customHeight="1" x14ac:dyDescent="0.25">
      <c r="A4" s="49" t="s">
        <v>50</v>
      </c>
      <c r="B4" s="52">
        <v>89</v>
      </c>
    </row>
  </sheetData>
  <phoneticPr fontId="6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0000"/>
    <pageSetUpPr fitToPage="1"/>
  </sheetPr>
  <dimension ref="A1:B4"/>
  <sheetViews>
    <sheetView zoomScaleNormal="100" workbookViewId="0">
      <selection sqref="A1:XFD1048576"/>
    </sheetView>
  </sheetViews>
  <sheetFormatPr defaultColWidth="13.625" defaultRowHeight="20.100000000000001" customHeight="1" x14ac:dyDescent="0.25"/>
  <cols>
    <col min="1" max="16384" width="13.625" style="51"/>
  </cols>
  <sheetData>
    <row r="1" spans="1:2" ht="20.100000000000001" customHeight="1" x14ac:dyDescent="0.25">
      <c r="A1" s="49" t="s">
        <v>273</v>
      </c>
      <c r="B1" s="50" t="s">
        <v>274</v>
      </c>
    </row>
    <row r="2" spans="1:2" ht="20.100000000000001" customHeight="1" x14ac:dyDescent="0.25">
      <c r="A2" s="49" t="s">
        <v>275</v>
      </c>
      <c r="B2" s="52">
        <v>80</v>
      </c>
    </row>
    <row r="3" spans="1:2" ht="20.100000000000001" customHeight="1" x14ac:dyDescent="0.25">
      <c r="A3" s="49" t="s">
        <v>276</v>
      </c>
      <c r="B3" s="52">
        <v>66</v>
      </c>
    </row>
    <row r="4" spans="1:2" ht="20.100000000000001" customHeight="1" x14ac:dyDescent="0.25">
      <c r="A4" s="49" t="s">
        <v>277</v>
      </c>
      <c r="B4" s="52">
        <v>78</v>
      </c>
    </row>
  </sheetData>
  <phoneticPr fontId="6" type="noConversion"/>
  <printOptions horizontalCentered="1" verticalCentered="1"/>
  <pageMargins left="0.74803149606299213" right="0.74803149606299213" top="0.59055118110236227" bottom="0.59055118110236227" header="0.51181102362204722" footer="0.51181102362204722"/>
  <pageSetup paperSize="9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1单元格地址引用 </vt:lpstr>
      <vt:lpstr>产品销售情况</vt:lpstr>
      <vt:lpstr>2本利和</vt:lpstr>
      <vt:lpstr>3.单列变多列-地址引用</vt:lpstr>
      <vt:lpstr>4.多列转换为一列</vt:lpstr>
      <vt:lpstr>5错误值的利用</vt:lpstr>
      <vt:lpstr>6全年级平均分</vt:lpstr>
      <vt:lpstr>一班</vt:lpstr>
      <vt:lpstr>二班</vt:lpstr>
      <vt:lpstr>三班</vt:lpstr>
      <vt:lpstr>四班</vt:lpstr>
      <vt:lpstr>8追踪公式引用</vt:lpstr>
      <vt:lpstr>9追踪错误</vt:lpstr>
      <vt:lpstr>10逐步理解函数的实现 </vt:lpstr>
      <vt:lpstr>11F9功能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mzq</dc:creator>
  <cp:lastModifiedBy>joe</cp:lastModifiedBy>
  <dcterms:created xsi:type="dcterms:W3CDTF">2015-01-03T02:01:04Z</dcterms:created>
  <dcterms:modified xsi:type="dcterms:W3CDTF">2021-08-15T04:07:03Z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25293de8-1e51-4389-8b55-f704bc8f194f</vt:lpwstr>
  </property>
</Properties>
</file>