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0" yWindow="132" windowWidth="20412" windowHeight="8892" activeTab="1"/>
  </bookViews>
  <sheets>
    <sheet name="描述性文字字段" sheetId="12" r:id="rId1"/>
    <sheet name="专业分级" sheetId="10" r:id="rId2"/>
    <sheet name="单位+岗位分级" sheetId="11" r:id="rId3"/>
    <sheet name="大学分级" sheetId="13" r:id="rId4"/>
    <sheet name="模型" sheetId="8" r:id="rId5"/>
    <sheet name="表单样式" sheetId="14" r:id="rId6"/>
    <sheet name="模型数据、算法（校园招聘版）" sheetId="2" r:id="rId7"/>
    <sheet name="大学星级" sheetId="4" r:id="rId8"/>
    <sheet name="附表1-大学分级" sheetId="3" r:id="rId9"/>
    <sheet name="附表2-专业分级" sheetId="5" r:id="rId10"/>
    <sheet name="附表3-机构分级-证券公司" sheetId="6" r:id="rId11"/>
    <sheet name="附表5-机构分级-信托公司" sheetId="15" r:id="rId12"/>
    <sheet name="附表4-机构分级-基金公司" sheetId="7" r:id="rId13"/>
    <sheet name="附表5-机构分级-银行" sheetId="16" r:id="rId14"/>
  </sheets>
  <definedNames>
    <definedName name="_xlnm._FilterDatabase" localSheetId="3" hidden="1">大学分级!$A$1:$R$116</definedName>
    <definedName name="_xlnm._FilterDatabase" localSheetId="2" hidden="1">'单位+岗位分级'!$A$1:$E$213</definedName>
    <definedName name="_xlnm._FilterDatabase" localSheetId="8" hidden="1">'附表1-大学分级'!$A$1:$R$113</definedName>
    <definedName name="_xlnm._FilterDatabase" localSheetId="11" hidden="1">'附表5-机构分级-信托公司'!$A$1:$I$69</definedName>
    <definedName name="_xlnm._FilterDatabase" localSheetId="13" hidden="1">'附表5-机构分级-银行'!$A$1:$F$108</definedName>
    <definedName name="_xlnm.Print_Area" localSheetId="4">模型!$A$1:$E$29</definedName>
    <definedName name="_xlnm.Print_Area" localSheetId="6">'模型数据、算法（校园招聘版）'!$A$1:$D$26</definedName>
  </definedNames>
  <calcPr calcId="144525"/>
</workbook>
</file>

<file path=xl/calcChain.xml><?xml version="1.0" encoding="utf-8"?>
<calcChain xmlns="http://schemas.openxmlformats.org/spreadsheetml/2006/main">
  <c r="F11" i="8" l="1"/>
  <c r="F9" i="8"/>
  <c r="F7" i="8"/>
  <c r="F23" i="8"/>
  <c r="F22" i="8"/>
  <c r="F21" i="8"/>
  <c r="F19" i="8"/>
  <c r="F20" i="8"/>
  <c r="F18" i="8"/>
  <c r="F17" i="8"/>
  <c r="F25" i="8"/>
  <c r="F27" i="8"/>
  <c r="F26" i="8"/>
  <c r="F16" i="8"/>
  <c r="F15" i="8"/>
  <c r="F14" i="8"/>
  <c r="F10" i="8"/>
  <c r="F8" i="8"/>
  <c r="F6" i="8"/>
  <c r="F5" i="8"/>
  <c r="F4" i="8"/>
  <c r="F3" i="8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P41" i="3" s="1"/>
  <c r="Q41" i="3" s="1"/>
  <c r="R41" i="3" s="1"/>
  <c r="K42" i="3"/>
  <c r="P42" i="3" s="1"/>
  <c r="Q42" i="3" s="1"/>
  <c r="R42" i="3" s="1"/>
  <c r="K43" i="3"/>
  <c r="P43" i="3" s="1"/>
  <c r="Q43" i="3" s="1"/>
  <c r="R43" i="3" s="1"/>
  <c r="K44" i="3"/>
  <c r="P44" i="3" s="1"/>
  <c r="Q44" i="3" s="1"/>
  <c r="R44" i="3" s="1"/>
  <c r="K45" i="3"/>
  <c r="P45" i="3" s="1"/>
  <c r="Q45" i="3" s="1"/>
  <c r="R45" i="3" s="1"/>
  <c r="K46" i="3"/>
  <c r="P46" i="3" s="1"/>
  <c r="Q46" i="3" s="1"/>
  <c r="R46" i="3" s="1"/>
  <c r="K47" i="3"/>
  <c r="P47" i="3" s="1"/>
  <c r="Q47" i="3" s="1"/>
  <c r="R47" i="3" s="1"/>
  <c r="K48" i="3"/>
  <c r="P48" i="3" s="1"/>
  <c r="Q48" i="3" s="1"/>
  <c r="R48" i="3" s="1"/>
  <c r="K49" i="3"/>
  <c r="P49" i="3" s="1"/>
  <c r="Q49" i="3" s="1"/>
  <c r="R49" i="3" s="1"/>
  <c r="K50" i="3"/>
  <c r="P50" i="3" s="1"/>
  <c r="Q50" i="3" s="1"/>
  <c r="R50" i="3" s="1"/>
  <c r="K51" i="3"/>
  <c r="P51" i="3" s="1"/>
  <c r="Q51" i="3" s="1"/>
  <c r="R51" i="3" s="1"/>
  <c r="K52" i="3"/>
  <c r="P52" i="3" s="1"/>
  <c r="Q52" i="3" s="1"/>
  <c r="R52" i="3" s="1"/>
  <c r="K53" i="3"/>
  <c r="P53" i="3" s="1"/>
  <c r="Q53" i="3" s="1"/>
  <c r="R53" i="3" s="1"/>
  <c r="K54" i="3"/>
  <c r="P54" i="3" s="1"/>
  <c r="Q54" i="3" s="1"/>
  <c r="R54" i="3" s="1"/>
  <c r="K55" i="3"/>
  <c r="P55" i="3" s="1"/>
  <c r="Q55" i="3" s="1"/>
  <c r="R55" i="3" s="1"/>
  <c r="K56" i="3"/>
  <c r="P56" i="3" s="1"/>
  <c r="Q56" i="3" s="1"/>
  <c r="R56" i="3" s="1"/>
  <c r="K57" i="3"/>
  <c r="P57" i="3" s="1"/>
  <c r="Q57" i="3" s="1"/>
  <c r="R57" i="3" s="1"/>
  <c r="K58" i="3"/>
  <c r="P58" i="3" s="1"/>
  <c r="Q58" i="3" s="1"/>
  <c r="R58" i="3" s="1"/>
  <c r="K59" i="3"/>
  <c r="P59" i="3" s="1"/>
  <c r="Q59" i="3" s="1"/>
  <c r="R59" i="3" s="1"/>
  <c r="K60" i="3"/>
  <c r="P60" i="3" s="1"/>
  <c r="Q60" i="3" s="1"/>
  <c r="R60" i="3" s="1"/>
  <c r="K61" i="3"/>
  <c r="P61" i="3" s="1"/>
  <c r="Q61" i="3" s="1"/>
  <c r="R61" i="3" s="1"/>
  <c r="K62" i="3"/>
  <c r="P62" i="3" s="1"/>
  <c r="Q62" i="3" s="1"/>
  <c r="R62" i="3" s="1"/>
  <c r="K63" i="3"/>
  <c r="P63" i="3" s="1"/>
  <c r="Q63" i="3" s="1"/>
  <c r="R63" i="3" s="1"/>
  <c r="K64" i="3"/>
  <c r="P64" i="3" s="1"/>
  <c r="Q64" i="3" s="1"/>
  <c r="R64" i="3" s="1"/>
  <c r="K65" i="3"/>
  <c r="P65" i="3" s="1"/>
  <c r="Q65" i="3" s="1"/>
  <c r="R65" i="3" s="1"/>
  <c r="K66" i="3"/>
  <c r="P66" i="3" s="1"/>
  <c r="Q66" i="3" s="1"/>
  <c r="R66" i="3" s="1"/>
  <c r="K67" i="3"/>
  <c r="P67" i="3" s="1"/>
  <c r="Q67" i="3" s="1"/>
  <c r="R67" i="3" s="1"/>
  <c r="K68" i="3"/>
  <c r="P68" i="3" s="1"/>
  <c r="Q68" i="3" s="1"/>
  <c r="R68" i="3" s="1"/>
  <c r="K69" i="3"/>
  <c r="P69" i="3" s="1"/>
  <c r="Q69" i="3" s="1"/>
  <c r="R69" i="3" s="1"/>
  <c r="K70" i="3"/>
  <c r="P70" i="3" s="1"/>
  <c r="Q70" i="3" s="1"/>
  <c r="R70" i="3" s="1"/>
  <c r="K71" i="3"/>
  <c r="P71" i="3" s="1"/>
  <c r="Q71" i="3" s="1"/>
  <c r="R71" i="3" s="1"/>
  <c r="K72" i="3"/>
  <c r="P72" i="3" s="1"/>
  <c r="Q72" i="3" s="1"/>
  <c r="R72" i="3" s="1"/>
  <c r="K73" i="3"/>
  <c r="P73" i="3" s="1"/>
  <c r="Q73" i="3" s="1"/>
  <c r="R73" i="3" s="1"/>
  <c r="K74" i="3"/>
  <c r="P74" i="3" s="1"/>
  <c r="Q74" i="3" s="1"/>
  <c r="R74" i="3" s="1"/>
  <c r="K75" i="3"/>
  <c r="P75" i="3" s="1"/>
  <c r="Q75" i="3" s="1"/>
  <c r="K76" i="3"/>
  <c r="P76" i="3" s="1"/>
  <c r="Q76" i="3" s="1"/>
  <c r="R76" i="3" s="1"/>
  <c r="K77" i="3"/>
  <c r="P77" i="3" s="1"/>
  <c r="Q77" i="3" s="1"/>
  <c r="K78" i="3"/>
  <c r="P78" i="3" s="1"/>
  <c r="Q78" i="3" s="1"/>
  <c r="R78" i="3" s="1"/>
  <c r="K79" i="3"/>
  <c r="P79" i="3" s="1"/>
  <c r="Q79" i="3" s="1"/>
  <c r="R79" i="3" s="1"/>
  <c r="K80" i="3"/>
  <c r="P80" i="3" s="1"/>
  <c r="Q80" i="3" s="1"/>
  <c r="K81" i="3"/>
  <c r="P81" i="3" s="1"/>
  <c r="Q81" i="3" s="1"/>
  <c r="R81" i="3" s="1"/>
  <c r="K82" i="3"/>
  <c r="P82" i="3" s="1"/>
  <c r="Q82" i="3" s="1"/>
  <c r="R82" i="3" s="1"/>
  <c r="K83" i="3"/>
  <c r="P83" i="3" s="1"/>
  <c r="Q83" i="3" s="1"/>
  <c r="R83" i="3" s="1"/>
  <c r="K84" i="3"/>
  <c r="P84" i="3" s="1"/>
  <c r="Q84" i="3" s="1"/>
  <c r="R84" i="3" s="1"/>
  <c r="K85" i="3"/>
  <c r="P85" i="3" s="1"/>
  <c r="Q85" i="3" s="1"/>
  <c r="R85" i="3" s="1"/>
  <c r="K86" i="3"/>
  <c r="P86" i="3" s="1"/>
  <c r="Q86" i="3" s="1"/>
  <c r="R86" i="3" s="1"/>
  <c r="K87" i="3"/>
  <c r="P87" i="3" s="1"/>
  <c r="Q87" i="3" s="1"/>
  <c r="R87" i="3" s="1"/>
  <c r="K88" i="3"/>
  <c r="P88" i="3" s="1"/>
  <c r="Q88" i="3" s="1"/>
  <c r="R88" i="3" s="1"/>
  <c r="K89" i="3"/>
  <c r="P89" i="3" s="1"/>
  <c r="Q89" i="3" s="1"/>
  <c r="R89" i="3" s="1"/>
  <c r="K90" i="3"/>
  <c r="P90" i="3" s="1"/>
  <c r="Q90" i="3" s="1"/>
  <c r="K91" i="3"/>
  <c r="P91" i="3" s="1"/>
  <c r="Q91" i="3" s="1"/>
  <c r="R91" i="3" s="1"/>
  <c r="K92" i="3"/>
  <c r="P92" i="3" s="1"/>
  <c r="Q92" i="3" s="1"/>
  <c r="R92" i="3" s="1"/>
  <c r="K93" i="3"/>
  <c r="P93" i="3" s="1"/>
  <c r="Q93" i="3" s="1"/>
  <c r="K94" i="3"/>
  <c r="P94" i="3" s="1"/>
  <c r="Q94" i="3" s="1"/>
  <c r="R94" i="3" s="1"/>
  <c r="K95" i="3"/>
  <c r="P95" i="3" s="1"/>
  <c r="Q95" i="3" s="1"/>
  <c r="R95" i="3" s="1"/>
  <c r="K96" i="3"/>
  <c r="P96" i="3" s="1"/>
  <c r="Q96" i="3" s="1"/>
  <c r="R96" i="3" s="1"/>
  <c r="K97" i="3"/>
  <c r="P97" i="3" s="1"/>
  <c r="Q97" i="3" s="1"/>
  <c r="R97" i="3" s="1"/>
  <c r="K98" i="3"/>
  <c r="P98" i="3" s="1"/>
  <c r="Q98" i="3" s="1"/>
  <c r="R98" i="3" s="1"/>
  <c r="K99" i="3"/>
  <c r="P99" i="3" s="1"/>
  <c r="Q99" i="3" s="1"/>
  <c r="R99" i="3" s="1"/>
  <c r="K100" i="3"/>
  <c r="P100" i="3" s="1"/>
  <c r="Q100" i="3" s="1"/>
  <c r="R100" i="3" s="1"/>
  <c r="K101" i="3"/>
  <c r="P101" i="3" s="1"/>
  <c r="Q101" i="3" s="1"/>
  <c r="R101" i="3" s="1"/>
  <c r="K102" i="3"/>
  <c r="P102" i="3" s="1"/>
  <c r="Q102" i="3" s="1"/>
  <c r="R102" i="3" s="1"/>
  <c r="K103" i="3"/>
  <c r="P103" i="3" s="1"/>
  <c r="Q103" i="3" s="1"/>
  <c r="R103" i="3" s="1"/>
  <c r="K104" i="3"/>
  <c r="P104" i="3" s="1"/>
  <c r="Q104" i="3" s="1"/>
  <c r="R104" i="3" s="1"/>
  <c r="K105" i="3"/>
  <c r="P105" i="3" s="1"/>
  <c r="Q105" i="3" s="1"/>
  <c r="R105" i="3" s="1"/>
  <c r="K106" i="3"/>
  <c r="P106" i="3" s="1"/>
  <c r="Q106" i="3" s="1"/>
  <c r="R106" i="3" s="1"/>
  <c r="K107" i="3"/>
  <c r="P107" i="3" s="1"/>
  <c r="Q107" i="3" s="1"/>
  <c r="R107" i="3" s="1"/>
  <c r="K108" i="3"/>
  <c r="P108" i="3" s="1"/>
  <c r="Q108" i="3" s="1"/>
  <c r="R108" i="3" s="1"/>
  <c r="K109" i="3"/>
  <c r="P109" i="3" s="1"/>
  <c r="Q109" i="3" s="1"/>
  <c r="R109" i="3" s="1"/>
  <c r="K110" i="3"/>
  <c r="P110" i="3" s="1"/>
  <c r="Q110" i="3" s="1"/>
  <c r="R110" i="3" s="1"/>
  <c r="K111" i="3"/>
  <c r="P111" i="3" s="1"/>
  <c r="Q111" i="3" s="1"/>
  <c r="R111" i="3" s="1"/>
  <c r="K112" i="3"/>
  <c r="P112" i="3" s="1"/>
  <c r="Q112" i="3" s="1"/>
  <c r="R112" i="3" s="1"/>
  <c r="K113" i="3"/>
  <c r="P113" i="3" s="1"/>
  <c r="Q113" i="3" s="1"/>
  <c r="R113" i="3" s="1"/>
  <c r="K2" i="3"/>
  <c r="J3" i="3"/>
  <c r="P3" i="3" s="1"/>
  <c r="Q3" i="3" s="1"/>
  <c r="R3" i="3" s="1"/>
  <c r="J4" i="3"/>
  <c r="P4" i="3" s="1"/>
  <c r="Q4" i="3" s="1"/>
  <c r="R4" i="3" s="1"/>
  <c r="J5" i="3"/>
  <c r="P5" i="3" s="1"/>
  <c r="Q5" i="3" s="1"/>
  <c r="R5" i="3" s="1"/>
  <c r="J6" i="3"/>
  <c r="P6" i="3" s="1"/>
  <c r="Q6" i="3" s="1"/>
  <c r="R6" i="3" s="1"/>
  <c r="J7" i="3"/>
  <c r="P7" i="3" s="1"/>
  <c r="Q7" i="3" s="1"/>
  <c r="R7" i="3" s="1"/>
  <c r="J8" i="3"/>
  <c r="P8" i="3" s="1"/>
  <c r="Q8" i="3" s="1"/>
  <c r="R8" i="3" s="1"/>
  <c r="J9" i="3"/>
  <c r="P9" i="3" s="1"/>
  <c r="Q9" i="3" s="1"/>
  <c r="R9" i="3" s="1"/>
  <c r="J10" i="3"/>
  <c r="P10" i="3" s="1"/>
  <c r="Q10" i="3" s="1"/>
  <c r="R10" i="3" s="1"/>
  <c r="J11" i="3"/>
  <c r="P11" i="3" s="1"/>
  <c r="Q11" i="3" s="1"/>
  <c r="R11" i="3" s="1"/>
  <c r="J12" i="3"/>
  <c r="P12" i="3" s="1"/>
  <c r="Q12" i="3" s="1"/>
  <c r="R12" i="3" s="1"/>
  <c r="J13" i="3"/>
  <c r="P13" i="3" s="1"/>
  <c r="Q13" i="3" s="1"/>
  <c r="R13" i="3" s="1"/>
  <c r="J14" i="3"/>
  <c r="P14" i="3" s="1"/>
  <c r="Q14" i="3" s="1"/>
  <c r="R14" i="3" s="1"/>
  <c r="J15" i="3"/>
  <c r="P15" i="3" s="1"/>
  <c r="Q15" i="3" s="1"/>
  <c r="R15" i="3" s="1"/>
  <c r="J16" i="3"/>
  <c r="P16" i="3" s="1"/>
  <c r="Q16" i="3" s="1"/>
  <c r="R16" i="3" s="1"/>
  <c r="J17" i="3"/>
  <c r="P17" i="3" s="1"/>
  <c r="Q17" i="3" s="1"/>
  <c r="R17" i="3" s="1"/>
  <c r="J18" i="3"/>
  <c r="P18" i="3" s="1"/>
  <c r="Q18" i="3" s="1"/>
  <c r="R18" i="3" s="1"/>
  <c r="J19" i="3"/>
  <c r="P19" i="3" s="1"/>
  <c r="Q19" i="3" s="1"/>
  <c r="R19" i="3" s="1"/>
  <c r="J20" i="3"/>
  <c r="P20" i="3" s="1"/>
  <c r="Q20" i="3" s="1"/>
  <c r="R20" i="3" s="1"/>
  <c r="J21" i="3"/>
  <c r="P21" i="3" s="1"/>
  <c r="Q21" i="3" s="1"/>
  <c r="R21" i="3" s="1"/>
  <c r="J22" i="3"/>
  <c r="P22" i="3" s="1"/>
  <c r="Q22" i="3" s="1"/>
  <c r="R22" i="3" s="1"/>
  <c r="J23" i="3"/>
  <c r="P23" i="3" s="1"/>
  <c r="Q23" i="3" s="1"/>
  <c r="R23" i="3" s="1"/>
  <c r="J24" i="3"/>
  <c r="P24" i="3" s="1"/>
  <c r="Q24" i="3" s="1"/>
  <c r="R24" i="3" s="1"/>
  <c r="J25" i="3"/>
  <c r="P25" i="3" s="1"/>
  <c r="Q25" i="3" s="1"/>
  <c r="R25" i="3" s="1"/>
  <c r="J26" i="3"/>
  <c r="P26" i="3" s="1"/>
  <c r="Q26" i="3" s="1"/>
  <c r="R26" i="3" s="1"/>
  <c r="J27" i="3"/>
  <c r="P27" i="3" s="1"/>
  <c r="Q27" i="3" s="1"/>
  <c r="R27" i="3" s="1"/>
  <c r="J28" i="3"/>
  <c r="P28" i="3" s="1"/>
  <c r="Q28" i="3" s="1"/>
  <c r="R28" i="3" s="1"/>
  <c r="J29" i="3"/>
  <c r="P29" i="3" s="1"/>
  <c r="Q29" i="3" s="1"/>
  <c r="R29" i="3" s="1"/>
  <c r="J30" i="3"/>
  <c r="P30" i="3" s="1"/>
  <c r="Q30" i="3" s="1"/>
  <c r="R30" i="3" s="1"/>
  <c r="J31" i="3"/>
  <c r="P31" i="3" s="1"/>
  <c r="Q31" i="3" s="1"/>
  <c r="R31" i="3" s="1"/>
  <c r="J32" i="3"/>
  <c r="P32" i="3" s="1"/>
  <c r="Q32" i="3" s="1"/>
  <c r="R32" i="3" s="1"/>
  <c r="J33" i="3"/>
  <c r="P33" i="3" s="1"/>
  <c r="Q33" i="3" s="1"/>
  <c r="R33" i="3" s="1"/>
  <c r="J34" i="3"/>
  <c r="P34" i="3" s="1"/>
  <c r="Q34" i="3" s="1"/>
  <c r="R34" i="3" s="1"/>
  <c r="J35" i="3"/>
  <c r="P35" i="3" s="1"/>
  <c r="Q35" i="3" s="1"/>
  <c r="R35" i="3" s="1"/>
  <c r="J36" i="3"/>
  <c r="P36" i="3" s="1"/>
  <c r="Q36" i="3" s="1"/>
  <c r="R36" i="3" s="1"/>
  <c r="J37" i="3"/>
  <c r="P37" i="3" s="1"/>
  <c r="Q37" i="3" s="1"/>
  <c r="R37" i="3" s="1"/>
  <c r="J38" i="3"/>
  <c r="P38" i="3" s="1"/>
  <c r="Q38" i="3" s="1"/>
  <c r="R38" i="3" s="1"/>
  <c r="J39" i="3"/>
  <c r="P39" i="3" s="1"/>
  <c r="Q39" i="3" s="1"/>
  <c r="R39" i="3" s="1"/>
  <c r="J40" i="3"/>
  <c r="P40" i="3" s="1"/>
  <c r="Q40" i="3" s="1"/>
  <c r="R40" i="3" s="1"/>
  <c r="J2" i="3"/>
  <c r="H112" i="3"/>
  <c r="H109" i="3"/>
  <c r="H108" i="3"/>
  <c r="H106" i="3"/>
  <c r="H105" i="3"/>
  <c r="H99" i="3"/>
  <c r="H97" i="3"/>
  <c r="H96" i="3"/>
  <c r="H95" i="3"/>
  <c r="H93" i="3"/>
  <c r="H91" i="3"/>
  <c r="H90" i="3"/>
  <c r="H88" i="3"/>
  <c r="H86" i="3"/>
  <c r="H84" i="3"/>
  <c r="H76" i="3"/>
  <c r="H75" i="3"/>
  <c r="H72" i="3"/>
  <c r="H69" i="3"/>
  <c r="H62" i="3"/>
  <c r="H60" i="3"/>
  <c r="H59" i="3"/>
  <c r="H58" i="3"/>
  <c r="H57" i="3"/>
  <c r="H49" i="3"/>
  <c r="H47" i="3"/>
  <c r="H41" i="3"/>
  <c r="F13" i="8" l="1"/>
  <c r="F24" i="8"/>
  <c r="P2" i="3"/>
  <c r="Q2" i="3" s="1"/>
  <c r="R2" i="3" s="1"/>
  <c r="H39" i="3"/>
  <c r="H32" i="3"/>
  <c r="H27" i="3"/>
  <c r="H25" i="3"/>
  <c r="H24" i="3"/>
  <c r="H23" i="3"/>
  <c r="H22" i="3"/>
  <c r="H16" i="3"/>
  <c r="H12" i="3"/>
  <c r="H8" i="3"/>
  <c r="H5" i="3"/>
  <c r="H4" i="3"/>
  <c r="H3" i="3"/>
  <c r="H2" i="3"/>
  <c r="F2" i="8" l="1"/>
  <c r="D34" i="8" s="1"/>
  <c r="F35" i="8" s="1"/>
  <c r="D35" i="8" s="1"/>
</calcChain>
</file>

<file path=xl/comments1.xml><?xml version="1.0" encoding="utf-8"?>
<comments xmlns="http://schemas.openxmlformats.org/spreadsheetml/2006/main">
  <authors>
    <author>Windows 用户</author>
  </authors>
  <commentList>
    <comment ref="B214" authorId="0">
      <text>
        <r>
          <rPr>
            <b/>
            <sz val="9"/>
            <color indexed="81"/>
            <rFont val="宋体"/>
            <family val="3"/>
            <charset val="134"/>
          </rPr>
          <t>Windows 用户:</t>
        </r>
        <r>
          <rPr>
            <sz val="9"/>
            <color indexed="81"/>
            <rFont val="宋体"/>
            <family val="3"/>
            <charset val="134"/>
          </rPr>
          <t xml:space="preserve">
I级：16年受托资产规模3000亿以上；注册资金30亿以上；2017年行业初评获得A类或者有保险资金受托资格
</t>
        </r>
      </text>
    </comment>
    <comment ref="B215" authorId="0">
      <text>
        <r>
          <rPr>
            <b/>
            <sz val="9"/>
            <color indexed="81"/>
            <rFont val="宋体"/>
            <family val="3"/>
            <charset val="134"/>
          </rPr>
          <t>Windows 用户:</t>
        </r>
        <r>
          <rPr>
            <sz val="9"/>
            <color indexed="81"/>
            <rFont val="宋体"/>
            <family val="3"/>
            <charset val="134"/>
          </rPr>
          <t xml:space="preserve">
除I级外
满足管理规模3000亿以上、注册资金30亿以上、A类初评、保险资金受托之一者即为II级</t>
        </r>
      </text>
    </comment>
    <comment ref="A238" authorId="0">
      <text>
        <r>
          <rPr>
            <b/>
            <sz val="9"/>
            <color indexed="81"/>
            <rFont val="宋体"/>
            <family val="3"/>
            <charset val="134"/>
          </rPr>
          <t>Windows 用户:</t>
        </r>
        <r>
          <rPr>
            <sz val="9"/>
            <color indexed="81"/>
            <rFont val="宋体"/>
            <family val="3"/>
            <charset val="134"/>
          </rPr>
          <t xml:space="preserve">
原甘肃信托
</t>
        </r>
      </text>
    </comment>
    <comment ref="B239" authorId="0">
      <text>
        <r>
          <rPr>
            <b/>
            <sz val="9"/>
            <color indexed="81"/>
            <rFont val="宋体"/>
            <family val="3"/>
            <charset val="134"/>
          </rPr>
          <t>Windows 用户:</t>
        </r>
        <r>
          <rPr>
            <sz val="9"/>
            <color indexed="81"/>
            <rFont val="宋体"/>
            <family val="3"/>
            <charset val="134"/>
          </rPr>
          <t xml:space="preserve">
除I、II级外
受托资产管理规模1000亿以上</t>
        </r>
      </text>
    </comment>
    <comment ref="A258" authorId="0">
      <text>
        <r>
          <rPr>
            <b/>
            <sz val="9"/>
            <color indexed="81"/>
            <rFont val="宋体"/>
            <family val="3"/>
            <charset val="134"/>
          </rPr>
          <t>Windows 用户:</t>
        </r>
        <r>
          <rPr>
            <sz val="9"/>
            <color indexed="81"/>
            <rFont val="宋体"/>
            <family val="3"/>
            <charset val="134"/>
          </rPr>
          <t xml:space="preserve">
原方正东亚信托
</t>
        </r>
      </text>
    </comment>
    <comment ref="A259" authorId="0">
      <text>
        <r>
          <rPr>
            <b/>
            <sz val="9"/>
            <color indexed="81"/>
            <rFont val="宋体"/>
            <family val="3"/>
            <charset val="134"/>
          </rPr>
          <t>Windows 用户:</t>
        </r>
        <r>
          <rPr>
            <sz val="9"/>
            <color indexed="81"/>
            <rFont val="宋体"/>
            <family val="3"/>
            <charset val="134"/>
          </rPr>
          <t xml:space="preserve">
原名“江西国际信托股份有限公司”</t>
        </r>
      </text>
    </comment>
    <comment ref="B270" authorId="0">
      <text>
        <r>
          <rPr>
            <b/>
            <sz val="9"/>
            <color indexed="81"/>
            <rFont val="宋体"/>
            <family val="3"/>
            <charset val="134"/>
          </rPr>
          <t>Windows 用户:</t>
        </r>
        <r>
          <rPr>
            <sz val="9"/>
            <color indexed="81"/>
            <rFont val="宋体"/>
            <family val="3"/>
            <charset val="134"/>
          </rPr>
          <t xml:space="preserve">
除I、II、III级之外的</t>
        </r>
      </text>
    </comment>
  </commentList>
</comments>
</file>

<file path=xl/comments2.xml><?xml version="1.0" encoding="utf-8"?>
<comments xmlns="http://schemas.openxmlformats.org/spreadsheetml/2006/main">
  <authors>
    <author>Windows 用户</author>
  </authors>
  <commentList>
    <comment ref="J1" authorId="0">
      <text>
        <r>
          <rPr>
            <b/>
            <sz val="9"/>
            <color indexed="81"/>
            <rFont val="宋体"/>
            <family val="3"/>
            <charset val="134"/>
          </rPr>
          <t>Windows 用户:</t>
        </r>
        <r>
          <rPr>
            <sz val="9"/>
            <color indexed="81"/>
            <rFont val="宋体"/>
            <family val="3"/>
            <charset val="134"/>
          </rPr>
          <t xml:space="preserve">
占比30%，模块总分10份
最高10分，最低6分，非9850分</t>
        </r>
      </text>
    </comment>
    <comment ref="K1" authorId="0">
      <text>
        <r>
          <rPr>
            <b/>
            <sz val="9"/>
            <color indexed="81"/>
            <rFont val="宋体"/>
            <family val="3"/>
            <charset val="134"/>
          </rPr>
          <t>Windows 用户:</t>
        </r>
        <r>
          <rPr>
            <sz val="9"/>
            <color indexed="81"/>
            <rFont val="宋体"/>
            <family val="3"/>
            <charset val="134"/>
          </rPr>
          <t xml:space="preserve">
权重10%，模块总分10分
最高10分，最低5分</t>
        </r>
      </text>
    </comment>
    <comment ref="L1" authorId="0">
      <text>
        <r>
          <rPr>
            <b/>
            <sz val="9"/>
            <color indexed="81"/>
            <rFont val="宋体"/>
            <family val="3"/>
            <charset val="134"/>
          </rPr>
          <t>Windows 用户:</t>
        </r>
        <r>
          <rPr>
            <sz val="9"/>
            <color indexed="81"/>
            <rFont val="宋体"/>
            <family val="3"/>
            <charset val="134"/>
          </rPr>
          <t xml:space="preserve">
权重10%，模块总分10分
A类10分，B类7分，其他0分</t>
        </r>
      </text>
    </comment>
    <comment ref="M1" authorId="0">
      <text>
        <r>
          <rPr>
            <b/>
            <sz val="9"/>
            <color indexed="81"/>
            <rFont val="宋体"/>
            <family val="3"/>
            <charset val="134"/>
          </rPr>
          <t>Windows 用户:</t>
        </r>
        <r>
          <rPr>
            <sz val="9"/>
            <color indexed="81"/>
            <rFont val="宋体"/>
            <family val="3"/>
            <charset val="134"/>
          </rPr>
          <t xml:space="preserve">
权重15%，模块总分10
分
最高10分，最低3分</t>
        </r>
      </text>
    </comment>
    <comment ref="N1" authorId="0">
      <text>
        <r>
          <rPr>
            <b/>
            <sz val="9"/>
            <color indexed="81"/>
            <rFont val="宋体"/>
            <family val="3"/>
            <charset val="134"/>
          </rPr>
          <t>Windows 用户:</t>
        </r>
        <r>
          <rPr>
            <sz val="9"/>
            <color indexed="81"/>
            <rFont val="宋体"/>
            <family val="3"/>
            <charset val="134"/>
          </rPr>
          <t xml:space="preserve">
权重15%，模块总分10分
最高10分，最低4分
</t>
        </r>
      </text>
    </comment>
    <comment ref="O1" authorId="0">
      <text>
        <r>
          <rPr>
            <b/>
            <sz val="9"/>
            <color indexed="81"/>
            <rFont val="宋体"/>
            <family val="3"/>
            <charset val="134"/>
          </rPr>
          <t>Windows 用户:</t>
        </r>
        <r>
          <rPr>
            <sz val="9"/>
            <color indexed="81"/>
            <rFont val="宋体"/>
            <family val="3"/>
            <charset val="134"/>
          </rPr>
          <t xml:space="preserve">
权重20%，模块总分10分
最高10分，最低5分
</t>
        </r>
      </text>
    </comment>
    <comment ref="Q1" authorId="0">
      <text>
        <r>
          <rPr>
            <b/>
            <sz val="9"/>
            <color indexed="81"/>
            <rFont val="宋体"/>
            <family val="3"/>
            <charset val="134"/>
          </rPr>
          <t>Windows 用户:</t>
        </r>
        <r>
          <rPr>
            <sz val="9"/>
            <color indexed="81"/>
            <rFont val="宋体"/>
            <family val="3"/>
            <charset val="134"/>
          </rPr>
          <t xml:space="preserve">
I级：8-10分；
II级：6-8分；
III级：4.5-6分；
IV级：小于4.5分</t>
        </r>
      </text>
    </comment>
  </commentList>
</comments>
</file>

<file path=xl/comments3.xml><?xml version="1.0" encoding="utf-8"?>
<comments xmlns="http://schemas.openxmlformats.org/spreadsheetml/2006/main">
  <authors>
    <author>Windows 用户</author>
  </authors>
  <commentList>
    <comment ref="J1" authorId="0">
      <text>
        <r>
          <rPr>
            <b/>
            <sz val="9"/>
            <color indexed="81"/>
            <rFont val="宋体"/>
            <family val="3"/>
            <charset val="134"/>
          </rPr>
          <t>Windows 用户:</t>
        </r>
        <r>
          <rPr>
            <sz val="9"/>
            <color indexed="81"/>
            <rFont val="宋体"/>
            <family val="3"/>
            <charset val="134"/>
          </rPr>
          <t xml:space="preserve">
占比30%，模块总分10份
最高10分，最低6分，非9850分</t>
        </r>
      </text>
    </comment>
    <comment ref="K1" authorId="0">
      <text>
        <r>
          <rPr>
            <b/>
            <sz val="9"/>
            <color indexed="81"/>
            <rFont val="宋体"/>
            <family val="3"/>
            <charset val="134"/>
          </rPr>
          <t>Windows 用户:</t>
        </r>
        <r>
          <rPr>
            <sz val="9"/>
            <color indexed="81"/>
            <rFont val="宋体"/>
            <family val="3"/>
            <charset val="134"/>
          </rPr>
          <t xml:space="preserve">
权重10%，模块总分10分
最高10分，最低5分</t>
        </r>
      </text>
    </comment>
    <comment ref="L1" authorId="0">
      <text>
        <r>
          <rPr>
            <b/>
            <sz val="9"/>
            <color indexed="81"/>
            <rFont val="宋体"/>
            <family val="3"/>
            <charset val="134"/>
          </rPr>
          <t>Windows 用户:</t>
        </r>
        <r>
          <rPr>
            <sz val="9"/>
            <color indexed="81"/>
            <rFont val="宋体"/>
            <family val="3"/>
            <charset val="134"/>
          </rPr>
          <t xml:space="preserve">
权重10%，模块总分10分
A类10分，B类7分，其他0分</t>
        </r>
      </text>
    </comment>
    <comment ref="M1" authorId="0">
      <text>
        <r>
          <rPr>
            <b/>
            <sz val="9"/>
            <color indexed="81"/>
            <rFont val="宋体"/>
            <family val="3"/>
            <charset val="134"/>
          </rPr>
          <t>Windows 用户:</t>
        </r>
        <r>
          <rPr>
            <sz val="9"/>
            <color indexed="81"/>
            <rFont val="宋体"/>
            <family val="3"/>
            <charset val="134"/>
          </rPr>
          <t xml:space="preserve">
权重15%，模块总分10
分
最高10分，最低3分</t>
        </r>
      </text>
    </comment>
    <comment ref="N1" authorId="0">
      <text>
        <r>
          <rPr>
            <b/>
            <sz val="9"/>
            <color indexed="81"/>
            <rFont val="宋体"/>
            <family val="3"/>
            <charset val="134"/>
          </rPr>
          <t>Windows 用户:</t>
        </r>
        <r>
          <rPr>
            <sz val="9"/>
            <color indexed="81"/>
            <rFont val="宋体"/>
            <family val="3"/>
            <charset val="134"/>
          </rPr>
          <t xml:space="preserve">
权重15%，模块总分10分
最高10分，最低4分
</t>
        </r>
      </text>
    </comment>
    <comment ref="O1" authorId="0">
      <text>
        <r>
          <rPr>
            <b/>
            <sz val="9"/>
            <color indexed="81"/>
            <rFont val="宋体"/>
            <family val="3"/>
            <charset val="134"/>
          </rPr>
          <t>Windows 用户:</t>
        </r>
        <r>
          <rPr>
            <sz val="9"/>
            <color indexed="81"/>
            <rFont val="宋体"/>
            <family val="3"/>
            <charset val="134"/>
          </rPr>
          <t xml:space="preserve">
权重20%，模块总分10分
最高10分，最低5分
</t>
        </r>
      </text>
    </comment>
    <comment ref="Q1" authorId="0">
      <text>
        <r>
          <rPr>
            <b/>
            <sz val="9"/>
            <color indexed="81"/>
            <rFont val="宋体"/>
            <family val="3"/>
            <charset val="134"/>
          </rPr>
          <t>Windows 用户:</t>
        </r>
        <r>
          <rPr>
            <sz val="9"/>
            <color indexed="81"/>
            <rFont val="宋体"/>
            <family val="3"/>
            <charset val="134"/>
          </rPr>
          <t xml:space="preserve">
I级：8-10分；
II级：6-8分；
III级：4.5-6分；
IV级：小于4.5分</t>
        </r>
      </text>
    </comment>
  </commentList>
</comments>
</file>

<file path=xl/comments4.xml><?xml version="1.0" encoding="utf-8"?>
<comments xmlns="http://schemas.openxmlformats.org/spreadsheetml/2006/main">
  <authors>
    <author>Windows 用户</author>
  </authors>
  <commentList>
    <comment ref="C2" authorId="0">
      <text>
        <r>
          <rPr>
            <b/>
            <sz val="9"/>
            <color indexed="81"/>
            <rFont val="宋体"/>
            <family val="3"/>
            <charset val="134"/>
          </rPr>
          <t>Windows 用户:</t>
        </r>
        <r>
          <rPr>
            <sz val="9"/>
            <color indexed="81"/>
            <rFont val="宋体"/>
            <family val="3"/>
            <charset val="134"/>
          </rPr>
          <t xml:space="preserve">
I级：16年受托资产规模3000亿以上；注册资金30亿以上；2017年行业初评获得A类或者有保险资金受托资格
</t>
        </r>
      </text>
    </comment>
    <comment ref="C3" authorId="0">
      <text>
        <r>
          <rPr>
            <b/>
            <sz val="9"/>
            <color indexed="81"/>
            <rFont val="宋体"/>
            <family val="3"/>
            <charset val="134"/>
          </rPr>
          <t>Windows 用户:</t>
        </r>
        <r>
          <rPr>
            <sz val="9"/>
            <color indexed="81"/>
            <rFont val="宋体"/>
            <family val="3"/>
            <charset val="134"/>
          </rPr>
          <t xml:space="preserve">
除I级外
满足管理规模3000亿以上、注册资金30亿以上、A类初评、保险资金受托之一者即为II级</t>
        </r>
      </text>
    </comment>
    <comment ref="B26" authorId="0">
      <text>
        <r>
          <rPr>
            <b/>
            <sz val="9"/>
            <color indexed="81"/>
            <rFont val="宋体"/>
            <family val="3"/>
            <charset val="134"/>
          </rPr>
          <t>Windows 用户:</t>
        </r>
        <r>
          <rPr>
            <sz val="9"/>
            <color indexed="81"/>
            <rFont val="宋体"/>
            <family val="3"/>
            <charset val="134"/>
          </rPr>
          <t xml:space="preserve">
原甘肃信托
</t>
        </r>
      </text>
    </comment>
    <comment ref="C27" authorId="0">
      <text>
        <r>
          <rPr>
            <b/>
            <sz val="9"/>
            <color indexed="81"/>
            <rFont val="宋体"/>
            <family val="3"/>
            <charset val="134"/>
          </rPr>
          <t>Windows 用户:</t>
        </r>
        <r>
          <rPr>
            <sz val="9"/>
            <color indexed="81"/>
            <rFont val="宋体"/>
            <family val="3"/>
            <charset val="134"/>
          </rPr>
          <t xml:space="preserve">
除I、II级外
受托资产管理规模1000亿以上</t>
        </r>
      </text>
    </comment>
    <comment ref="B46" authorId="0">
      <text>
        <r>
          <rPr>
            <b/>
            <sz val="9"/>
            <color indexed="81"/>
            <rFont val="宋体"/>
            <family val="3"/>
            <charset val="134"/>
          </rPr>
          <t>Windows 用户:</t>
        </r>
        <r>
          <rPr>
            <sz val="9"/>
            <color indexed="81"/>
            <rFont val="宋体"/>
            <family val="3"/>
            <charset val="134"/>
          </rPr>
          <t xml:space="preserve">
原方正东亚信托
</t>
        </r>
      </text>
    </comment>
    <comment ref="B47" authorId="0">
      <text>
        <r>
          <rPr>
            <b/>
            <sz val="9"/>
            <color indexed="81"/>
            <rFont val="宋体"/>
            <family val="3"/>
            <charset val="134"/>
          </rPr>
          <t>Windows 用户:</t>
        </r>
        <r>
          <rPr>
            <sz val="9"/>
            <color indexed="81"/>
            <rFont val="宋体"/>
            <family val="3"/>
            <charset val="134"/>
          </rPr>
          <t xml:space="preserve">
原名“江西国际信托股份有限公司”</t>
        </r>
      </text>
    </comment>
    <comment ref="C58" authorId="0">
      <text>
        <r>
          <rPr>
            <b/>
            <sz val="9"/>
            <color indexed="81"/>
            <rFont val="宋体"/>
            <family val="3"/>
            <charset val="134"/>
          </rPr>
          <t>Windows 用户:</t>
        </r>
        <r>
          <rPr>
            <sz val="9"/>
            <color indexed="81"/>
            <rFont val="宋体"/>
            <family val="3"/>
            <charset val="134"/>
          </rPr>
          <t xml:space="preserve">
除I、II、III级之外的</t>
        </r>
      </text>
    </comment>
  </commentList>
</comments>
</file>

<file path=xl/sharedStrings.xml><?xml version="1.0" encoding="utf-8"?>
<sst xmlns="http://schemas.openxmlformats.org/spreadsheetml/2006/main" count="7013" uniqueCount="1932">
  <si>
    <t>学校名称</t>
  </si>
  <si>
    <t>学校类型</t>
  </si>
  <si>
    <t>北京大学</t>
  </si>
  <si>
    <t>综合</t>
  </si>
  <si>
    <t>清华大学</t>
  </si>
  <si>
    <t>理工</t>
  </si>
  <si>
    <t>复旦大学</t>
  </si>
  <si>
    <t>武汉大学</t>
  </si>
  <si>
    <t>中国人民大学</t>
  </si>
  <si>
    <t>南京大学</t>
  </si>
  <si>
    <t>中山大学</t>
  </si>
  <si>
    <t>北京师范大学</t>
  </si>
  <si>
    <t>师范</t>
  </si>
  <si>
    <t>华中科技大学</t>
  </si>
  <si>
    <t>中国科学技术大学</t>
  </si>
  <si>
    <t>南开大学</t>
  </si>
  <si>
    <t>中南大学</t>
  </si>
  <si>
    <t>西安交通大学</t>
  </si>
  <si>
    <t>厦门大学</t>
  </si>
  <si>
    <t>哈尔滨工业大学</t>
  </si>
  <si>
    <t>北京航空航天大学</t>
  </si>
  <si>
    <t>同济大学</t>
  </si>
  <si>
    <t>华东师范大学</t>
  </si>
  <si>
    <t>东南大学</t>
  </si>
  <si>
    <t>中国农业大学</t>
  </si>
  <si>
    <t>农林</t>
  </si>
  <si>
    <t>华南理工大学</t>
  </si>
  <si>
    <t>西北工业大学</t>
  </si>
  <si>
    <t>大连理工大学</t>
  </si>
  <si>
    <t>北京理工大学</t>
  </si>
  <si>
    <t>东北大学</t>
  </si>
  <si>
    <t>兰州大学</t>
  </si>
  <si>
    <t>中国海洋大学</t>
  </si>
  <si>
    <t>西北农林科技大学</t>
  </si>
  <si>
    <t> 民族 </t>
  </si>
  <si>
    <t>军事</t>
  </si>
  <si>
    <t>是否为985</t>
    <phoneticPr fontId="1" type="noConversion"/>
  </si>
  <si>
    <t>是否为211</t>
    <phoneticPr fontId="1" type="noConversion"/>
  </si>
  <si>
    <t>上海交通大学</t>
  </si>
  <si>
    <t>浙江大学</t>
  </si>
  <si>
    <t>吉林大学</t>
  </si>
  <si>
    <t>四川大学</t>
  </si>
  <si>
    <t>山东大学</t>
  </si>
  <si>
    <t>天津大学</t>
  </si>
  <si>
    <t>湖南大学</t>
  </si>
  <si>
    <t>重庆大学</t>
  </si>
  <si>
    <t>城市</t>
    <phoneticPr fontId="1" type="noConversion"/>
  </si>
  <si>
    <t>省份</t>
    <phoneticPr fontId="1" type="noConversion"/>
  </si>
  <si>
    <t>北京</t>
    <phoneticPr fontId="1" type="noConversion"/>
  </si>
  <si>
    <t>上海</t>
    <phoneticPr fontId="1" type="noConversion"/>
  </si>
  <si>
    <t>湖北</t>
    <phoneticPr fontId="1" type="noConversion"/>
  </si>
  <si>
    <t>武汉</t>
    <phoneticPr fontId="1" type="noConversion"/>
  </si>
  <si>
    <t>浙江</t>
    <phoneticPr fontId="1" type="noConversion"/>
  </si>
  <si>
    <t>杭州</t>
    <phoneticPr fontId="1" type="noConversion"/>
  </si>
  <si>
    <t>江苏</t>
    <phoneticPr fontId="1" type="noConversion"/>
  </si>
  <si>
    <t>南京</t>
    <phoneticPr fontId="1" type="noConversion"/>
  </si>
  <si>
    <t>吉林</t>
    <phoneticPr fontId="1" type="noConversion"/>
  </si>
  <si>
    <t>长春</t>
    <phoneticPr fontId="1" type="noConversion"/>
  </si>
  <si>
    <t>广东</t>
    <phoneticPr fontId="1" type="noConversion"/>
  </si>
  <si>
    <t>广州</t>
    <phoneticPr fontId="1" type="noConversion"/>
  </si>
  <si>
    <t>四川</t>
    <phoneticPr fontId="1" type="noConversion"/>
  </si>
  <si>
    <t>成都</t>
    <phoneticPr fontId="1" type="noConversion"/>
  </si>
  <si>
    <t>安徽</t>
    <phoneticPr fontId="1" type="noConversion"/>
  </si>
  <si>
    <t>合肥</t>
    <phoneticPr fontId="1" type="noConversion"/>
  </si>
  <si>
    <t>天津</t>
    <phoneticPr fontId="1" type="noConversion"/>
  </si>
  <si>
    <t>山东</t>
    <phoneticPr fontId="1" type="noConversion"/>
  </si>
  <si>
    <t>济南</t>
    <phoneticPr fontId="1" type="noConversion"/>
  </si>
  <si>
    <t>湖南</t>
    <phoneticPr fontId="1" type="noConversion"/>
  </si>
  <si>
    <t>长沙</t>
    <phoneticPr fontId="1" type="noConversion"/>
  </si>
  <si>
    <t>陕西</t>
    <phoneticPr fontId="1" type="noConversion"/>
  </si>
  <si>
    <t>西安</t>
    <phoneticPr fontId="1" type="noConversion"/>
  </si>
  <si>
    <t>福建</t>
    <phoneticPr fontId="1" type="noConversion"/>
  </si>
  <si>
    <t>厦门</t>
    <phoneticPr fontId="1" type="noConversion"/>
  </si>
  <si>
    <t>黑龙江</t>
    <phoneticPr fontId="1" type="noConversion"/>
  </si>
  <si>
    <t>哈尔滨</t>
    <phoneticPr fontId="1" type="noConversion"/>
  </si>
  <si>
    <t>辽宁</t>
    <phoneticPr fontId="1" type="noConversion"/>
  </si>
  <si>
    <t>大连</t>
    <phoneticPr fontId="1" type="noConversion"/>
  </si>
  <si>
    <t>重庆</t>
    <phoneticPr fontId="1" type="noConversion"/>
  </si>
  <si>
    <t>沈阳</t>
    <phoneticPr fontId="1" type="noConversion"/>
  </si>
  <si>
    <t>甘肃</t>
    <phoneticPr fontId="1" type="noConversion"/>
  </si>
  <si>
    <t>兰州</t>
    <phoneticPr fontId="1" type="noConversion"/>
  </si>
  <si>
    <t>青岛</t>
    <phoneticPr fontId="1" type="noConversion"/>
  </si>
  <si>
    <t>名次</t>
  </si>
  <si>
    <t>星级排名</t>
  </si>
  <si>
    <t>办学层次</t>
  </si>
  <si>
    <t>总分</t>
  </si>
  <si>
    <t>8星级</t>
  </si>
  <si>
    <t>世界一流大学</t>
  </si>
  <si>
    <t>7星级</t>
  </si>
  <si>
    <t>世界知名高水平、中国顶尖大学</t>
  </si>
  <si>
    <t>6星级</t>
  </si>
  <si>
    <t>世界高水平、中国顶尖大学</t>
  </si>
  <si>
    <t>5星级</t>
  </si>
  <si>
    <t>世界知名、中国一流大学</t>
  </si>
  <si>
    <t>电子科技大学</t>
  </si>
  <si>
    <t>东北师范大学</t>
  </si>
  <si>
    <t>西南大学</t>
  </si>
  <si>
    <t>4星级</t>
  </si>
  <si>
    <t>世界知名、中国高水平大学</t>
  </si>
  <si>
    <t>武汉理工大学</t>
  </si>
  <si>
    <t>西南交通大学</t>
  </si>
  <si>
    <t>北京交通大学</t>
  </si>
  <si>
    <t>华中师范大学</t>
  </si>
  <si>
    <t>河海大学</t>
  </si>
  <si>
    <t>南京农业大学</t>
  </si>
  <si>
    <t>南京理工大学</t>
  </si>
  <si>
    <t>南京师范大学</t>
  </si>
  <si>
    <t>西安电子科技大学</t>
  </si>
  <si>
    <t>北京科技大学</t>
  </si>
  <si>
    <t>华中农业大学</t>
  </si>
  <si>
    <t>郑州大学</t>
  </si>
  <si>
    <t>西北大学</t>
  </si>
  <si>
    <t>华东理工大学</t>
  </si>
  <si>
    <t>中国矿业大学</t>
  </si>
  <si>
    <t>南京航空航天大学</t>
  </si>
  <si>
    <t>上海大学</t>
  </si>
  <si>
    <t>北京协和医学院</t>
  </si>
  <si>
    <t>苏州大学</t>
  </si>
  <si>
    <t>北京邮电大学</t>
  </si>
  <si>
    <t>中国地质大学（武汉）</t>
  </si>
  <si>
    <t>北京化工大学</t>
  </si>
  <si>
    <t>上海财经大学</t>
  </si>
  <si>
    <t>长安大学</t>
  </si>
  <si>
    <t>哈尔滨工程大学</t>
  </si>
  <si>
    <t>合肥工业大学</t>
  </si>
  <si>
    <t>中国政法大学</t>
  </si>
  <si>
    <t>湖南师范大学</t>
  </si>
  <si>
    <t>东华大学</t>
  </si>
  <si>
    <t>南昌大学</t>
  </si>
  <si>
    <t>中南财经政法大学</t>
  </si>
  <si>
    <t>昆明理工大学</t>
  </si>
  <si>
    <t>深圳大学</t>
  </si>
  <si>
    <t>暨南大学</t>
  </si>
  <si>
    <t>华南师范大学</t>
  </si>
  <si>
    <t>首都师范大学</t>
  </si>
  <si>
    <t>江南大学</t>
  </si>
  <si>
    <t>中央民族大学</t>
  </si>
  <si>
    <t>福州大学</t>
  </si>
  <si>
    <t>北京工业大学</t>
  </si>
  <si>
    <t>燕山大学</t>
  </si>
  <si>
    <t>中国石油大学（华东）</t>
  </si>
  <si>
    <t>宁波大学</t>
  </si>
  <si>
    <t>华南农业大学</t>
  </si>
  <si>
    <t>浙江工业大学</t>
  </si>
  <si>
    <t>对外经济贸易大学</t>
  </si>
  <si>
    <t>浙江师范大学</t>
  </si>
  <si>
    <t>北京林业大学</t>
  </si>
  <si>
    <t>西南财经大学</t>
  </si>
  <si>
    <t>杭州电子科技大学</t>
  </si>
  <si>
    <t>上海理工大学</t>
  </si>
  <si>
    <t>扬州大学</t>
  </si>
  <si>
    <t>天津师范大学</t>
  </si>
  <si>
    <t>中央财经大学</t>
  </si>
  <si>
    <t>首都医科大学</t>
  </si>
  <si>
    <t>东北林业大学</t>
  </si>
  <si>
    <t>太原理工大学</t>
  </si>
  <si>
    <t>南京工业大学</t>
  </si>
  <si>
    <t>华北电力大学</t>
  </si>
  <si>
    <t>湘潭大学</t>
  </si>
  <si>
    <t>东北财经大学</t>
  </si>
  <si>
    <t>上海师范大学</t>
  </si>
  <si>
    <t>南方医科大学</t>
  </si>
  <si>
    <t>北京中医药大学</t>
  </si>
  <si>
    <t>中国石油大学（北京）</t>
  </si>
  <si>
    <t>大连海事大学</t>
  </si>
  <si>
    <t>南京邮电大学</t>
  </si>
  <si>
    <t>福建农林大学</t>
  </si>
  <si>
    <t>安徽师范大学</t>
  </si>
  <si>
    <t>长沙理工大学</t>
  </si>
  <si>
    <t>天津医科大学</t>
  </si>
  <si>
    <t>哈尔滨医科大学</t>
  </si>
  <si>
    <t>西南政法大学</t>
  </si>
  <si>
    <t>中国药科大学</t>
  </si>
  <si>
    <t>齐鲁工业大学</t>
  </si>
  <si>
    <t>3星级</t>
  </si>
  <si>
    <t>中国知名、区域一流大学</t>
  </si>
  <si>
    <t>山东师范大学</t>
  </si>
  <si>
    <t>东北农业大学</t>
  </si>
  <si>
    <t>西北师范大学</t>
  </si>
  <si>
    <t>北京语言大学</t>
  </si>
  <si>
    <t>上海中医药大学</t>
  </si>
  <si>
    <t>山东农业大学</t>
  </si>
  <si>
    <t>青岛大学</t>
  </si>
  <si>
    <t>河南科技大学</t>
  </si>
  <si>
    <t>南京医科大学</t>
  </si>
  <si>
    <t>四川农业大学</t>
  </si>
  <si>
    <t>西安建筑科技大学</t>
  </si>
  <si>
    <t>江西财经大学</t>
  </si>
  <si>
    <t>中国地质大学（北京）</t>
  </si>
  <si>
    <t>华侨大学</t>
  </si>
  <si>
    <t>浙江工商大学</t>
  </si>
  <si>
    <t>广州大学</t>
  </si>
  <si>
    <t>山东科技大学</t>
  </si>
  <si>
    <t>湖南农业大学</t>
  </si>
  <si>
    <t>河北工业大学</t>
  </si>
  <si>
    <t>武汉科技大学</t>
  </si>
  <si>
    <t>广东工业大学</t>
  </si>
  <si>
    <t>天津工业大学</t>
  </si>
  <si>
    <t>河北师范大学</t>
  </si>
  <si>
    <t>河南农业大学</t>
  </si>
  <si>
    <t>广西师范大学</t>
  </si>
  <si>
    <t>中国医科大学</t>
  </si>
  <si>
    <t>南京信息工程大学</t>
  </si>
  <si>
    <t>汕头大学</t>
  </si>
  <si>
    <t>云南师范大学</t>
  </si>
  <si>
    <t>成都理工大学</t>
  </si>
  <si>
    <t>南京林业大学</t>
  </si>
  <si>
    <t>石河子大学</t>
  </si>
  <si>
    <t>浙江理工大学</t>
  </si>
  <si>
    <t>重庆医科大学</t>
  </si>
  <si>
    <t>哈尔滨师范大学</t>
  </si>
  <si>
    <t>西安理工大学</t>
  </si>
  <si>
    <t>重庆邮电大学</t>
  </si>
  <si>
    <t>首都经济贸易大学</t>
  </si>
  <si>
    <t>青岛科技大学</t>
  </si>
  <si>
    <t>杭州师范大学</t>
  </si>
  <si>
    <t>云南民族大学</t>
  </si>
  <si>
    <t>哈尔滨理工大学</t>
  </si>
  <si>
    <t>长春理工大学</t>
  </si>
  <si>
    <t>中南民族大学</t>
  </si>
  <si>
    <t>河北农业大学</t>
  </si>
  <si>
    <t>华东政法大学</t>
  </si>
  <si>
    <t>四川师范大学</t>
  </si>
  <si>
    <t>河南师范大学</t>
  </si>
  <si>
    <t>广州中医药大学</t>
  </si>
  <si>
    <t>南京中医药大学</t>
  </si>
  <si>
    <t>延边大学</t>
  </si>
  <si>
    <t>大连大学</t>
  </si>
  <si>
    <t>中国计量大学</t>
  </si>
  <si>
    <t>东北电力大学</t>
  </si>
  <si>
    <t>济南大学</t>
  </si>
  <si>
    <t>天津中医药大学</t>
  </si>
  <si>
    <t>兰州交通大学</t>
  </si>
  <si>
    <t>中北大学</t>
  </si>
  <si>
    <t>云南农业大学</t>
  </si>
  <si>
    <t>江苏师范大学</t>
  </si>
  <si>
    <t>温州医科大学</t>
  </si>
  <si>
    <t>中国矿业大学（北京）</t>
  </si>
  <si>
    <t>天津科技大学</t>
  </si>
  <si>
    <t>沈阳农业大学</t>
  </si>
  <si>
    <t>天津理工大学</t>
  </si>
  <si>
    <t>西南民族大学</t>
  </si>
  <si>
    <t>河南理工大学</t>
  </si>
  <si>
    <t>重庆交通大学</t>
  </si>
  <si>
    <t>辽宁师范大学</t>
  </si>
  <si>
    <t>温州大学</t>
  </si>
  <si>
    <t>上海海事大学</t>
  </si>
  <si>
    <t>北京工商大学</t>
  </si>
  <si>
    <t>内蒙古农业大学</t>
  </si>
  <si>
    <t>上海海洋大学</t>
  </si>
  <si>
    <t>西南石油大学</t>
  </si>
  <si>
    <t>辽宁工程技术大学</t>
  </si>
  <si>
    <t>长江大学</t>
  </si>
  <si>
    <t>湖南科技大学</t>
  </si>
  <si>
    <t>兰州理工大学</t>
  </si>
  <si>
    <t>河南工业大学</t>
  </si>
  <si>
    <t>山东理工大学</t>
  </si>
  <si>
    <t>桂林电子科技大学</t>
  </si>
  <si>
    <t>天津财经大学</t>
  </si>
  <si>
    <t>东北石油大学</t>
  </si>
  <si>
    <t>沈阳工业大学</t>
  </si>
  <si>
    <t>成都中医药大学</t>
  </si>
  <si>
    <t>三峡大学</t>
  </si>
  <si>
    <t>2星级</t>
  </si>
  <si>
    <t>区域高水平大学</t>
  </si>
  <si>
    <t>曲阜师范大学</t>
  </si>
  <si>
    <t>大连医科大学</t>
  </si>
  <si>
    <t>湖北工业大学</t>
  </si>
  <si>
    <t>吉林农业大学</t>
  </si>
  <si>
    <t>重庆师范大学</t>
  </si>
  <si>
    <t>安徽农业大学</t>
  </si>
  <si>
    <t>陕西科技大学</t>
  </si>
  <si>
    <t>西安科技大学</t>
  </si>
  <si>
    <t>安徽工业大学</t>
  </si>
  <si>
    <t>安徽医科大学</t>
  </si>
  <si>
    <t>东莞理工学院</t>
  </si>
  <si>
    <t>广西民族大学</t>
  </si>
  <si>
    <t>河北医科大学</t>
  </si>
  <si>
    <t>安徽理工大学</t>
  </si>
  <si>
    <t>黑龙江中医药大学</t>
  </si>
  <si>
    <t>烟台大学</t>
  </si>
  <si>
    <t>江西理工大学</t>
  </si>
  <si>
    <t>江西农业大学</t>
  </si>
  <si>
    <t>上海对外经贸大学</t>
  </si>
  <si>
    <t>西北民族大学</t>
  </si>
  <si>
    <t>中南林业科技大学</t>
  </si>
  <si>
    <t>贵州师范大学</t>
  </si>
  <si>
    <t>华东交通大学</t>
  </si>
  <si>
    <t>集美大学</t>
  </si>
  <si>
    <t>南通大学</t>
  </si>
  <si>
    <t>内蒙古师范大学</t>
  </si>
  <si>
    <t>山东财经大学</t>
  </si>
  <si>
    <t>武汉纺织大学</t>
  </si>
  <si>
    <t>广州医科大学</t>
  </si>
  <si>
    <t>南昌航空大学</t>
  </si>
  <si>
    <t>青岛理工大学</t>
  </si>
  <si>
    <t>广西医科大学</t>
  </si>
  <si>
    <t>安徽财经大学</t>
  </si>
  <si>
    <t>北华大学</t>
  </si>
  <si>
    <t>大连工业大学</t>
  </si>
  <si>
    <t>河北科技大学</t>
  </si>
  <si>
    <t>西南科技大学</t>
  </si>
  <si>
    <t>新疆师范大学</t>
  </si>
  <si>
    <t>新疆医科大学</t>
  </si>
  <si>
    <t>新疆农业大学</t>
  </si>
  <si>
    <t>沈阳建筑大学</t>
  </si>
  <si>
    <t>沈阳药科大学</t>
  </si>
  <si>
    <t>长春工业大学</t>
  </si>
  <si>
    <t>石家庄铁道大学</t>
  </si>
  <si>
    <t>浙江农林大学</t>
  </si>
  <si>
    <t>重庆工商大学</t>
  </si>
  <si>
    <t>哈尔滨商业大学</t>
  </si>
  <si>
    <t>景德镇陶瓷大学</t>
  </si>
  <si>
    <t>桂林理工大学</t>
  </si>
  <si>
    <t>上海工程技术大学</t>
  </si>
  <si>
    <t>浙江海洋大学</t>
  </si>
  <si>
    <t>海南师范大学</t>
  </si>
  <si>
    <t>南华大学</t>
  </si>
  <si>
    <t>内蒙古工业大学</t>
  </si>
  <si>
    <t>泰山医学院</t>
  </si>
  <si>
    <t>浙江财经大学</t>
  </si>
  <si>
    <t>鲁东大学</t>
  </si>
  <si>
    <t>沈阳师范大学</t>
  </si>
  <si>
    <t>北京建筑大学</t>
  </si>
  <si>
    <t>宁夏医科大学</t>
  </si>
  <si>
    <t>中国民航大学</t>
  </si>
  <si>
    <t>东华理工大学</t>
  </si>
  <si>
    <t>吉林师范大学</t>
  </si>
  <si>
    <t>内蒙古科技大学</t>
  </si>
  <si>
    <t>山西师范大学</t>
  </si>
  <si>
    <t>南京财经大学</t>
  </si>
  <si>
    <t>云南财经大学</t>
  </si>
  <si>
    <t>福建医科大学</t>
  </si>
  <si>
    <t>江苏科技大学</t>
  </si>
  <si>
    <t>沈阳航空航天大学</t>
  </si>
  <si>
    <t>西北政法大学</t>
  </si>
  <si>
    <t>湖南商学院</t>
  </si>
  <si>
    <t>安徽建筑大学</t>
  </si>
  <si>
    <t>河南中医药大学</t>
  </si>
  <si>
    <t>华北理工大学</t>
  </si>
  <si>
    <t>北京信息科技大学</t>
  </si>
  <si>
    <t>山西财经大学</t>
  </si>
  <si>
    <t>湖南中医药大学</t>
  </si>
  <si>
    <t>西安石油大学</t>
  </si>
  <si>
    <t>浙江中医药大学</t>
  </si>
  <si>
    <t>聊城大学</t>
  </si>
  <si>
    <t>武汉轻工大学</t>
  </si>
  <si>
    <t>大连交通大学</t>
  </si>
  <si>
    <t>齐齐哈尔大学</t>
  </si>
  <si>
    <t>山东建筑大学</t>
  </si>
  <si>
    <t>北京联合大学</t>
  </si>
  <si>
    <t>山东中医药大学</t>
  </si>
  <si>
    <t>武汉工程大学</t>
  </si>
  <si>
    <t>浙江科技学院</t>
  </si>
  <si>
    <t>北方工业大学</t>
  </si>
  <si>
    <t>河北经贸大学</t>
  </si>
  <si>
    <t>华北水利水电大学</t>
  </si>
  <si>
    <t>郑州轻工业学院</t>
  </si>
  <si>
    <t>渤海大学</t>
  </si>
  <si>
    <t>常州大学</t>
  </si>
  <si>
    <t>江西中医药大学</t>
  </si>
  <si>
    <t>山西农业大学</t>
  </si>
  <si>
    <t>西华大学</t>
  </si>
  <si>
    <t>重庆理工大学</t>
  </si>
  <si>
    <t>青海师范大学</t>
  </si>
  <si>
    <t>成都信息工程大学</t>
  </si>
  <si>
    <t>辽宁科技大学</t>
  </si>
  <si>
    <t>太原科技大学</t>
  </si>
  <si>
    <t>天津商业大学</t>
  </si>
  <si>
    <t>西华师范大学</t>
  </si>
  <si>
    <t>青海民族大学</t>
  </si>
  <si>
    <t>贵州民族大学</t>
  </si>
  <si>
    <t>辽宁中医药大学</t>
  </si>
  <si>
    <t>赣南师范大学</t>
  </si>
  <si>
    <t>河南财经政法大学</t>
  </si>
  <si>
    <t>吉林财经大学</t>
  </si>
  <si>
    <t>天津职业技术师范大学</t>
  </si>
  <si>
    <t>西安工程大学</t>
  </si>
  <si>
    <t>长春中医药大学</t>
  </si>
  <si>
    <t>广东财经大学</t>
  </si>
  <si>
    <t>山西医科大学</t>
  </si>
  <si>
    <t>北京服装学院</t>
  </si>
  <si>
    <t>辽宁石油化工大学</t>
  </si>
  <si>
    <t>上海电力学院</t>
  </si>
  <si>
    <t>西安工业大学</t>
  </si>
  <si>
    <t>西安邮电大学</t>
  </si>
  <si>
    <t>大连海洋大学</t>
  </si>
  <si>
    <t>福建中医药大学</t>
  </si>
  <si>
    <t>青岛农业大学</t>
  </si>
  <si>
    <t>广东技术师范学院</t>
  </si>
  <si>
    <t>黑龙江科技大学</t>
  </si>
  <si>
    <t>湖北中医药大学</t>
  </si>
  <si>
    <t>吉首大学</t>
  </si>
  <si>
    <t>长春大学</t>
  </si>
  <si>
    <t>湖南工业大学</t>
  </si>
  <si>
    <t>中原工学院</t>
  </si>
  <si>
    <t>1星级</t>
  </si>
  <si>
    <t>区域知名大学</t>
  </si>
  <si>
    <t>广西师范学院</t>
  </si>
  <si>
    <t>延安大学</t>
  </si>
  <si>
    <t>安徽工程大学</t>
  </si>
  <si>
    <t>佳木斯大学</t>
  </si>
  <si>
    <t>昆明医科大学</t>
  </si>
  <si>
    <t>内蒙古民族大学</t>
  </si>
  <si>
    <t>西藏民族大学</t>
  </si>
  <si>
    <t>信阳师范学院</t>
  </si>
  <si>
    <t>北方民族大学</t>
  </si>
  <si>
    <t>合肥学院</t>
  </si>
  <si>
    <t>河北地质大学</t>
  </si>
  <si>
    <t>辽宁工业大学</t>
  </si>
  <si>
    <t>福建工程学院</t>
  </si>
  <si>
    <t>贵州财经大学</t>
  </si>
  <si>
    <t>贵州医科大学</t>
  </si>
  <si>
    <t>南京审计大学</t>
  </si>
  <si>
    <t>南京工程学院</t>
  </si>
  <si>
    <t>沈阳化工大学</t>
  </si>
  <si>
    <t>沈阳理工大学</t>
  </si>
  <si>
    <t>临沂大学</t>
  </si>
  <si>
    <t>大连民族大学</t>
  </si>
  <si>
    <t>黑龙江八一农垦大学</t>
  </si>
  <si>
    <t>山东工商学院</t>
  </si>
  <si>
    <t>上海应用技术大学</t>
  </si>
  <si>
    <t>塔里木大学</t>
  </si>
  <si>
    <t>苏州科技大学</t>
  </si>
  <si>
    <t>河北工程大学</t>
  </si>
  <si>
    <t>西南林业大学</t>
  </si>
  <si>
    <t>北京农学院</t>
  </si>
  <si>
    <t>广东海洋大学</t>
  </si>
  <si>
    <t>上海立信会计金融学院</t>
  </si>
  <si>
    <t>徐州医科大学</t>
  </si>
  <si>
    <t>湖州师范学院</t>
  </si>
  <si>
    <t>丽水学院</t>
  </si>
  <si>
    <t>河南科技学院</t>
  </si>
  <si>
    <t>江西科技师范大学</t>
  </si>
  <si>
    <t>绍兴文理学院</t>
  </si>
  <si>
    <t>沈阳大学</t>
  </si>
  <si>
    <t>中国青年政治学院</t>
  </si>
  <si>
    <t>安徽中医药大学</t>
  </si>
  <si>
    <t>北京印刷学院</t>
  </si>
  <si>
    <t>广西中医药大学</t>
  </si>
  <si>
    <t>贵阳中医学院</t>
  </si>
  <si>
    <t>黑龙江工程学院</t>
  </si>
  <si>
    <t>锦州医科大学</t>
  </si>
  <si>
    <t>厦门理工学院</t>
  </si>
  <si>
    <t>上海政法学院</t>
  </si>
  <si>
    <t>新疆财经大学</t>
  </si>
  <si>
    <t>淮北师范大学</t>
  </si>
  <si>
    <t>新乡医学院</t>
  </si>
  <si>
    <t>遵义医学院</t>
  </si>
  <si>
    <t>重庆科技学院</t>
  </si>
  <si>
    <t>广东金融学院</t>
  </si>
  <si>
    <t>广西科技大学</t>
  </si>
  <si>
    <t>吉林化工学院</t>
  </si>
  <si>
    <t>江苏理工学院</t>
  </si>
  <si>
    <t>内蒙古财经大学</t>
  </si>
  <si>
    <t>五邑大学</t>
  </si>
  <si>
    <t>广东药科大学</t>
  </si>
  <si>
    <t>吉林建筑大学</t>
  </si>
  <si>
    <t>嘉兴学院</t>
  </si>
  <si>
    <t>天津城建大学</t>
  </si>
  <si>
    <t>浙江万里学院</t>
  </si>
  <si>
    <t>安庆师范大学</t>
  </si>
  <si>
    <t>广东石油化工学院</t>
  </si>
  <si>
    <t>广西财经学院</t>
  </si>
  <si>
    <t>宁波工程学院</t>
  </si>
  <si>
    <t>上海电机学院</t>
  </si>
  <si>
    <t>长春师范大学</t>
  </si>
  <si>
    <t>大理大学</t>
  </si>
  <si>
    <t>广东医科大学</t>
  </si>
  <si>
    <t>海南医学院</t>
  </si>
  <si>
    <t>井冈山大学</t>
  </si>
  <si>
    <t>南昌工程学院</t>
  </si>
  <si>
    <t>重庆文理学院</t>
  </si>
  <si>
    <t>湖南理工学院</t>
  </si>
  <si>
    <t>兰州财经大学</t>
  </si>
  <si>
    <t>山东交通学院</t>
  </si>
  <si>
    <t>陕西中医药大学</t>
  </si>
  <si>
    <t>盐城工学院</t>
  </si>
  <si>
    <t>湖北工程学院</t>
  </si>
  <si>
    <t>江汉大学</t>
  </si>
  <si>
    <t>唐山师范学院</t>
  </si>
  <si>
    <t>西安财经学院</t>
  </si>
  <si>
    <t>西南医科大学</t>
  </si>
  <si>
    <t>盐城师范学院</t>
  </si>
  <si>
    <t>北京石油化工学院</t>
  </si>
  <si>
    <t>北京物资学院</t>
  </si>
  <si>
    <t>成都学院</t>
  </si>
  <si>
    <t>佛山科学技术学院</t>
  </si>
  <si>
    <t>湖北经济学院</t>
  </si>
  <si>
    <t>湖北民族学院</t>
  </si>
  <si>
    <t>湖北师范大学</t>
  </si>
  <si>
    <t>金陵科技学院</t>
  </si>
  <si>
    <t>闽南师范大学</t>
  </si>
  <si>
    <t>上海第二工业大学</t>
  </si>
  <si>
    <t>浙江水利水电学院</t>
  </si>
  <si>
    <t>河南牧业经济学院</t>
  </si>
  <si>
    <t>湖南文理学院</t>
  </si>
  <si>
    <t>黄山学院</t>
  </si>
  <si>
    <t>乐山师范学院</t>
  </si>
  <si>
    <t>洛阳师范学院</t>
  </si>
  <si>
    <t>内蒙古医科大学</t>
  </si>
  <si>
    <t>甘肃中医药大学</t>
  </si>
  <si>
    <t>桂林医学院</t>
  </si>
  <si>
    <t>合肥师范学院</t>
  </si>
  <si>
    <t>衡阳师范学院</t>
  </si>
  <si>
    <t>湖南工程学院</t>
  </si>
  <si>
    <t>绥化学院</t>
  </si>
  <si>
    <t>天津农学院</t>
  </si>
  <si>
    <t>郑州航空工业管理学院</t>
  </si>
  <si>
    <t>中国民用航空飞行学院</t>
  </si>
  <si>
    <t>安徽科技学院</t>
  </si>
  <si>
    <t>安阳师范学院</t>
  </si>
  <si>
    <t>成都工业学院</t>
  </si>
  <si>
    <t>淮阴师范学院</t>
  </si>
  <si>
    <t>闽江学院</t>
  </si>
  <si>
    <t>韶关学院</t>
  </si>
  <si>
    <t>河北科技师范学院</t>
  </si>
  <si>
    <t>黄冈师范学院</t>
  </si>
  <si>
    <t>牡丹江师范学院</t>
  </si>
  <si>
    <t>南阳师范学院</t>
  </si>
  <si>
    <t>上海商学院</t>
  </si>
  <si>
    <t>四川理工学院</t>
  </si>
  <si>
    <t>徐州工程学院</t>
  </si>
  <si>
    <t>甘肃政法学院</t>
  </si>
  <si>
    <t>湖南科技学院</t>
  </si>
  <si>
    <t>淮海工学院</t>
  </si>
  <si>
    <t>黄淮学院</t>
  </si>
  <si>
    <t>九江学院</t>
  </si>
  <si>
    <t>南京晓庄学院</t>
  </si>
  <si>
    <t>川北医学院</t>
  </si>
  <si>
    <t>南阳理工学院</t>
  </si>
  <si>
    <t>山西中医药大学</t>
  </si>
  <si>
    <t>沈阳工程学院</t>
  </si>
  <si>
    <t>潍坊医学院</t>
  </si>
  <si>
    <t>右江民族医学院</t>
  </si>
  <si>
    <t>长春工程学院</t>
  </si>
  <si>
    <t>河南工程学院</t>
  </si>
  <si>
    <t>湖北汽车工业学院</t>
  </si>
  <si>
    <t>济宁医学院</t>
  </si>
  <si>
    <t>商丘师范学院</t>
  </si>
  <si>
    <t>皖南医学院</t>
  </si>
  <si>
    <t>云南中医学院</t>
  </si>
  <si>
    <t>湖北科技学院</t>
  </si>
  <si>
    <t>湖南城市学院</t>
  </si>
  <si>
    <t>云南大学</t>
  </si>
  <si>
    <t>陕西师范大学</t>
  </si>
  <si>
    <t>福建师范大学</t>
  </si>
  <si>
    <t>广西大学</t>
  </si>
  <si>
    <t>河南大学</t>
  </si>
  <si>
    <t>山西大学</t>
  </si>
  <si>
    <t>河北大学</t>
  </si>
  <si>
    <t>安徽大学</t>
  </si>
  <si>
    <t>辽宁大学</t>
  </si>
  <si>
    <t>新疆大学</t>
  </si>
  <si>
    <t>黑龙江大学</t>
  </si>
  <si>
    <t>江苏大学</t>
  </si>
  <si>
    <t>贵州大学</t>
  </si>
  <si>
    <t>内蒙古大学</t>
  </si>
  <si>
    <t>江西师范大学</t>
  </si>
  <si>
    <t>广东外语外贸大学</t>
  </si>
  <si>
    <t>海南大学</t>
  </si>
  <si>
    <t>湖北大学</t>
  </si>
  <si>
    <t>宁夏大学</t>
  </si>
  <si>
    <t>西藏大学</t>
  </si>
  <si>
    <t>甘肃农业大学</t>
  </si>
  <si>
    <t>青海大学</t>
  </si>
  <si>
    <t>华北科技学院</t>
  </si>
  <si>
    <t>洛阳理工学院</t>
  </si>
  <si>
    <t>邵阳学院</t>
  </si>
  <si>
    <t>长江师范学院</t>
  </si>
  <si>
    <r>
      <t>陕西</t>
    </r>
    <r>
      <rPr>
        <u/>
        <sz val="11"/>
        <color theme="10"/>
        <rFont val="宋体"/>
        <family val="3"/>
        <charset val="134"/>
        <scheme val="minor"/>
      </rPr>
      <t>理工大学</t>
    </r>
  </si>
  <si>
    <r>
      <t>上海</t>
    </r>
    <r>
      <rPr>
        <u/>
        <sz val="11"/>
        <color theme="10"/>
        <rFont val="宋体"/>
        <family val="3"/>
        <charset val="134"/>
        <scheme val="minor"/>
      </rPr>
      <t>海关学院</t>
    </r>
  </si>
  <si>
    <t>蚌埠医学院</t>
  </si>
  <si>
    <t>滨州学院</t>
  </si>
  <si>
    <t>常州工学院</t>
  </si>
  <si>
    <t>巢湖学院</t>
  </si>
  <si>
    <t>滁州学院</t>
  </si>
  <si>
    <t>阜阳师范学院</t>
  </si>
  <si>
    <t>韩山师范学院</t>
  </si>
  <si>
    <r>
      <t>湖北</t>
    </r>
    <r>
      <rPr>
        <u/>
        <sz val="11"/>
        <color theme="10"/>
        <rFont val="宋体"/>
        <family val="3"/>
        <charset val="134"/>
        <scheme val="minor"/>
      </rPr>
      <t>第二师范学院</t>
    </r>
  </si>
  <si>
    <r>
      <t>湖南</t>
    </r>
    <r>
      <rPr>
        <u/>
        <sz val="11"/>
        <color theme="10"/>
        <rFont val="宋体"/>
        <family val="3"/>
        <charset val="134"/>
        <scheme val="minor"/>
      </rPr>
      <t>工学院</t>
    </r>
  </si>
  <si>
    <t>长沙学院</t>
  </si>
  <si>
    <t>中华女子学院</t>
  </si>
  <si>
    <t>湖南财政经济学院</t>
  </si>
  <si>
    <t>惠州学院</t>
  </si>
  <si>
    <t>牡丹江医学院</t>
  </si>
  <si>
    <r>
      <t>宁夏</t>
    </r>
    <r>
      <rPr>
        <u/>
        <sz val="11"/>
        <color theme="10"/>
        <rFont val="宋体"/>
        <family val="3"/>
        <charset val="134"/>
        <scheme val="minor"/>
      </rPr>
      <t>师范学院</t>
    </r>
  </si>
  <si>
    <t>莆田学院</t>
  </si>
  <si>
    <t>曲靖师范学院</t>
  </si>
  <si>
    <t>泉州师范学院</t>
  </si>
  <si>
    <t>三明学院</t>
  </si>
  <si>
    <r>
      <t>山西</t>
    </r>
    <r>
      <rPr>
        <u/>
        <sz val="11"/>
        <color theme="10"/>
        <rFont val="宋体"/>
        <family val="3"/>
        <charset val="134"/>
        <scheme val="minor"/>
      </rPr>
      <t>大同大学</t>
    </r>
  </si>
  <si>
    <t>皖西学院</t>
  </si>
  <si>
    <t>许昌学院</t>
  </si>
  <si>
    <t>肇庆学院</t>
  </si>
  <si>
    <t>仲恺农业工程学院</t>
  </si>
  <si>
    <t>白城师范学院</t>
  </si>
  <si>
    <t>滨州医学院</t>
  </si>
  <si>
    <t>常熟理工学院</t>
  </si>
  <si>
    <t>承德医学院</t>
  </si>
  <si>
    <t>德州学院</t>
  </si>
  <si>
    <t>防灾科技学院</t>
  </si>
  <si>
    <r>
      <t>河北</t>
    </r>
    <r>
      <rPr>
        <u/>
        <sz val="11"/>
        <color theme="10"/>
        <rFont val="宋体"/>
        <family val="3"/>
        <charset val="134"/>
        <scheme val="minor"/>
      </rPr>
      <t>金融学院</t>
    </r>
  </si>
  <si>
    <t>河西学院</t>
  </si>
  <si>
    <t>湖南人文科技学院</t>
  </si>
  <si>
    <r>
      <t>吉林</t>
    </r>
    <r>
      <rPr>
        <u/>
        <sz val="11"/>
        <color theme="10"/>
        <rFont val="宋体"/>
        <family val="3"/>
        <charset val="134"/>
        <scheme val="minor"/>
      </rPr>
      <t>工程技术师范学院</t>
    </r>
  </si>
  <si>
    <t>嘉应学院</t>
  </si>
  <si>
    <t>武夷学院</t>
  </si>
  <si>
    <t>西安医学院</t>
  </si>
  <si>
    <t>宜宾学院</t>
  </si>
  <si>
    <r>
      <t>重庆</t>
    </r>
    <r>
      <rPr>
        <u/>
        <sz val="11"/>
        <color theme="10"/>
        <rFont val="宋体"/>
        <family val="3"/>
        <charset val="134"/>
        <scheme val="minor"/>
      </rPr>
      <t>三峡学院</t>
    </r>
  </si>
  <si>
    <t>遵义师范学院</t>
  </si>
  <si>
    <r>
      <t>贵州</t>
    </r>
    <r>
      <rPr>
        <u/>
        <sz val="11"/>
        <color theme="10"/>
        <rFont val="宋体"/>
        <family val="3"/>
        <charset val="134"/>
        <scheme val="minor"/>
      </rPr>
      <t>师范学院</t>
    </r>
  </si>
  <si>
    <t>湖北医药学院</t>
  </si>
  <si>
    <t>台州学院</t>
  </si>
  <si>
    <t>太原师范学院</t>
  </si>
  <si>
    <t>潍坊学院</t>
  </si>
  <si>
    <t>北华航天工业学院</t>
  </si>
  <si>
    <t>成都医学院</t>
  </si>
  <si>
    <r>
      <t>福建</t>
    </r>
    <r>
      <rPr>
        <u/>
        <sz val="11"/>
        <color theme="10"/>
        <rFont val="宋体"/>
        <family val="3"/>
        <charset val="134"/>
        <scheme val="minor"/>
      </rPr>
      <t>江夏学院</t>
    </r>
  </si>
  <si>
    <t>湖北文理学院</t>
  </si>
  <si>
    <t>淮阴工学院</t>
  </si>
  <si>
    <t>昆明学院</t>
  </si>
  <si>
    <t>廊坊师范学院</t>
  </si>
  <si>
    <t>沈阳医学院</t>
  </si>
  <si>
    <t>天水师范学院</t>
  </si>
  <si>
    <t>西安航空学院</t>
  </si>
  <si>
    <t>中国劳动关系学院</t>
  </si>
  <si>
    <t>宝鸡文理学院</t>
  </si>
  <si>
    <r>
      <t>海南</t>
    </r>
    <r>
      <rPr>
        <u/>
        <sz val="11"/>
        <color theme="10"/>
        <rFont val="宋体"/>
        <family val="3"/>
        <charset val="134"/>
        <scheme val="minor"/>
      </rPr>
      <t>热带海洋学院</t>
    </r>
  </si>
  <si>
    <t>河北北方学院</t>
  </si>
  <si>
    <t>湖北理工学院</t>
  </si>
  <si>
    <t>怀化学院</t>
  </si>
  <si>
    <t>内江师范学院</t>
  </si>
  <si>
    <t>长治医学院</t>
  </si>
  <si>
    <t>百色学院</t>
  </si>
  <si>
    <t>保定学院</t>
  </si>
  <si>
    <t>大庆师范学院</t>
  </si>
  <si>
    <t>哈尔滨金融学院</t>
  </si>
  <si>
    <r>
      <t>河南</t>
    </r>
    <r>
      <rPr>
        <u/>
        <sz val="11"/>
        <color theme="10"/>
        <rFont val="宋体"/>
        <family val="3"/>
        <charset val="134"/>
        <scheme val="minor"/>
      </rPr>
      <t>城建学院</t>
    </r>
  </si>
  <si>
    <t>贺州学院</t>
  </si>
  <si>
    <t>吉林农业科技学院</t>
  </si>
  <si>
    <t>集宁师范学院</t>
  </si>
  <si>
    <t>龙岩学院</t>
  </si>
  <si>
    <t>绵阳师范学院</t>
  </si>
  <si>
    <t>钦州学院</t>
  </si>
  <si>
    <t>泰山学院</t>
  </si>
  <si>
    <t>唐山学院</t>
  </si>
  <si>
    <t>渭南师范学院</t>
  </si>
  <si>
    <t>梧州学院</t>
  </si>
  <si>
    <t>西安文理学院</t>
  </si>
  <si>
    <t>忻州师范学院</t>
  </si>
  <si>
    <t>宜春学院</t>
  </si>
  <si>
    <t>玉溪师范学院</t>
  </si>
  <si>
    <t>运城学院</t>
  </si>
  <si>
    <t>昌吉学院</t>
  </si>
  <si>
    <t>赤峰学院</t>
  </si>
  <si>
    <t>赣南医学院</t>
  </si>
  <si>
    <t>湖南第一师范学院</t>
  </si>
  <si>
    <t>淮南师范学院</t>
  </si>
  <si>
    <t>吉林工商学院</t>
  </si>
  <si>
    <t>吉林医药学院</t>
  </si>
  <si>
    <t>喀什大学</t>
  </si>
  <si>
    <t>辽东学院</t>
  </si>
  <si>
    <t>陇东学院</t>
  </si>
  <si>
    <t>齐齐哈尔医学院</t>
  </si>
  <si>
    <r>
      <t>山东</t>
    </r>
    <r>
      <rPr>
        <u/>
        <sz val="11"/>
        <color theme="10"/>
        <rFont val="宋体"/>
        <family val="3"/>
        <charset val="134"/>
        <scheme val="minor"/>
      </rPr>
      <t>青年政治学院</t>
    </r>
  </si>
  <si>
    <t>山东政法学院</t>
  </si>
  <si>
    <t>铜陵学院</t>
  </si>
  <si>
    <t>湘南学院</t>
  </si>
  <si>
    <t>伊犁师范学院</t>
  </si>
  <si>
    <t>玉林师范学院</t>
  </si>
  <si>
    <t>鞍山师范学院</t>
  </si>
  <si>
    <t>楚雄师范学院</t>
  </si>
  <si>
    <r>
      <t>甘肃</t>
    </r>
    <r>
      <rPr>
        <u/>
        <sz val="11"/>
        <color theme="10"/>
        <rFont val="宋体"/>
        <family val="3"/>
        <charset val="134"/>
        <scheme val="minor"/>
      </rPr>
      <t>民族师范学院</t>
    </r>
  </si>
  <si>
    <t>河北中医学院</t>
  </si>
  <si>
    <t>河池学院</t>
  </si>
  <si>
    <t>黑河学院</t>
  </si>
  <si>
    <t>晋中学院</t>
  </si>
  <si>
    <t>攀枝花学院</t>
  </si>
  <si>
    <t>通化师范学院</t>
  </si>
  <si>
    <t>榆林学院</t>
  </si>
  <si>
    <t>安顺学院</t>
  </si>
  <si>
    <t>安阳工学院</t>
  </si>
  <si>
    <r>
      <t>广东</t>
    </r>
    <r>
      <rPr>
        <u/>
        <sz val="11"/>
        <color theme="10"/>
        <rFont val="宋体"/>
        <family val="3"/>
        <charset val="134"/>
        <scheme val="minor"/>
      </rPr>
      <t>第二师范学院</t>
    </r>
  </si>
  <si>
    <t>贵州理工学院</t>
  </si>
  <si>
    <t>哈尔滨学院</t>
  </si>
  <si>
    <t>凯里学院</t>
  </si>
  <si>
    <t>兰州城市学院</t>
  </si>
  <si>
    <t>兰州文理学院</t>
  </si>
  <si>
    <r>
      <t>辽宁</t>
    </r>
    <r>
      <rPr>
        <u/>
        <sz val="11"/>
        <color theme="10"/>
        <rFont val="宋体"/>
        <family val="3"/>
        <charset val="134"/>
        <scheme val="minor"/>
      </rPr>
      <t>科技学院</t>
    </r>
  </si>
  <si>
    <t>宁德师范学院</t>
  </si>
  <si>
    <t>衢州学院</t>
  </si>
  <si>
    <t>上饶师范学院</t>
  </si>
  <si>
    <r>
      <t>西藏</t>
    </r>
    <r>
      <rPr>
        <u/>
        <sz val="11"/>
        <color theme="10"/>
        <rFont val="宋体"/>
        <family val="3"/>
        <charset val="134"/>
        <scheme val="minor"/>
      </rPr>
      <t>藏医学院</t>
    </r>
  </si>
  <si>
    <t>信阳农林学院</t>
  </si>
  <si>
    <t>枣庄学院</t>
  </si>
  <si>
    <t>周口师范学院</t>
  </si>
  <si>
    <t>安康学院</t>
  </si>
  <si>
    <t>贵阳学院</t>
  </si>
  <si>
    <t>桂林航天工业学院</t>
  </si>
  <si>
    <t>河北建筑工程学院</t>
  </si>
  <si>
    <t>呼伦贝尔学院</t>
  </si>
  <si>
    <t>湖南女子学院</t>
  </si>
  <si>
    <t>平顶山学院</t>
  </si>
  <si>
    <t>黔南民族师范学院</t>
  </si>
  <si>
    <t>石家庄学院</t>
  </si>
  <si>
    <t>太原工业学院</t>
  </si>
  <si>
    <t>宿州学院</t>
  </si>
  <si>
    <r>
      <t>黑龙江</t>
    </r>
    <r>
      <rPr>
        <u/>
        <sz val="11"/>
        <color theme="10"/>
        <rFont val="宋体"/>
        <family val="3"/>
        <charset val="134"/>
        <scheme val="minor"/>
      </rPr>
      <t>工业学院</t>
    </r>
  </si>
  <si>
    <t>红河学院</t>
  </si>
  <si>
    <t>兰州工业学院</t>
  </si>
  <si>
    <t>太原学院</t>
  </si>
  <si>
    <t>咸阳师范学院</t>
  </si>
  <si>
    <t>郑州师范学院</t>
  </si>
  <si>
    <r>
      <t>广西</t>
    </r>
    <r>
      <rPr>
        <u/>
        <sz val="11"/>
        <color theme="10"/>
        <rFont val="宋体"/>
        <family val="3"/>
        <charset val="134"/>
        <scheme val="minor"/>
      </rPr>
      <t>民族师范学院</t>
    </r>
  </si>
  <si>
    <t>邯郸学院</t>
  </si>
  <si>
    <t>河北民族师范学院</t>
  </si>
  <si>
    <t>衡水学院</t>
  </si>
  <si>
    <t>济宁学院</t>
  </si>
  <si>
    <t>山东女子学院</t>
  </si>
  <si>
    <t>泰州学院</t>
  </si>
  <si>
    <t>长沙师范学院</t>
  </si>
  <si>
    <t>长治学院</t>
  </si>
  <si>
    <t>蚌埠学院</t>
  </si>
  <si>
    <t>沧州师范学院</t>
  </si>
  <si>
    <t>成都师范学院</t>
  </si>
  <si>
    <t>池州学院</t>
  </si>
  <si>
    <t>广州航海学院</t>
  </si>
  <si>
    <r>
      <t>江苏</t>
    </r>
    <r>
      <rPr>
        <u/>
        <sz val="11"/>
        <color theme="10"/>
        <rFont val="宋体"/>
        <family val="3"/>
        <charset val="134"/>
        <scheme val="minor"/>
      </rPr>
      <t>第二师范学院</t>
    </r>
  </si>
  <si>
    <t>齐鲁师范学院</t>
  </si>
  <si>
    <t>武汉商学院</t>
  </si>
  <si>
    <t>西昌学院</t>
  </si>
  <si>
    <r>
      <t>新疆</t>
    </r>
    <r>
      <rPr>
        <u/>
        <sz val="11"/>
        <color theme="10"/>
        <rFont val="宋体"/>
        <family val="3"/>
        <charset val="134"/>
        <scheme val="minor"/>
      </rPr>
      <t>工程学院</t>
    </r>
  </si>
  <si>
    <t>兴义民族师范学院</t>
  </si>
  <si>
    <t>重庆第二师范学院</t>
  </si>
  <si>
    <t>菏泽学院</t>
  </si>
  <si>
    <t>荆楚理工学院</t>
  </si>
  <si>
    <t>吕梁学院</t>
  </si>
  <si>
    <t>萍乡学院</t>
  </si>
  <si>
    <t>铜仁学院</t>
  </si>
  <si>
    <t>新余学院</t>
  </si>
  <si>
    <t>营口理工学院</t>
  </si>
  <si>
    <t>南昌师范学院</t>
  </si>
  <si>
    <t>商洛学院</t>
  </si>
  <si>
    <r>
      <t>四川</t>
    </r>
    <r>
      <rPr>
        <u/>
        <sz val="11"/>
        <color theme="10"/>
        <rFont val="宋体"/>
        <family val="3"/>
        <charset val="134"/>
        <scheme val="minor"/>
      </rPr>
      <t>旅游学院</t>
    </r>
  </si>
  <si>
    <t>四川文理学院</t>
  </si>
  <si>
    <t>文山学院</t>
  </si>
  <si>
    <t>新乡学院</t>
  </si>
  <si>
    <t>山东管理学院</t>
  </si>
  <si>
    <t>邢台学院</t>
  </si>
  <si>
    <t>张家口学院</t>
  </si>
  <si>
    <t>保山学院</t>
  </si>
  <si>
    <t>陕西学前师范学院</t>
  </si>
  <si>
    <t>景德镇学院</t>
  </si>
  <si>
    <t>六盘水师范学院</t>
  </si>
  <si>
    <t>四川民族学院</t>
  </si>
  <si>
    <t>普洱学院</t>
  </si>
  <si>
    <t>岭南师范学院</t>
  </si>
  <si>
    <t>山东农业工程学院</t>
  </si>
  <si>
    <r>
      <t>北京</t>
    </r>
    <r>
      <rPr>
        <u/>
        <sz val="11"/>
        <color theme="10"/>
        <rFont val="宋体"/>
        <family val="3"/>
        <charset val="134"/>
        <scheme val="minor"/>
      </rPr>
      <t>电子科技学院</t>
    </r>
  </si>
  <si>
    <t>贵州工程应用技术学院</t>
  </si>
  <si>
    <t>河套学院</t>
  </si>
  <si>
    <t>河南工学院</t>
  </si>
  <si>
    <t>南京特殊教育师范学院</t>
  </si>
  <si>
    <t>上海健康医学院</t>
  </si>
  <si>
    <t>郑州工程技术学院</t>
  </si>
  <si>
    <t>阿坝师范学院</t>
  </si>
  <si>
    <t>桂林旅游学院</t>
  </si>
  <si>
    <t>湖南医药学院</t>
  </si>
  <si>
    <t>呼和浩特民族学院</t>
  </si>
  <si>
    <t>滇西科技师范学院</t>
  </si>
  <si>
    <t>贵州商学院</t>
  </si>
  <si>
    <t>杭州医学院</t>
  </si>
  <si>
    <t>河南财政金融学院</t>
  </si>
  <si>
    <t>琼台师范学院</t>
  </si>
  <si>
    <t>山西工程技术学院</t>
  </si>
  <si>
    <r>
      <t>天津</t>
    </r>
    <r>
      <rPr>
        <u/>
        <sz val="11"/>
        <color theme="10"/>
        <rFont val="宋体"/>
        <family val="3"/>
        <charset val="134"/>
        <scheme val="minor"/>
      </rPr>
      <t>中德应用技术大学</t>
    </r>
  </si>
  <si>
    <t>福建商学院</t>
  </si>
  <si>
    <t>甘肃医学院</t>
  </si>
  <si>
    <t>广西科技师范学院</t>
  </si>
  <si>
    <t>首钢工学院</t>
  </si>
  <si>
    <t>豫章师范学院</t>
  </si>
  <si>
    <t>昭通学院</t>
  </si>
  <si>
    <t>亳州学院</t>
  </si>
  <si>
    <t>滇西应用技术大学</t>
  </si>
  <si>
    <t>鄂尔多斯应用技术学院</t>
  </si>
  <si>
    <t>汉江师范学院</t>
  </si>
  <si>
    <t>河北环境工程学院</t>
  </si>
  <si>
    <t>河北水利电力学院</t>
  </si>
  <si>
    <t>厦门医学院</t>
  </si>
  <si>
    <t>山西能源学院</t>
  </si>
  <si>
    <t>西藏农牧学院</t>
  </si>
  <si>
    <t>985排名</t>
    <phoneticPr fontId="1" type="noConversion"/>
  </si>
  <si>
    <t>华北电力大学（北京）</t>
  </si>
  <si>
    <t>中国传媒大学</t>
  </si>
  <si>
    <t>上海外国语大学</t>
  </si>
  <si>
    <t>北京外国语大学</t>
  </si>
  <si>
    <t>中央音乐学院</t>
  </si>
  <si>
    <t>北京体育大学</t>
  </si>
  <si>
    <t>暂缺</t>
  </si>
  <si>
    <t>中国矿业大学（徐州）</t>
  </si>
  <si>
    <t>解放军第二军医大学</t>
  </si>
  <si>
    <t>解放军第四军医大学</t>
  </si>
  <si>
    <t>211排名</t>
    <phoneticPr fontId="1" type="noConversion"/>
  </si>
  <si>
    <t>电子科技大学</t>
    <phoneticPr fontId="1" type="noConversion"/>
  </si>
  <si>
    <t>中央民族大学</t>
    <phoneticPr fontId="1" type="noConversion"/>
  </si>
  <si>
    <t>是</t>
    <phoneticPr fontId="1" type="noConversion"/>
  </si>
  <si>
    <t>否</t>
    <phoneticPr fontId="1" type="noConversion"/>
  </si>
  <si>
    <t>暂缺</t>
    <phoneticPr fontId="1" type="noConversion"/>
  </si>
  <si>
    <t>-</t>
    <phoneticPr fontId="1" type="noConversion"/>
  </si>
  <si>
    <t>解放军国防科学技术大学</t>
    <phoneticPr fontId="1" type="noConversion"/>
  </si>
  <si>
    <r>
      <t>陕西</t>
    </r>
    <r>
      <rPr>
        <u/>
        <sz val="10"/>
        <rFont val="等线"/>
        <family val="3"/>
        <charset val="134"/>
      </rPr>
      <t>师范大学</t>
    </r>
  </si>
  <si>
    <r>
      <t>云南</t>
    </r>
    <r>
      <rPr>
        <u/>
        <sz val="10"/>
        <rFont val="等线"/>
        <family val="3"/>
        <charset val="134"/>
      </rPr>
      <t>大学</t>
    </r>
  </si>
  <si>
    <r>
      <t>广西</t>
    </r>
    <r>
      <rPr>
        <u/>
        <sz val="10"/>
        <rFont val="等线"/>
        <family val="3"/>
        <charset val="134"/>
      </rPr>
      <t>大学</t>
    </r>
  </si>
  <si>
    <r>
      <t>安徽</t>
    </r>
    <r>
      <rPr>
        <u/>
        <sz val="10"/>
        <rFont val="等线"/>
        <family val="3"/>
        <charset val="134"/>
      </rPr>
      <t>大学</t>
    </r>
  </si>
  <si>
    <r>
      <t>贵州</t>
    </r>
    <r>
      <rPr>
        <u/>
        <sz val="10"/>
        <rFont val="等线"/>
        <family val="3"/>
        <charset val="134"/>
      </rPr>
      <t>大学</t>
    </r>
  </si>
  <si>
    <r>
      <t>新疆</t>
    </r>
    <r>
      <rPr>
        <u/>
        <sz val="10"/>
        <rFont val="等线"/>
        <family val="3"/>
        <charset val="134"/>
      </rPr>
      <t>大学</t>
    </r>
  </si>
  <si>
    <r>
      <t>辽宁</t>
    </r>
    <r>
      <rPr>
        <u/>
        <sz val="10"/>
        <rFont val="等线"/>
        <family val="3"/>
        <charset val="134"/>
      </rPr>
      <t>大学</t>
    </r>
  </si>
  <si>
    <r>
      <t>河北</t>
    </r>
    <r>
      <rPr>
        <u/>
        <sz val="10"/>
        <rFont val="等线"/>
        <family val="3"/>
        <charset val="134"/>
      </rPr>
      <t>工业大学</t>
    </r>
  </si>
  <si>
    <r>
      <t>内蒙古</t>
    </r>
    <r>
      <rPr>
        <u/>
        <sz val="10"/>
        <rFont val="等线"/>
        <family val="3"/>
        <charset val="134"/>
      </rPr>
      <t>大学</t>
    </r>
  </si>
  <si>
    <r>
      <t>海南</t>
    </r>
    <r>
      <rPr>
        <u/>
        <sz val="10"/>
        <rFont val="等线"/>
        <family val="3"/>
        <charset val="134"/>
      </rPr>
      <t>大学</t>
    </r>
  </si>
  <si>
    <r>
      <t>宁夏</t>
    </r>
    <r>
      <rPr>
        <u/>
        <sz val="10"/>
        <rFont val="等线"/>
        <family val="3"/>
        <charset val="134"/>
      </rPr>
      <t>大学</t>
    </r>
  </si>
  <si>
    <r>
      <t>青海</t>
    </r>
    <r>
      <rPr>
        <u/>
        <sz val="10"/>
        <rFont val="等线"/>
        <family val="3"/>
        <charset val="134"/>
      </rPr>
      <t>大学</t>
    </r>
  </si>
  <si>
    <r>
      <t>西藏</t>
    </r>
    <r>
      <rPr>
        <u/>
        <sz val="10"/>
        <rFont val="等线"/>
        <family val="3"/>
        <charset val="134"/>
      </rPr>
      <t>大学</t>
    </r>
  </si>
  <si>
    <t>一流大学</t>
    <phoneticPr fontId="1" type="noConversion"/>
  </si>
  <si>
    <t>A类</t>
    <phoneticPr fontId="1" type="noConversion"/>
  </si>
  <si>
    <t>A类</t>
    <phoneticPr fontId="1" type="noConversion"/>
  </si>
  <si>
    <t>B类</t>
    <phoneticPr fontId="1" type="noConversion"/>
  </si>
  <si>
    <t>B类</t>
    <phoneticPr fontId="1" type="noConversion"/>
  </si>
  <si>
    <t>B类</t>
    <phoneticPr fontId="1" type="noConversion"/>
  </si>
  <si>
    <t>上海</t>
    <phoneticPr fontId="1" type="noConversion"/>
  </si>
  <si>
    <t>江苏</t>
    <phoneticPr fontId="1" type="noConversion"/>
  </si>
  <si>
    <t>苏州</t>
    <phoneticPr fontId="1" type="noConversion"/>
  </si>
  <si>
    <t>南京</t>
    <phoneticPr fontId="1" type="noConversion"/>
  </si>
  <si>
    <t>河南</t>
    <phoneticPr fontId="1" type="noConversion"/>
  </si>
  <si>
    <t>郑州</t>
    <phoneticPr fontId="1" type="noConversion"/>
  </si>
  <si>
    <t>湖北</t>
    <phoneticPr fontId="1" type="noConversion"/>
  </si>
  <si>
    <t>武汉</t>
    <phoneticPr fontId="1" type="noConversion"/>
  </si>
  <si>
    <t>重庆</t>
    <phoneticPr fontId="1" type="noConversion"/>
  </si>
  <si>
    <t>吉林</t>
    <phoneticPr fontId="1" type="noConversion"/>
  </si>
  <si>
    <t>长春</t>
    <phoneticPr fontId="1" type="noConversion"/>
  </si>
  <si>
    <t>无锡</t>
    <phoneticPr fontId="1" type="noConversion"/>
  </si>
  <si>
    <t>陕西</t>
    <phoneticPr fontId="1" type="noConversion"/>
  </si>
  <si>
    <t>西安</t>
    <phoneticPr fontId="1" type="noConversion"/>
  </si>
  <si>
    <t>四川</t>
    <phoneticPr fontId="1" type="noConversion"/>
  </si>
  <si>
    <t>成都</t>
    <phoneticPr fontId="1" type="noConversion"/>
  </si>
  <si>
    <t>广东</t>
    <phoneticPr fontId="1" type="noConversion"/>
  </si>
  <si>
    <t>广州</t>
    <phoneticPr fontId="1" type="noConversion"/>
  </si>
  <si>
    <t>北京</t>
    <phoneticPr fontId="1" type="noConversion"/>
  </si>
  <si>
    <t>黑龙江</t>
    <phoneticPr fontId="1" type="noConversion"/>
  </si>
  <si>
    <t>哈尔滨</t>
    <phoneticPr fontId="1" type="noConversion"/>
  </si>
  <si>
    <t>江西</t>
    <phoneticPr fontId="1" type="noConversion"/>
  </si>
  <si>
    <t>南昌</t>
    <phoneticPr fontId="1" type="noConversion"/>
  </si>
  <si>
    <t>湖南</t>
    <phoneticPr fontId="1" type="noConversion"/>
  </si>
  <si>
    <t>长沙</t>
    <phoneticPr fontId="1" type="noConversion"/>
  </si>
  <si>
    <t>福建</t>
    <phoneticPr fontId="1" type="noConversion"/>
  </si>
  <si>
    <t>福州</t>
    <phoneticPr fontId="1" type="noConversion"/>
  </si>
  <si>
    <t>安徽</t>
    <phoneticPr fontId="1" type="noConversion"/>
  </si>
  <si>
    <t>合肥</t>
    <phoneticPr fontId="1" type="noConversion"/>
  </si>
  <si>
    <t>云南</t>
    <phoneticPr fontId="1" type="noConversion"/>
  </si>
  <si>
    <t>昆明</t>
    <phoneticPr fontId="1" type="noConversion"/>
  </si>
  <si>
    <t>广西</t>
    <phoneticPr fontId="1" type="noConversion"/>
  </si>
  <si>
    <t>南宁</t>
    <phoneticPr fontId="1" type="noConversion"/>
  </si>
  <si>
    <t>山西</t>
    <phoneticPr fontId="1" type="noConversion"/>
  </si>
  <si>
    <t>太原</t>
    <phoneticPr fontId="1" type="noConversion"/>
  </si>
  <si>
    <t>贵州</t>
    <phoneticPr fontId="1" type="noConversion"/>
  </si>
  <si>
    <t>贵阳</t>
    <phoneticPr fontId="1" type="noConversion"/>
  </si>
  <si>
    <t>新疆</t>
    <phoneticPr fontId="1" type="noConversion"/>
  </si>
  <si>
    <t>乌鲁木齐</t>
    <phoneticPr fontId="1" type="noConversion"/>
  </si>
  <si>
    <t>天津</t>
    <phoneticPr fontId="1" type="noConversion"/>
  </si>
  <si>
    <t>辽宁</t>
    <phoneticPr fontId="1" type="noConversion"/>
  </si>
  <si>
    <t>沈阳</t>
    <phoneticPr fontId="1" type="noConversion"/>
  </si>
  <si>
    <t>大连</t>
    <phoneticPr fontId="1" type="noConversion"/>
  </si>
  <si>
    <t>内蒙古</t>
    <phoneticPr fontId="1" type="noConversion"/>
  </si>
  <si>
    <t>呼和浩特</t>
    <phoneticPr fontId="1" type="noConversion"/>
  </si>
  <si>
    <t>石河子</t>
    <phoneticPr fontId="1" type="noConversion"/>
  </si>
  <si>
    <t>海南</t>
    <phoneticPr fontId="1" type="noConversion"/>
  </si>
  <si>
    <t>海口</t>
    <phoneticPr fontId="1" type="noConversion"/>
  </si>
  <si>
    <t>延边</t>
    <phoneticPr fontId="1" type="noConversion"/>
  </si>
  <si>
    <t>宁夏</t>
    <phoneticPr fontId="1" type="noConversion"/>
  </si>
  <si>
    <t>银川</t>
    <phoneticPr fontId="1" type="noConversion"/>
  </si>
  <si>
    <t>青海</t>
    <phoneticPr fontId="1" type="noConversion"/>
  </si>
  <si>
    <t>西宁</t>
    <phoneticPr fontId="1" type="noConversion"/>
  </si>
  <si>
    <t>徐州</t>
    <phoneticPr fontId="1" type="noConversion"/>
  </si>
  <si>
    <t>西藏</t>
    <phoneticPr fontId="1" type="noConversion"/>
  </si>
  <si>
    <t>拉萨</t>
    <phoneticPr fontId="1" type="noConversion"/>
  </si>
  <si>
    <t>一瓢大四毕业保研状态下打分示例</t>
    <phoneticPr fontId="1" type="noConversion"/>
  </si>
  <si>
    <t>一瓢</t>
    <phoneticPr fontId="1" type="noConversion"/>
  </si>
  <si>
    <t>示例得分</t>
    <phoneticPr fontId="1" type="noConversion"/>
  </si>
  <si>
    <t>女</t>
    <phoneticPr fontId="1" type="noConversion"/>
  </si>
  <si>
    <t>-</t>
    <phoneticPr fontId="1" type="noConversion"/>
  </si>
  <si>
    <t>-</t>
    <phoneticPr fontId="1" type="noConversion"/>
  </si>
  <si>
    <t>985得分</t>
    <phoneticPr fontId="1" type="noConversion"/>
  </si>
  <si>
    <t>211得分</t>
    <phoneticPr fontId="1" type="noConversion"/>
  </si>
  <si>
    <t>城市得分</t>
    <phoneticPr fontId="1" type="noConversion"/>
  </si>
  <si>
    <t>一流高校得分</t>
    <phoneticPr fontId="1" type="noConversion"/>
  </si>
  <si>
    <t>贝睿得分</t>
    <phoneticPr fontId="1" type="noConversion"/>
  </si>
  <si>
    <t>经验评价</t>
    <phoneticPr fontId="1" type="noConversion"/>
  </si>
  <si>
    <t>-</t>
    <phoneticPr fontId="1" type="noConversion"/>
  </si>
  <si>
    <t>金融经管学科得分</t>
    <phoneticPr fontId="1" type="noConversion"/>
  </si>
  <si>
    <t>-</t>
    <phoneticPr fontId="1" type="noConversion"/>
  </si>
  <si>
    <t>贝睿系统分级</t>
    <phoneticPr fontId="1" type="noConversion"/>
  </si>
  <si>
    <t>人工干预后分级</t>
    <phoneticPr fontId="1" type="noConversion"/>
  </si>
  <si>
    <t>I</t>
    <phoneticPr fontId="1" type="noConversion"/>
  </si>
  <si>
    <t>III</t>
    <phoneticPr fontId="1" type="noConversion"/>
  </si>
  <si>
    <t>II</t>
    <phoneticPr fontId="1" type="noConversion"/>
  </si>
  <si>
    <t>II</t>
    <phoneticPr fontId="1" type="noConversion"/>
  </si>
  <si>
    <t>大类</t>
    <phoneticPr fontId="1" type="noConversion"/>
  </si>
  <si>
    <t>字段</t>
    <phoneticPr fontId="1" type="noConversion"/>
  </si>
  <si>
    <t>分数设置</t>
    <phoneticPr fontId="1" type="noConversion"/>
  </si>
  <si>
    <t>备注</t>
    <phoneticPr fontId="1" type="noConversion"/>
  </si>
  <si>
    <t>1、基本信息类(10分）</t>
    <phoneticPr fontId="1" type="noConversion"/>
  </si>
  <si>
    <t>姓名</t>
    <phoneticPr fontId="1" type="noConversion"/>
  </si>
  <si>
    <t>性别</t>
    <phoneticPr fontId="1" type="noConversion"/>
  </si>
  <si>
    <t>年龄（出生日期）</t>
    <phoneticPr fontId="1" type="noConversion"/>
  </si>
  <si>
    <t>籍贯</t>
    <phoneticPr fontId="1" type="noConversion"/>
  </si>
  <si>
    <t>党员</t>
    <phoneticPr fontId="1" type="noConversion"/>
  </si>
  <si>
    <t>一级10分，二级5分，三级2分</t>
    <phoneticPr fontId="1" type="noConversion"/>
  </si>
  <si>
    <t>经管热门8分，相关5分，其他2分</t>
    <phoneticPr fontId="1" type="noConversion"/>
  </si>
  <si>
    <t>博士学校（要加入学时间的标签）</t>
    <phoneticPr fontId="1" type="noConversion"/>
  </si>
  <si>
    <t>博士专业</t>
    <phoneticPr fontId="1" type="noConversion"/>
  </si>
  <si>
    <t>0分</t>
    <phoneticPr fontId="1" type="noConversion"/>
  </si>
  <si>
    <t>实习经历1</t>
    <phoneticPr fontId="1" type="noConversion"/>
  </si>
  <si>
    <t>实习经历2</t>
    <phoneticPr fontId="1" type="noConversion"/>
  </si>
  <si>
    <t>实习经历3</t>
    <phoneticPr fontId="1" type="noConversion"/>
  </si>
  <si>
    <t>实习组合加分</t>
    <phoneticPr fontId="1" type="noConversion"/>
  </si>
  <si>
    <t>不设置分数，只是职业推荐，可以设置几个固定标签让他们选：想赚钱，想安稳生活，想放飞自我等</t>
    <phoneticPr fontId="1" type="noConversion"/>
  </si>
  <si>
    <t>非国企、非事业单位的匹配中自动排除党员字段</t>
    <phoneticPr fontId="1" type="noConversion"/>
  </si>
  <si>
    <t>直辖市及省会城市：1.5分
其他：0分</t>
    <phoneticPr fontId="1" type="noConversion"/>
  </si>
  <si>
    <t>专业种类</t>
    <phoneticPr fontId="1" type="noConversion"/>
  </si>
  <si>
    <t>贝睿系统分级</t>
    <phoneticPr fontId="1" type="noConversion"/>
  </si>
  <si>
    <t>细分专业</t>
    <phoneticPr fontId="1" type="noConversion"/>
  </si>
  <si>
    <t>金融强相关</t>
    <phoneticPr fontId="1" type="noConversion"/>
  </si>
  <si>
    <t>会计</t>
    <phoneticPr fontId="1" type="noConversion"/>
  </si>
  <si>
    <t>金融工程</t>
    <phoneticPr fontId="1" type="noConversion"/>
  </si>
  <si>
    <t>金融一般相关</t>
    <phoneticPr fontId="1" type="noConversion"/>
  </si>
  <si>
    <t>法学</t>
    <phoneticPr fontId="1" type="noConversion"/>
  </si>
  <si>
    <t>国际贸易</t>
    <phoneticPr fontId="1" type="noConversion"/>
  </si>
  <si>
    <t>工商管理</t>
    <phoneticPr fontId="1" type="noConversion"/>
  </si>
  <si>
    <t>企业管理</t>
    <phoneticPr fontId="1" type="noConversion"/>
  </si>
  <si>
    <t>I</t>
    <phoneticPr fontId="1" type="noConversion"/>
  </si>
  <si>
    <t>财务管理</t>
    <phoneticPr fontId="1" type="noConversion"/>
  </si>
  <si>
    <t>金融学</t>
    <phoneticPr fontId="1" type="noConversion"/>
  </si>
  <si>
    <t>统计学</t>
    <phoneticPr fontId="1" type="noConversion"/>
  </si>
  <si>
    <t>市场营销</t>
    <phoneticPr fontId="1" type="noConversion"/>
  </si>
  <si>
    <t>电子商务</t>
    <phoneticPr fontId="1" type="noConversion"/>
  </si>
  <si>
    <t>信息系统</t>
    <phoneticPr fontId="1" type="noConversion"/>
  </si>
  <si>
    <t>经济学</t>
    <phoneticPr fontId="1" type="noConversion"/>
  </si>
  <si>
    <t>国际金融</t>
    <phoneticPr fontId="1" type="noConversion"/>
  </si>
  <si>
    <t>金融弱相关</t>
    <phoneticPr fontId="1" type="noConversion"/>
  </si>
  <si>
    <t>金融较强相关</t>
    <phoneticPr fontId="1" type="noConversion"/>
  </si>
  <si>
    <t>软件工程</t>
    <phoneticPr fontId="1" type="noConversion"/>
  </si>
  <si>
    <t>数学</t>
    <phoneticPr fontId="1" type="noConversion"/>
  </si>
  <si>
    <t>计算机科学</t>
    <phoneticPr fontId="1" type="noConversion"/>
  </si>
  <si>
    <t>偏好岗位</t>
    <phoneticPr fontId="1" type="noConversion"/>
  </si>
  <si>
    <t>物理/化学/生物等基础学科</t>
    <phoneticPr fontId="1" type="noConversion"/>
  </si>
  <si>
    <t>其他理工类专业</t>
    <phoneticPr fontId="1" type="noConversion"/>
  </si>
  <si>
    <t>II</t>
    <phoneticPr fontId="1" type="noConversion"/>
  </si>
  <si>
    <t>III</t>
    <phoneticPr fontId="1" type="noConversion"/>
  </si>
  <si>
    <t>外语</t>
    <phoneticPr fontId="1" type="noConversion"/>
  </si>
  <si>
    <t>历史</t>
    <phoneticPr fontId="1" type="noConversion"/>
  </si>
  <si>
    <t>中文</t>
    <phoneticPr fontId="1" type="noConversion"/>
  </si>
  <si>
    <t>艺术类</t>
    <phoneticPr fontId="1" type="noConversion"/>
  </si>
  <si>
    <t>IV</t>
    <phoneticPr fontId="1" type="noConversion"/>
  </si>
  <si>
    <t>社会学</t>
    <phoneticPr fontId="1" type="noConversion"/>
  </si>
  <si>
    <t>心理学</t>
    <phoneticPr fontId="1" type="noConversion"/>
  </si>
  <si>
    <t>其他文史类专业</t>
    <phoneticPr fontId="1" type="noConversion"/>
  </si>
  <si>
    <t>all</t>
    <phoneticPr fontId="1" type="noConversion"/>
  </si>
  <si>
    <t>投资、研究</t>
    <phoneticPr fontId="1" type="noConversion"/>
  </si>
  <si>
    <t>投资、研究、Fintech公司及金融机构技术部门及有系统开发需求的部门</t>
    <phoneticPr fontId="1" type="noConversion"/>
  </si>
  <si>
    <t>投资、研究</t>
    <phoneticPr fontId="1" type="noConversion"/>
  </si>
  <si>
    <t>投资、投行、研究</t>
    <phoneticPr fontId="1" type="noConversion"/>
  </si>
  <si>
    <t>行政</t>
    <phoneticPr fontId="1" type="noConversion"/>
  </si>
  <si>
    <t>营销</t>
    <phoneticPr fontId="1" type="noConversion"/>
  </si>
  <si>
    <t>营销、管理</t>
    <phoneticPr fontId="1" type="noConversion"/>
  </si>
  <si>
    <t>技术、内部管理</t>
    <phoneticPr fontId="1" type="noConversion"/>
  </si>
  <si>
    <t>all、财务内审相关</t>
    <phoneticPr fontId="1" type="noConversion"/>
  </si>
  <si>
    <t>金融强相关不同细分专业组合：5分
金融强相关+其他专业组合：5分
法学+非金融相关专业组合：3分
非金融相关不同专业组合：2分</t>
    <phoneticPr fontId="1" type="noConversion"/>
  </si>
  <si>
    <t>专业考试证书
（最多18分）</t>
    <phoneticPr fontId="1" type="noConversion"/>
  </si>
  <si>
    <t>专业组合调节分
（最多5分）</t>
    <phoneticPr fontId="1" type="noConversion"/>
  </si>
  <si>
    <t>本硕都是纯金融或者纯财务专业应该扣减1-2分（崇尚跨学科）</t>
    <phoneticPr fontId="1" type="noConversion"/>
  </si>
  <si>
    <t>国家一级运动员/演员等：3分
国家二级运动员/演员等：2分
省级运动员/演员等：1分</t>
    <phoneticPr fontId="1" type="noConversion"/>
  </si>
  <si>
    <t>if优势组合，加3分</t>
    <phoneticPr fontId="1" type="noConversion"/>
  </si>
  <si>
    <t>6、自身诉求和偏好</t>
    <phoneticPr fontId="1" type="noConversion"/>
  </si>
  <si>
    <t>序号</t>
  </si>
  <si>
    <t>公司名称</t>
  </si>
  <si>
    <t>辖区</t>
  </si>
  <si>
    <t>爱建证券有限责任公司</t>
  </si>
  <si>
    <t>上海</t>
  </si>
  <si>
    <t>安信证券股份有限公司</t>
  </si>
  <si>
    <t>深圳</t>
  </si>
  <si>
    <t>北京高华证券有限责任公司</t>
  </si>
  <si>
    <t>北京</t>
  </si>
  <si>
    <t>渤海证券股份有限公司</t>
  </si>
  <si>
    <t>天津</t>
  </si>
  <si>
    <t>财达证券股份有限公司</t>
  </si>
  <si>
    <t>河北</t>
  </si>
  <si>
    <t>财富证券有限责任公司</t>
  </si>
  <si>
    <t>湖南</t>
  </si>
  <si>
    <t>财通证券股份有限公司</t>
  </si>
  <si>
    <t>浙江</t>
  </si>
  <si>
    <t>财通证券资产管理有限公司</t>
  </si>
  <si>
    <t>长城国瑞证券有限公司</t>
  </si>
  <si>
    <t>厦门</t>
  </si>
  <si>
    <t>长城证券股份有限公司</t>
  </si>
  <si>
    <t>长江证券（上海）资产管理有限公司</t>
  </si>
  <si>
    <t>长江证券承销保荐有限公司</t>
  </si>
  <si>
    <t>长江证券股份有限公司</t>
  </si>
  <si>
    <t>湖北</t>
  </si>
  <si>
    <t>网信证券有限责任公司</t>
  </si>
  <si>
    <t>辽宁</t>
  </si>
  <si>
    <t>川财证券有限责任公司</t>
  </si>
  <si>
    <t>四川</t>
  </si>
  <si>
    <t>大通证券股份有限公司</t>
  </si>
  <si>
    <t>大连</t>
  </si>
  <si>
    <t>大同证券有限责任公司</t>
  </si>
  <si>
    <t>山西</t>
  </si>
  <si>
    <t>德邦证券股份有限公司</t>
  </si>
  <si>
    <t>第一创业证券承销保荐有限责任公司</t>
  </si>
  <si>
    <t>第一创业证券股份有限公司</t>
  </si>
  <si>
    <t>东北证券股份有限公司</t>
  </si>
  <si>
    <t>吉林</t>
  </si>
  <si>
    <t>东方花旗证券有限公司</t>
  </si>
  <si>
    <t>东方证券股份有限公司</t>
  </si>
  <si>
    <t>东海证券股份有限公司</t>
  </si>
  <si>
    <t>江苏</t>
  </si>
  <si>
    <t>东莞证券股份有限公司</t>
  </si>
  <si>
    <t>广东</t>
  </si>
  <si>
    <t>东吴证券股份有限公司</t>
  </si>
  <si>
    <t>东兴证券股份有限公司</t>
  </si>
  <si>
    <t>方正证券股份有限公司</t>
  </si>
  <si>
    <t>高盛高华证券有限责任公司</t>
  </si>
  <si>
    <t>光大证券股份有限公司</t>
  </si>
  <si>
    <t>广发证券股份有限公司</t>
  </si>
  <si>
    <t>广发证券资产管理（广东）有限公司</t>
  </si>
  <si>
    <t>广州证券股份有限公司</t>
  </si>
  <si>
    <t>国都证券股份有限公司</t>
  </si>
  <si>
    <t>国海证券股份有限公司</t>
  </si>
  <si>
    <t>广西</t>
  </si>
  <si>
    <t>国金证券股份有限公司</t>
  </si>
  <si>
    <t>国开证券股份有限公司</t>
  </si>
  <si>
    <t>国联证券股份有限公司</t>
  </si>
  <si>
    <t>国盛证券有限责任公司</t>
  </si>
  <si>
    <t>江西</t>
  </si>
  <si>
    <t>国泰君安证券股份有限公司</t>
  </si>
  <si>
    <t>国信证券股份有限公司</t>
  </si>
  <si>
    <t>国元证券股份有限公司</t>
  </si>
  <si>
    <t>安徽</t>
  </si>
  <si>
    <t>中天国富证券有限公司</t>
  </si>
  <si>
    <t>贵州</t>
  </si>
  <si>
    <t>海通证券股份有限公司</t>
  </si>
  <si>
    <t>恒泰长财证券有限责任公司</t>
  </si>
  <si>
    <t>恒泰证券股份有限公司</t>
  </si>
  <si>
    <t>内蒙古</t>
  </si>
  <si>
    <t>红塔证券股份有限公司</t>
  </si>
  <si>
    <t>云南</t>
  </si>
  <si>
    <t>宏信证券有限责任公司</t>
  </si>
  <si>
    <t>华安证券股份有限公司</t>
  </si>
  <si>
    <t>华宝证券有限责任公司</t>
  </si>
  <si>
    <t>华创证券有限责任公司</t>
  </si>
  <si>
    <t>华福证券有限责任公司</t>
  </si>
  <si>
    <t>福建</t>
  </si>
  <si>
    <t>华金证券股份有限公司</t>
  </si>
  <si>
    <t>华林证券有限责任公司</t>
  </si>
  <si>
    <t>西藏</t>
  </si>
  <si>
    <t>华龙证券股份有限公司</t>
  </si>
  <si>
    <t>甘肃</t>
  </si>
  <si>
    <t>华融证券股份有限公司</t>
  </si>
  <si>
    <t>华泰联合证券有限责任公司</t>
  </si>
  <si>
    <t>华泰证券(上海）资产管理有限公司</t>
  </si>
  <si>
    <t>华泰证券股份有限公司</t>
  </si>
  <si>
    <t>华西证券股份有限公司</t>
  </si>
  <si>
    <t>华鑫证券有限责任公司</t>
  </si>
  <si>
    <t>华英证券有限责任公司</t>
  </si>
  <si>
    <t>江海证券有限公司</t>
  </si>
  <si>
    <t>黑龙江</t>
  </si>
  <si>
    <t>金通证券有限责任公司</t>
  </si>
  <si>
    <t>金元证券股份有限公司</t>
  </si>
  <si>
    <t>海南</t>
  </si>
  <si>
    <t>九州证券股份有限公司</t>
  </si>
  <si>
    <t>青海</t>
  </si>
  <si>
    <t>开源证券股份有限公司</t>
  </si>
  <si>
    <t>陕西</t>
  </si>
  <si>
    <t>联讯证券股份有限公司</t>
  </si>
  <si>
    <t>民生证券股份有限公司</t>
  </si>
  <si>
    <t>摩根士丹利华鑫证券有限责任公司</t>
  </si>
  <si>
    <t>南京证券股份有限公司</t>
  </si>
  <si>
    <t>平安证券股份有限公司</t>
  </si>
  <si>
    <t>中泰证券（上海）资产管理有限公司</t>
  </si>
  <si>
    <t>中泰证券股份有限公司</t>
  </si>
  <si>
    <t>山东</t>
  </si>
  <si>
    <t>国融证券股份有限公司</t>
  </si>
  <si>
    <t>瑞信方正证券有限责任公司</t>
  </si>
  <si>
    <t>瑞银证券有限责任公司</t>
  </si>
  <si>
    <t>山西证券股份有限公司</t>
  </si>
  <si>
    <t>上海东方证券资产管理有限公司</t>
  </si>
  <si>
    <t>上海光大证券资产管理有限公司</t>
  </si>
  <si>
    <t>上海国泰君安证券资产管理有限公司</t>
  </si>
  <si>
    <t>上海海通证券资产管理有限公司</t>
  </si>
  <si>
    <t>上海华信证券有限责任公司</t>
  </si>
  <si>
    <t>上海证券有限责任公司</t>
  </si>
  <si>
    <t>申万宏源西部证券有限公司</t>
  </si>
  <si>
    <t>新疆</t>
  </si>
  <si>
    <t>申万宏源证券承销保荐有限责任公司</t>
  </si>
  <si>
    <t>申万宏源证券有限公司</t>
  </si>
  <si>
    <t>世纪证券有限责任公司</t>
  </si>
  <si>
    <t>首创证券有限责任公司</t>
  </si>
  <si>
    <t>太平洋证券股份有限公司</t>
  </si>
  <si>
    <t>天风证券股份有限公司</t>
  </si>
  <si>
    <t>万和证券股份有限公司</t>
  </si>
  <si>
    <t>万联证券股份有限公司</t>
  </si>
  <si>
    <t>五矿证券有限公司</t>
  </si>
  <si>
    <t>西部证券股份有限公司</t>
  </si>
  <si>
    <t>西藏东方财富证券股份有限公司</t>
  </si>
  <si>
    <t>西南证券股份有限公司</t>
  </si>
  <si>
    <t>重庆</t>
  </si>
  <si>
    <t>湘财证券有限责任公司</t>
  </si>
  <si>
    <t>新时代证券股份有限公司</t>
  </si>
  <si>
    <t>信达证券股份有限公司</t>
  </si>
  <si>
    <t>兴业证券股份有限公司</t>
  </si>
  <si>
    <t>兴证证券资产管理有限公司</t>
  </si>
  <si>
    <t>银河金汇证券资产管理有限公司</t>
  </si>
  <si>
    <t>银泰证券有限责任公司</t>
  </si>
  <si>
    <t>英大证券有限责任公司</t>
  </si>
  <si>
    <t>招商证券股份有限公司</t>
  </si>
  <si>
    <t>招商证券资产管理有限公司</t>
  </si>
  <si>
    <t>浙江浙商证券资产管理有限公司</t>
  </si>
  <si>
    <t>浙商证券股份有限公司</t>
  </si>
  <si>
    <t>中德证券有限责任公司</t>
  </si>
  <si>
    <t>中国国际金融股份有限公司</t>
  </si>
  <si>
    <t>中国民族证券有限责任公司</t>
  </si>
  <si>
    <t>中国银河证券股份有限公司</t>
  </si>
  <si>
    <t>中国中投证券有限责任公司</t>
  </si>
  <si>
    <t>中航证券有限公司</t>
  </si>
  <si>
    <t>中山证券有限责任公司</t>
  </si>
  <si>
    <t>中天证券股份有限公司</t>
  </si>
  <si>
    <t>中信建投证券股份有限公司</t>
  </si>
  <si>
    <t>中信证券（山东）有限责任公司</t>
  </si>
  <si>
    <t>青岛</t>
  </si>
  <si>
    <t>中信证券股份有限公司</t>
  </si>
  <si>
    <t>中银国际证券股份有限公司</t>
  </si>
  <si>
    <t>中邮证券有限责任公司</t>
  </si>
  <si>
    <t>中原证券股份有限公司</t>
  </si>
  <si>
    <t>河南</t>
  </si>
  <si>
    <t>联储证券有限责任公司</t>
  </si>
  <si>
    <t>国盛证券资产管理有限公司</t>
  </si>
  <si>
    <t>东证融汇证券资产管理有限公司</t>
  </si>
  <si>
    <t>渤海汇金证券资产管理有限公司</t>
  </si>
  <si>
    <t>申港证券股份有限公司</t>
  </si>
  <si>
    <t>华菁证券有限公司</t>
  </si>
  <si>
    <t>汇丰前海证券有限责任公司</t>
  </si>
  <si>
    <t>东亚前海证券有限责任公司</t>
  </si>
  <si>
    <t>注册地</t>
  </si>
  <si>
    <t>办公地</t>
  </si>
  <si>
    <t>国泰基金管理有限公司</t>
  </si>
  <si>
    <t>南方基金管理股份有限公司</t>
  </si>
  <si>
    <t>华夏基金管理有限公司</t>
  </si>
  <si>
    <t>华安基金管理有限公司</t>
  </si>
  <si>
    <t>博时基金管理有限公司</t>
  </si>
  <si>
    <t>鹏华基金管理有限公司</t>
  </si>
  <si>
    <t>长盛基金管理有限公司</t>
  </si>
  <si>
    <t>嘉实基金管理有限公司</t>
  </si>
  <si>
    <t>大成基金管理有限公司</t>
  </si>
  <si>
    <t>富国基金管理有限公司</t>
  </si>
  <si>
    <t>易方达基金管理有限公司</t>
  </si>
  <si>
    <t>广州</t>
  </si>
  <si>
    <t>宝盈基金管理有限公司</t>
  </si>
  <si>
    <t>融通基金管理有限公司</t>
  </si>
  <si>
    <t>银华基金管理股份有限公司</t>
  </si>
  <si>
    <t>长城基金管理有限公司</t>
  </si>
  <si>
    <t>银河基金管理有限公司</t>
  </si>
  <si>
    <t>泰达宏利基金管理有限公司</t>
  </si>
  <si>
    <t>国投瑞银基金管理有限公司</t>
  </si>
  <si>
    <t>万家基金管理有限公司</t>
  </si>
  <si>
    <t>金鹰基金管理有限公司</t>
  </si>
  <si>
    <t>招商基金管理有限公司</t>
  </si>
  <si>
    <t>华宝基金管理有限公司</t>
  </si>
  <si>
    <t>摩根士丹利华鑫基金管理有限公司</t>
  </si>
  <si>
    <t>国联安基金管理有限公司</t>
  </si>
  <si>
    <t>海富通基金管理有限公司</t>
  </si>
  <si>
    <t>长信基金管理有限责任公司</t>
  </si>
  <si>
    <t>泰信基金管理有限公司</t>
  </si>
  <si>
    <t>天治基金管理有限公司</t>
  </si>
  <si>
    <t>景顺长城基金管理有限公司</t>
  </si>
  <si>
    <t>广发基金管理有限公司</t>
  </si>
  <si>
    <t>兴全基金管理有限公司</t>
  </si>
  <si>
    <t>诺安基金管理有限公司</t>
  </si>
  <si>
    <t>申万菱信基金管理有限公司</t>
  </si>
  <si>
    <t>中海基金管理有限公司</t>
  </si>
  <si>
    <t>光大保德信基金管理有限公司</t>
  </si>
  <si>
    <t>华富基金管理有限公司</t>
  </si>
  <si>
    <t>上投摩根基金管理有限公司</t>
  </si>
  <si>
    <t>东方基金管理有限责任公司</t>
  </si>
  <si>
    <t>中银基金管理有限公司</t>
  </si>
  <si>
    <t>东吴基金管理有限公司</t>
  </si>
  <si>
    <t>国海富兰克林基金管理有限公司</t>
  </si>
  <si>
    <t>南宁</t>
  </si>
  <si>
    <t>天弘基金管理有限公司</t>
  </si>
  <si>
    <t>华泰柏瑞基金管理有限公司</t>
  </si>
  <si>
    <t>新华基金管理股份有限公司</t>
  </si>
  <si>
    <t>汇添富基金管理股份有限公司</t>
  </si>
  <si>
    <t>工银瑞信基金管理有限公司</t>
  </si>
  <si>
    <t>交银施罗德基金管理有限公司</t>
  </si>
  <si>
    <t>中信保诚基金管理有限公司</t>
  </si>
  <si>
    <t>建信基金管理有限责任公司</t>
  </si>
  <si>
    <t>华商基金管理有限公司</t>
  </si>
  <si>
    <t>汇丰晋信基金管理有限公司</t>
  </si>
  <si>
    <t>益民基金管理有限公司</t>
  </si>
  <si>
    <t>中邮创业基金管理股份有限公司</t>
  </si>
  <si>
    <t>信达澳银基金管理有限公司</t>
  </si>
  <si>
    <t>诺德基金管理有限公司</t>
  </si>
  <si>
    <t>中欧基金管理有限公司</t>
  </si>
  <si>
    <t>金元顺安基金管理有限公司</t>
  </si>
  <si>
    <t>浦银安盛基金管理有限公司</t>
  </si>
  <si>
    <t>农银汇理基金管理有限公司</t>
  </si>
  <si>
    <t>民生加银基金管理有限公司</t>
  </si>
  <si>
    <t>西部利得基金管理有限公司</t>
  </si>
  <si>
    <t>浙商基金管理有限公司</t>
  </si>
  <si>
    <t>杭州</t>
  </si>
  <si>
    <t>平安大华基金管理有限公司</t>
  </si>
  <si>
    <t>富安达基金管理有限公司</t>
  </si>
  <si>
    <t>财通基金管理有限公司</t>
  </si>
  <si>
    <t>方正富邦基金管理有限公司</t>
  </si>
  <si>
    <t>长安基金管理有限公司</t>
  </si>
  <si>
    <t>国金基金管理有限公司</t>
  </si>
  <si>
    <t>安信基金管理有限责任公司</t>
  </si>
  <si>
    <t>德邦基金管理有限公司</t>
  </si>
  <si>
    <t>华宸未来基金管理有限公司</t>
  </si>
  <si>
    <t>红塔红土基金管理有限公司</t>
  </si>
  <si>
    <t>英大基金管理有限公司</t>
  </si>
  <si>
    <t>江信基金管理有限公司</t>
  </si>
  <si>
    <t>太平基金管理有限公司</t>
  </si>
  <si>
    <t>华润元大基金管理有限公司</t>
  </si>
  <si>
    <t>前海开源基金管理有限公司</t>
  </si>
  <si>
    <t>东海基金管理有限责任公司</t>
  </si>
  <si>
    <t>中加基金管理有限公司</t>
  </si>
  <si>
    <t>兴业基金管理有限公司</t>
  </si>
  <si>
    <t>中融基金管理有限公司</t>
  </si>
  <si>
    <t>国开泰富基金管理有限责任公司</t>
  </si>
  <si>
    <t>中信建投基金管理有限公司</t>
  </si>
  <si>
    <t>上银基金管理有限公司</t>
  </si>
  <si>
    <t>鑫元基金管理有限公司</t>
  </si>
  <si>
    <t>永赢基金管理有限公司</t>
  </si>
  <si>
    <t>兴银基金管理有限责任公司</t>
  </si>
  <si>
    <t>国寿安保基金管理有限公司</t>
  </si>
  <si>
    <t>圆信永丰基金管理有限公司</t>
  </si>
  <si>
    <t>中金基金管理有限公司</t>
  </si>
  <si>
    <t>北信瑞丰基金管理有限公司</t>
  </si>
  <si>
    <t>红土创新基金管理有限公司</t>
  </si>
  <si>
    <t>嘉合基金管理有限公司</t>
  </si>
  <si>
    <t>创金合信基金管理有限公司</t>
  </si>
  <si>
    <t>九泰基金管理有限公司</t>
  </si>
  <si>
    <t>泓德基金管理有限公司</t>
  </si>
  <si>
    <t>金信基金管理有限公司</t>
  </si>
  <si>
    <t>新疆前海联合基金管理有限公司</t>
  </si>
  <si>
    <t>新沃基金管理有限公司</t>
  </si>
  <si>
    <t>中科沃土基金管理有限公司</t>
  </si>
  <si>
    <t>珠海</t>
  </si>
  <si>
    <t>富荣基金管理有限公司</t>
  </si>
  <si>
    <t>汇安基金管理有限责任公司</t>
  </si>
  <si>
    <t>先锋基金管理有限公司</t>
  </si>
  <si>
    <t>中航基金管理有限公司</t>
  </si>
  <si>
    <t>华泰保兴基金管理有限公司</t>
  </si>
  <si>
    <t>鹏扬基金管理有限公司</t>
  </si>
  <si>
    <t>恒生前海基金管理有限公司</t>
  </si>
  <si>
    <t>格林基金管理有限公司</t>
  </si>
  <si>
    <t>南华基金管理有限公司</t>
  </si>
  <si>
    <t>凯石基金管理有限公司</t>
  </si>
  <si>
    <t>国融基金管理有限公司</t>
  </si>
  <si>
    <t>东方阿尔法基金管理有限公司</t>
  </si>
  <si>
    <t>恒越基金管理有限公司</t>
  </si>
  <si>
    <t>弘毅远方基金管理有限公司</t>
  </si>
  <si>
    <t>青松基金管理有限公司</t>
  </si>
  <si>
    <t>博道基金管理有限公司</t>
  </si>
  <si>
    <t>男：5分
女：0分</t>
    <phoneticPr fontId="1" type="noConversion"/>
  </si>
  <si>
    <t>必填，可以不用真名，用于生成后面数据报告</t>
    <phoneticPr fontId="1" type="noConversion"/>
  </si>
  <si>
    <t>籍贯这个待定，但是一般出生在大城市的孩子的综合素质普遍比小城市好一点，大城市的户口也有优势。</t>
    <phoneticPr fontId="1" type="noConversion"/>
  </si>
  <si>
    <t>小于26：2分
27-29：1分
其他：0分</t>
    <phoneticPr fontId="1" type="noConversion"/>
  </si>
  <si>
    <t>年龄大家都差不多，级别不会太大</t>
    <phoneticPr fontId="1" type="noConversion"/>
  </si>
  <si>
    <t>党员：1.5分
民主党派：1.5分
其他：0分</t>
    <phoneticPr fontId="1" type="noConversion"/>
  </si>
  <si>
    <t xml:space="preserve">硕士学校
</t>
    <phoneticPr fontId="1" type="noConversion"/>
  </si>
  <si>
    <t xml:space="preserve">硕士专业
</t>
    <phoneticPr fontId="1" type="noConversion"/>
  </si>
  <si>
    <t>本科学校</t>
    <phoneticPr fontId="1" type="noConversion"/>
  </si>
  <si>
    <t>本科专业</t>
    <phoneticPr fontId="1" type="noConversion"/>
  </si>
  <si>
    <t>一级0分，二级减2分，三级减5分</t>
    <phoneticPr fontId="1" type="noConversion"/>
  </si>
  <si>
    <t>专业很重要，金融相关+法学/计算机/理工科的组合得分应该最高，其次是组合金融相关，再其次是纯金融，最次是完全不相关的组合或单独</t>
    <phoneticPr fontId="1" type="noConversion"/>
  </si>
  <si>
    <t>硕士要体现出比本科要高很多，体现出差额来</t>
    <phoneticPr fontId="1" type="noConversion"/>
  </si>
  <si>
    <t>经管热门7分，相关5分，其他2分</t>
    <phoneticPr fontId="1" type="noConversion"/>
  </si>
  <si>
    <t>只有本科学历的，被分到黄金分割点的下沿。总分17</t>
    <phoneticPr fontId="1" type="noConversion"/>
  </si>
  <si>
    <t>竞争力是有头部效应的，一个大拿可能会把所有机会拿走</t>
    <phoneticPr fontId="1" type="noConversion"/>
  </si>
  <si>
    <t>2、教育背景
（40分）</t>
    <phoneticPr fontId="1" type="noConversion"/>
  </si>
  <si>
    <t>简历上一般不写考试成绩，有相关证书1分</t>
    <phoneticPr fontId="1" type="noConversion"/>
  </si>
  <si>
    <t>语言类
（最多1分）</t>
    <phoneticPr fontId="1" type="noConversion"/>
  </si>
  <si>
    <t>其他技能
（最多2分）</t>
    <phoneticPr fontId="1" type="noConversion"/>
  </si>
  <si>
    <t>实习效用是递减的</t>
    <phoneticPr fontId="1" type="noConversion"/>
  </si>
  <si>
    <t>一级机构5分，二级机构3分，三级机构1，一级岗位4分，二级岗位3分，三级1分</t>
    <phoneticPr fontId="1" type="noConversion"/>
  </si>
  <si>
    <t>多选框：霸气的、能吃苦的、女王范等</t>
    <phoneticPr fontId="1" type="noConversion"/>
  </si>
  <si>
    <t>奖学金、学生干部、荣誉证书
（最多2分）</t>
    <phoneticPr fontId="1" type="noConversion"/>
  </si>
  <si>
    <t>3、证书技能（23分）</t>
    <phoneticPr fontId="1" type="noConversion"/>
  </si>
  <si>
    <t>4、实习等（23分）</t>
    <phoneticPr fontId="1" type="noConversion"/>
  </si>
  <si>
    <t>5、大赛、社会实践、项目经历（4分）</t>
    <phoneticPr fontId="1" type="noConversion"/>
  </si>
  <si>
    <t>大赛</t>
    <phoneticPr fontId="1" type="noConversion"/>
  </si>
  <si>
    <t>社会实践项目</t>
    <phoneticPr fontId="1" type="noConversion"/>
  </si>
  <si>
    <t>自身诉求（想要什么）</t>
    <phoneticPr fontId="1" type="noConversion"/>
  </si>
  <si>
    <t>自身职业偏好（想做什么工作</t>
    <phoneticPr fontId="1" type="noConversion"/>
  </si>
  <si>
    <t>自我描述（自己是什么样的）</t>
    <phoneticPr fontId="1" type="noConversion"/>
  </si>
  <si>
    <t>打分系统</t>
    <phoneticPr fontId="1" type="noConversion"/>
  </si>
  <si>
    <t>90-100</t>
    <phoneticPr fontId="1" type="noConversion"/>
  </si>
  <si>
    <t>特别具有竞争力</t>
    <phoneticPr fontId="1" type="noConversion"/>
  </si>
  <si>
    <t>在字段池里面想个霸气名字（求职霸主、职场god等）</t>
    <phoneticPr fontId="1" type="noConversion"/>
  </si>
  <si>
    <t>80-90</t>
    <phoneticPr fontId="1" type="noConversion"/>
  </si>
  <si>
    <t>70-80</t>
    <phoneticPr fontId="1" type="noConversion"/>
  </si>
  <si>
    <t>60-70</t>
    <phoneticPr fontId="1" type="noConversion"/>
  </si>
  <si>
    <t>有竞争力</t>
    <phoneticPr fontId="1" type="noConversion"/>
  </si>
  <si>
    <t>小于60</t>
    <phoneticPr fontId="1" type="noConversion"/>
  </si>
  <si>
    <t>拜拜了</t>
    <phoneticPr fontId="1" type="noConversion"/>
  </si>
  <si>
    <t>出解决方案系统</t>
    <phoneticPr fontId="1" type="noConversion"/>
  </si>
  <si>
    <t>抓取字段数据，形成报告模板等</t>
    <phoneticPr fontId="1" type="noConversion"/>
  </si>
  <si>
    <t>金融行业男女歧视严重，可考虑再加一个小项目，女生生孩子了加2分，有一些组合适合女生，所有是否考虑在后面在加一个组合分</t>
    <phoneticPr fontId="1" type="noConversion"/>
  </si>
  <si>
    <t>CPA全科、cfa三级、北美精算师：11分
司法（一般只有法学专业考）、cpa3部分、cfa三级以下、frm等：7分
从业资格类.计算机类一样1分，最多2分
有多项证书的，累计最多18分</t>
    <phoneticPr fontId="1" type="noConversion"/>
  </si>
  <si>
    <t>国家级2分，省级2分，学校级别1分</t>
    <phoneticPr fontId="1" type="noConversion"/>
  </si>
  <si>
    <t>考虑特长，例如钢琴、歌唱、围棋、编程等考试到业余最高等级可以给2分</t>
    <phoneticPr fontId="1" type="noConversion"/>
  </si>
  <si>
    <t>一级机构5分，二级机构3分，三级机构1，一级岗位4分，二级2分，设置不同组合</t>
    <phoneticPr fontId="1" type="noConversion"/>
  </si>
  <si>
    <t>一级机构4分，二级机构2分，三级机构1分，一级岗位4分，二级岗位2分</t>
    <phoneticPr fontId="1" type="noConversion"/>
  </si>
  <si>
    <t>一级机构2分，二级机构1分，三级0分，一级岗位1分，二级0分</t>
    <phoneticPr fontId="1" type="noConversion"/>
  </si>
  <si>
    <t>有加2分，而且不好核实，招聘时候也没人看</t>
    <phoneticPr fontId="1" type="noConversion"/>
  </si>
  <si>
    <t xml:space="preserve">交换经历
</t>
    <phoneticPr fontId="1" type="noConversion"/>
  </si>
  <si>
    <t>1分</t>
    <phoneticPr fontId="1" type="noConversion"/>
  </si>
  <si>
    <t>国家级1分</t>
    <phoneticPr fontId="1" type="noConversion"/>
  </si>
  <si>
    <t>行业字段、投行、商业银行、事务所</t>
    <phoneticPr fontId="1" type="noConversion"/>
  </si>
  <si>
    <t>人设：霸道总裁，女皇，小绵羊，</t>
    <phoneticPr fontId="1" type="noConversion"/>
  </si>
  <si>
    <t>姓名（必填）</t>
    <phoneticPr fontId="1" type="noConversion"/>
  </si>
  <si>
    <t>逻辑打分列</t>
    <phoneticPr fontId="1" type="noConversion"/>
  </si>
  <si>
    <t>实例</t>
    <phoneticPr fontId="1" type="noConversion"/>
  </si>
  <si>
    <t>雷神</t>
    <phoneticPr fontId="1" type="noConversion"/>
  </si>
  <si>
    <t>男</t>
    <phoneticPr fontId="1" type="noConversion"/>
  </si>
  <si>
    <t>实际填列</t>
    <phoneticPr fontId="1" type="noConversion"/>
  </si>
  <si>
    <t>直辖市</t>
    <phoneticPr fontId="1" type="noConversion"/>
  </si>
  <si>
    <t>其他</t>
  </si>
  <si>
    <t>中共党员</t>
  </si>
  <si>
    <t>中共党员</t>
    <phoneticPr fontId="1" type="noConversion"/>
  </si>
  <si>
    <t>I</t>
  </si>
  <si>
    <t>II</t>
  </si>
  <si>
    <t>III</t>
  </si>
  <si>
    <t>IV</t>
  </si>
  <si>
    <t>其他院校</t>
    <phoneticPr fontId="1" type="noConversion"/>
  </si>
  <si>
    <t>北京大学</t>
    <phoneticPr fontId="1" type="noConversion"/>
  </si>
  <si>
    <t>复选框的单元格链接</t>
    <phoneticPr fontId="1" type="noConversion"/>
  </si>
  <si>
    <t>会计</t>
  </si>
  <si>
    <t>是</t>
  </si>
  <si>
    <t xml:space="preserve">国外交换经历（2分）
</t>
    <phoneticPr fontId="1" type="noConversion"/>
  </si>
  <si>
    <t>是否有语言类证书（四六级、托福托业等(1分）</t>
    <phoneticPr fontId="1" type="noConversion"/>
  </si>
  <si>
    <t>奖学金、学生干部、荣誉证书
（2分）</t>
    <phoneticPr fontId="1" type="noConversion"/>
  </si>
  <si>
    <t>无</t>
  </si>
  <si>
    <t>4、实习等（23分）（最多填3个）</t>
    <phoneticPr fontId="1" type="noConversion"/>
  </si>
  <si>
    <t>中信证券</t>
  </si>
  <si>
    <t>中信证券</t>
    <phoneticPr fontId="1" type="noConversion"/>
  </si>
  <si>
    <t>中金公司</t>
  </si>
  <si>
    <t>银河证券</t>
  </si>
  <si>
    <t>爱建证券</t>
  </si>
  <si>
    <t>CC</t>
  </si>
  <si>
    <t>安信证券</t>
  </si>
  <si>
    <t>A</t>
  </si>
  <si>
    <t>北京高华</t>
  </si>
  <si>
    <t>渤海证券</t>
  </si>
  <si>
    <t>财达证券</t>
  </si>
  <si>
    <t>BBB</t>
  </si>
  <si>
    <t>财富证券</t>
  </si>
  <si>
    <t>BB</t>
  </si>
  <si>
    <t>财通证券</t>
  </si>
  <si>
    <t>长城国瑞</t>
  </si>
  <si>
    <t>长城证券</t>
  </si>
  <si>
    <t>长江证券</t>
  </si>
  <si>
    <t>川财证券</t>
  </si>
  <si>
    <t>B</t>
  </si>
  <si>
    <t>大通证券</t>
  </si>
  <si>
    <t>大同证券</t>
  </si>
  <si>
    <t>德邦证券</t>
  </si>
  <si>
    <t>第一创业</t>
  </si>
  <si>
    <t>东北证券</t>
  </si>
  <si>
    <t>东方财富</t>
  </si>
  <si>
    <t>东方证券</t>
  </si>
  <si>
    <t>东海证券</t>
  </si>
  <si>
    <t>东莞证券</t>
  </si>
  <si>
    <t>东吴证券</t>
  </si>
  <si>
    <t>东兴证券</t>
  </si>
  <si>
    <t>方正证券</t>
  </si>
  <si>
    <t>C</t>
  </si>
  <si>
    <t>光大证券</t>
  </si>
  <si>
    <t>广发证券</t>
  </si>
  <si>
    <t>AA</t>
  </si>
  <si>
    <t>广州证券</t>
  </si>
  <si>
    <t>国都证券</t>
  </si>
  <si>
    <t>国海证券</t>
  </si>
  <si>
    <t>国金证券</t>
  </si>
  <si>
    <t>国开证券</t>
  </si>
  <si>
    <t>国联证券</t>
  </si>
  <si>
    <t>国融证券</t>
  </si>
  <si>
    <t>国泰君安</t>
  </si>
  <si>
    <t>国信证券</t>
  </si>
  <si>
    <t>国元证券</t>
  </si>
  <si>
    <t>海际证券</t>
  </si>
  <si>
    <t>海通证券</t>
  </si>
  <si>
    <t>恒泰证券</t>
  </si>
  <si>
    <t>CCC</t>
  </si>
  <si>
    <t>红塔证券</t>
  </si>
  <si>
    <t>宏信证券</t>
  </si>
  <si>
    <t>华安证券</t>
  </si>
  <si>
    <t>华宝证券</t>
  </si>
  <si>
    <t>华创证券</t>
  </si>
  <si>
    <t>华福证券</t>
  </si>
  <si>
    <t>华金证券</t>
  </si>
  <si>
    <t>华菁证券</t>
  </si>
  <si>
    <t>华林证券</t>
  </si>
  <si>
    <t>华龙证券</t>
  </si>
  <si>
    <t>华融证券</t>
  </si>
  <si>
    <t>华泰证券</t>
  </si>
  <si>
    <t>华西证券</t>
  </si>
  <si>
    <t>华鑫证券</t>
  </si>
  <si>
    <t>华信证券</t>
  </si>
  <si>
    <t>江海证券</t>
  </si>
  <si>
    <t>金元证券</t>
  </si>
  <si>
    <t>九州证券</t>
  </si>
  <si>
    <t>开源证券</t>
  </si>
  <si>
    <t>联储证券</t>
  </si>
  <si>
    <t>联讯证券</t>
  </si>
  <si>
    <t>民生证券</t>
  </si>
  <si>
    <t>南京证券</t>
  </si>
  <si>
    <t>平安证券</t>
  </si>
  <si>
    <t>瑞银证券</t>
  </si>
  <si>
    <t>山西证券</t>
  </si>
  <si>
    <t>申港证券</t>
  </si>
  <si>
    <t>申万宏源</t>
  </si>
  <si>
    <t>世纪证券</t>
  </si>
  <si>
    <t>首创证券</t>
  </si>
  <si>
    <t>太平洋</t>
  </si>
  <si>
    <t>天风证券</t>
  </si>
  <si>
    <t>万和证券</t>
  </si>
  <si>
    <t>万联证券</t>
  </si>
  <si>
    <t>网信证券</t>
  </si>
  <si>
    <t>五矿证券</t>
  </si>
  <si>
    <t>西部证券</t>
  </si>
  <si>
    <t>西南证券</t>
  </si>
  <si>
    <t>湘财证券</t>
  </si>
  <si>
    <t>新时代</t>
  </si>
  <si>
    <t>信达证券</t>
  </si>
  <si>
    <t>兴业证券</t>
  </si>
  <si>
    <t>银泰证券</t>
  </si>
  <si>
    <t>英大证券</t>
  </si>
  <si>
    <t>招商证券</t>
  </si>
  <si>
    <t>浙商证券</t>
  </si>
  <si>
    <t>中航证券</t>
  </si>
  <si>
    <t>中山证券</t>
  </si>
  <si>
    <t>中泰证券</t>
  </si>
  <si>
    <t>中天证券</t>
  </si>
  <si>
    <t>中投证券</t>
  </si>
  <si>
    <t>中信建投</t>
  </si>
  <si>
    <t>中银国际</t>
  </si>
  <si>
    <t>中邮证券</t>
  </si>
  <si>
    <t>中原证券</t>
  </si>
  <si>
    <t>贝睿系统评级</t>
    <phoneticPr fontId="1" type="noConversion"/>
  </si>
  <si>
    <t>投资银行部</t>
    <phoneticPr fontId="1" type="noConversion"/>
  </si>
  <si>
    <t>赚钱</t>
    <phoneticPr fontId="1" type="noConversion"/>
  </si>
  <si>
    <t>自身职业偏好（想做什么工作）</t>
    <phoneticPr fontId="1" type="noConversion"/>
  </si>
  <si>
    <t>投行业务</t>
    <phoneticPr fontId="1" type="noConversion"/>
  </si>
  <si>
    <t>资产管理</t>
    <phoneticPr fontId="1" type="noConversion"/>
  </si>
  <si>
    <t>商业银行</t>
    <phoneticPr fontId="1" type="noConversion"/>
  </si>
  <si>
    <t>风险管理</t>
    <phoneticPr fontId="1" type="noConversion"/>
  </si>
  <si>
    <t>合规</t>
    <phoneticPr fontId="1" type="noConversion"/>
  </si>
  <si>
    <t>工作稳定</t>
    <phoneticPr fontId="1" type="noConversion"/>
  </si>
  <si>
    <t>北京/上海户口</t>
    <phoneticPr fontId="1" type="noConversion"/>
  </si>
  <si>
    <t>能吃苦</t>
    <phoneticPr fontId="1" type="noConversion"/>
  </si>
  <si>
    <t>交际花</t>
    <phoneticPr fontId="1" type="noConversion"/>
  </si>
  <si>
    <t>霸气的/自信的</t>
    <phoneticPr fontId="1" type="noConversion"/>
  </si>
  <si>
    <t>学习能力强</t>
    <phoneticPr fontId="1" type="noConversion"/>
  </si>
  <si>
    <t>细心地</t>
    <phoneticPr fontId="1" type="noConversion"/>
  </si>
  <si>
    <t>国家级</t>
    <phoneticPr fontId="1" type="noConversion"/>
  </si>
  <si>
    <t>高级别</t>
    <phoneticPr fontId="1" type="noConversion"/>
  </si>
  <si>
    <t>否</t>
  </si>
  <si>
    <t>不用填写</t>
    <phoneticPr fontId="1" type="noConversion"/>
  </si>
  <si>
    <t>一级专业配以下的：5分
二级专业配以下的：3分
都是三级专业：1分</t>
    <phoneticPr fontId="1" type="noConversion"/>
  </si>
  <si>
    <t>实习单位1</t>
    <phoneticPr fontId="1" type="noConversion"/>
  </si>
  <si>
    <t>实习岗位1</t>
    <phoneticPr fontId="1" type="noConversion"/>
  </si>
  <si>
    <t>实习单位2</t>
    <phoneticPr fontId="1" type="noConversion"/>
  </si>
  <si>
    <t>实习岗位2</t>
    <phoneticPr fontId="1" type="noConversion"/>
  </si>
  <si>
    <t>实习单位3</t>
    <phoneticPr fontId="1" type="noConversion"/>
  </si>
  <si>
    <t>实习岗位3</t>
    <phoneticPr fontId="1" type="noConversion"/>
  </si>
  <si>
    <t>机构类别</t>
    <phoneticPr fontId="1" type="noConversion"/>
  </si>
  <si>
    <t>证券公司</t>
    <phoneticPr fontId="1" type="noConversion"/>
  </si>
  <si>
    <r>
      <t>2017</t>
    </r>
    <r>
      <rPr>
        <b/>
        <sz val="10"/>
        <color rgb="FF000000"/>
        <rFont val="宋体"/>
        <family val="3"/>
        <charset val="134"/>
      </rPr>
      <t>年级别（证监会）</t>
    </r>
    <phoneticPr fontId="1" type="noConversion"/>
  </si>
  <si>
    <t>华夏基金管理有限公司</t>
    <phoneticPr fontId="1" type="noConversion"/>
  </si>
  <si>
    <t>国泰基金</t>
  </si>
  <si>
    <t>南方基金</t>
  </si>
  <si>
    <t>华夏基金</t>
  </si>
  <si>
    <t>华安基金</t>
  </si>
  <si>
    <t>博时基金</t>
  </si>
  <si>
    <t>鹏华基金</t>
  </si>
  <si>
    <t>长盛基金</t>
  </si>
  <si>
    <t>嘉实基金</t>
  </si>
  <si>
    <t>大成基金</t>
  </si>
  <si>
    <t>富国基金</t>
  </si>
  <si>
    <t>宝盈基金</t>
  </si>
  <si>
    <t>融通基金</t>
  </si>
  <si>
    <t>银华基金</t>
  </si>
  <si>
    <t>长城基金</t>
  </si>
  <si>
    <t>银河基金</t>
  </si>
  <si>
    <t>万家基金</t>
  </si>
  <si>
    <t>金鹰基金</t>
  </si>
  <si>
    <t>招商基金</t>
  </si>
  <si>
    <t>华宝基金</t>
  </si>
  <si>
    <t>长信基金</t>
  </si>
  <si>
    <t>泰信基金</t>
  </si>
  <si>
    <t>天治基金</t>
  </si>
  <si>
    <t>广发基金</t>
  </si>
  <si>
    <t>兴全基金</t>
  </si>
  <si>
    <t>诺安基金</t>
  </si>
  <si>
    <t>中海基金</t>
  </si>
  <si>
    <t>华富基金</t>
  </si>
  <si>
    <t>东方基金</t>
  </si>
  <si>
    <t>中银基金</t>
  </si>
  <si>
    <t>东吴基金</t>
  </si>
  <si>
    <t>新华基金</t>
  </si>
  <si>
    <t>建信基金</t>
  </si>
  <si>
    <t>华商基金</t>
  </si>
  <si>
    <t>益民基金</t>
  </si>
  <si>
    <t>诺德基金</t>
  </si>
  <si>
    <t>中欧基金</t>
  </si>
  <si>
    <t>财通基金</t>
  </si>
  <si>
    <t>长安基金</t>
  </si>
  <si>
    <t>国金基金</t>
  </si>
  <si>
    <t>安信基金</t>
  </si>
  <si>
    <t>德邦基金</t>
  </si>
  <si>
    <t>华宸未来</t>
  </si>
  <si>
    <t>英大基金</t>
  </si>
  <si>
    <t>江信基金</t>
  </si>
  <si>
    <t>太平基金</t>
  </si>
  <si>
    <t>东海基金</t>
  </si>
  <si>
    <t>中加基金</t>
  </si>
  <si>
    <t>兴业基金</t>
  </si>
  <si>
    <t>中融基金</t>
  </si>
  <si>
    <t>上银基金</t>
  </si>
  <si>
    <t>鑫元基金</t>
  </si>
  <si>
    <t>永赢基金</t>
  </si>
  <si>
    <t>兴银基金</t>
  </si>
  <si>
    <t>中金基金</t>
  </si>
  <si>
    <t>嘉合基金</t>
  </si>
  <si>
    <t>九泰基金</t>
  </si>
  <si>
    <t>泓德基金</t>
  </si>
  <si>
    <t>金信基金</t>
  </si>
  <si>
    <t>新沃基金</t>
  </si>
  <si>
    <t>富荣基金</t>
  </si>
  <si>
    <t>汇安基金</t>
  </si>
  <si>
    <t>先锋基金</t>
  </si>
  <si>
    <t>中航基金</t>
  </si>
  <si>
    <t>鹏扬基金</t>
  </si>
  <si>
    <t>格林基金</t>
  </si>
  <si>
    <t>南华基金</t>
  </si>
  <si>
    <t>凯石基金</t>
  </si>
  <si>
    <t>国融基金</t>
  </si>
  <si>
    <t>恒越基金</t>
  </si>
  <si>
    <t>青松基金</t>
  </si>
  <si>
    <t>博道基金</t>
  </si>
  <si>
    <t>易方达基金</t>
    <phoneticPr fontId="1" type="noConversion"/>
  </si>
  <si>
    <t>泰达宏利基金</t>
    <phoneticPr fontId="1" type="noConversion"/>
  </si>
  <si>
    <t>国投瑞银基金</t>
    <phoneticPr fontId="1" type="noConversion"/>
  </si>
  <si>
    <t>摩根士丹基金</t>
    <phoneticPr fontId="1" type="noConversion"/>
  </si>
  <si>
    <t>国联安基金</t>
    <phoneticPr fontId="1" type="noConversion"/>
  </si>
  <si>
    <t>海富通基金</t>
    <phoneticPr fontId="1" type="noConversion"/>
  </si>
  <si>
    <t>景顺长城基金</t>
    <phoneticPr fontId="1" type="noConversion"/>
  </si>
  <si>
    <t>申万菱信基金</t>
    <phoneticPr fontId="1" type="noConversion"/>
  </si>
  <si>
    <t>光大保德基金</t>
    <phoneticPr fontId="1" type="noConversion"/>
  </si>
  <si>
    <t>上投摩根基金</t>
    <phoneticPr fontId="1" type="noConversion"/>
  </si>
  <si>
    <t>天弘基金</t>
    <phoneticPr fontId="1" type="noConversion"/>
  </si>
  <si>
    <t>国海富兰克林基金</t>
    <phoneticPr fontId="1" type="noConversion"/>
  </si>
  <si>
    <t>华泰柏瑞基金</t>
    <phoneticPr fontId="1" type="noConversion"/>
  </si>
  <si>
    <t>汇添富基金</t>
    <phoneticPr fontId="1" type="noConversion"/>
  </si>
  <si>
    <t>弘毅远方基金</t>
    <phoneticPr fontId="1" type="noConversion"/>
  </si>
  <si>
    <t>东方阿尔基金</t>
    <phoneticPr fontId="1" type="noConversion"/>
  </si>
  <si>
    <t>恒生前海基金</t>
    <phoneticPr fontId="1" type="noConversion"/>
  </si>
  <si>
    <t>华泰保兴基金</t>
    <phoneticPr fontId="1" type="noConversion"/>
  </si>
  <si>
    <t>中科沃土基金</t>
    <phoneticPr fontId="1" type="noConversion"/>
  </si>
  <si>
    <t>新疆前海基金</t>
    <phoneticPr fontId="1" type="noConversion"/>
  </si>
  <si>
    <t>创金合信基金</t>
    <phoneticPr fontId="1" type="noConversion"/>
  </si>
  <si>
    <t>红土创新基金</t>
    <phoneticPr fontId="1" type="noConversion"/>
  </si>
  <si>
    <t>北信瑞丰基金</t>
    <phoneticPr fontId="1" type="noConversion"/>
  </si>
  <si>
    <t>圆信永丰基金</t>
    <phoneticPr fontId="1" type="noConversion"/>
  </si>
  <si>
    <t>国寿安保基金</t>
    <phoneticPr fontId="1" type="noConversion"/>
  </si>
  <si>
    <t>中信建投基金</t>
    <phoneticPr fontId="1" type="noConversion"/>
  </si>
  <si>
    <t>国开泰富基金</t>
    <phoneticPr fontId="1" type="noConversion"/>
  </si>
  <si>
    <t>红塔红土基金</t>
    <phoneticPr fontId="1" type="noConversion"/>
  </si>
  <si>
    <t>华润元大基金</t>
    <phoneticPr fontId="1" type="noConversion"/>
  </si>
  <si>
    <t>前海开源基金</t>
    <phoneticPr fontId="1" type="noConversion"/>
  </si>
  <si>
    <t>方正富邦基金</t>
    <phoneticPr fontId="1" type="noConversion"/>
  </si>
  <si>
    <t>富安达基基金</t>
    <phoneticPr fontId="1" type="noConversion"/>
  </si>
  <si>
    <t>平安大华基金</t>
    <phoneticPr fontId="1" type="noConversion"/>
  </si>
  <si>
    <t>金元顺安基金</t>
    <phoneticPr fontId="1" type="noConversion"/>
  </si>
  <si>
    <t>浦银安盛基金</t>
    <phoneticPr fontId="1" type="noConversion"/>
  </si>
  <si>
    <t>农银汇理基金</t>
    <phoneticPr fontId="1" type="noConversion"/>
  </si>
  <si>
    <t>民生加银基金</t>
    <phoneticPr fontId="1" type="noConversion"/>
  </si>
  <si>
    <t>西部利得基金</t>
    <phoneticPr fontId="1" type="noConversion"/>
  </si>
  <si>
    <t>浙商基金</t>
    <phoneticPr fontId="1" type="noConversion"/>
  </si>
  <si>
    <t>信达澳银基金</t>
    <phoneticPr fontId="1" type="noConversion"/>
  </si>
  <si>
    <t>中邮创业基金</t>
    <phoneticPr fontId="1" type="noConversion"/>
  </si>
  <si>
    <t>汇丰晋信基金</t>
    <phoneticPr fontId="1" type="noConversion"/>
  </si>
  <si>
    <t>中信保诚基金</t>
    <phoneticPr fontId="1" type="noConversion"/>
  </si>
  <si>
    <t>交银施罗基金</t>
    <phoneticPr fontId="1" type="noConversion"/>
  </si>
  <si>
    <t>工银瑞信基金</t>
    <phoneticPr fontId="1" type="noConversion"/>
  </si>
  <si>
    <t>公募基金</t>
    <phoneticPr fontId="1" type="noConversion"/>
  </si>
  <si>
    <r>
      <rPr>
        <b/>
        <sz val="10"/>
        <color rgb="FF000000"/>
        <rFont val="宋体"/>
        <family val="3"/>
        <charset val="134"/>
      </rPr>
      <t>公司名称</t>
    </r>
    <r>
      <rPr>
        <b/>
        <sz val="10"/>
        <color rgb="FF000000"/>
        <rFont val="Inherit"/>
        <family val="2"/>
      </rPr>
      <t>1</t>
    </r>
    <phoneticPr fontId="1" type="noConversion"/>
  </si>
  <si>
    <t>一级岗位4分，二级2分</t>
    <phoneticPr fontId="1" type="noConversion"/>
  </si>
  <si>
    <t>一级机构4分，二级机构2分，三级机构1分</t>
    <phoneticPr fontId="1" type="noConversion"/>
  </si>
  <si>
    <t>实习组合调节加分（最多3分）</t>
    <phoneticPr fontId="1" type="noConversion"/>
  </si>
  <si>
    <t>一级岗位2分，其他0分</t>
    <phoneticPr fontId="1" type="noConversion"/>
  </si>
  <si>
    <t>一级单位2分，其他0分</t>
    <phoneticPr fontId="1" type="noConversion"/>
  </si>
  <si>
    <t>一级单位配以下的：3分
二级单位配以下的：1分
都是三级单位：0分</t>
    <phoneticPr fontId="1" type="noConversion"/>
  </si>
  <si>
    <t>一级机构</t>
  </si>
  <si>
    <t>一级岗位</t>
  </si>
  <si>
    <t>二级岗位</t>
  </si>
  <si>
    <t>嘉实基金</t>
    <phoneticPr fontId="1" type="noConversion"/>
  </si>
  <si>
    <t>机构业务部</t>
    <phoneticPr fontId="1" type="noConversion"/>
  </si>
  <si>
    <t>恭喜您，您的分数为</t>
    <phoneticPr fontId="1" type="noConversion"/>
  </si>
  <si>
    <t>您的竞争力为</t>
    <phoneticPr fontId="1" type="noConversion"/>
  </si>
  <si>
    <t>您打败了全国多少竞争对手？</t>
    <phoneticPr fontId="1" type="noConversion"/>
  </si>
  <si>
    <t>您的优势、劣势为</t>
    <phoneticPr fontId="1" type="noConversion"/>
  </si>
  <si>
    <t>我们给您的改进建议是</t>
    <phoneticPr fontId="1" type="noConversion"/>
  </si>
  <si>
    <t>我们给您推荐的工作是</t>
    <phoneticPr fontId="1" type="noConversion"/>
  </si>
  <si>
    <t>清华大学</t>
    <phoneticPr fontId="1" type="noConversion"/>
  </si>
  <si>
    <t>由由</t>
    <phoneticPr fontId="1" type="noConversion"/>
  </si>
  <si>
    <t>热门7分，相关5分，其他2分</t>
    <phoneticPr fontId="1" type="noConversion"/>
  </si>
  <si>
    <t>热门8分，相关5分，其他2分</t>
    <phoneticPr fontId="1" type="noConversion"/>
  </si>
  <si>
    <t>一级10分，二级8分，三级6分，四级3分</t>
    <phoneticPr fontId="1" type="noConversion"/>
  </si>
  <si>
    <t>南开大学</t>
    <phoneticPr fontId="1" type="noConversion"/>
  </si>
  <si>
    <t>女</t>
    <phoneticPr fontId="1" type="noConversion"/>
  </si>
  <si>
    <t>国家级</t>
  </si>
  <si>
    <t>二级机构</t>
  </si>
  <si>
    <t>投行</t>
    <phoneticPr fontId="1" type="noConversion"/>
  </si>
  <si>
    <t>金融学/国际金融</t>
    <phoneticPr fontId="1" type="noConversion"/>
  </si>
  <si>
    <t>投资-研究-投行</t>
    <phoneticPr fontId="1" type="noConversion"/>
  </si>
  <si>
    <t>金融工程/计量经济学</t>
    <phoneticPr fontId="1" type="noConversion"/>
  </si>
  <si>
    <t>投资-研究</t>
    <phoneticPr fontId="1" type="noConversion"/>
  </si>
  <si>
    <t>统计学/数学</t>
    <phoneticPr fontId="1" type="noConversion"/>
  </si>
  <si>
    <t>法学</t>
    <phoneticPr fontId="1" type="noConversion"/>
  </si>
  <si>
    <t>计算机科学/软件工程</t>
    <phoneticPr fontId="1" type="noConversion"/>
  </si>
  <si>
    <t>经济学/国际贸易</t>
    <phoneticPr fontId="1" type="noConversion"/>
  </si>
  <si>
    <t>一般相关</t>
    <phoneticPr fontId="1" type="noConversion"/>
  </si>
  <si>
    <t>财务管理/会计</t>
    <phoneticPr fontId="1" type="noConversion"/>
  </si>
  <si>
    <t>投资-研究</t>
    <phoneticPr fontId="1" type="noConversion"/>
  </si>
  <si>
    <t>投行-投资-研究</t>
    <phoneticPr fontId="1" type="noConversion"/>
  </si>
  <si>
    <t>研究-投资</t>
    <phoneticPr fontId="1" type="noConversion"/>
  </si>
  <si>
    <t>技术-投资-研究</t>
    <phoneticPr fontId="1" type="noConversion"/>
  </si>
  <si>
    <t>先选类别（券商（及子公司）、公募（及子公司）、私募、信托、银行、保险）</t>
    <phoneticPr fontId="1" type="noConversion"/>
  </si>
  <si>
    <t>其他技能（运动员、钢琴、游泳等）、大赛
（最多2分）</t>
    <phoneticPr fontId="1" type="noConversion"/>
  </si>
  <si>
    <t>社会实践项目（2分）</t>
    <phoneticPr fontId="1" type="noConversion"/>
  </si>
  <si>
    <t>贝睿* 金融职业测评和竞争力排名</t>
    <phoneticPr fontId="1" type="noConversion"/>
  </si>
  <si>
    <t>基本信息</t>
    <phoneticPr fontId="1" type="noConversion"/>
  </si>
  <si>
    <t>姓名______</t>
    <phoneticPr fontId="1" type="noConversion"/>
  </si>
  <si>
    <t>性别______</t>
    <phoneticPr fontId="1" type="noConversion"/>
  </si>
  <si>
    <t>生日______</t>
    <phoneticPr fontId="1" type="noConversion"/>
  </si>
  <si>
    <t>籍贯______</t>
    <phoneticPr fontId="1" type="noConversion"/>
  </si>
  <si>
    <t>政治背景______</t>
    <phoneticPr fontId="1" type="noConversion"/>
  </si>
  <si>
    <t>联系方式______</t>
    <phoneticPr fontId="1" type="noConversion"/>
  </si>
  <si>
    <t>教育背景</t>
    <phoneticPr fontId="1" type="noConversion"/>
  </si>
  <si>
    <t>开始日期</t>
    <phoneticPr fontId="1" type="noConversion"/>
  </si>
  <si>
    <t>结束日期</t>
    <phoneticPr fontId="1" type="noConversion"/>
  </si>
  <si>
    <t>学校名称</t>
    <phoneticPr fontId="1" type="noConversion"/>
  </si>
  <si>
    <t>专业名称</t>
    <phoneticPr fontId="1" type="noConversion"/>
  </si>
  <si>
    <t>学位</t>
    <phoneticPr fontId="1" type="noConversion"/>
  </si>
  <si>
    <t>会计学</t>
    <phoneticPr fontId="1" type="noConversion"/>
  </si>
  <si>
    <t>学士</t>
    <phoneticPr fontId="1" type="noConversion"/>
  </si>
  <si>
    <t>硕士</t>
    <phoneticPr fontId="1" type="noConversion"/>
  </si>
  <si>
    <t>技能证书</t>
    <phoneticPr fontId="1" type="noConversion"/>
  </si>
  <si>
    <t>序号</t>
    <phoneticPr fontId="1" type="noConversion"/>
  </si>
  <si>
    <t>公司名称</t>
    <phoneticPr fontId="1" type="noConversion"/>
  </si>
  <si>
    <t>2016受托资产规模
（单位：亿元）</t>
    <phoneticPr fontId="1" type="noConversion"/>
  </si>
  <si>
    <t>实际控制人/控股股东</t>
    <phoneticPr fontId="1" type="noConversion"/>
  </si>
  <si>
    <t>注册资金（单位：亿元）</t>
    <phoneticPr fontId="1" type="noConversion"/>
  </si>
  <si>
    <t>2017年行业初评</t>
    <phoneticPr fontId="1" type="noConversion"/>
  </si>
  <si>
    <t>保险资金受托资格</t>
    <phoneticPr fontId="1" type="noConversion"/>
  </si>
  <si>
    <t>中信信托有限责任公司</t>
  </si>
  <si>
    <t>中信集团</t>
    <phoneticPr fontId="1" type="noConversion"/>
  </si>
  <si>
    <t>重庆国际信托有限公司</t>
  </si>
  <si>
    <t>I</t>
    <phoneticPr fontId="1" type="noConversion"/>
  </si>
  <si>
    <t>A类</t>
    <phoneticPr fontId="1" type="noConversion"/>
  </si>
  <si>
    <t>是</t>
    <phoneticPr fontId="1" type="noConversion"/>
  </si>
  <si>
    <t>兴业国际信托有限公司</t>
  </si>
  <si>
    <t>福建省财政厅</t>
    <phoneticPr fontId="1" type="noConversion"/>
  </si>
  <si>
    <t>上海国际信托有限公司</t>
  </si>
  <si>
    <t>上海市国资委</t>
    <phoneticPr fontId="1" type="noConversion"/>
  </si>
  <si>
    <t>华润深国投信托有限公司</t>
  </si>
  <si>
    <t>交银国际信托有限公司</t>
  </si>
  <si>
    <t>交通银行股份有限公司</t>
    <phoneticPr fontId="1" type="noConversion"/>
  </si>
  <si>
    <t>中融国际信托有限公司</t>
  </si>
  <si>
    <t>II</t>
    <phoneticPr fontId="1" type="noConversion"/>
  </si>
  <si>
    <t>昆仑信托有限责任公司</t>
  </si>
  <si>
    <t>中石油</t>
    <phoneticPr fontId="1" type="noConversion"/>
  </si>
  <si>
    <t>平安信托有限责任公司</t>
  </si>
  <si>
    <t>民营、个人</t>
    <phoneticPr fontId="1" type="noConversion"/>
  </si>
  <si>
    <t>华宝信托有限责任公司</t>
  </si>
  <si>
    <t>建信信托有限责任公司</t>
  </si>
  <si>
    <t>中国建设银行股份有限公司</t>
    <phoneticPr fontId="1" type="noConversion"/>
  </si>
  <si>
    <t>大连华信信托股份有限公司</t>
  </si>
  <si>
    <t>大连市国资委</t>
    <phoneticPr fontId="1" type="noConversion"/>
  </si>
  <si>
    <t>中航信托股份有限公司</t>
  </si>
  <si>
    <t>华能贵诚信托有限公司</t>
  </si>
  <si>
    <t>西藏信托有限公司</t>
  </si>
  <si>
    <t>西藏自治区财政厅</t>
    <phoneticPr fontId="1" type="noConversion"/>
  </si>
  <si>
    <t>长安国际信托股份有限公司</t>
  </si>
  <si>
    <t>西安市财政局</t>
    <phoneticPr fontId="1" type="noConversion"/>
  </si>
  <si>
    <t>中国对外经济贸易信托有限公司</t>
  </si>
  <si>
    <t>五矿国际信托有限公司</t>
  </si>
  <si>
    <t>百瑞信托有限责任公司</t>
  </si>
  <si>
    <t>广东粤财信托有限公司</t>
  </si>
  <si>
    <t>广东省人民政府</t>
    <phoneticPr fontId="1" type="noConversion"/>
  </si>
  <si>
    <t>四川信托有限公司</t>
  </si>
  <si>
    <t>中铁信托有限责任公司</t>
  </si>
  <si>
    <t>新时代信托股份有限公司</t>
  </si>
  <si>
    <t>渤海国际信托有限公司</t>
  </si>
  <si>
    <t>光大兴陇信托有限责任公司</t>
    <phoneticPr fontId="1" type="noConversion"/>
  </si>
  <si>
    <t>国民信托有限公司</t>
  </si>
  <si>
    <t>III</t>
    <phoneticPr fontId="1" type="noConversion"/>
  </si>
  <si>
    <t>北方国际信托股份有限公司</t>
  </si>
  <si>
    <t>天津市国资委</t>
    <phoneticPr fontId="1" type="noConversion"/>
  </si>
  <si>
    <t>国投泰康信托有限公司</t>
    <phoneticPr fontId="1" type="noConversion"/>
  </si>
  <si>
    <t>山东省国际信托有限公司</t>
  </si>
  <si>
    <t>北京国际信托有限公司</t>
  </si>
  <si>
    <t>北京市人民政府</t>
    <phoneticPr fontId="1" type="noConversion"/>
  </si>
  <si>
    <t>上海爱建信托投资有限责任公司</t>
  </si>
  <si>
    <t>民营、个人——均瑶集团 王均金</t>
    <phoneticPr fontId="1" type="noConversion"/>
  </si>
  <si>
    <t>B类</t>
    <phoneticPr fontId="1" type="noConversion"/>
  </si>
  <si>
    <t>安徽国元信托有限责任公司</t>
  </si>
  <si>
    <t>安徽省人民政府</t>
    <phoneticPr fontId="1" type="noConversion"/>
  </si>
  <si>
    <t>华鑫国际信托有限公司</t>
  </si>
  <si>
    <t>江苏省国际信托有限责任公司</t>
  </si>
  <si>
    <t>江苏省国资委</t>
    <phoneticPr fontId="1" type="noConversion"/>
  </si>
  <si>
    <t>中海信托股份有限公司</t>
  </si>
  <si>
    <t>中海远洋集团</t>
    <phoneticPr fontId="1" type="noConversion"/>
  </si>
  <si>
    <t>陕西省国际信托股份有限公司</t>
  </si>
  <si>
    <t>陕西省国资委</t>
    <phoneticPr fontId="1" type="noConversion"/>
  </si>
  <si>
    <t>中诚信托有限责任公司</t>
  </si>
  <si>
    <t>紫金信托有限责任公司</t>
  </si>
  <si>
    <t>南京市国资委</t>
    <phoneticPr fontId="1" type="noConversion"/>
  </si>
  <si>
    <t>华融国际信托有限责任公司</t>
  </si>
  <si>
    <t>中国华融资产管理股份有限公司</t>
    <phoneticPr fontId="1" type="noConversion"/>
  </si>
  <si>
    <t>厦门国际信托有限公司</t>
  </si>
  <si>
    <t>厦门市财政局</t>
    <phoneticPr fontId="1" type="noConversion"/>
  </si>
  <si>
    <t>安信信托股份有限公司</t>
    <phoneticPr fontId="1" type="noConversion"/>
  </si>
  <si>
    <t>英大国际信托有限责任公司</t>
  </si>
  <si>
    <t>陆家嘴信托有限公司</t>
  </si>
  <si>
    <t>上海市浦东新区国资委</t>
    <phoneticPr fontId="1" type="noConversion"/>
  </si>
  <si>
    <t>云南国际信托有限公司</t>
  </si>
  <si>
    <t>国通信托有限责任公司</t>
    <phoneticPr fontId="1" type="noConversion"/>
  </si>
  <si>
    <t>武汉市国资委</t>
    <phoneticPr fontId="1" type="noConversion"/>
  </si>
  <si>
    <t>中江国际信托股份有限公司</t>
    <phoneticPr fontId="1" type="noConversion"/>
  </si>
  <si>
    <t>天津信托有限责任公司</t>
  </si>
  <si>
    <t>天津滨海高新技术产业开发区管委会</t>
    <phoneticPr fontId="1" type="noConversion"/>
  </si>
  <si>
    <t>万向信托有限公司</t>
  </si>
  <si>
    <t>中国民生信托有限公司</t>
  </si>
  <si>
    <t>中粮信托有限责任公司</t>
  </si>
  <si>
    <t>中粮集团</t>
    <phoneticPr fontId="1" type="noConversion"/>
  </si>
  <si>
    <t>西部信托有限公司</t>
  </si>
  <si>
    <t>陕西省人民政府</t>
    <phoneticPr fontId="1" type="noConversion"/>
  </si>
  <si>
    <t>中原信托有限公司</t>
  </si>
  <si>
    <t>河南省人民政府</t>
    <phoneticPr fontId="1" type="noConversion"/>
  </si>
  <si>
    <t>大业信托有限责任公司</t>
  </si>
  <si>
    <t>中国东方资产管理股份有限公司</t>
    <phoneticPr fontId="1" type="noConversion"/>
  </si>
  <si>
    <t>新华信托股份有限公司</t>
  </si>
  <si>
    <t>中国金谷国际信托有限责任公司</t>
  </si>
  <si>
    <t>中国信达资产管理公司</t>
    <phoneticPr fontId="1" type="noConversion"/>
  </si>
  <si>
    <t>中建投信托有限责任公司</t>
  </si>
  <si>
    <t>吉林省信托有限责任公司</t>
  </si>
  <si>
    <t>IV</t>
    <phoneticPr fontId="1" type="noConversion"/>
  </si>
  <si>
    <t>吉林省财政厅</t>
    <phoneticPr fontId="1" type="noConversion"/>
  </si>
  <si>
    <t>中泰信托有限责任公司</t>
  </si>
  <si>
    <t>民营、个人——明天系</t>
    <phoneticPr fontId="1" type="noConversion"/>
  </si>
  <si>
    <t>苏州信托有限公司</t>
  </si>
  <si>
    <t>苏州市国资委</t>
    <phoneticPr fontId="1" type="noConversion"/>
  </si>
  <si>
    <t>浙商金汇信托股份有限公司</t>
  </si>
  <si>
    <t>浙江省国资委</t>
    <phoneticPr fontId="1" type="noConversion"/>
  </si>
  <si>
    <t>华澳国际信托有限公司</t>
  </si>
  <si>
    <t>湖南省信托有限责任公司</t>
  </si>
  <si>
    <t>湖南省国资委</t>
    <phoneticPr fontId="1" type="noConversion"/>
  </si>
  <si>
    <t>国联信托股份有限公司</t>
  </si>
  <si>
    <t>无锡市人民政府</t>
    <phoneticPr fontId="1" type="noConversion"/>
  </si>
  <si>
    <t>东莞信托有限公司</t>
  </si>
  <si>
    <t>东莞市国资委</t>
    <phoneticPr fontId="1" type="noConversion"/>
  </si>
  <si>
    <t>杭州工商信托股份有限公司</t>
  </si>
  <si>
    <t>杭州市人民政府</t>
    <phoneticPr fontId="1" type="noConversion"/>
  </si>
  <si>
    <t>山西信托有限责任公司</t>
  </si>
  <si>
    <t>山西省财政厅</t>
    <phoneticPr fontId="1" type="noConversion"/>
  </si>
  <si>
    <t>新疆长城新盛信托有限责任公司</t>
  </si>
  <si>
    <t>中国长城资产管理股份有限公司</t>
    <phoneticPr fontId="1" type="noConversion"/>
  </si>
  <si>
    <t>华宸信托有限责任公司</t>
  </si>
  <si>
    <t>内蒙古人民政府</t>
    <phoneticPr fontId="1" type="noConversion"/>
  </si>
  <si>
    <t>信托公司</t>
    <phoneticPr fontId="1" type="noConversion"/>
  </si>
  <si>
    <t>专业考试证书</t>
    <phoneticPr fontId="1" type="noConversion"/>
  </si>
  <si>
    <t>奖学金及其他</t>
    <phoneticPr fontId="1" type="noConversion"/>
  </si>
  <si>
    <t xml:space="preserve">□CPA全科/CFA三级
□cpa部分/CFA1-2级别/FRM
□司法考试
□从业资格（证券/基金/银行等）
□无
</t>
    <phoneticPr fontId="1" type="noConversion"/>
  </si>
  <si>
    <t xml:space="preserve">□国家级奖学金/学生干部/大赛获奖
□省部级奖学金/学生干部/大赛获奖
□校级奖学金/学生干部/大赛获奖
□无或其他
</t>
    <phoneticPr fontId="1" type="noConversion"/>
  </si>
  <si>
    <t>实习经历</t>
    <phoneticPr fontId="1" type="noConversion"/>
  </si>
  <si>
    <t>单位名称</t>
    <phoneticPr fontId="1" type="noConversion"/>
  </si>
  <si>
    <t>部门名称</t>
    <phoneticPr fontId="1" type="noConversion"/>
  </si>
  <si>
    <t>单位类别</t>
    <phoneticPr fontId="1" type="noConversion"/>
  </si>
  <si>
    <t>排名</t>
  </si>
  <si>
    <t>机构名称</t>
  </si>
  <si>
    <t>核心一级资本净额</t>
  </si>
  <si>
    <t>资产规模</t>
  </si>
  <si>
    <t>净利润</t>
  </si>
  <si>
    <t>评级</t>
  </si>
  <si>
    <t>国家开发银行</t>
  </si>
  <si>
    <t>进出口银行</t>
  </si>
  <si>
    <t>农业发展银行</t>
  </si>
  <si>
    <t>中国工商银行</t>
  </si>
  <si>
    <t>中国建设银行</t>
  </si>
  <si>
    <t>中国银行</t>
  </si>
  <si>
    <t>中国农业银行</t>
  </si>
  <si>
    <t>交通银行</t>
  </si>
  <si>
    <t>招商银行</t>
  </si>
  <si>
    <t>中信银行</t>
  </si>
  <si>
    <t>中国民生银行</t>
  </si>
  <si>
    <t>兴业银行</t>
  </si>
  <si>
    <t>上海浦东发展银行</t>
  </si>
  <si>
    <t>中国邮政储蓄银行</t>
  </si>
  <si>
    <t>中国光大银行</t>
  </si>
  <si>
    <t>平安银行</t>
  </si>
  <si>
    <t>华夏银行</t>
  </si>
  <si>
    <t>北京银行</t>
  </si>
  <si>
    <t>广发银行</t>
  </si>
  <si>
    <t>上海银行</t>
  </si>
  <si>
    <t>江苏银行</t>
  </si>
  <si>
    <t>恒丰银行</t>
  </si>
  <si>
    <t>浙商银行</t>
  </si>
  <si>
    <t>南京银行</t>
  </si>
  <si>
    <t>重庆农村商业银行</t>
  </si>
  <si>
    <t>盛京银行</t>
  </si>
  <si>
    <t>徽商银行</t>
  </si>
  <si>
    <t>宁波银行</t>
  </si>
  <si>
    <t>上海农商银行</t>
  </si>
  <si>
    <t>北京农商银行</t>
  </si>
  <si>
    <t>渤海银行</t>
  </si>
  <si>
    <t>广州农商银行</t>
  </si>
  <si>
    <t>哈尔滨银行</t>
  </si>
  <si>
    <t>中原银行</t>
  </si>
  <si>
    <t>天津银行</t>
  </si>
  <si>
    <t>杭州银行</t>
  </si>
  <si>
    <t>成都农商银行</t>
  </si>
  <si>
    <t>厦门国际银行</t>
  </si>
  <si>
    <t>包商银行</t>
  </si>
  <si>
    <t>锦州银行</t>
  </si>
  <si>
    <t>昆仑银行</t>
  </si>
  <si>
    <t>顺德农商银行</t>
  </si>
  <si>
    <t>重庆银行</t>
  </si>
  <si>
    <t>东莞农村商业银行</t>
  </si>
  <si>
    <t>成都银行</t>
  </si>
  <si>
    <t>天津农商银行</t>
  </si>
  <si>
    <t>吉林银行</t>
  </si>
  <si>
    <t>江西银行</t>
  </si>
  <si>
    <t>广州银行</t>
  </si>
  <si>
    <t>大连银行</t>
  </si>
  <si>
    <t>长沙银行</t>
  </si>
  <si>
    <t>郑州银行</t>
  </si>
  <si>
    <t>苏州银行</t>
  </si>
  <si>
    <t>青岛银行</t>
  </si>
  <si>
    <t>汉口银行</t>
  </si>
  <si>
    <t>深圳农村商业银行</t>
  </si>
  <si>
    <t>河北银行</t>
  </si>
  <si>
    <t>东莞银行</t>
  </si>
  <si>
    <t>武汉农村商业银行</t>
  </si>
  <si>
    <t>西安银行</t>
  </si>
  <si>
    <t>贵阳银行</t>
  </si>
  <si>
    <t>富滇银行</t>
  </si>
  <si>
    <t>兰州银行</t>
  </si>
  <si>
    <t>贵州银行</t>
  </si>
  <si>
    <t>青岛农商银行</t>
  </si>
  <si>
    <t>江苏江南农村商业银行</t>
  </si>
  <si>
    <t>洛阳银行</t>
  </si>
  <si>
    <t>九江银行</t>
  </si>
  <si>
    <t>华融湘江银行</t>
  </si>
  <si>
    <t>甘肃银行</t>
  </si>
  <si>
    <t>龙江银行</t>
  </si>
  <si>
    <t>杭州联合农村商业银行</t>
  </si>
  <si>
    <t>南海农商银行</t>
  </si>
  <si>
    <t>广西北部湾银行</t>
  </si>
  <si>
    <t>湖北银行</t>
  </si>
  <si>
    <t>萧山农商银行</t>
  </si>
  <si>
    <t>浙江稠州银行</t>
  </si>
  <si>
    <t>广东南粤银行</t>
  </si>
  <si>
    <t>吉林九台农村商业银行</t>
  </si>
  <si>
    <t>南充市商业银行</t>
  </si>
  <si>
    <t>台州银行</t>
  </si>
  <si>
    <t>齐鲁银行</t>
  </si>
  <si>
    <t>V</t>
  </si>
  <si>
    <t>天津滨海农村商业银行</t>
  </si>
  <si>
    <t>长安银行</t>
  </si>
  <si>
    <t>重庆三峡银行</t>
  </si>
  <si>
    <t>温州银行</t>
  </si>
  <si>
    <t>陕西秦农农村商业银行</t>
  </si>
  <si>
    <t>宁夏银行</t>
  </si>
  <si>
    <t>威海市商业银行</t>
  </si>
  <si>
    <t>晋商银行</t>
  </si>
  <si>
    <t>珠海华润银行</t>
  </si>
  <si>
    <t>内蒙古银行</t>
  </si>
  <si>
    <t>桂林银行</t>
  </si>
  <si>
    <t>江苏常熟农村商业银行</t>
  </si>
  <si>
    <t>厦门银行</t>
  </si>
  <si>
    <t>唐山市商业银行</t>
  </si>
  <si>
    <t>阜新银行</t>
  </si>
  <si>
    <t>营口银行</t>
  </si>
  <si>
    <t>日照银行</t>
  </si>
  <si>
    <t>乌鲁木齐银行</t>
  </si>
  <si>
    <t>大连农商银行</t>
  </si>
  <si>
    <t>江苏江阴农村商业银行</t>
  </si>
  <si>
    <t>福建海峡银行</t>
  </si>
  <si>
    <t>注：不在列表中的银行全部归为V级</t>
  </si>
  <si>
    <t>商业银行</t>
    <phoneticPr fontId="1" type="noConversion"/>
  </si>
  <si>
    <t>社会实践</t>
    <phoneticPr fontId="1" type="noConversion"/>
  </si>
  <si>
    <t>商业银行</t>
    <phoneticPr fontId="1" type="noConversion"/>
  </si>
  <si>
    <t>中国银行</t>
    <phoneticPr fontId="1" type="noConversion"/>
  </si>
  <si>
    <t>风险管理部</t>
    <phoneticPr fontId="1" type="noConversion"/>
  </si>
  <si>
    <t>项目名称</t>
    <phoneticPr fontId="1" type="noConversion"/>
  </si>
  <si>
    <t>语言/计算机类</t>
    <phoneticPr fontId="1" type="noConversion"/>
  </si>
  <si>
    <t>□英语4、6级
□托福/雅思
□托业
□office
□c# java#
□无</t>
    <phoneticPr fontId="1" type="noConversion"/>
  </si>
  <si>
    <t>获奖情况</t>
    <phoneticPr fontId="1" type="noConversion"/>
  </si>
  <si>
    <t>自我评价</t>
    <phoneticPr fontId="1" type="noConversion"/>
  </si>
  <si>
    <t>□投行/并购
□销售/交易
□投研
□投资
□合规/风险管理
□支持部门</t>
    <phoneticPr fontId="1" type="noConversion"/>
  </si>
  <si>
    <t>职业偏好</t>
    <phoneticPr fontId="1" type="noConversion"/>
  </si>
  <si>
    <t>性格描述</t>
    <phoneticPr fontId="1" type="noConversion"/>
  </si>
  <si>
    <t xml:space="preserve">□勤奋的
□交际花
□女王范
□
</t>
    <phoneticPr fontId="1" type="noConversion"/>
  </si>
  <si>
    <t>想要的</t>
    <phoneticPr fontId="1" type="noConversion"/>
  </si>
  <si>
    <t xml:space="preserve">□多金，能吃苦
□工作平衡
□没压力的
□舒服的
□无
</t>
    <phoneticPr fontId="1" type="noConversion"/>
  </si>
  <si>
    <t>生成简历</t>
    <phoneticPr fontId="1" type="noConversion"/>
  </si>
  <si>
    <t>生成评价报告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</si>
</sst>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9"/>
      <color theme="1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sz val="9"/>
      <color rgb="FF333333"/>
      <name val="Arial"/>
      <family val="2"/>
    </font>
    <font>
      <u/>
      <sz val="11"/>
      <color theme="10"/>
      <name val="宋体"/>
      <family val="2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10"/>
      <name val="等线"/>
      <family val="3"/>
      <charset val="134"/>
    </font>
    <font>
      <u/>
      <sz val="10"/>
      <name val="等线"/>
      <family val="3"/>
      <charset val="134"/>
    </font>
    <font>
      <b/>
      <sz val="10"/>
      <name val="等线"/>
      <family val="3"/>
      <charset val="134"/>
    </font>
    <font>
      <sz val="10"/>
      <color rgb="FF333333"/>
      <name val="等线"/>
      <family val="3"/>
      <charset val="134"/>
    </font>
    <font>
      <u/>
      <sz val="10"/>
      <color theme="10"/>
      <name val="等线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0"/>
      <color theme="1"/>
      <name val="等线"/>
      <family val="3"/>
      <charset val="134"/>
    </font>
    <font>
      <sz val="12"/>
      <name val="宋体"/>
      <family val="3"/>
      <charset val="134"/>
    </font>
    <font>
      <b/>
      <sz val="12"/>
      <name val="宋体"/>
      <family val="3"/>
      <charset val="134"/>
    </font>
    <font>
      <sz val="12"/>
      <color indexed="8"/>
      <name val="宋体"/>
      <family val="3"/>
      <charset val="134"/>
    </font>
    <font>
      <sz val="10"/>
      <name val="Arial"/>
      <family val="2"/>
    </font>
    <font>
      <sz val="11"/>
      <color rgb="FFFF0000"/>
      <name val="宋体"/>
      <family val="2"/>
      <charset val="134"/>
      <scheme val="minor"/>
    </font>
    <font>
      <sz val="9"/>
      <color rgb="FFFF0000"/>
      <name val="宋体"/>
      <family val="3"/>
      <charset val="134"/>
      <scheme val="minor"/>
    </font>
    <font>
      <sz val="10"/>
      <color rgb="FFFF0000"/>
      <name val="等线"/>
      <family val="3"/>
      <charset val="134"/>
    </font>
    <font>
      <b/>
      <sz val="10"/>
      <color rgb="FF000000"/>
      <name val="Inherit"/>
      <family val="2"/>
    </font>
    <font>
      <sz val="10"/>
      <color rgb="FF000000"/>
      <name val="Inherit"/>
      <family val="2"/>
    </font>
    <font>
      <b/>
      <sz val="10"/>
      <color rgb="FF000000"/>
      <name val="宋体"/>
      <family val="3"/>
      <charset val="134"/>
    </font>
    <font>
      <sz val="10"/>
      <color rgb="FF000000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b/>
      <sz val="12"/>
      <color rgb="FFFF0000"/>
      <name val="宋体"/>
      <family val="3"/>
      <charset val="134"/>
      <scheme val="minor"/>
    </font>
    <font>
      <b/>
      <sz val="16"/>
      <color rgb="FFFF0000"/>
      <name val="宋体"/>
      <family val="3"/>
      <charset val="134"/>
      <scheme val="minor"/>
    </font>
    <font>
      <sz val="10"/>
      <color rgb="FF000000"/>
      <name val="等线"/>
      <family val="3"/>
      <charset val="134"/>
    </font>
    <font>
      <sz val="8"/>
      <color theme="1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color rgb="FF000000"/>
      <name val="宋体"/>
      <family val="3"/>
      <charset val="134"/>
    </font>
  </fonts>
  <fills count="12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EFEFE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"/>
        <bgColor indexed="64"/>
      </patternFill>
    </fill>
    <fill>
      <patternFill patternType="solid">
        <fgColor indexed="3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FF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4F81BC"/>
      </left>
      <right style="medium">
        <color rgb="FF4F81BC"/>
      </right>
      <top style="medium">
        <color rgb="FF4F81BC"/>
      </top>
      <bottom/>
      <diagonal/>
    </border>
    <border>
      <left/>
      <right style="medium">
        <color rgb="FF4F81BC"/>
      </right>
      <top style="medium">
        <color rgb="FF4F81BC"/>
      </top>
      <bottom style="medium">
        <color rgb="FF4F81BC"/>
      </bottom>
      <diagonal/>
    </border>
    <border>
      <left/>
      <right style="medium">
        <color rgb="FF4F81BC"/>
      </right>
      <top style="medium">
        <color rgb="FF4F81BC"/>
      </top>
      <bottom/>
      <diagonal/>
    </border>
    <border>
      <left style="medium">
        <color rgb="FF4F81BC"/>
      </left>
      <right style="medium">
        <color rgb="FF4F81BC"/>
      </right>
      <top/>
      <bottom style="medium">
        <color rgb="FF4F81BC"/>
      </bottom>
      <diagonal/>
    </border>
    <border>
      <left/>
      <right style="medium">
        <color rgb="FF4F81BC"/>
      </right>
      <top/>
      <bottom style="medium">
        <color rgb="FF4F81BC"/>
      </bottom>
      <diagonal/>
    </border>
    <border>
      <left style="medium">
        <color rgb="FF4F81BC"/>
      </left>
      <right style="medium">
        <color rgb="FF4F81BC"/>
      </right>
      <top/>
      <bottom/>
      <diagonal/>
    </border>
    <border>
      <left/>
      <right style="medium">
        <color rgb="FF4F81BC"/>
      </right>
      <top/>
      <bottom/>
      <diagonal/>
    </border>
    <border>
      <left style="medium">
        <color rgb="FF4F81BC"/>
      </left>
      <right style="medium">
        <color rgb="FF4F81BC"/>
      </right>
      <top style="medium">
        <color rgb="FF4F81BC"/>
      </top>
      <bottom style="medium">
        <color rgb="FF4F81BC"/>
      </bottom>
      <diagonal/>
    </border>
  </borders>
  <cellStyleXfs count="5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  <xf numFmtId="0" fontId="15" fillId="0" borderId="0">
      <alignment vertical="center"/>
    </xf>
    <xf numFmtId="0" fontId="18" fillId="0" borderId="0"/>
    <xf numFmtId="0" fontId="18" fillId="0" borderId="0" applyNumberFormat="0" applyFill="0" applyBorder="0" applyAlignment="0" applyProtection="0"/>
  </cellStyleXfs>
  <cellXfs count="171">
    <xf numFmtId="0" fontId="0" fillId="0" borderId="0" xfId="0">
      <alignment vertical="center"/>
    </xf>
    <xf numFmtId="0" fontId="0" fillId="4" borderId="0" xfId="0" applyFill="1">
      <alignment vertical="center"/>
    </xf>
    <xf numFmtId="0" fontId="0" fillId="2" borderId="0" xfId="0" applyFill="1">
      <alignment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3" fillId="4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4" fillId="5" borderId="5" xfId="0" applyFont="1" applyFill="1" applyBorder="1" applyAlignment="1">
      <alignment vertical="center" wrapText="1"/>
    </xf>
    <xf numFmtId="0" fontId="5" fillId="5" borderId="5" xfId="1" applyFill="1" applyBorder="1" applyAlignment="1">
      <alignment vertical="center" wrapText="1"/>
    </xf>
    <xf numFmtId="0" fontId="7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10" fillId="5" borderId="5" xfId="0" applyFont="1" applyFill="1" applyBorder="1" applyAlignment="1">
      <alignment vertical="center"/>
    </xf>
    <xf numFmtId="0" fontId="11" fillId="5" borderId="5" xfId="1" applyFont="1" applyFill="1" applyBorder="1" applyAlignment="1">
      <alignment vertical="center"/>
    </xf>
    <xf numFmtId="0" fontId="7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7" fillId="5" borderId="1" xfId="0" applyFont="1" applyFill="1" applyBorder="1" applyAlignment="1">
      <alignment vertical="center"/>
    </xf>
    <xf numFmtId="0" fontId="7" fillId="5" borderId="1" xfId="0" applyFont="1" applyFill="1" applyBorder="1" applyAlignment="1">
      <alignment horizontal="center" vertical="center"/>
    </xf>
    <xf numFmtId="0" fontId="8" fillId="5" borderId="1" xfId="1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vertical="center" wrapText="1"/>
    </xf>
    <xf numFmtId="2" fontId="7" fillId="0" borderId="0" xfId="0" applyNumberFormat="1" applyFont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14" fillId="0" borderId="0" xfId="0" applyFont="1">
      <alignment vertical="center"/>
    </xf>
    <xf numFmtId="0" fontId="14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vertical="center" wrapText="1"/>
    </xf>
    <xf numFmtId="0" fontId="3" fillId="6" borderId="1" xfId="0" applyFont="1" applyFill="1" applyBorder="1" applyAlignment="1">
      <alignment vertical="center" wrapText="1"/>
    </xf>
    <xf numFmtId="0" fontId="3" fillId="6" borderId="1" xfId="0" applyFont="1" applyFill="1" applyBorder="1">
      <alignment vertical="center"/>
    </xf>
    <xf numFmtId="0" fontId="16" fillId="0" borderId="1" xfId="3" applyNumberFormat="1" applyFont="1" applyFill="1" applyBorder="1" applyAlignment="1" applyProtection="1">
      <alignment horizontal="center" vertical="center" wrapText="1"/>
    </xf>
    <xf numFmtId="0" fontId="16" fillId="0" borderId="1" xfId="3" applyFont="1" applyBorder="1" applyAlignment="1">
      <alignment horizontal="center" vertical="center" wrapText="1"/>
    </xf>
    <xf numFmtId="0" fontId="17" fillId="0" borderId="1" xfId="2" applyFont="1" applyBorder="1" applyAlignment="1">
      <alignment horizontal="center" vertical="center"/>
    </xf>
    <xf numFmtId="0" fontId="17" fillId="0" borderId="1" xfId="2" applyNumberFormat="1" applyFont="1" applyFill="1" applyBorder="1" applyAlignment="1" applyProtection="1">
      <alignment horizontal="center" vertical="center" wrapText="1"/>
    </xf>
    <xf numFmtId="0" fontId="17" fillId="0" borderId="0" xfId="2" applyFont="1" applyBorder="1" applyAlignment="1">
      <alignment horizontal="center" vertical="center" wrapText="1"/>
    </xf>
    <xf numFmtId="0" fontId="15" fillId="0" borderId="1" xfId="2" applyNumberFormat="1" applyFont="1" applyFill="1" applyBorder="1" applyAlignment="1" applyProtection="1">
      <alignment horizontal="center" vertical="center" wrapText="1"/>
    </xf>
    <xf numFmtId="0" fontId="16" fillId="0" borderId="1" xfId="4" applyFont="1" applyBorder="1" applyAlignment="1">
      <alignment vertical="center" wrapText="1"/>
    </xf>
    <xf numFmtId="0" fontId="15" fillId="0" borderId="7" xfId="2" applyFont="1" applyBorder="1" applyAlignment="1">
      <alignment vertical="center" wrapText="1"/>
    </xf>
    <xf numFmtId="0" fontId="15" fillId="8" borderId="7" xfId="2" applyFont="1" applyFill="1" applyBorder="1" applyAlignment="1">
      <alignment vertical="center" wrapText="1"/>
    </xf>
    <xf numFmtId="0" fontId="15" fillId="0" borderId="1" xfId="2" applyFont="1" applyFill="1" applyBorder="1" applyAlignment="1">
      <alignment vertical="center" wrapText="1"/>
    </xf>
    <xf numFmtId="0" fontId="15" fillId="9" borderId="7" xfId="2" applyFont="1" applyFill="1" applyBorder="1" applyAlignment="1">
      <alignment vertical="center" wrapText="1"/>
    </xf>
    <xf numFmtId="0" fontId="15" fillId="0" borderId="8" xfId="2" applyFont="1" applyBorder="1" applyAlignment="1">
      <alignment vertical="center" wrapText="1"/>
    </xf>
    <xf numFmtId="0" fontId="15" fillId="0" borderId="1" xfId="2" applyFont="1" applyBorder="1" applyAlignment="1">
      <alignment vertical="center" wrapText="1"/>
    </xf>
    <xf numFmtId="0" fontId="15" fillId="8" borderId="1" xfId="2" applyFont="1" applyFill="1" applyBorder="1" applyAlignment="1">
      <alignment vertical="center" wrapText="1"/>
    </xf>
    <xf numFmtId="0" fontId="15" fillId="10" borderId="1" xfId="2" applyFont="1" applyFill="1" applyBorder="1" applyAlignment="1">
      <alignment vertical="center" wrapText="1"/>
    </xf>
    <xf numFmtId="0" fontId="17" fillId="10" borderId="1" xfId="2" applyFont="1" applyFill="1" applyBorder="1" applyAlignment="1">
      <alignment vertical="center" wrapText="1"/>
    </xf>
    <xf numFmtId="0" fontId="17" fillId="7" borderId="1" xfId="2" applyFont="1" applyFill="1" applyBorder="1" applyAlignment="1">
      <alignment vertical="center" wrapText="1"/>
    </xf>
    <xf numFmtId="0" fontId="17" fillId="0" borderId="1" xfId="2" applyFont="1" applyFill="1" applyBorder="1" applyAlignment="1">
      <alignment vertical="center" wrapText="1"/>
    </xf>
    <xf numFmtId="0" fontId="15" fillId="0" borderId="2" xfId="2" applyFont="1" applyFill="1" applyBorder="1" applyAlignment="1">
      <alignment vertical="center" wrapText="1"/>
    </xf>
    <xf numFmtId="0" fontId="17" fillId="7" borderId="2" xfId="2" applyFont="1" applyFill="1" applyBorder="1" applyAlignment="1">
      <alignment vertical="center" wrapText="1"/>
    </xf>
    <xf numFmtId="0" fontId="15" fillId="0" borderId="2" xfId="2" applyBorder="1" applyAlignment="1">
      <alignment vertical="center"/>
    </xf>
    <xf numFmtId="0" fontId="15" fillId="0" borderId="1" xfId="2" applyBorder="1" applyAlignment="1">
      <alignment vertical="center"/>
    </xf>
    <xf numFmtId="0" fontId="15" fillId="0" borderId="9" xfId="2" applyBorder="1" applyAlignment="1">
      <alignment vertical="center"/>
    </xf>
    <xf numFmtId="0" fontId="15" fillId="0" borderId="10" xfId="2" applyBorder="1" applyAlignment="1">
      <alignment vertical="center"/>
    </xf>
    <xf numFmtId="0" fontId="15" fillId="10" borderId="2" xfId="2" applyFill="1" applyBorder="1" applyAlignment="1">
      <alignment vertical="center"/>
    </xf>
    <xf numFmtId="0" fontId="15" fillId="0" borderId="6" xfId="2" applyBorder="1" applyAlignment="1">
      <alignment vertical="center"/>
    </xf>
    <xf numFmtId="0" fontId="3" fillId="6" borderId="0" xfId="0" applyFont="1" applyFill="1" applyBorder="1" applyAlignment="1">
      <alignment vertical="center" wrapText="1"/>
    </xf>
    <xf numFmtId="0" fontId="3" fillId="6" borderId="0" xfId="0" applyFont="1" applyFill="1" applyBorder="1">
      <alignment vertical="center"/>
    </xf>
    <xf numFmtId="0" fontId="3" fillId="0" borderId="1" xfId="0" applyFont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3" fillId="6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0" fillId="0" borderId="1" xfId="0" applyFont="1" applyBorder="1" applyAlignment="1">
      <alignment horizontal="center" vertical="center" wrapText="1"/>
    </xf>
    <xf numFmtId="0" fontId="20" fillId="4" borderId="1" xfId="0" applyFont="1" applyFill="1" applyBorder="1" applyAlignment="1">
      <alignment horizontal="center" vertical="center" wrapText="1"/>
    </xf>
    <xf numFmtId="0" fontId="20" fillId="2" borderId="1" xfId="0" applyFont="1" applyFill="1" applyBorder="1" applyAlignment="1">
      <alignment horizontal="center" vertical="center" wrapText="1"/>
    </xf>
    <xf numFmtId="0" fontId="20" fillId="0" borderId="1" xfId="0" applyFont="1" applyFill="1" applyBorder="1" applyAlignment="1">
      <alignment horizontal="center" vertical="center" wrapText="1"/>
    </xf>
    <xf numFmtId="0" fontId="20" fillId="6" borderId="1" xfId="0" applyFont="1" applyFill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 wrapText="1"/>
    </xf>
    <xf numFmtId="14" fontId="20" fillId="0" borderId="1" xfId="0" applyNumberFormat="1" applyFont="1" applyBorder="1" applyAlignment="1">
      <alignment horizontal="center" vertical="center" wrapText="1"/>
    </xf>
    <xf numFmtId="0" fontId="21" fillId="0" borderId="0" xfId="0" applyFont="1">
      <alignment vertical="center"/>
    </xf>
    <xf numFmtId="0" fontId="0" fillId="0" borderId="0" xfId="0" applyAlignment="1">
      <alignment vertical="center" wrapText="1"/>
    </xf>
    <xf numFmtId="0" fontId="0" fillId="0" borderId="0" xfId="0" applyFill="1">
      <alignment vertical="center"/>
    </xf>
    <xf numFmtId="0" fontId="22" fillId="11" borderId="1" xfId="0" applyFont="1" applyFill="1" applyBorder="1" applyAlignment="1">
      <alignment horizontal="center" vertical="center" wrapText="1"/>
    </xf>
    <xf numFmtId="0" fontId="24" fillId="11" borderId="1" xfId="0" applyFont="1" applyFill="1" applyBorder="1" applyAlignment="1">
      <alignment horizontal="center" vertical="center" wrapText="1"/>
    </xf>
    <xf numFmtId="0" fontId="23" fillId="11" borderId="1" xfId="0" applyFont="1" applyFill="1" applyBorder="1" applyAlignment="1">
      <alignment horizontal="center" vertical="center" wrapText="1"/>
    </xf>
    <xf numFmtId="0" fontId="25" fillId="11" borderId="1" xfId="0" applyFont="1" applyFill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/>
    </xf>
    <xf numFmtId="0" fontId="14" fillId="0" borderId="1" xfId="0" applyFont="1" applyBorder="1">
      <alignment vertical="center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19" fillId="4" borderId="1" xfId="0" applyFont="1" applyFill="1" applyBorder="1" applyAlignment="1">
      <alignment horizontal="center" vertical="center"/>
    </xf>
    <xf numFmtId="0" fontId="19" fillId="2" borderId="1" xfId="0" applyFont="1" applyFill="1" applyBorder="1" applyAlignment="1">
      <alignment horizontal="center" vertical="center"/>
    </xf>
    <xf numFmtId="0" fontId="26" fillId="0" borderId="0" xfId="0" applyFont="1" applyBorder="1">
      <alignment vertical="center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vertical="center"/>
    </xf>
    <xf numFmtId="0" fontId="3" fillId="4" borderId="1" xfId="0" applyFont="1" applyFill="1" applyBorder="1" applyAlignment="1">
      <alignment horizontal="center" vertical="center" wrapText="1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0" xfId="0" applyFill="1" applyBorder="1">
      <alignment vertical="center"/>
    </xf>
    <xf numFmtId="0" fontId="28" fillId="0" borderId="14" xfId="0" applyFont="1" applyBorder="1" applyAlignment="1">
      <alignment horizontal="center" vertical="center"/>
    </xf>
    <xf numFmtId="0" fontId="28" fillId="0" borderId="0" xfId="0" applyFont="1" applyBorder="1" applyAlignment="1">
      <alignment horizontal="center" vertical="center"/>
    </xf>
    <xf numFmtId="0" fontId="28" fillId="0" borderId="15" xfId="0" applyFont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14" fillId="0" borderId="0" xfId="0" applyFont="1" applyFill="1" applyBorder="1" applyAlignment="1">
      <alignment horizontal="center" vertical="center" wrapText="1"/>
    </xf>
    <xf numFmtId="0" fontId="29" fillId="0" borderId="1" xfId="0" applyFont="1" applyFill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4" fillId="3" borderId="1" xfId="0" applyFont="1" applyFill="1" applyBorder="1" applyAlignment="1">
      <alignment horizontal="center" vertical="center" wrapText="1"/>
    </xf>
    <xf numFmtId="0" fontId="14" fillId="0" borderId="1" xfId="0" applyFont="1" applyBorder="1" applyAlignment="1">
      <alignment vertical="center" wrapText="1"/>
    </xf>
    <xf numFmtId="0" fontId="14" fillId="0" borderId="0" xfId="0" applyFont="1" applyAlignment="1">
      <alignment vertical="center" wrapText="1"/>
    </xf>
    <xf numFmtId="0" fontId="14" fillId="0" borderId="0" xfId="0" applyFont="1" applyFill="1" applyBorder="1" applyAlignment="1">
      <alignment horizontal="center" vertical="center"/>
    </xf>
    <xf numFmtId="0" fontId="29" fillId="0" borderId="1" xfId="0" applyFont="1" applyFill="1" applyBorder="1" applyAlignment="1">
      <alignment vertical="center" wrapText="1"/>
    </xf>
    <xf numFmtId="0" fontId="14" fillId="0" borderId="1" xfId="0" applyFont="1" applyBorder="1" applyAlignment="1">
      <alignment horizontal="right" vertical="center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right" vertical="center"/>
    </xf>
    <xf numFmtId="0" fontId="0" fillId="0" borderId="0" xfId="0" applyFill="1" applyBorder="1" applyAlignment="1">
      <alignment horizontal="left" vertical="center" wrapText="1"/>
    </xf>
    <xf numFmtId="0" fontId="30" fillId="0" borderId="0" xfId="0" applyFont="1" applyBorder="1" applyAlignment="1">
      <alignment vertical="center" wrapText="1"/>
    </xf>
    <xf numFmtId="0" fontId="15" fillId="0" borderId="0" xfId="2" applyAlignment="1">
      <alignment vertical="center"/>
    </xf>
    <xf numFmtId="0" fontId="15" fillId="0" borderId="0" xfId="2">
      <alignment vertical="center"/>
    </xf>
    <xf numFmtId="0" fontId="15" fillId="0" borderId="22" xfId="2" applyBorder="1" applyAlignment="1">
      <alignment horizontal="left" vertical="center" wrapText="1"/>
    </xf>
    <xf numFmtId="0" fontId="15" fillId="0" borderId="23" xfId="2" applyBorder="1" applyAlignment="1">
      <alignment horizontal="left" vertical="center" wrapText="1"/>
    </xf>
    <xf numFmtId="0" fontId="16" fillId="0" borderId="23" xfId="2" applyFont="1" applyBorder="1" applyAlignment="1">
      <alignment horizontal="center" vertical="center" wrapText="1"/>
    </xf>
    <xf numFmtId="0" fontId="16" fillId="0" borderId="23" xfId="2" applyFont="1" applyBorder="1" applyAlignment="1">
      <alignment horizontal="left" vertical="center" wrapText="1"/>
    </xf>
    <xf numFmtId="0" fontId="15" fillId="0" borderId="0" xfId="2" applyAlignment="1">
      <alignment horizontal="center" vertical="center"/>
    </xf>
    <xf numFmtId="0" fontId="15" fillId="0" borderId="24" xfId="2" applyBorder="1" applyAlignment="1">
      <alignment horizontal="left" vertical="center" wrapText="1"/>
    </xf>
    <xf numFmtId="0" fontId="15" fillId="0" borderId="25" xfId="2" applyBorder="1" applyAlignment="1">
      <alignment horizontal="left" vertical="center" wrapText="1"/>
    </xf>
    <xf numFmtId="0" fontId="15" fillId="0" borderId="26" xfId="2" applyBorder="1" applyAlignment="1">
      <alignment horizontal="left" vertical="center" wrapText="1"/>
    </xf>
    <xf numFmtId="0" fontId="15" fillId="0" borderId="20" xfId="2" applyBorder="1" applyAlignment="1">
      <alignment horizontal="left" vertical="center" wrapText="1"/>
    </xf>
    <xf numFmtId="0" fontId="15" fillId="0" borderId="25" xfId="2" applyBorder="1" applyAlignment="1">
      <alignment horizontal="center" vertical="center" wrapText="1"/>
    </xf>
    <xf numFmtId="0" fontId="31" fillId="3" borderId="14" xfId="0" applyFont="1" applyFill="1" applyBorder="1">
      <alignment vertical="center"/>
    </xf>
    <xf numFmtId="0" fontId="31" fillId="3" borderId="0" xfId="0" applyFont="1" applyFill="1" applyBorder="1">
      <alignment vertical="center"/>
    </xf>
    <xf numFmtId="0" fontId="31" fillId="0" borderId="0" xfId="0" applyFont="1" applyFill="1" applyBorder="1">
      <alignment vertical="center"/>
    </xf>
    <xf numFmtId="0" fontId="3" fillId="6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8" fillId="0" borderId="11" xfId="0" applyFont="1" applyBorder="1" applyAlignment="1">
      <alignment horizontal="center" vertical="center"/>
    </xf>
    <xf numFmtId="0" fontId="28" fillId="0" borderId="12" xfId="0" applyFont="1" applyBorder="1" applyAlignment="1">
      <alignment horizontal="center" vertical="center"/>
    </xf>
    <xf numFmtId="0" fontId="28" fillId="0" borderId="13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6" borderId="2" xfId="0" applyFont="1" applyFill="1" applyBorder="1" applyAlignment="1">
      <alignment horizontal="center" vertical="center" wrapText="1"/>
    </xf>
    <xf numFmtId="0" fontId="3" fillId="6" borderId="3" xfId="0" applyFont="1" applyFill="1" applyBorder="1" applyAlignment="1">
      <alignment horizontal="center" vertical="center" wrapText="1"/>
    </xf>
    <xf numFmtId="0" fontId="3" fillId="6" borderId="4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15" fillId="0" borderId="22" xfId="2" applyBorder="1" applyAlignment="1">
      <alignment horizontal="left" vertical="center" wrapText="1"/>
    </xf>
    <xf numFmtId="0" fontId="15" fillId="0" borderId="25" xfId="2" applyBorder="1" applyAlignment="1">
      <alignment horizontal="center" vertical="center" wrapText="1"/>
    </xf>
    <xf numFmtId="0" fontId="15" fillId="0" borderId="23" xfId="2" applyBorder="1" applyAlignment="1">
      <alignment horizontal="center" vertical="center" wrapText="1"/>
    </xf>
    <xf numFmtId="0" fontId="15" fillId="0" borderId="23" xfId="2" applyBorder="1" applyAlignment="1">
      <alignment horizontal="left" vertical="center" wrapText="1"/>
    </xf>
    <xf numFmtId="0" fontId="16" fillId="0" borderId="20" xfId="2" applyFont="1" applyBorder="1" applyAlignment="1">
      <alignment horizontal="center" vertical="center" wrapText="1"/>
    </xf>
    <xf numFmtId="0" fontId="16" fillId="0" borderId="19" xfId="2" applyFont="1" applyBorder="1" applyAlignment="1">
      <alignment horizontal="center" vertical="center" wrapText="1"/>
    </xf>
    <xf numFmtId="0" fontId="16" fillId="0" borderId="22" xfId="2" applyFont="1" applyBorder="1" applyAlignment="1">
      <alignment horizontal="center" vertical="center" wrapText="1"/>
    </xf>
    <xf numFmtId="0" fontId="16" fillId="0" borderId="20" xfId="2" applyFont="1" applyBorder="1" applyAlignment="1">
      <alignment horizontal="left" vertical="center" wrapText="1"/>
    </xf>
    <xf numFmtId="0" fontId="16" fillId="0" borderId="21" xfId="2" applyFont="1" applyBorder="1" applyAlignment="1">
      <alignment horizontal="center" vertical="center" wrapText="1"/>
    </xf>
    <xf numFmtId="0" fontId="16" fillId="0" borderId="23" xfId="2" applyFont="1" applyBorder="1" applyAlignment="1">
      <alignment horizontal="center" vertical="center" wrapText="1"/>
    </xf>
  </cellXfs>
  <cellStyles count="5">
    <cellStyle name="_ET_STYLE_NoName_00_" xfId="3"/>
    <cellStyle name="_ET_STYLE_NoName_00_ 2" xfId="4"/>
    <cellStyle name="常规" xfId="0" builtinId="0"/>
    <cellStyle name="常规 2" xfId="2"/>
    <cellStyle name="超链接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trlProps/ctrlProp1.xml><?xml version="1.0" encoding="utf-8"?>
<formControlPr xmlns="http://schemas.microsoft.com/office/spreadsheetml/2009/9/main" objectType="CheckBox" fmlaLink="$H$14" lockText="1" noThreeD="1"/>
</file>

<file path=xl/ctrlProps/ctrlProp2.xml><?xml version="1.0" encoding="utf-8"?>
<formControlPr xmlns="http://schemas.microsoft.com/office/spreadsheetml/2009/9/main" objectType="CheckBox" checked="Checked" fmlaLink="$I$14" lockText="1" noThreeD="1"/>
</file>

<file path=xl/ctrlProps/ctrlProp3.xml><?xml version="1.0" encoding="utf-8"?>
<formControlPr xmlns="http://schemas.microsoft.com/office/spreadsheetml/2009/9/main" objectType="CheckBox" fmlaLink="$J$14" lockText="1" noThreeD="1"/>
</file>

<file path=xl/ctrlProps/ctrlProp4.xml><?xml version="1.0" encoding="utf-8"?>
<formControlPr xmlns="http://schemas.microsoft.com/office/spreadsheetml/2009/9/main" objectType="CheckBox" checked="Checked" fmlaLink="$K$14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13</xdr:row>
          <xdr:rowOff>60960</xdr:rowOff>
        </xdr:from>
        <xdr:to>
          <xdr:col>3</xdr:col>
          <xdr:colOff>1851660</xdr:colOff>
          <xdr:row>13</xdr:row>
          <xdr:rowOff>236220</xdr:rowOff>
        </xdr:to>
        <xdr:sp macro="" textlink="">
          <xdr:nvSpPr>
            <xdr:cNvPr id="2062" name="Check Box 14" hidden="1">
              <a:extLst>
                <a:ext uri="{63B3BB69-23CF-44E3-9099-C40C66FF867C}">
                  <a14:compatExt spid="_x0000_s20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altLang="zh-CN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CPA</a:t>
              </a: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全科</a:t>
              </a:r>
              <a:r>
                <a:rPr lang="en-US" altLang="zh-CN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/CFA</a:t>
              </a: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三级</a:t>
              </a:r>
              <a:r>
                <a:rPr lang="en-US" altLang="zh-CN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/ACCA</a:t>
              </a: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全科</a:t>
              </a:r>
              <a:r>
                <a:rPr lang="en-US" altLang="zh-CN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/</a:t>
              </a: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北美精算师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13</xdr:row>
          <xdr:rowOff>259080</xdr:rowOff>
        </xdr:from>
        <xdr:to>
          <xdr:col>3</xdr:col>
          <xdr:colOff>1158240</xdr:colOff>
          <xdr:row>13</xdr:row>
          <xdr:rowOff>426720</xdr:rowOff>
        </xdr:to>
        <xdr:sp macro="" textlink="">
          <xdr:nvSpPr>
            <xdr:cNvPr id="2068" name="Check Box 20" hidden="1">
              <a:extLst>
                <a:ext uri="{63B3BB69-23CF-44E3-9099-C40C66FF867C}">
                  <a14:compatExt spid="_x0000_s20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altLang="zh-CN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CPA</a:t>
              </a: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部分</a:t>
              </a:r>
              <a:r>
                <a:rPr lang="en-US" altLang="zh-CN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/CFA1-2</a:t>
              </a: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级</a:t>
              </a:r>
              <a:r>
                <a:rPr lang="en-US" altLang="zh-CN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/FRM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13</xdr:row>
          <xdr:rowOff>457200</xdr:rowOff>
        </xdr:from>
        <xdr:to>
          <xdr:col>3</xdr:col>
          <xdr:colOff>891540</xdr:colOff>
          <xdr:row>13</xdr:row>
          <xdr:rowOff>624840</xdr:rowOff>
        </xdr:to>
        <xdr:sp macro="" textlink="">
          <xdr:nvSpPr>
            <xdr:cNvPr id="2069" name="Check Box 21" hidden="1">
              <a:extLst>
                <a:ext uri="{63B3BB69-23CF-44E3-9099-C40C66FF867C}">
                  <a14:compatExt spid="_x0000_s20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司法考试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13</xdr:row>
          <xdr:rowOff>647700</xdr:rowOff>
        </xdr:from>
        <xdr:to>
          <xdr:col>3</xdr:col>
          <xdr:colOff>662940</xdr:colOff>
          <xdr:row>13</xdr:row>
          <xdr:rowOff>807720</xdr:rowOff>
        </xdr:to>
        <xdr:sp macro="" textlink="">
          <xdr:nvSpPr>
            <xdr:cNvPr id="2070" name="Check Box 22" hidden="1">
              <a:extLst>
                <a:ext uri="{63B3BB69-23CF-44E3-9099-C40C66FF867C}">
                  <a14:compatExt spid="_x0000_s20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从业资格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26</xdr:row>
      <xdr:rowOff>76200</xdr:rowOff>
    </xdr:from>
    <xdr:to>
      <xdr:col>7</xdr:col>
      <xdr:colOff>266700</xdr:colOff>
      <xdr:row>26</xdr:row>
      <xdr:rowOff>76200</xdr:rowOff>
    </xdr:to>
    <xdr:cxnSp macro="">
      <xdr:nvCxnSpPr>
        <xdr:cNvPr id="3" name="直接连接符 2"/>
        <xdr:cNvCxnSpPr/>
      </xdr:nvCxnSpPr>
      <xdr:spPr>
        <a:xfrm>
          <a:off x="57150" y="6124575"/>
          <a:ext cx="7134225" cy="0"/>
        </a:xfrm>
        <a:prstGeom prst="line">
          <a:avLst/>
        </a:prstGeom>
        <a:ln w="15875" cmpd="dbl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dxsbb.com/news/list_106.html" TargetMode="External"/><Relationship Id="rId18" Type="http://schemas.openxmlformats.org/officeDocument/2006/relationships/hyperlink" Target="https://www.dxsbb.com/news/list_121.html" TargetMode="External"/><Relationship Id="rId26" Type="http://schemas.openxmlformats.org/officeDocument/2006/relationships/hyperlink" Target="https://www.dxsbb.com/news/list_123.html" TargetMode="External"/><Relationship Id="rId39" Type="http://schemas.openxmlformats.org/officeDocument/2006/relationships/hyperlink" Target="https://www.dxsbb.com/news/list_125.html" TargetMode="External"/><Relationship Id="rId3" Type="http://schemas.openxmlformats.org/officeDocument/2006/relationships/hyperlink" Target="https://www.dxsbb.com/news/list_100.html" TargetMode="External"/><Relationship Id="rId21" Type="http://schemas.openxmlformats.org/officeDocument/2006/relationships/hyperlink" Target="https://www.dxsbb.com/news/list_101.html" TargetMode="External"/><Relationship Id="rId34" Type="http://schemas.openxmlformats.org/officeDocument/2006/relationships/hyperlink" Target="https://www.dxsbb.com/news/list_105.html" TargetMode="External"/><Relationship Id="rId42" Type="http://schemas.openxmlformats.org/officeDocument/2006/relationships/hyperlink" Target="https://www.dxsbb.com/news/list_123.html" TargetMode="External"/><Relationship Id="rId47" Type="http://schemas.openxmlformats.org/officeDocument/2006/relationships/hyperlink" Target="https://www.dxsbb.com/news/list_115.html" TargetMode="External"/><Relationship Id="rId50" Type="http://schemas.openxmlformats.org/officeDocument/2006/relationships/hyperlink" Target="https://www.dxsbb.com/news/list_109.html" TargetMode="External"/><Relationship Id="rId7" Type="http://schemas.openxmlformats.org/officeDocument/2006/relationships/hyperlink" Target="https://www.dxsbb.com/news/list_108.html" TargetMode="External"/><Relationship Id="rId12" Type="http://schemas.openxmlformats.org/officeDocument/2006/relationships/hyperlink" Target="https://www.dxsbb.com/news/list_105.html" TargetMode="External"/><Relationship Id="rId17" Type="http://schemas.openxmlformats.org/officeDocument/2006/relationships/hyperlink" Target="https://www.dxsbb.com/news/list_99.html" TargetMode="External"/><Relationship Id="rId25" Type="http://schemas.openxmlformats.org/officeDocument/2006/relationships/hyperlink" Target="https://www.dxsbb.com/news/list_128.html" TargetMode="External"/><Relationship Id="rId33" Type="http://schemas.openxmlformats.org/officeDocument/2006/relationships/hyperlink" Target="https://www.dxsbb.com/news/list_114.html" TargetMode="External"/><Relationship Id="rId38" Type="http://schemas.openxmlformats.org/officeDocument/2006/relationships/hyperlink" Target="https://www.dxsbb.com/news/list_112.html" TargetMode="External"/><Relationship Id="rId46" Type="http://schemas.openxmlformats.org/officeDocument/2006/relationships/hyperlink" Target="https://www.dxsbb.com/news/list_113.html" TargetMode="External"/><Relationship Id="rId2" Type="http://schemas.openxmlformats.org/officeDocument/2006/relationships/hyperlink" Target="https://www.dxsbb.com/news/list_120.html" TargetMode="External"/><Relationship Id="rId16" Type="http://schemas.openxmlformats.org/officeDocument/2006/relationships/hyperlink" Target="https://www.dxsbb.com/news/list_113.html" TargetMode="External"/><Relationship Id="rId20" Type="http://schemas.openxmlformats.org/officeDocument/2006/relationships/hyperlink" Target="https://www.dxsbb.com/news/list_111.html" TargetMode="External"/><Relationship Id="rId29" Type="http://schemas.openxmlformats.org/officeDocument/2006/relationships/hyperlink" Target="https://www.dxsbb.com/news/list_116.html" TargetMode="External"/><Relationship Id="rId41" Type="http://schemas.openxmlformats.org/officeDocument/2006/relationships/hyperlink" Target="https://www.dxsbb.com/news/list_100.html" TargetMode="External"/><Relationship Id="rId1" Type="http://schemas.openxmlformats.org/officeDocument/2006/relationships/hyperlink" Target="https://www.dxsbb.com/news/list_109.html" TargetMode="External"/><Relationship Id="rId6" Type="http://schemas.openxmlformats.org/officeDocument/2006/relationships/hyperlink" Target="https://www.dxsbb.com/news/list_118.html" TargetMode="External"/><Relationship Id="rId11" Type="http://schemas.openxmlformats.org/officeDocument/2006/relationships/hyperlink" Target="https://www.dxsbb.com/news/list_114.html" TargetMode="External"/><Relationship Id="rId24" Type="http://schemas.openxmlformats.org/officeDocument/2006/relationships/hyperlink" Target="https://www.dxsbb.com/news/list_126.html" TargetMode="External"/><Relationship Id="rId32" Type="http://schemas.openxmlformats.org/officeDocument/2006/relationships/hyperlink" Target="https://www.dxsbb.com/news/list_126.html" TargetMode="External"/><Relationship Id="rId37" Type="http://schemas.openxmlformats.org/officeDocument/2006/relationships/hyperlink" Target="https://www.dxsbb.com/news/list_121.html" TargetMode="External"/><Relationship Id="rId40" Type="http://schemas.openxmlformats.org/officeDocument/2006/relationships/hyperlink" Target="https://www.dxsbb.com/news/list_102.html" TargetMode="External"/><Relationship Id="rId45" Type="http://schemas.openxmlformats.org/officeDocument/2006/relationships/hyperlink" Target="https://www.dxsbb.com/news/list_128.html" TargetMode="External"/><Relationship Id="rId5" Type="http://schemas.openxmlformats.org/officeDocument/2006/relationships/hyperlink" Target="https://www.dxsbb.com/news/list_104.html" TargetMode="External"/><Relationship Id="rId15" Type="http://schemas.openxmlformats.org/officeDocument/2006/relationships/hyperlink" Target="https://www.dxsbb.com/news/list_124.html" TargetMode="External"/><Relationship Id="rId23" Type="http://schemas.openxmlformats.org/officeDocument/2006/relationships/hyperlink" Target="https://www.dxsbb.com/news/list_103.html" TargetMode="External"/><Relationship Id="rId28" Type="http://schemas.openxmlformats.org/officeDocument/2006/relationships/hyperlink" Target="https://www.dxsbb.com/news/list_108.html" TargetMode="External"/><Relationship Id="rId36" Type="http://schemas.openxmlformats.org/officeDocument/2006/relationships/hyperlink" Target="https://www.dxsbb.com/news/list_117.html" TargetMode="External"/><Relationship Id="rId49" Type="http://schemas.openxmlformats.org/officeDocument/2006/relationships/hyperlink" Target="https://www.dxsbb.com/news/list_124.html" TargetMode="External"/><Relationship Id="rId10" Type="http://schemas.openxmlformats.org/officeDocument/2006/relationships/hyperlink" Target="https://www.dxsbb.com/news/list_102.html" TargetMode="External"/><Relationship Id="rId19" Type="http://schemas.openxmlformats.org/officeDocument/2006/relationships/hyperlink" Target="https://www.dxsbb.com/news/list_122.html" TargetMode="External"/><Relationship Id="rId31" Type="http://schemas.openxmlformats.org/officeDocument/2006/relationships/hyperlink" Target="https://www.dxsbb.com/news/list_104.html" TargetMode="External"/><Relationship Id="rId44" Type="http://schemas.openxmlformats.org/officeDocument/2006/relationships/hyperlink" Target="https://www.dxsbb.com/news/list_107.html" TargetMode="External"/><Relationship Id="rId52" Type="http://schemas.openxmlformats.org/officeDocument/2006/relationships/hyperlink" Target="https://www.dxsbb.com/news/list_120.html" TargetMode="External"/><Relationship Id="rId4" Type="http://schemas.openxmlformats.org/officeDocument/2006/relationships/hyperlink" Target="https://www.dxsbb.com/news/list_117.html" TargetMode="External"/><Relationship Id="rId9" Type="http://schemas.openxmlformats.org/officeDocument/2006/relationships/hyperlink" Target="https://www.dxsbb.com/news/list_115.html" TargetMode="External"/><Relationship Id="rId14" Type="http://schemas.openxmlformats.org/officeDocument/2006/relationships/hyperlink" Target="https://www.dxsbb.com/news/list_107.html" TargetMode="External"/><Relationship Id="rId22" Type="http://schemas.openxmlformats.org/officeDocument/2006/relationships/hyperlink" Target="https://www.dxsbb.com/news/list_125.html" TargetMode="External"/><Relationship Id="rId27" Type="http://schemas.openxmlformats.org/officeDocument/2006/relationships/hyperlink" Target="https://www.dxsbb.com/news/list_127.html" TargetMode="External"/><Relationship Id="rId30" Type="http://schemas.openxmlformats.org/officeDocument/2006/relationships/hyperlink" Target="https://www.dxsbb.com/news/list_103.html" TargetMode="External"/><Relationship Id="rId35" Type="http://schemas.openxmlformats.org/officeDocument/2006/relationships/hyperlink" Target="https://www.dxsbb.com/news/list_119.html" TargetMode="External"/><Relationship Id="rId43" Type="http://schemas.openxmlformats.org/officeDocument/2006/relationships/hyperlink" Target="https://www.dxsbb.com/news/list_101.html" TargetMode="External"/><Relationship Id="rId48" Type="http://schemas.openxmlformats.org/officeDocument/2006/relationships/hyperlink" Target="https://www.dxsbb.com/news/list_99.html" TargetMode="External"/><Relationship Id="rId8" Type="http://schemas.openxmlformats.org/officeDocument/2006/relationships/hyperlink" Target="https://www.dxsbb.com/news/list_112.html" TargetMode="External"/><Relationship Id="rId51" Type="http://schemas.openxmlformats.org/officeDocument/2006/relationships/hyperlink" Target="https://www.dxsbb.com/news/list_98.html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xsbb.com/news/list_117.html" TargetMode="External"/><Relationship Id="rId13" Type="http://schemas.openxmlformats.org/officeDocument/2006/relationships/hyperlink" Target="https://www.dxsbb.com/news/list_121.html" TargetMode="External"/><Relationship Id="rId18" Type="http://schemas.openxmlformats.org/officeDocument/2006/relationships/hyperlink" Target="https://www.dxsbb.com/news/list_125.html" TargetMode="External"/><Relationship Id="rId3" Type="http://schemas.openxmlformats.org/officeDocument/2006/relationships/hyperlink" Target="https://www.dxsbb.com/news/list_119.html" TargetMode="External"/><Relationship Id="rId21" Type="http://schemas.openxmlformats.org/officeDocument/2006/relationships/hyperlink" Target="https://www.dxsbb.com/news/list_128.html" TargetMode="External"/><Relationship Id="rId7" Type="http://schemas.openxmlformats.org/officeDocument/2006/relationships/hyperlink" Target="https://www.dxsbb.com/news/list_104.html" TargetMode="External"/><Relationship Id="rId12" Type="http://schemas.openxmlformats.org/officeDocument/2006/relationships/hyperlink" Target="https://www.dxsbb.com/news/list_106.html" TargetMode="External"/><Relationship Id="rId17" Type="http://schemas.openxmlformats.org/officeDocument/2006/relationships/hyperlink" Target="https://www.dxsbb.com/news/list_122.html" TargetMode="External"/><Relationship Id="rId2" Type="http://schemas.openxmlformats.org/officeDocument/2006/relationships/hyperlink" Target="https://www.dxsbb.com/news/list_110.html" TargetMode="External"/><Relationship Id="rId16" Type="http://schemas.openxmlformats.org/officeDocument/2006/relationships/hyperlink" Target="https://www.dxsbb.com/news/list_105.html" TargetMode="External"/><Relationship Id="rId20" Type="http://schemas.openxmlformats.org/officeDocument/2006/relationships/hyperlink" Target="https://www.dxsbb.com/news/list_127.html" TargetMode="External"/><Relationship Id="rId1" Type="http://schemas.openxmlformats.org/officeDocument/2006/relationships/hyperlink" Target="https://www.dxsbb.com/news/list_116.html" TargetMode="External"/><Relationship Id="rId6" Type="http://schemas.openxmlformats.org/officeDocument/2006/relationships/hyperlink" Target="https://www.dxsbb.com/news/list_120.html" TargetMode="External"/><Relationship Id="rId11" Type="http://schemas.openxmlformats.org/officeDocument/2006/relationships/hyperlink" Target="https://www.dxsbb.com/news/list_115.html" TargetMode="External"/><Relationship Id="rId24" Type="http://schemas.openxmlformats.org/officeDocument/2006/relationships/comments" Target="../comments3.xml"/><Relationship Id="rId5" Type="http://schemas.openxmlformats.org/officeDocument/2006/relationships/hyperlink" Target="https://www.dxsbb.com/news/list_100.html" TargetMode="External"/><Relationship Id="rId15" Type="http://schemas.openxmlformats.org/officeDocument/2006/relationships/hyperlink" Target="https://www.dxsbb.com/news/list_107.html" TargetMode="External"/><Relationship Id="rId23" Type="http://schemas.openxmlformats.org/officeDocument/2006/relationships/vmlDrawing" Target="../drawings/vmlDrawing4.vml"/><Relationship Id="rId10" Type="http://schemas.openxmlformats.org/officeDocument/2006/relationships/hyperlink" Target="https://www.dxsbb.com/news/list_118.html" TargetMode="External"/><Relationship Id="rId19" Type="http://schemas.openxmlformats.org/officeDocument/2006/relationships/hyperlink" Target="https://www.dxsbb.com/news/list_126.html" TargetMode="External"/><Relationship Id="rId4" Type="http://schemas.openxmlformats.org/officeDocument/2006/relationships/hyperlink" Target="https://www.dxsbb.com/news/list_109.html" TargetMode="External"/><Relationship Id="rId9" Type="http://schemas.openxmlformats.org/officeDocument/2006/relationships/hyperlink" Target="https://www.dxsbb.com/news/list_108.html" TargetMode="External"/><Relationship Id="rId14" Type="http://schemas.openxmlformats.org/officeDocument/2006/relationships/hyperlink" Target="https://www.dxsbb.com/news/list_124.html" TargetMode="External"/><Relationship Id="rId22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21"/>
  <sheetViews>
    <sheetView workbookViewId="0">
      <selection activeCell="C7" sqref="C7"/>
    </sheetView>
  </sheetViews>
  <sheetFormatPr defaultColWidth="8.88671875" defaultRowHeight="13.2"/>
  <cols>
    <col min="1" max="1" width="22.33203125" style="26" customWidth="1"/>
    <col min="2" max="2" width="29" style="26" customWidth="1"/>
    <col min="3" max="3" width="22.33203125" style="27" customWidth="1"/>
    <col min="4" max="4" width="42.33203125" style="26" bestFit="1" customWidth="1"/>
    <col min="5" max="16384" width="8.88671875" style="26"/>
  </cols>
  <sheetData>
    <row r="1" spans="1:3">
      <c r="A1" s="29" t="s">
        <v>1304</v>
      </c>
      <c r="B1" s="29" t="s">
        <v>1464</v>
      </c>
      <c r="C1" s="29" t="s">
        <v>1306</v>
      </c>
    </row>
    <row r="2" spans="1:3">
      <c r="A2" s="26" t="s">
        <v>1463</v>
      </c>
      <c r="B2" s="26" t="s">
        <v>1465</v>
      </c>
      <c r="C2" s="27" t="s">
        <v>1472</v>
      </c>
    </row>
    <row r="3" spans="1:3">
      <c r="A3" s="26" t="s">
        <v>1470</v>
      </c>
      <c r="B3" s="26" t="s">
        <v>1466</v>
      </c>
      <c r="C3" s="27" t="s">
        <v>1473</v>
      </c>
    </row>
    <row r="4" spans="1:3">
      <c r="A4" s="26" t="s">
        <v>1471</v>
      </c>
      <c r="B4" s="26" t="s">
        <v>1467</v>
      </c>
      <c r="C4" s="27" t="s">
        <v>1474</v>
      </c>
    </row>
    <row r="5" spans="1:3">
      <c r="B5" s="26" t="s">
        <v>1468</v>
      </c>
      <c r="C5" s="27" t="s">
        <v>1475</v>
      </c>
    </row>
    <row r="6" spans="1:3">
      <c r="B6" s="26" t="s">
        <v>1469</v>
      </c>
      <c r="C6" s="27" t="s">
        <v>1476</v>
      </c>
    </row>
    <row r="21" spans="2:2">
      <c r="B21" s="7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D27"/>
  <sheetViews>
    <sheetView workbookViewId="0">
      <selection activeCell="C20" sqref="C20"/>
    </sheetView>
  </sheetViews>
  <sheetFormatPr defaultColWidth="8.88671875" defaultRowHeight="13.2"/>
  <cols>
    <col min="1" max="1" width="13.109375" style="26" bestFit="1" customWidth="1"/>
    <col min="2" max="2" width="25" style="26" bestFit="1" customWidth="1"/>
    <col min="3" max="3" width="13.109375" style="27" bestFit="1" customWidth="1"/>
    <col min="4" max="4" width="42.33203125" style="26" bestFit="1" customWidth="1"/>
    <col min="5" max="16384" width="8.88671875" style="26"/>
  </cols>
  <sheetData>
    <row r="1" spans="1:4">
      <c r="A1" s="26" t="s">
        <v>930</v>
      </c>
      <c r="B1" s="26" t="s">
        <v>932</v>
      </c>
      <c r="C1" s="27" t="s">
        <v>931</v>
      </c>
      <c r="D1" s="26" t="s">
        <v>955</v>
      </c>
    </row>
    <row r="2" spans="1:4">
      <c r="A2" s="26" t="s">
        <v>933</v>
      </c>
      <c r="B2" s="26" t="s">
        <v>943</v>
      </c>
      <c r="C2" s="27" t="s">
        <v>941</v>
      </c>
      <c r="D2" s="26" t="s">
        <v>968</v>
      </c>
    </row>
    <row r="3" spans="1:4">
      <c r="B3" s="26" t="s">
        <v>942</v>
      </c>
      <c r="C3" s="27" t="s">
        <v>941</v>
      </c>
      <c r="D3" s="26" t="s">
        <v>968</v>
      </c>
    </row>
    <row r="4" spans="1:4">
      <c r="B4" s="26" t="s">
        <v>934</v>
      </c>
      <c r="C4" s="27" t="s">
        <v>941</v>
      </c>
      <c r="D4" s="26" t="s">
        <v>977</v>
      </c>
    </row>
    <row r="5" spans="1:4">
      <c r="B5" s="26" t="s">
        <v>944</v>
      </c>
      <c r="C5" s="27" t="s">
        <v>941</v>
      </c>
      <c r="D5" s="26" t="s">
        <v>968</v>
      </c>
    </row>
    <row r="6" spans="1:4">
      <c r="B6" s="26" t="s">
        <v>937</v>
      </c>
      <c r="C6" s="27" t="s">
        <v>941</v>
      </c>
      <c r="D6" s="26" t="s">
        <v>968</v>
      </c>
    </row>
    <row r="7" spans="1:4">
      <c r="A7" s="26" t="s">
        <v>951</v>
      </c>
      <c r="B7" s="26" t="s">
        <v>948</v>
      </c>
      <c r="C7" s="27" t="s">
        <v>958</v>
      </c>
      <c r="D7" s="26" t="s">
        <v>968</v>
      </c>
    </row>
    <row r="8" spans="1:4">
      <c r="B8" s="26" t="s">
        <v>949</v>
      </c>
      <c r="C8" s="27" t="s">
        <v>958</v>
      </c>
      <c r="D8" s="26" t="s">
        <v>968</v>
      </c>
    </row>
    <row r="9" spans="1:4">
      <c r="B9" s="26" t="s">
        <v>935</v>
      </c>
      <c r="C9" s="27" t="s">
        <v>958</v>
      </c>
      <c r="D9" s="26" t="s">
        <v>969</v>
      </c>
    </row>
    <row r="10" spans="1:4">
      <c r="B10" s="26" t="s">
        <v>954</v>
      </c>
      <c r="C10" s="27" t="s">
        <v>958</v>
      </c>
      <c r="D10" s="26" t="s">
        <v>970</v>
      </c>
    </row>
    <row r="11" spans="1:4">
      <c r="B11" s="26" t="s">
        <v>952</v>
      </c>
      <c r="C11" s="27" t="s">
        <v>958</v>
      </c>
      <c r="D11" s="26" t="s">
        <v>970</v>
      </c>
    </row>
    <row r="12" spans="1:4">
      <c r="B12" s="26" t="s">
        <v>953</v>
      </c>
      <c r="C12" s="27" t="s">
        <v>958</v>
      </c>
      <c r="D12" s="26" t="s">
        <v>971</v>
      </c>
    </row>
    <row r="13" spans="1:4">
      <c r="B13" s="26" t="s">
        <v>956</v>
      </c>
      <c r="C13" s="27" t="s">
        <v>958</v>
      </c>
      <c r="D13" s="26" t="s">
        <v>972</v>
      </c>
    </row>
    <row r="14" spans="1:4">
      <c r="B14" s="26" t="s">
        <v>957</v>
      </c>
      <c r="C14" s="27" t="s">
        <v>958</v>
      </c>
      <c r="D14" s="26" t="s">
        <v>972</v>
      </c>
    </row>
    <row r="15" spans="1:4">
      <c r="A15" s="26" t="s">
        <v>936</v>
      </c>
      <c r="B15" s="26" t="s">
        <v>938</v>
      </c>
      <c r="C15" s="27" t="s">
        <v>959</v>
      </c>
    </row>
    <row r="16" spans="1:4">
      <c r="B16" s="26" t="s">
        <v>939</v>
      </c>
      <c r="C16" s="27" t="s">
        <v>959</v>
      </c>
      <c r="D16" s="26" t="s">
        <v>973</v>
      </c>
    </row>
    <row r="17" spans="1:4">
      <c r="B17" s="26" t="s">
        <v>940</v>
      </c>
      <c r="C17" s="27" t="s">
        <v>959</v>
      </c>
      <c r="D17" s="26" t="s">
        <v>975</v>
      </c>
    </row>
    <row r="18" spans="1:4">
      <c r="B18" s="26" t="s">
        <v>945</v>
      </c>
      <c r="C18" s="27" t="s">
        <v>959</v>
      </c>
      <c r="D18" s="26" t="s">
        <v>974</v>
      </c>
    </row>
    <row r="19" spans="1:4">
      <c r="B19" s="26" t="s">
        <v>946</v>
      </c>
      <c r="C19" s="27" t="s">
        <v>959</v>
      </c>
      <c r="D19" s="26" t="s">
        <v>976</v>
      </c>
    </row>
    <row r="20" spans="1:4">
      <c r="B20" s="26" t="s">
        <v>947</v>
      </c>
      <c r="C20" s="27" t="s">
        <v>905</v>
      </c>
      <c r="D20" s="26" t="s">
        <v>976</v>
      </c>
    </row>
    <row r="21" spans="1:4">
      <c r="A21" s="26" t="s">
        <v>950</v>
      </c>
      <c r="B21" s="26" t="s">
        <v>960</v>
      </c>
      <c r="C21" s="27" t="s">
        <v>964</v>
      </c>
    </row>
    <row r="22" spans="1:4">
      <c r="B22" s="26" t="s">
        <v>961</v>
      </c>
      <c r="C22" s="27" t="s">
        <v>964</v>
      </c>
    </row>
    <row r="23" spans="1:4">
      <c r="B23" s="26" t="s">
        <v>962</v>
      </c>
      <c r="C23" s="27" t="s">
        <v>964</v>
      </c>
    </row>
    <row r="24" spans="1:4">
      <c r="B24" s="26" t="s">
        <v>963</v>
      </c>
      <c r="C24" s="27" t="s">
        <v>964</v>
      </c>
    </row>
    <row r="25" spans="1:4">
      <c r="B25" s="26" t="s">
        <v>965</v>
      </c>
      <c r="C25" s="27" t="s">
        <v>964</v>
      </c>
    </row>
    <row r="26" spans="1:4">
      <c r="B26" s="26" t="s">
        <v>966</v>
      </c>
      <c r="C26" s="27" t="s">
        <v>964</v>
      </c>
    </row>
    <row r="27" spans="1:4">
      <c r="B27" s="26" t="s">
        <v>967</v>
      </c>
      <c r="C27" s="27" t="s">
        <v>964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C132"/>
  <sheetViews>
    <sheetView topLeftCell="A115" workbookViewId="0">
      <selection activeCell="E7" sqref="E7"/>
    </sheetView>
  </sheetViews>
  <sheetFormatPr defaultRowHeight="14.4"/>
  <cols>
    <col min="2" max="2" width="40" customWidth="1"/>
  </cols>
  <sheetData>
    <row r="1" spans="1:3" ht="15.6">
      <c r="A1" s="31" t="s">
        <v>985</v>
      </c>
      <c r="B1" s="32" t="s">
        <v>986</v>
      </c>
      <c r="C1" s="31" t="s">
        <v>987</v>
      </c>
    </row>
    <row r="2" spans="1:3" ht="15.6">
      <c r="A2" s="33">
        <v>1</v>
      </c>
      <c r="B2" s="34" t="s">
        <v>988</v>
      </c>
      <c r="C2" s="33" t="s">
        <v>989</v>
      </c>
    </row>
    <row r="3" spans="1:3" ht="15.6">
      <c r="A3" s="33">
        <v>2</v>
      </c>
      <c r="B3" s="34" t="s">
        <v>990</v>
      </c>
      <c r="C3" s="33" t="s">
        <v>991</v>
      </c>
    </row>
    <row r="4" spans="1:3" ht="15.6">
      <c r="A4" s="33">
        <v>3</v>
      </c>
      <c r="B4" s="34" t="s">
        <v>992</v>
      </c>
      <c r="C4" s="33" t="s">
        <v>993</v>
      </c>
    </row>
    <row r="5" spans="1:3" ht="15.6">
      <c r="A5" s="33">
        <v>4</v>
      </c>
      <c r="B5" s="34" t="s">
        <v>994</v>
      </c>
      <c r="C5" s="33" t="s">
        <v>995</v>
      </c>
    </row>
    <row r="6" spans="1:3" ht="15.6">
      <c r="A6" s="33">
        <v>5</v>
      </c>
      <c r="B6" s="34" t="s">
        <v>996</v>
      </c>
      <c r="C6" s="33" t="s">
        <v>997</v>
      </c>
    </row>
    <row r="7" spans="1:3" ht="15.6">
      <c r="A7" s="33">
        <v>6</v>
      </c>
      <c r="B7" s="34" t="s">
        <v>998</v>
      </c>
      <c r="C7" s="33" t="s">
        <v>999</v>
      </c>
    </row>
    <row r="8" spans="1:3" ht="15.6">
      <c r="A8" s="33">
        <v>7</v>
      </c>
      <c r="B8" s="34" t="s">
        <v>1000</v>
      </c>
      <c r="C8" s="33" t="s">
        <v>1001</v>
      </c>
    </row>
    <row r="9" spans="1:3" ht="15.6">
      <c r="A9" s="33">
        <v>8</v>
      </c>
      <c r="B9" s="34" t="s">
        <v>1002</v>
      </c>
      <c r="C9" s="33" t="s">
        <v>1001</v>
      </c>
    </row>
    <row r="10" spans="1:3" ht="15.6">
      <c r="A10" s="33">
        <v>9</v>
      </c>
      <c r="B10" s="34" t="s">
        <v>1003</v>
      </c>
      <c r="C10" s="33" t="s">
        <v>1004</v>
      </c>
    </row>
    <row r="11" spans="1:3" ht="15.6">
      <c r="A11" s="33">
        <v>10</v>
      </c>
      <c r="B11" s="35" t="s">
        <v>1005</v>
      </c>
      <c r="C11" s="33" t="s">
        <v>991</v>
      </c>
    </row>
    <row r="12" spans="1:3" ht="15.6">
      <c r="A12" s="33">
        <v>11</v>
      </c>
      <c r="B12" s="34" t="s">
        <v>1006</v>
      </c>
      <c r="C12" s="33" t="s">
        <v>989</v>
      </c>
    </row>
    <row r="13" spans="1:3" ht="15.6">
      <c r="A13" s="33">
        <v>12</v>
      </c>
      <c r="B13" s="34" t="s">
        <v>1007</v>
      </c>
      <c r="C13" s="33" t="s">
        <v>989</v>
      </c>
    </row>
    <row r="14" spans="1:3" ht="15.6">
      <c r="A14" s="33">
        <v>13</v>
      </c>
      <c r="B14" s="34" t="s">
        <v>1008</v>
      </c>
      <c r="C14" s="33" t="s">
        <v>1009</v>
      </c>
    </row>
    <row r="15" spans="1:3" ht="15.6">
      <c r="A15" s="33">
        <v>14</v>
      </c>
      <c r="B15" s="34" t="s">
        <v>1010</v>
      </c>
      <c r="C15" s="33" t="s">
        <v>1011</v>
      </c>
    </row>
    <row r="16" spans="1:3" ht="15.6">
      <c r="A16" s="33">
        <v>15</v>
      </c>
      <c r="B16" s="34" t="s">
        <v>1012</v>
      </c>
      <c r="C16" s="33" t="s">
        <v>1013</v>
      </c>
    </row>
    <row r="17" spans="1:3" ht="15.6">
      <c r="A17" s="33">
        <v>16</v>
      </c>
      <c r="B17" s="34" t="s">
        <v>1014</v>
      </c>
      <c r="C17" s="33" t="s">
        <v>1015</v>
      </c>
    </row>
    <row r="18" spans="1:3" ht="15.6">
      <c r="A18" s="33">
        <v>17</v>
      </c>
      <c r="B18" s="34" t="s">
        <v>1016</v>
      </c>
      <c r="C18" s="33" t="s">
        <v>1017</v>
      </c>
    </row>
    <row r="19" spans="1:3" ht="15.6">
      <c r="A19" s="33">
        <v>18</v>
      </c>
      <c r="B19" s="34" t="s">
        <v>1018</v>
      </c>
      <c r="C19" s="33" t="s">
        <v>989</v>
      </c>
    </row>
    <row r="20" spans="1:3" ht="15.6">
      <c r="A20" s="33">
        <v>19</v>
      </c>
      <c r="B20" s="34" t="s">
        <v>1019</v>
      </c>
      <c r="C20" s="33" t="s">
        <v>993</v>
      </c>
    </row>
    <row r="21" spans="1:3" ht="15.6">
      <c r="A21" s="33">
        <v>20</v>
      </c>
      <c r="B21" s="34" t="s">
        <v>1020</v>
      </c>
      <c r="C21" s="33" t="s">
        <v>991</v>
      </c>
    </row>
    <row r="22" spans="1:3" ht="15.6">
      <c r="A22" s="33">
        <v>21</v>
      </c>
      <c r="B22" s="34" t="s">
        <v>1021</v>
      </c>
      <c r="C22" s="33" t="s">
        <v>1022</v>
      </c>
    </row>
    <row r="23" spans="1:3" ht="15.6">
      <c r="A23" s="33">
        <v>22</v>
      </c>
      <c r="B23" s="34" t="s">
        <v>1023</v>
      </c>
      <c r="C23" s="33" t="s">
        <v>989</v>
      </c>
    </row>
    <row r="24" spans="1:3" ht="15.6">
      <c r="A24" s="33">
        <v>23</v>
      </c>
      <c r="B24" s="34" t="s">
        <v>1024</v>
      </c>
      <c r="C24" s="33" t="s">
        <v>989</v>
      </c>
    </row>
    <row r="25" spans="1:3" ht="15.6">
      <c r="A25" s="33">
        <v>24</v>
      </c>
      <c r="B25" s="34" t="s">
        <v>1025</v>
      </c>
      <c r="C25" s="33" t="s">
        <v>1026</v>
      </c>
    </row>
    <row r="26" spans="1:3" ht="15.6">
      <c r="A26" s="33">
        <v>25</v>
      </c>
      <c r="B26" s="34" t="s">
        <v>1027</v>
      </c>
      <c r="C26" s="33" t="s">
        <v>1028</v>
      </c>
    </row>
    <row r="27" spans="1:3" ht="15.6">
      <c r="A27" s="33">
        <v>26</v>
      </c>
      <c r="B27" s="34" t="s">
        <v>1029</v>
      </c>
      <c r="C27" s="33" t="s">
        <v>1026</v>
      </c>
    </row>
    <row r="28" spans="1:3" ht="15.6">
      <c r="A28" s="33">
        <v>27</v>
      </c>
      <c r="B28" s="34" t="s">
        <v>1030</v>
      </c>
      <c r="C28" s="33" t="s">
        <v>993</v>
      </c>
    </row>
    <row r="29" spans="1:3" ht="15.6">
      <c r="A29" s="33">
        <v>28</v>
      </c>
      <c r="B29" s="34" t="s">
        <v>1031</v>
      </c>
      <c r="C29" s="33" t="s">
        <v>999</v>
      </c>
    </row>
    <row r="30" spans="1:3" ht="15.6">
      <c r="A30" s="33">
        <v>29</v>
      </c>
      <c r="B30" s="34" t="s">
        <v>1032</v>
      </c>
      <c r="C30" s="33" t="s">
        <v>993</v>
      </c>
    </row>
    <row r="31" spans="1:3" ht="15.6">
      <c r="A31" s="33">
        <v>30</v>
      </c>
      <c r="B31" s="34" t="s">
        <v>1033</v>
      </c>
      <c r="C31" s="33" t="s">
        <v>989</v>
      </c>
    </row>
    <row r="32" spans="1:3" ht="15.6">
      <c r="A32" s="33">
        <v>31</v>
      </c>
      <c r="B32" s="34" t="s">
        <v>1034</v>
      </c>
      <c r="C32" s="33" t="s">
        <v>1028</v>
      </c>
    </row>
    <row r="33" spans="1:3" ht="15.6">
      <c r="A33" s="33">
        <v>32</v>
      </c>
      <c r="B33" s="34" t="s">
        <v>1035</v>
      </c>
      <c r="C33" s="33" t="s">
        <v>1028</v>
      </c>
    </row>
    <row r="34" spans="1:3" ht="15.6">
      <c r="A34" s="33">
        <v>33</v>
      </c>
      <c r="B34" s="34" t="s">
        <v>1036</v>
      </c>
      <c r="C34" s="33" t="s">
        <v>1028</v>
      </c>
    </row>
    <row r="35" spans="1:3" ht="15.6">
      <c r="A35" s="33">
        <v>34</v>
      </c>
      <c r="B35" s="34" t="s">
        <v>1037</v>
      </c>
      <c r="C35" s="33" t="s">
        <v>993</v>
      </c>
    </row>
    <row r="36" spans="1:3" ht="15.6">
      <c r="A36" s="33">
        <v>35</v>
      </c>
      <c r="B36" s="34" t="s">
        <v>1038</v>
      </c>
      <c r="C36" s="33" t="s">
        <v>1039</v>
      </c>
    </row>
    <row r="37" spans="1:3" ht="15.6">
      <c r="A37" s="33">
        <v>36</v>
      </c>
      <c r="B37" s="34" t="s">
        <v>1040</v>
      </c>
      <c r="C37" s="33" t="s">
        <v>1013</v>
      </c>
    </row>
    <row r="38" spans="1:3" ht="15.6">
      <c r="A38" s="33">
        <v>37</v>
      </c>
      <c r="B38" s="34" t="s">
        <v>1041</v>
      </c>
      <c r="C38" s="33" t="s">
        <v>993</v>
      </c>
    </row>
    <row r="39" spans="1:3" ht="15.6">
      <c r="A39" s="33">
        <v>38</v>
      </c>
      <c r="B39" s="34" t="s">
        <v>1042</v>
      </c>
      <c r="C39" s="33" t="s">
        <v>1026</v>
      </c>
    </row>
    <row r="40" spans="1:3" ht="15.6">
      <c r="A40" s="33">
        <v>39</v>
      </c>
      <c r="B40" s="34" t="s">
        <v>1043</v>
      </c>
      <c r="C40" s="33" t="s">
        <v>1044</v>
      </c>
    </row>
    <row r="41" spans="1:3" ht="15.6">
      <c r="A41" s="33">
        <v>40</v>
      </c>
      <c r="B41" s="34" t="s">
        <v>1045</v>
      </c>
      <c r="C41" s="33" t="s">
        <v>989</v>
      </c>
    </row>
    <row r="42" spans="1:3" ht="15.6">
      <c r="A42" s="33">
        <v>41</v>
      </c>
      <c r="B42" s="34" t="s">
        <v>1046</v>
      </c>
      <c r="C42" s="33" t="s">
        <v>991</v>
      </c>
    </row>
    <row r="43" spans="1:3" ht="15.6">
      <c r="A43" s="33">
        <v>42</v>
      </c>
      <c r="B43" s="34" t="s">
        <v>1047</v>
      </c>
      <c r="C43" s="33" t="s">
        <v>1048</v>
      </c>
    </row>
    <row r="44" spans="1:3" ht="15.6">
      <c r="A44" s="33">
        <v>43</v>
      </c>
      <c r="B44" s="34" t="s">
        <v>1049</v>
      </c>
      <c r="C44" s="33" t="s">
        <v>1050</v>
      </c>
    </row>
    <row r="45" spans="1:3" ht="15.6">
      <c r="A45" s="33">
        <v>44</v>
      </c>
      <c r="B45" s="34" t="s">
        <v>1051</v>
      </c>
      <c r="C45" s="33" t="s">
        <v>989</v>
      </c>
    </row>
    <row r="46" spans="1:3" ht="15.6">
      <c r="A46" s="33">
        <v>45</v>
      </c>
      <c r="B46" s="34" t="s">
        <v>1052</v>
      </c>
      <c r="C46" s="33" t="s">
        <v>1022</v>
      </c>
    </row>
    <row r="47" spans="1:3" ht="15.6">
      <c r="A47" s="33">
        <v>46</v>
      </c>
      <c r="B47" s="34" t="s">
        <v>1053</v>
      </c>
      <c r="C47" s="33" t="s">
        <v>1054</v>
      </c>
    </row>
    <row r="48" spans="1:3" ht="15.6">
      <c r="A48" s="33">
        <v>47</v>
      </c>
      <c r="B48" s="34" t="s">
        <v>1055</v>
      </c>
      <c r="C48" s="33" t="s">
        <v>1056</v>
      </c>
    </row>
    <row r="49" spans="1:3" ht="15.6">
      <c r="A49" s="33">
        <v>48</v>
      </c>
      <c r="B49" s="34" t="s">
        <v>1057</v>
      </c>
      <c r="C49" s="33" t="s">
        <v>1013</v>
      </c>
    </row>
    <row r="50" spans="1:3" ht="15.6">
      <c r="A50" s="33">
        <v>49</v>
      </c>
      <c r="B50" s="34" t="s">
        <v>1058</v>
      </c>
      <c r="C50" s="33" t="s">
        <v>1048</v>
      </c>
    </row>
    <row r="51" spans="1:3" ht="15.6">
      <c r="A51" s="33">
        <v>50</v>
      </c>
      <c r="B51" s="34" t="s">
        <v>1059</v>
      </c>
      <c r="C51" s="33" t="s">
        <v>989</v>
      </c>
    </row>
    <row r="52" spans="1:3" ht="15.6">
      <c r="A52" s="33">
        <v>51</v>
      </c>
      <c r="B52" s="34" t="s">
        <v>1060</v>
      </c>
      <c r="C52" s="33" t="s">
        <v>1050</v>
      </c>
    </row>
    <row r="53" spans="1:3" ht="15.6">
      <c r="A53" s="33">
        <v>52</v>
      </c>
      <c r="B53" s="34" t="s">
        <v>1061</v>
      </c>
      <c r="C53" s="33" t="s">
        <v>1062</v>
      </c>
    </row>
    <row r="54" spans="1:3" ht="15.6">
      <c r="A54" s="33">
        <v>53</v>
      </c>
      <c r="B54" s="34" t="s">
        <v>1063</v>
      </c>
      <c r="C54" s="33" t="s">
        <v>989</v>
      </c>
    </row>
    <row r="55" spans="1:3" ht="15.6">
      <c r="A55" s="33">
        <v>54</v>
      </c>
      <c r="B55" s="34" t="s">
        <v>1064</v>
      </c>
      <c r="C55" s="33" t="s">
        <v>1065</v>
      </c>
    </row>
    <row r="56" spans="1:3" ht="15.6">
      <c r="A56" s="33">
        <v>55</v>
      </c>
      <c r="B56" s="34" t="s">
        <v>1066</v>
      </c>
      <c r="C56" s="33" t="s">
        <v>1067</v>
      </c>
    </row>
    <row r="57" spans="1:3" ht="15.6">
      <c r="A57" s="33">
        <v>56</v>
      </c>
      <c r="B57" s="34" t="s">
        <v>1068</v>
      </c>
      <c r="C57" s="33" t="s">
        <v>993</v>
      </c>
    </row>
    <row r="58" spans="1:3" ht="15.6">
      <c r="A58" s="33">
        <v>57</v>
      </c>
      <c r="B58" s="34" t="s">
        <v>1069</v>
      </c>
      <c r="C58" s="33" t="s">
        <v>991</v>
      </c>
    </row>
    <row r="59" spans="1:3" ht="15.6">
      <c r="A59" s="33">
        <v>58</v>
      </c>
      <c r="B59" s="34" t="s">
        <v>1070</v>
      </c>
      <c r="C59" s="33" t="s">
        <v>989</v>
      </c>
    </row>
    <row r="60" spans="1:3" ht="15.6">
      <c r="A60" s="33">
        <v>59</v>
      </c>
      <c r="B60" s="34" t="s">
        <v>1071</v>
      </c>
      <c r="C60" s="33" t="s">
        <v>1026</v>
      </c>
    </row>
    <row r="61" spans="1:3" ht="15.6">
      <c r="A61" s="33">
        <v>60</v>
      </c>
      <c r="B61" s="34" t="s">
        <v>1072</v>
      </c>
      <c r="C61" s="33" t="s">
        <v>1013</v>
      </c>
    </row>
    <row r="62" spans="1:3" ht="15.6">
      <c r="A62" s="33">
        <v>61</v>
      </c>
      <c r="B62" s="34" t="s">
        <v>1073</v>
      </c>
      <c r="C62" s="33" t="s">
        <v>991</v>
      </c>
    </row>
    <row r="63" spans="1:3" ht="15.6">
      <c r="A63" s="33">
        <v>62</v>
      </c>
      <c r="B63" s="34" t="s">
        <v>1074</v>
      </c>
      <c r="C63" s="33" t="s">
        <v>1026</v>
      </c>
    </row>
    <row r="64" spans="1:3" ht="15.6">
      <c r="A64" s="33">
        <v>63</v>
      </c>
      <c r="B64" s="34" t="s">
        <v>1075</v>
      </c>
      <c r="C64" s="33" t="s">
        <v>1076</v>
      </c>
    </row>
    <row r="65" spans="1:3" ht="15.6">
      <c r="A65" s="33">
        <v>64</v>
      </c>
      <c r="B65" s="34" t="s">
        <v>1077</v>
      </c>
      <c r="C65" s="33" t="s">
        <v>1001</v>
      </c>
    </row>
    <row r="66" spans="1:3" ht="15.6">
      <c r="A66" s="33">
        <v>65</v>
      </c>
      <c r="B66" s="34" t="s">
        <v>1078</v>
      </c>
      <c r="C66" s="33" t="s">
        <v>1079</v>
      </c>
    </row>
    <row r="67" spans="1:3" ht="15.6">
      <c r="A67" s="33">
        <v>91</v>
      </c>
      <c r="B67" s="34" t="s">
        <v>1080</v>
      </c>
      <c r="C67" s="33" t="s">
        <v>1081</v>
      </c>
    </row>
    <row r="68" spans="1:3" ht="15.6">
      <c r="A68" s="33">
        <v>66</v>
      </c>
      <c r="B68" s="34" t="s">
        <v>1082</v>
      </c>
      <c r="C68" s="33" t="s">
        <v>1083</v>
      </c>
    </row>
    <row r="69" spans="1:3" ht="15.6">
      <c r="A69" s="33">
        <v>67</v>
      </c>
      <c r="B69" s="34" t="s">
        <v>1084</v>
      </c>
      <c r="C69" s="33" t="s">
        <v>1028</v>
      </c>
    </row>
    <row r="70" spans="1:3" ht="15.6">
      <c r="A70" s="33">
        <v>68</v>
      </c>
      <c r="B70" s="34" t="s">
        <v>1085</v>
      </c>
      <c r="C70" s="33" t="s">
        <v>993</v>
      </c>
    </row>
    <row r="71" spans="1:3" ht="15.6">
      <c r="A71" s="33">
        <v>69</v>
      </c>
      <c r="B71" s="34" t="s">
        <v>1086</v>
      </c>
      <c r="C71" s="33" t="s">
        <v>989</v>
      </c>
    </row>
    <row r="72" spans="1:3" ht="15.6">
      <c r="A72" s="33">
        <v>70</v>
      </c>
      <c r="B72" s="34" t="s">
        <v>1087</v>
      </c>
      <c r="C72" s="33" t="s">
        <v>1026</v>
      </c>
    </row>
    <row r="73" spans="1:3" ht="15.6">
      <c r="A73" s="33">
        <v>71</v>
      </c>
      <c r="B73" s="34" t="s">
        <v>1088</v>
      </c>
      <c r="C73" s="33" t="s">
        <v>991</v>
      </c>
    </row>
    <row r="74" spans="1:3" ht="15.6">
      <c r="A74" s="33">
        <v>72</v>
      </c>
      <c r="B74" s="36" t="s">
        <v>1089</v>
      </c>
      <c r="C74" s="33" t="s">
        <v>989</v>
      </c>
    </row>
    <row r="75" spans="1:3" ht="15.6">
      <c r="A75" s="33">
        <v>73</v>
      </c>
      <c r="B75" s="34" t="s">
        <v>1090</v>
      </c>
      <c r="C75" s="33" t="s">
        <v>1091</v>
      </c>
    </row>
    <row r="76" spans="1:3" ht="15.6">
      <c r="A76" s="33">
        <v>74</v>
      </c>
      <c r="B76" s="34" t="s">
        <v>1092</v>
      </c>
      <c r="C76" s="33" t="s">
        <v>1054</v>
      </c>
    </row>
    <row r="77" spans="1:3" ht="15.6">
      <c r="A77" s="33">
        <v>75</v>
      </c>
      <c r="B77" s="34" t="s">
        <v>1093</v>
      </c>
      <c r="C77" s="33" t="s">
        <v>993</v>
      </c>
    </row>
    <row r="78" spans="1:3" ht="15.6">
      <c r="A78" s="33">
        <v>76</v>
      </c>
      <c r="B78" s="34" t="s">
        <v>1094</v>
      </c>
      <c r="C78" s="33" t="s">
        <v>993</v>
      </c>
    </row>
    <row r="79" spans="1:3" ht="15.6">
      <c r="A79" s="33">
        <v>77</v>
      </c>
      <c r="B79" s="34" t="s">
        <v>1095</v>
      </c>
      <c r="C79" s="33" t="s">
        <v>1017</v>
      </c>
    </row>
    <row r="80" spans="1:3" ht="15.6">
      <c r="A80" s="33">
        <v>78</v>
      </c>
      <c r="B80" s="34" t="s">
        <v>1096</v>
      </c>
      <c r="C80" s="33" t="s">
        <v>989</v>
      </c>
    </row>
    <row r="81" spans="1:3" ht="15.6">
      <c r="A81" s="33">
        <v>79</v>
      </c>
      <c r="B81" s="34" t="s">
        <v>1097</v>
      </c>
      <c r="C81" s="33" t="s">
        <v>989</v>
      </c>
    </row>
    <row r="82" spans="1:3" ht="15.6">
      <c r="A82" s="33">
        <v>80</v>
      </c>
      <c r="B82" s="34" t="s">
        <v>1098</v>
      </c>
      <c r="C82" s="33" t="s">
        <v>989</v>
      </c>
    </row>
    <row r="83" spans="1:3" ht="15.6">
      <c r="A83" s="33">
        <v>81</v>
      </c>
      <c r="B83" s="34" t="s">
        <v>1099</v>
      </c>
      <c r="C83" s="33" t="s">
        <v>989</v>
      </c>
    </row>
    <row r="84" spans="1:3" ht="15.6">
      <c r="A84" s="33">
        <v>82</v>
      </c>
      <c r="B84" s="34" t="s">
        <v>1100</v>
      </c>
      <c r="C84" s="33" t="s">
        <v>989</v>
      </c>
    </row>
    <row r="85" spans="1:3" ht="15.6">
      <c r="A85" s="33">
        <v>83</v>
      </c>
      <c r="B85" s="34" t="s">
        <v>1101</v>
      </c>
      <c r="C85" s="33" t="s">
        <v>989</v>
      </c>
    </row>
    <row r="86" spans="1:3" ht="15.6">
      <c r="A86" s="33">
        <v>84</v>
      </c>
      <c r="B86" s="34" t="s">
        <v>1102</v>
      </c>
      <c r="C86" s="33" t="s">
        <v>1103</v>
      </c>
    </row>
    <row r="87" spans="1:3" ht="15.6">
      <c r="A87" s="33">
        <v>85</v>
      </c>
      <c r="B87" s="34" t="s">
        <v>1104</v>
      </c>
      <c r="C87" s="33" t="s">
        <v>1103</v>
      </c>
    </row>
    <row r="88" spans="1:3" ht="15.6">
      <c r="A88" s="33">
        <v>86</v>
      </c>
      <c r="B88" s="34" t="s">
        <v>1105</v>
      </c>
      <c r="C88" s="33" t="s">
        <v>989</v>
      </c>
    </row>
    <row r="89" spans="1:3" ht="15.6">
      <c r="A89" s="33">
        <v>87</v>
      </c>
      <c r="B89" s="34" t="s">
        <v>1106</v>
      </c>
      <c r="C89" s="33" t="s">
        <v>991</v>
      </c>
    </row>
    <row r="90" spans="1:3" ht="15.6">
      <c r="A90" s="33">
        <v>88</v>
      </c>
      <c r="B90" s="34" t="s">
        <v>1107</v>
      </c>
      <c r="C90" s="33" t="s">
        <v>993</v>
      </c>
    </row>
    <row r="91" spans="1:3" ht="15.6">
      <c r="A91" s="33">
        <v>89</v>
      </c>
      <c r="B91" s="34" t="s">
        <v>1108</v>
      </c>
      <c r="C91" s="33" t="s">
        <v>1056</v>
      </c>
    </row>
    <row r="92" spans="1:3" ht="15.6">
      <c r="A92" s="33">
        <v>90</v>
      </c>
      <c r="B92" s="34" t="s">
        <v>1109</v>
      </c>
      <c r="C92" s="33" t="s">
        <v>1009</v>
      </c>
    </row>
    <row r="93" spans="1:3" ht="15.6">
      <c r="A93" s="33">
        <v>92</v>
      </c>
      <c r="B93" s="34" t="s">
        <v>1110</v>
      </c>
      <c r="C93" s="33" t="s">
        <v>1079</v>
      </c>
    </row>
    <row r="94" spans="1:3" ht="15.6">
      <c r="A94" s="33">
        <v>93</v>
      </c>
      <c r="B94" s="34" t="s">
        <v>1111</v>
      </c>
      <c r="C94" s="33" t="s">
        <v>1028</v>
      </c>
    </row>
    <row r="95" spans="1:3" ht="15.6">
      <c r="A95" s="33">
        <v>94</v>
      </c>
      <c r="B95" s="34" t="s">
        <v>1112</v>
      </c>
      <c r="C95" s="33" t="s">
        <v>991</v>
      </c>
    </row>
    <row r="96" spans="1:3" ht="15.6">
      <c r="A96" s="33">
        <v>95</v>
      </c>
      <c r="B96" s="34" t="s">
        <v>1113</v>
      </c>
      <c r="C96" s="33" t="s">
        <v>1083</v>
      </c>
    </row>
    <row r="97" spans="1:3" ht="15.6">
      <c r="A97" s="33">
        <v>96</v>
      </c>
      <c r="B97" s="34" t="s">
        <v>1114</v>
      </c>
      <c r="C97" s="33" t="s">
        <v>1065</v>
      </c>
    </row>
    <row r="98" spans="1:3" ht="15.6">
      <c r="A98" s="33">
        <v>97</v>
      </c>
      <c r="B98" s="34" t="s">
        <v>1115</v>
      </c>
      <c r="C98" s="33" t="s">
        <v>1116</v>
      </c>
    </row>
    <row r="99" spans="1:3" ht="15.6">
      <c r="A99" s="33">
        <v>98</v>
      </c>
      <c r="B99" s="34" t="s">
        <v>1117</v>
      </c>
      <c r="C99" s="33" t="s">
        <v>999</v>
      </c>
    </row>
    <row r="100" spans="1:3" ht="15.6">
      <c r="A100" s="33">
        <v>99</v>
      </c>
      <c r="B100" s="34" t="s">
        <v>1118</v>
      </c>
      <c r="C100" s="33" t="s">
        <v>993</v>
      </c>
    </row>
    <row r="101" spans="1:3" ht="15.6">
      <c r="A101" s="33">
        <v>100</v>
      </c>
      <c r="B101" s="34" t="s">
        <v>1119</v>
      </c>
      <c r="C101" s="33" t="s">
        <v>993</v>
      </c>
    </row>
    <row r="102" spans="1:3" ht="15.6">
      <c r="A102" s="33">
        <v>101</v>
      </c>
      <c r="B102" s="34" t="s">
        <v>1120</v>
      </c>
      <c r="C102" s="33" t="s">
        <v>1062</v>
      </c>
    </row>
    <row r="103" spans="1:3" ht="15.6">
      <c r="A103" s="33">
        <v>102</v>
      </c>
      <c r="B103" s="34" t="s">
        <v>1121</v>
      </c>
      <c r="C103" s="33" t="s">
        <v>1062</v>
      </c>
    </row>
    <row r="104" spans="1:3" ht="15.6">
      <c r="A104" s="33">
        <v>103</v>
      </c>
      <c r="B104" s="34" t="s">
        <v>1122</v>
      </c>
      <c r="C104" s="33" t="s">
        <v>991</v>
      </c>
    </row>
    <row r="105" spans="1:3" ht="15.6">
      <c r="A105" s="33">
        <v>104</v>
      </c>
      <c r="B105" s="34" t="s">
        <v>1123</v>
      </c>
      <c r="C105" s="33" t="s">
        <v>991</v>
      </c>
    </row>
    <row r="106" spans="1:3" ht="15.6">
      <c r="A106" s="33">
        <v>105</v>
      </c>
      <c r="B106" s="34" t="s">
        <v>1124</v>
      </c>
      <c r="C106" s="33" t="s">
        <v>991</v>
      </c>
    </row>
    <row r="107" spans="1:3" ht="15.6">
      <c r="A107" s="33">
        <v>106</v>
      </c>
      <c r="B107" s="34" t="s">
        <v>1125</v>
      </c>
      <c r="C107" s="33" t="s">
        <v>991</v>
      </c>
    </row>
    <row r="108" spans="1:3" ht="15.6">
      <c r="A108" s="33">
        <v>107</v>
      </c>
      <c r="B108" s="34" t="s">
        <v>1126</v>
      </c>
      <c r="C108" s="34" t="s">
        <v>991</v>
      </c>
    </row>
    <row r="109" spans="1:3" ht="15.6">
      <c r="A109" s="33">
        <v>108</v>
      </c>
      <c r="B109" s="34" t="s">
        <v>1127</v>
      </c>
      <c r="C109" s="33" t="s">
        <v>1001</v>
      </c>
    </row>
    <row r="110" spans="1:3" ht="15.6">
      <c r="A110" s="33">
        <v>109</v>
      </c>
      <c r="B110" s="34" t="s">
        <v>1128</v>
      </c>
      <c r="C110" s="33" t="s">
        <v>1001</v>
      </c>
    </row>
    <row r="111" spans="1:3" ht="15.6">
      <c r="A111" s="33">
        <v>110</v>
      </c>
      <c r="B111" s="34" t="s">
        <v>1129</v>
      </c>
      <c r="C111" s="33" t="s">
        <v>993</v>
      </c>
    </row>
    <row r="112" spans="1:3" ht="15.6">
      <c r="A112" s="33">
        <v>111</v>
      </c>
      <c r="B112" s="34" t="s">
        <v>1130</v>
      </c>
      <c r="C112" s="33" t="s">
        <v>993</v>
      </c>
    </row>
    <row r="113" spans="1:3" ht="15.6">
      <c r="A113" s="33">
        <v>112</v>
      </c>
      <c r="B113" s="34" t="s">
        <v>1131</v>
      </c>
      <c r="C113" s="33" t="s">
        <v>993</v>
      </c>
    </row>
    <row r="114" spans="1:3" ht="15.6">
      <c r="A114" s="33">
        <v>113</v>
      </c>
      <c r="B114" s="34" t="s">
        <v>1132</v>
      </c>
      <c r="C114" s="33" t="s">
        <v>993</v>
      </c>
    </row>
    <row r="115" spans="1:3" ht="15.6">
      <c r="A115" s="33">
        <v>114</v>
      </c>
      <c r="B115" s="34" t="s">
        <v>1133</v>
      </c>
      <c r="C115" s="33" t="s">
        <v>991</v>
      </c>
    </row>
    <row r="116" spans="1:3" ht="15.6">
      <c r="A116" s="33">
        <v>115</v>
      </c>
      <c r="B116" s="34" t="s">
        <v>1134</v>
      </c>
      <c r="C116" s="33" t="s">
        <v>1044</v>
      </c>
    </row>
    <row r="117" spans="1:3" ht="15.6">
      <c r="A117" s="33">
        <v>116</v>
      </c>
      <c r="B117" s="34" t="s">
        <v>1135</v>
      </c>
      <c r="C117" s="33" t="s">
        <v>991</v>
      </c>
    </row>
    <row r="118" spans="1:3" ht="15.6">
      <c r="A118" s="33">
        <v>117</v>
      </c>
      <c r="B118" s="34" t="s">
        <v>1136</v>
      </c>
      <c r="C118" s="33" t="s">
        <v>1011</v>
      </c>
    </row>
    <row r="119" spans="1:3" ht="15.6">
      <c r="A119" s="33">
        <v>118</v>
      </c>
      <c r="B119" s="34" t="s">
        <v>1137</v>
      </c>
      <c r="C119" s="33" t="s">
        <v>993</v>
      </c>
    </row>
    <row r="120" spans="1:3" ht="15.6">
      <c r="A120" s="33">
        <v>119</v>
      </c>
      <c r="B120" s="34" t="s">
        <v>1138</v>
      </c>
      <c r="C120" s="33" t="s">
        <v>1139</v>
      </c>
    </row>
    <row r="121" spans="1:3" ht="15.6">
      <c r="A121" s="33">
        <v>120</v>
      </c>
      <c r="B121" s="34" t="s">
        <v>1140</v>
      </c>
      <c r="C121" s="33" t="s">
        <v>991</v>
      </c>
    </row>
    <row r="122" spans="1:3" ht="15.6">
      <c r="A122" s="33">
        <v>121</v>
      </c>
      <c r="B122" s="34" t="s">
        <v>1141</v>
      </c>
      <c r="C122" s="33" t="s">
        <v>989</v>
      </c>
    </row>
    <row r="123" spans="1:3" ht="15.6">
      <c r="A123" s="33">
        <v>122</v>
      </c>
      <c r="B123" s="34" t="s">
        <v>1142</v>
      </c>
      <c r="C123" s="33" t="s">
        <v>1083</v>
      </c>
    </row>
    <row r="124" spans="1:3" ht="15.6">
      <c r="A124" s="33">
        <v>123</v>
      </c>
      <c r="B124" s="34" t="s">
        <v>1143</v>
      </c>
      <c r="C124" s="33" t="s">
        <v>1144</v>
      </c>
    </row>
    <row r="125" spans="1:3" ht="15.6">
      <c r="A125" s="33">
        <v>124</v>
      </c>
      <c r="B125" s="34" t="s">
        <v>1145</v>
      </c>
      <c r="C125" s="33" t="s">
        <v>991</v>
      </c>
    </row>
    <row r="126" spans="1:3" ht="15.6">
      <c r="A126" s="34">
        <v>125</v>
      </c>
      <c r="B126" s="34" t="s">
        <v>1146</v>
      </c>
      <c r="C126" s="34" t="s">
        <v>991</v>
      </c>
    </row>
    <row r="127" spans="1:3" ht="15.6">
      <c r="A127" s="34">
        <v>126</v>
      </c>
      <c r="B127" s="34" t="s">
        <v>1147</v>
      </c>
      <c r="C127" s="34" t="s">
        <v>989</v>
      </c>
    </row>
    <row r="128" spans="1:3" ht="15.6">
      <c r="A128" s="34">
        <v>127</v>
      </c>
      <c r="B128" s="34" t="s">
        <v>1148</v>
      </c>
      <c r="C128" s="34" t="s">
        <v>991</v>
      </c>
    </row>
    <row r="129" spans="1:3" ht="15.6">
      <c r="A129" s="34">
        <v>128</v>
      </c>
      <c r="B129" s="34" t="s">
        <v>1149</v>
      </c>
      <c r="C129" s="34" t="s">
        <v>989</v>
      </c>
    </row>
    <row r="130" spans="1:3" ht="15.6">
      <c r="A130" s="34">
        <v>129</v>
      </c>
      <c r="B130" s="34" t="s">
        <v>1150</v>
      </c>
      <c r="C130" s="34" t="s">
        <v>989</v>
      </c>
    </row>
    <row r="131" spans="1:3" ht="15.6">
      <c r="A131" s="34">
        <v>130</v>
      </c>
      <c r="B131" s="34" t="s">
        <v>1151</v>
      </c>
      <c r="C131" s="34" t="s">
        <v>991</v>
      </c>
    </row>
    <row r="132" spans="1:3" ht="15.6">
      <c r="A132" s="34">
        <v>131</v>
      </c>
      <c r="B132" s="34" t="s">
        <v>1152</v>
      </c>
      <c r="C132" s="34" t="s">
        <v>991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I69"/>
  <sheetViews>
    <sheetView topLeftCell="B1" workbookViewId="0">
      <pane xSplit="3" ySplit="1" topLeftCell="E44" activePane="bottomRight" state="frozen"/>
      <selection activeCell="B1" sqref="B1"/>
      <selection pane="topRight" activeCell="E1" sqref="E1"/>
      <selection pane="bottomLeft" activeCell="B2" sqref="B2"/>
      <selection pane="bottomRight" activeCell="B1" sqref="A1:I69"/>
    </sheetView>
  </sheetViews>
  <sheetFormatPr defaultColWidth="8.88671875" defaultRowHeight="13.2"/>
  <cols>
    <col min="1" max="1" width="8.88671875" style="27"/>
    <col min="2" max="2" width="28.21875" style="115" customWidth="1"/>
    <col min="3" max="4" width="8.88671875" style="27"/>
    <col min="5" max="5" width="17" style="26" customWidth="1"/>
    <col min="6" max="6" width="33.88671875" style="26" bestFit="1" customWidth="1"/>
    <col min="7" max="7" width="8.88671875" style="116"/>
    <col min="8" max="8" width="15.44140625" style="27" bestFit="1" customWidth="1"/>
    <col min="9" max="9" width="8.88671875" style="27"/>
    <col min="10" max="16384" width="8.88671875" style="26"/>
  </cols>
  <sheetData>
    <row r="1" spans="1:9" s="111" customFormat="1" ht="51.6" customHeight="1">
      <c r="A1" s="106" t="s">
        <v>1672</v>
      </c>
      <c r="B1" s="107" t="s">
        <v>1673</v>
      </c>
      <c r="C1" s="108" t="s">
        <v>902</v>
      </c>
      <c r="D1" s="109" t="s">
        <v>903</v>
      </c>
      <c r="E1" s="110" t="s">
        <v>1674</v>
      </c>
      <c r="F1" s="108" t="s">
        <v>1675</v>
      </c>
      <c r="G1" s="108" t="s">
        <v>1676</v>
      </c>
      <c r="H1" s="108" t="s">
        <v>1677</v>
      </c>
      <c r="I1" s="108" t="s">
        <v>1678</v>
      </c>
    </row>
    <row r="2" spans="1:9">
      <c r="A2" s="112">
        <v>1</v>
      </c>
      <c r="B2" s="113" t="s">
        <v>1679</v>
      </c>
      <c r="C2" s="108" t="s">
        <v>904</v>
      </c>
      <c r="D2" s="109" t="s">
        <v>904</v>
      </c>
      <c r="E2" s="81">
        <v>14248.89</v>
      </c>
      <c r="F2" s="81" t="s">
        <v>1680</v>
      </c>
      <c r="G2" s="114">
        <v>100</v>
      </c>
      <c r="H2" s="80" t="s">
        <v>826</v>
      </c>
      <c r="I2" s="80" t="s">
        <v>807</v>
      </c>
    </row>
    <row r="3" spans="1:9">
      <c r="A3" s="112">
        <v>62</v>
      </c>
      <c r="B3" s="113" t="s">
        <v>1681</v>
      </c>
      <c r="C3" s="108" t="s">
        <v>906</v>
      </c>
      <c r="D3" s="109" t="s">
        <v>1682</v>
      </c>
      <c r="E3" s="81">
        <v>1726.95</v>
      </c>
      <c r="F3" s="81"/>
      <c r="G3" s="114">
        <v>150</v>
      </c>
      <c r="H3" s="80" t="s">
        <v>1683</v>
      </c>
      <c r="I3" s="80" t="s">
        <v>1684</v>
      </c>
    </row>
    <row r="4" spans="1:9">
      <c r="A4" s="112">
        <v>58</v>
      </c>
      <c r="B4" s="113" t="s">
        <v>1685</v>
      </c>
      <c r="C4" s="108" t="s">
        <v>1682</v>
      </c>
      <c r="D4" s="109" t="s">
        <v>1682</v>
      </c>
      <c r="E4" s="81">
        <v>9446.2099999999991</v>
      </c>
      <c r="F4" s="81" t="s">
        <v>1686</v>
      </c>
      <c r="G4" s="114">
        <v>50</v>
      </c>
      <c r="H4" s="80" t="s">
        <v>1683</v>
      </c>
      <c r="I4" s="80" t="s">
        <v>1684</v>
      </c>
    </row>
    <row r="5" spans="1:9">
      <c r="A5" s="112">
        <v>46</v>
      </c>
      <c r="B5" s="113" t="s">
        <v>1687</v>
      </c>
      <c r="C5" s="108" t="s">
        <v>1682</v>
      </c>
      <c r="D5" s="109" t="s">
        <v>1682</v>
      </c>
      <c r="E5" s="81">
        <v>8257.93</v>
      </c>
      <c r="F5" s="81" t="s">
        <v>1688</v>
      </c>
      <c r="G5" s="114">
        <v>50</v>
      </c>
      <c r="H5" s="80"/>
      <c r="I5" s="80" t="s">
        <v>1684</v>
      </c>
    </row>
    <row r="6" spans="1:9">
      <c r="A6" s="112">
        <v>32</v>
      </c>
      <c r="B6" s="113" t="s">
        <v>1689</v>
      </c>
      <c r="C6" s="108" t="s">
        <v>1682</v>
      </c>
      <c r="D6" s="109" t="s">
        <v>1682</v>
      </c>
      <c r="E6" s="81">
        <v>8082.3</v>
      </c>
      <c r="F6" s="81"/>
      <c r="G6" s="114">
        <v>60</v>
      </c>
      <c r="H6" s="80"/>
      <c r="I6" s="80" t="s">
        <v>1684</v>
      </c>
    </row>
    <row r="7" spans="1:9">
      <c r="A7" s="112">
        <v>39</v>
      </c>
      <c r="B7" s="113" t="s">
        <v>1690</v>
      </c>
      <c r="C7" s="108" t="s">
        <v>1682</v>
      </c>
      <c r="D7" s="109" t="s">
        <v>1682</v>
      </c>
      <c r="E7" s="81">
        <v>7139.61</v>
      </c>
      <c r="F7" s="81" t="s">
        <v>1691</v>
      </c>
      <c r="G7" s="114">
        <v>57.65</v>
      </c>
      <c r="H7" s="80" t="s">
        <v>1683</v>
      </c>
      <c r="I7" s="80"/>
    </row>
    <row r="8" spans="1:9">
      <c r="A8" s="112">
        <v>6</v>
      </c>
      <c r="B8" s="113" t="s">
        <v>1692</v>
      </c>
      <c r="C8" s="108" t="s">
        <v>1693</v>
      </c>
      <c r="D8" s="109" t="s">
        <v>1682</v>
      </c>
      <c r="E8" s="81">
        <v>6829.97</v>
      </c>
      <c r="F8" s="81"/>
      <c r="G8" s="114">
        <v>120</v>
      </c>
      <c r="H8" s="80"/>
      <c r="I8" s="80" t="s">
        <v>1684</v>
      </c>
    </row>
    <row r="9" spans="1:9">
      <c r="A9" s="112">
        <v>41</v>
      </c>
      <c r="B9" s="113" t="s">
        <v>1694</v>
      </c>
      <c r="C9" s="108" t="s">
        <v>1693</v>
      </c>
      <c r="D9" s="109" t="s">
        <v>1693</v>
      </c>
      <c r="E9" s="81">
        <v>1446.75</v>
      </c>
      <c r="F9" s="81" t="s">
        <v>1695</v>
      </c>
      <c r="G9" s="114">
        <v>102.27</v>
      </c>
      <c r="H9" s="80"/>
      <c r="I9" s="80" t="s">
        <v>1684</v>
      </c>
    </row>
    <row r="10" spans="1:9">
      <c r="A10" s="112">
        <v>42</v>
      </c>
      <c r="B10" s="113" t="s">
        <v>1696</v>
      </c>
      <c r="C10" s="108" t="s">
        <v>1682</v>
      </c>
      <c r="D10" s="109" t="s">
        <v>1682</v>
      </c>
      <c r="E10" s="81">
        <v>6772</v>
      </c>
      <c r="F10" s="81" t="s">
        <v>1697</v>
      </c>
      <c r="G10" s="114">
        <v>130</v>
      </c>
      <c r="H10" s="80" t="s">
        <v>1683</v>
      </c>
      <c r="I10" s="80" t="s">
        <v>1684</v>
      </c>
    </row>
    <row r="11" spans="1:9">
      <c r="A11" s="112">
        <v>28</v>
      </c>
      <c r="B11" s="113" t="s">
        <v>1698</v>
      </c>
      <c r="C11" s="108" t="s">
        <v>1682</v>
      </c>
      <c r="D11" s="109" t="s">
        <v>1682</v>
      </c>
      <c r="E11" s="81">
        <v>5269.85</v>
      </c>
      <c r="F11" s="81"/>
      <c r="G11" s="114">
        <v>37.44</v>
      </c>
      <c r="H11" s="80"/>
      <c r="I11" s="80" t="s">
        <v>1684</v>
      </c>
    </row>
    <row r="12" spans="1:9" ht="13.2" customHeight="1">
      <c r="A12" s="112">
        <v>36</v>
      </c>
      <c r="B12" s="113" t="s">
        <v>1699</v>
      </c>
      <c r="C12" s="108" t="s">
        <v>1693</v>
      </c>
      <c r="D12" s="109" t="s">
        <v>1693</v>
      </c>
      <c r="E12" s="81">
        <v>13061.96</v>
      </c>
      <c r="F12" s="81" t="s">
        <v>1700</v>
      </c>
      <c r="G12" s="114">
        <v>15.27</v>
      </c>
      <c r="H12" s="80"/>
      <c r="I12" s="80"/>
    </row>
    <row r="13" spans="1:9">
      <c r="A13" s="112">
        <v>34</v>
      </c>
      <c r="B13" s="113" t="s">
        <v>1701</v>
      </c>
      <c r="C13" s="108" t="s">
        <v>1693</v>
      </c>
      <c r="D13" s="109" t="s">
        <v>1693</v>
      </c>
      <c r="E13" s="81">
        <v>1221.0899999999999</v>
      </c>
      <c r="F13" s="81" t="s">
        <v>1702</v>
      </c>
      <c r="G13" s="114">
        <v>66</v>
      </c>
      <c r="H13" s="80" t="s">
        <v>1683</v>
      </c>
      <c r="I13" s="80" t="s">
        <v>1684</v>
      </c>
    </row>
    <row r="14" spans="1:9">
      <c r="A14" s="112">
        <v>4</v>
      </c>
      <c r="B14" s="113" t="s">
        <v>1703</v>
      </c>
      <c r="C14" s="108" t="s">
        <v>1682</v>
      </c>
      <c r="D14" s="109" t="s">
        <v>1682</v>
      </c>
      <c r="E14" s="81">
        <v>4747.8900000000003</v>
      </c>
      <c r="F14" s="81"/>
      <c r="G14" s="114">
        <v>46.57</v>
      </c>
      <c r="H14" s="80" t="s">
        <v>1683</v>
      </c>
      <c r="I14" s="80"/>
    </row>
    <row r="15" spans="1:9">
      <c r="A15" s="112">
        <v>30</v>
      </c>
      <c r="B15" s="113" t="s">
        <v>1704</v>
      </c>
      <c r="C15" s="108" t="s">
        <v>1693</v>
      </c>
      <c r="D15" s="109" t="s">
        <v>1693</v>
      </c>
      <c r="E15" s="81">
        <v>7093.9</v>
      </c>
      <c r="F15" s="81"/>
      <c r="G15" s="114">
        <v>42</v>
      </c>
      <c r="H15" s="80"/>
      <c r="I15" s="80"/>
    </row>
    <row r="16" spans="1:9">
      <c r="A16" s="112">
        <v>54</v>
      </c>
      <c r="B16" s="113" t="s">
        <v>1705</v>
      </c>
      <c r="C16" s="108" t="s">
        <v>1693</v>
      </c>
      <c r="D16" s="109" t="s">
        <v>1693</v>
      </c>
      <c r="E16" s="81">
        <v>5240.4799999999996</v>
      </c>
      <c r="F16" s="81" t="s">
        <v>1706</v>
      </c>
      <c r="G16" s="114">
        <v>10</v>
      </c>
      <c r="H16" s="80"/>
      <c r="I16" s="80"/>
    </row>
    <row r="17" spans="1:9">
      <c r="A17" s="112">
        <v>52</v>
      </c>
      <c r="B17" s="113" t="s">
        <v>1707</v>
      </c>
      <c r="C17" s="108" t="s">
        <v>1682</v>
      </c>
      <c r="D17" s="109" t="s">
        <v>1682</v>
      </c>
      <c r="E17" s="81">
        <v>3681.27</v>
      </c>
      <c r="F17" s="81" t="s">
        <v>1708</v>
      </c>
      <c r="G17" s="114">
        <v>33.299999999999997</v>
      </c>
      <c r="H17" s="80"/>
      <c r="I17" s="80"/>
    </row>
    <row r="18" spans="1:9">
      <c r="A18" s="112">
        <v>50</v>
      </c>
      <c r="B18" s="113" t="s">
        <v>1709</v>
      </c>
      <c r="C18" s="108" t="s">
        <v>1693</v>
      </c>
      <c r="D18" s="109" t="s">
        <v>1693</v>
      </c>
      <c r="E18" s="81">
        <v>4762.57</v>
      </c>
      <c r="F18" s="81"/>
      <c r="G18" s="114">
        <v>22</v>
      </c>
      <c r="H18" s="80"/>
      <c r="I18" s="80"/>
    </row>
    <row r="19" spans="1:9">
      <c r="A19" s="112">
        <v>51</v>
      </c>
      <c r="B19" s="113" t="s">
        <v>1710</v>
      </c>
      <c r="C19" s="108" t="s">
        <v>1693</v>
      </c>
      <c r="D19" s="109" t="s">
        <v>1693</v>
      </c>
      <c r="E19" s="81">
        <v>4116.7</v>
      </c>
      <c r="F19" s="81"/>
      <c r="G19" s="114">
        <v>29.22</v>
      </c>
      <c r="H19" s="80"/>
      <c r="I19" s="80"/>
    </row>
    <row r="20" spans="1:9">
      <c r="A20" s="112">
        <v>13</v>
      </c>
      <c r="B20" s="113" t="s">
        <v>1711</v>
      </c>
      <c r="C20" s="108" t="s">
        <v>1693</v>
      </c>
      <c r="D20" s="109" t="s">
        <v>1693</v>
      </c>
      <c r="E20" s="81">
        <v>1650.32</v>
      </c>
      <c r="F20" s="81"/>
      <c r="G20" s="114">
        <v>40</v>
      </c>
      <c r="H20" s="80" t="s">
        <v>1683</v>
      </c>
      <c r="I20" s="80"/>
    </row>
    <row r="21" spans="1:9">
      <c r="A21" s="112">
        <v>60</v>
      </c>
      <c r="B21" s="113" t="s">
        <v>1712</v>
      </c>
      <c r="C21" s="108" t="s">
        <v>1693</v>
      </c>
      <c r="D21" s="109" t="s">
        <v>1693</v>
      </c>
      <c r="E21" s="81">
        <v>2019.69</v>
      </c>
      <c r="F21" s="81" t="s">
        <v>1713</v>
      </c>
      <c r="G21" s="114">
        <v>38</v>
      </c>
      <c r="H21" s="80" t="s">
        <v>1683</v>
      </c>
      <c r="I21" s="80"/>
    </row>
    <row r="22" spans="1:9">
      <c r="A22" s="112">
        <v>47</v>
      </c>
      <c r="B22" s="113" t="s">
        <v>1714</v>
      </c>
      <c r="C22" s="108" t="s">
        <v>1693</v>
      </c>
      <c r="D22" s="109" t="s">
        <v>1693</v>
      </c>
      <c r="E22" s="81">
        <v>3605.5</v>
      </c>
      <c r="F22" s="81" t="s">
        <v>1697</v>
      </c>
      <c r="G22" s="114">
        <v>35</v>
      </c>
      <c r="H22" s="80"/>
      <c r="I22" s="80"/>
    </row>
    <row r="23" spans="1:9">
      <c r="A23" s="112">
        <v>8</v>
      </c>
      <c r="B23" s="113" t="s">
        <v>1715</v>
      </c>
      <c r="C23" s="108" t="s">
        <v>1682</v>
      </c>
      <c r="D23" s="109" t="s">
        <v>1682</v>
      </c>
      <c r="E23" s="81">
        <v>3042.05</v>
      </c>
      <c r="F23" s="81"/>
      <c r="G23" s="114">
        <v>50</v>
      </c>
      <c r="H23" s="80" t="s">
        <v>1683</v>
      </c>
      <c r="I23" s="80"/>
    </row>
    <row r="24" spans="1:9">
      <c r="A24" s="112">
        <v>57</v>
      </c>
      <c r="B24" s="113" t="s">
        <v>1716</v>
      </c>
      <c r="C24" s="108" t="s">
        <v>1693</v>
      </c>
      <c r="D24" s="109" t="s">
        <v>1693</v>
      </c>
      <c r="E24" s="81">
        <v>3497.72</v>
      </c>
      <c r="F24" s="81" t="s">
        <v>1697</v>
      </c>
      <c r="G24" s="114">
        <v>60</v>
      </c>
      <c r="H24" s="80"/>
      <c r="I24" s="80"/>
    </row>
    <row r="25" spans="1:9">
      <c r="A25" s="112">
        <v>16</v>
      </c>
      <c r="B25" s="113" t="s">
        <v>1717</v>
      </c>
      <c r="C25" s="108" t="s">
        <v>1693</v>
      </c>
      <c r="D25" s="109" t="s">
        <v>1693</v>
      </c>
      <c r="E25" s="81">
        <v>3463.77</v>
      </c>
      <c r="F25" s="81"/>
      <c r="G25" s="114">
        <v>36</v>
      </c>
      <c r="H25" s="80"/>
      <c r="I25" s="80"/>
    </row>
    <row r="26" spans="1:9">
      <c r="A26" s="112">
        <v>19</v>
      </c>
      <c r="B26" s="113" t="s">
        <v>1718</v>
      </c>
      <c r="C26" s="108" t="s">
        <v>1693</v>
      </c>
      <c r="D26" s="109" t="s">
        <v>1693</v>
      </c>
      <c r="E26" s="81">
        <v>3074.63</v>
      </c>
      <c r="F26" s="81"/>
      <c r="G26" s="114">
        <v>34.18</v>
      </c>
      <c r="H26" s="80"/>
      <c r="I26" s="80"/>
    </row>
    <row r="27" spans="1:9">
      <c r="A27" s="112">
        <v>21</v>
      </c>
      <c r="B27" s="113" t="s">
        <v>1719</v>
      </c>
      <c r="C27" s="108" t="s">
        <v>1720</v>
      </c>
      <c r="D27" s="109" t="s">
        <v>1720</v>
      </c>
      <c r="E27" s="81">
        <v>2747.75</v>
      </c>
      <c r="F27" s="81" t="s">
        <v>1697</v>
      </c>
      <c r="G27" s="114">
        <v>10</v>
      </c>
      <c r="H27" s="80"/>
      <c r="I27" s="80"/>
    </row>
    <row r="28" spans="1:9">
      <c r="A28" s="112">
        <v>14</v>
      </c>
      <c r="B28" s="113" t="s">
        <v>1721</v>
      </c>
      <c r="C28" s="108" t="s">
        <v>1720</v>
      </c>
      <c r="D28" s="109" t="s">
        <v>1720</v>
      </c>
      <c r="E28" s="81">
        <v>2643.73</v>
      </c>
      <c r="F28" s="81" t="s">
        <v>1722</v>
      </c>
      <c r="G28" s="114">
        <v>10</v>
      </c>
      <c r="H28" s="80"/>
      <c r="I28" s="80"/>
    </row>
    <row r="29" spans="1:9">
      <c r="A29" s="112">
        <v>22</v>
      </c>
      <c r="B29" s="113" t="s">
        <v>1723</v>
      </c>
      <c r="C29" s="108" t="s">
        <v>1720</v>
      </c>
      <c r="D29" s="109" t="s">
        <v>1720</v>
      </c>
      <c r="E29" s="81">
        <v>2642.66</v>
      </c>
      <c r="F29" s="81"/>
      <c r="G29" s="114">
        <v>21.91</v>
      </c>
      <c r="H29" s="80"/>
      <c r="I29" s="80"/>
    </row>
    <row r="30" spans="1:9">
      <c r="A30" s="112">
        <v>43</v>
      </c>
      <c r="B30" s="113" t="s">
        <v>1724</v>
      </c>
      <c r="C30" s="108" t="s">
        <v>1720</v>
      </c>
      <c r="D30" s="109" t="s">
        <v>1720</v>
      </c>
      <c r="E30" s="81">
        <v>2615.73</v>
      </c>
      <c r="F30" s="81"/>
      <c r="G30" s="114">
        <v>20</v>
      </c>
      <c r="H30" s="80"/>
      <c r="I30" s="80"/>
    </row>
    <row r="31" spans="1:9">
      <c r="A31" s="112">
        <v>15</v>
      </c>
      <c r="B31" s="113" t="s">
        <v>1725</v>
      </c>
      <c r="C31" s="108" t="s">
        <v>1720</v>
      </c>
      <c r="D31" s="109" t="s">
        <v>1720</v>
      </c>
      <c r="E31" s="81">
        <v>2586.21</v>
      </c>
      <c r="F31" s="81" t="s">
        <v>1726</v>
      </c>
      <c r="G31" s="114">
        <v>22</v>
      </c>
      <c r="H31" s="80"/>
      <c r="I31" s="80"/>
    </row>
    <row r="32" spans="1:9">
      <c r="A32" s="112">
        <v>11</v>
      </c>
      <c r="B32" s="113" t="s">
        <v>1727</v>
      </c>
      <c r="C32" s="108" t="s">
        <v>1693</v>
      </c>
      <c r="D32" s="109" t="s">
        <v>1693</v>
      </c>
      <c r="E32" s="81">
        <v>1988.5</v>
      </c>
      <c r="F32" s="81" t="s">
        <v>1728</v>
      </c>
      <c r="G32" s="114">
        <v>30</v>
      </c>
      <c r="H32" s="80" t="s">
        <v>1729</v>
      </c>
      <c r="I32" s="80" t="s">
        <v>1684</v>
      </c>
    </row>
    <row r="33" spans="1:9">
      <c r="A33" s="112">
        <v>23</v>
      </c>
      <c r="B33" s="113" t="s">
        <v>1730</v>
      </c>
      <c r="C33" s="108" t="s">
        <v>1693</v>
      </c>
      <c r="D33" s="109" t="s">
        <v>1693</v>
      </c>
      <c r="E33" s="81">
        <v>1209.6400000000001</v>
      </c>
      <c r="F33" s="81" t="s">
        <v>1731</v>
      </c>
      <c r="G33" s="114">
        <v>30</v>
      </c>
      <c r="H33" s="80"/>
      <c r="I33" s="80" t="s">
        <v>1684</v>
      </c>
    </row>
    <row r="34" spans="1:9">
      <c r="A34" s="112">
        <v>33</v>
      </c>
      <c r="B34" s="113" t="s">
        <v>1732</v>
      </c>
      <c r="C34" s="108" t="s">
        <v>1720</v>
      </c>
      <c r="D34" s="109" t="s">
        <v>1720</v>
      </c>
      <c r="E34" s="81">
        <v>2577.08</v>
      </c>
      <c r="F34" s="81"/>
      <c r="G34" s="114">
        <v>22</v>
      </c>
      <c r="H34" s="80"/>
      <c r="I34" s="80"/>
    </row>
    <row r="35" spans="1:9">
      <c r="A35" s="112">
        <v>37</v>
      </c>
      <c r="B35" s="113" t="s">
        <v>1733</v>
      </c>
      <c r="C35" s="108" t="s">
        <v>1693</v>
      </c>
      <c r="D35" s="109" t="s">
        <v>1693</v>
      </c>
      <c r="E35" s="81">
        <v>4677.21</v>
      </c>
      <c r="F35" s="81" t="s">
        <v>1734</v>
      </c>
      <c r="G35" s="114">
        <v>26.84</v>
      </c>
      <c r="H35" s="80"/>
      <c r="I35" s="80" t="s">
        <v>1684</v>
      </c>
    </row>
    <row r="36" spans="1:9">
      <c r="A36" s="112">
        <v>3</v>
      </c>
      <c r="B36" s="113" t="s">
        <v>1735</v>
      </c>
      <c r="C36" s="108" t="s">
        <v>1693</v>
      </c>
      <c r="D36" s="109" t="s">
        <v>1693</v>
      </c>
      <c r="E36" s="81">
        <v>3453.43</v>
      </c>
      <c r="F36" s="81" t="s">
        <v>1736</v>
      </c>
      <c r="G36" s="114">
        <v>25</v>
      </c>
      <c r="H36" s="80"/>
      <c r="I36" s="80" t="s">
        <v>1684</v>
      </c>
    </row>
    <row r="37" spans="1:9">
      <c r="A37" s="112">
        <v>45</v>
      </c>
      <c r="B37" s="113" t="s">
        <v>1737</v>
      </c>
      <c r="C37" s="108" t="s">
        <v>1693</v>
      </c>
      <c r="D37" s="109" t="s">
        <v>1693</v>
      </c>
      <c r="E37" s="81">
        <v>2538.11</v>
      </c>
      <c r="F37" s="81" t="s">
        <v>1738</v>
      </c>
      <c r="G37" s="114">
        <v>30.9</v>
      </c>
      <c r="H37" s="80"/>
      <c r="I37" s="80"/>
    </row>
    <row r="38" spans="1:9">
      <c r="A38" s="112">
        <v>2</v>
      </c>
      <c r="B38" s="113" t="s">
        <v>1739</v>
      </c>
      <c r="C38" s="108" t="s">
        <v>1693</v>
      </c>
      <c r="D38" s="109" t="s">
        <v>1693</v>
      </c>
      <c r="E38" s="81">
        <v>1974.99</v>
      </c>
      <c r="F38" s="81"/>
      <c r="G38" s="114">
        <v>24.57</v>
      </c>
      <c r="H38" s="80"/>
      <c r="I38" s="80" t="s">
        <v>1684</v>
      </c>
    </row>
    <row r="39" spans="1:9">
      <c r="A39" s="112">
        <v>63</v>
      </c>
      <c r="B39" s="113" t="s">
        <v>1740</v>
      </c>
      <c r="C39" s="108" t="s">
        <v>1693</v>
      </c>
      <c r="D39" s="109" t="s">
        <v>1693</v>
      </c>
      <c r="E39" s="81">
        <v>1254.1400000000001</v>
      </c>
      <c r="F39" s="81" t="s">
        <v>1741</v>
      </c>
      <c r="G39" s="114">
        <v>24.53</v>
      </c>
      <c r="H39" s="80" t="s">
        <v>1683</v>
      </c>
      <c r="I39" s="80"/>
    </row>
    <row r="40" spans="1:9">
      <c r="A40" s="112">
        <v>31</v>
      </c>
      <c r="B40" s="113" t="s">
        <v>1742</v>
      </c>
      <c r="C40" s="108" t="s">
        <v>1720</v>
      </c>
      <c r="D40" s="109" t="s">
        <v>1720</v>
      </c>
      <c r="E40" s="81">
        <v>2425.9299999999998</v>
      </c>
      <c r="F40" s="81" t="s">
        <v>1743</v>
      </c>
      <c r="G40" s="114">
        <v>23.7</v>
      </c>
      <c r="H40" s="80"/>
      <c r="I40" s="80"/>
    </row>
    <row r="41" spans="1:9" ht="13.2" customHeight="1">
      <c r="A41" s="112">
        <v>55</v>
      </c>
      <c r="B41" s="113" t="s">
        <v>1744</v>
      </c>
      <c r="C41" s="108" t="s">
        <v>1720</v>
      </c>
      <c r="D41" s="109" t="s">
        <v>1720</v>
      </c>
      <c r="E41" s="81">
        <v>2365.41</v>
      </c>
      <c r="F41" s="81" t="s">
        <v>1745</v>
      </c>
      <c r="G41" s="114">
        <v>23</v>
      </c>
      <c r="H41" s="80"/>
      <c r="I41" s="80"/>
    </row>
    <row r="42" spans="1:9">
      <c r="A42" s="112">
        <v>12</v>
      </c>
      <c r="B42" s="113" t="s">
        <v>1746</v>
      </c>
      <c r="C42" s="108" t="s">
        <v>1693</v>
      </c>
      <c r="D42" s="109" t="s">
        <v>1693</v>
      </c>
      <c r="E42" s="81">
        <v>2349.52</v>
      </c>
      <c r="F42" s="81" t="s">
        <v>1697</v>
      </c>
      <c r="G42" s="114">
        <v>45.58</v>
      </c>
      <c r="H42" s="80"/>
      <c r="I42" s="80"/>
    </row>
    <row r="43" spans="1:9">
      <c r="A43" s="112">
        <v>59</v>
      </c>
      <c r="B43" s="113" t="s">
        <v>1747</v>
      </c>
      <c r="C43" s="108" t="s">
        <v>1693</v>
      </c>
      <c r="D43" s="109" t="s">
        <v>1693</v>
      </c>
      <c r="E43" s="81">
        <v>2218.9899999999998</v>
      </c>
      <c r="F43" s="81"/>
      <c r="G43" s="114">
        <v>30.22</v>
      </c>
      <c r="H43" s="80"/>
      <c r="I43" s="80"/>
    </row>
    <row r="44" spans="1:9">
      <c r="A44" s="112">
        <v>24</v>
      </c>
      <c r="B44" s="113" t="s">
        <v>1748</v>
      </c>
      <c r="C44" s="108" t="s">
        <v>1720</v>
      </c>
      <c r="D44" s="109" t="s">
        <v>1720</v>
      </c>
      <c r="E44" s="81">
        <v>2163.7800000000002</v>
      </c>
      <c r="F44" s="81" t="s">
        <v>1749</v>
      </c>
      <c r="G44" s="114">
        <v>30</v>
      </c>
      <c r="H44" s="80"/>
      <c r="I44" s="80"/>
    </row>
    <row r="45" spans="1:9" ht="12.6" customHeight="1">
      <c r="A45" s="112">
        <v>61</v>
      </c>
      <c r="B45" s="113" t="s">
        <v>1750</v>
      </c>
      <c r="C45" s="108" t="s">
        <v>1720</v>
      </c>
      <c r="D45" s="109" t="s">
        <v>1720</v>
      </c>
      <c r="E45" s="81">
        <v>2155.4</v>
      </c>
      <c r="F45" s="81" t="s">
        <v>1697</v>
      </c>
      <c r="G45" s="114">
        <v>12</v>
      </c>
      <c r="H45" s="80" t="s">
        <v>1729</v>
      </c>
      <c r="I45" s="80"/>
    </row>
    <row r="46" spans="1:9">
      <c r="A46" s="112">
        <v>18</v>
      </c>
      <c r="B46" s="113" t="s">
        <v>1751</v>
      </c>
      <c r="C46" s="108" t="s">
        <v>1693</v>
      </c>
      <c r="D46" s="109" t="s">
        <v>1693</v>
      </c>
      <c r="E46" s="81">
        <v>2027.53</v>
      </c>
      <c r="F46" s="81" t="s">
        <v>1752</v>
      </c>
      <c r="G46" s="114">
        <v>32</v>
      </c>
      <c r="H46" s="80"/>
      <c r="I46" s="80"/>
    </row>
    <row r="47" spans="1:9" ht="12.6" customHeight="1">
      <c r="A47" s="112">
        <v>38</v>
      </c>
      <c r="B47" s="113" t="s">
        <v>1753</v>
      </c>
      <c r="C47" s="108" t="s">
        <v>1693</v>
      </c>
      <c r="D47" s="109" t="s">
        <v>1693</v>
      </c>
      <c r="E47" s="81">
        <v>1668.31</v>
      </c>
      <c r="F47" s="81"/>
      <c r="G47" s="114">
        <v>30.05</v>
      </c>
      <c r="H47" s="80"/>
      <c r="I47" s="80"/>
    </row>
    <row r="48" spans="1:9">
      <c r="A48" s="112">
        <v>49</v>
      </c>
      <c r="B48" s="113" t="s">
        <v>1754</v>
      </c>
      <c r="C48" s="108" t="s">
        <v>1720</v>
      </c>
      <c r="D48" s="109" t="s">
        <v>1720</v>
      </c>
      <c r="E48" s="81">
        <v>1530.52</v>
      </c>
      <c r="F48" s="81" t="s">
        <v>1755</v>
      </c>
      <c r="G48" s="114">
        <v>17</v>
      </c>
      <c r="H48" s="80"/>
      <c r="I48" s="80"/>
    </row>
    <row r="49" spans="1:9">
      <c r="A49" s="112">
        <v>68</v>
      </c>
      <c r="B49" s="113" t="s">
        <v>1756</v>
      </c>
      <c r="C49" s="108" t="s">
        <v>1720</v>
      </c>
      <c r="D49" s="109" t="s">
        <v>1720</v>
      </c>
      <c r="E49" s="81">
        <v>1521.41</v>
      </c>
      <c r="F49" s="81" t="s">
        <v>1697</v>
      </c>
      <c r="G49" s="114">
        <v>13.39</v>
      </c>
      <c r="H49" s="80"/>
      <c r="I49" s="80"/>
    </row>
    <row r="50" spans="1:9">
      <c r="A50" s="112">
        <v>67</v>
      </c>
      <c r="B50" s="113" t="s">
        <v>1757</v>
      </c>
      <c r="C50" s="108" t="s">
        <v>1693</v>
      </c>
      <c r="D50" s="109" t="s">
        <v>1693</v>
      </c>
      <c r="E50" s="81">
        <v>1434.05</v>
      </c>
      <c r="F50" s="81" t="s">
        <v>1697</v>
      </c>
      <c r="G50" s="114">
        <v>70</v>
      </c>
      <c r="H50" s="80"/>
      <c r="I50" s="80"/>
    </row>
    <row r="51" spans="1:9">
      <c r="A51" s="112">
        <v>5</v>
      </c>
      <c r="B51" s="113" t="s">
        <v>1758</v>
      </c>
      <c r="C51" s="108" t="s">
        <v>1720</v>
      </c>
      <c r="D51" s="109" t="s">
        <v>1720</v>
      </c>
      <c r="E51" s="81">
        <v>1417.77</v>
      </c>
      <c r="F51" s="81" t="s">
        <v>1759</v>
      </c>
      <c r="G51" s="114">
        <v>23</v>
      </c>
      <c r="H51" s="80"/>
      <c r="I51" s="80"/>
    </row>
    <row r="52" spans="1:9">
      <c r="A52" s="112">
        <v>53</v>
      </c>
      <c r="B52" s="113" t="s">
        <v>1760</v>
      </c>
      <c r="C52" s="108" t="s">
        <v>1720</v>
      </c>
      <c r="D52" s="109" t="s">
        <v>1720</v>
      </c>
      <c r="E52" s="81">
        <v>1380.46</v>
      </c>
      <c r="F52" s="81" t="s">
        <v>1761</v>
      </c>
      <c r="G52" s="114">
        <v>15</v>
      </c>
      <c r="H52" s="80"/>
      <c r="I52" s="80"/>
    </row>
    <row r="53" spans="1:9">
      <c r="A53" s="112">
        <v>10</v>
      </c>
      <c r="B53" s="113" t="s">
        <v>1762</v>
      </c>
      <c r="C53" s="108" t="s">
        <v>1693</v>
      </c>
      <c r="D53" s="109" t="s">
        <v>1693</v>
      </c>
      <c r="E53" s="81">
        <v>1339.17</v>
      </c>
      <c r="F53" s="81" t="s">
        <v>1763</v>
      </c>
      <c r="G53" s="114">
        <v>36.5</v>
      </c>
      <c r="H53" s="80"/>
      <c r="I53" s="80"/>
    </row>
    <row r="54" spans="1:9">
      <c r="A54" s="112">
        <v>64</v>
      </c>
      <c r="B54" s="113" t="s">
        <v>1764</v>
      </c>
      <c r="C54" s="108" t="s">
        <v>1720</v>
      </c>
      <c r="D54" s="109" t="s">
        <v>1720</v>
      </c>
      <c r="E54" s="81">
        <v>1314.8</v>
      </c>
      <c r="F54" s="81" t="s">
        <v>1765</v>
      </c>
      <c r="G54" s="114">
        <v>10</v>
      </c>
      <c r="H54" s="80"/>
      <c r="I54" s="80"/>
    </row>
    <row r="55" spans="1:9">
      <c r="A55" s="112">
        <v>56</v>
      </c>
      <c r="B55" s="113" t="s">
        <v>1766</v>
      </c>
      <c r="C55" s="108" t="s">
        <v>1693</v>
      </c>
      <c r="D55" s="109" t="s">
        <v>1693</v>
      </c>
      <c r="E55" s="81">
        <v>1293.51</v>
      </c>
      <c r="F55" s="81" t="s">
        <v>1697</v>
      </c>
      <c r="G55" s="114">
        <v>42</v>
      </c>
      <c r="H55" s="80"/>
      <c r="I55" s="80"/>
    </row>
    <row r="56" spans="1:9">
      <c r="A56" s="112">
        <v>40</v>
      </c>
      <c r="B56" s="113" t="s">
        <v>1767</v>
      </c>
      <c r="C56" s="108" t="s">
        <v>1720</v>
      </c>
      <c r="D56" s="109" t="s">
        <v>1720</v>
      </c>
      <c r="E56" s="81">
        <v>1211.2</v>
      </c>
      <c r="F56" s="81" t="s">
        <v>1768</v>
      </c>
      <c r="G56" s="114">
        <v>22</v>
      </c>
      <c r="H56" s="80"/>
      <c r="I56" s="80"/>
    </row>
    <row r="57" spans="1:9">
      <c r="A57" s="112">
        <v>9</v>
      </c>
      <c r="B57" s="113" t="s">
        <v>1769</v>
      </c>
      <c r="C57" s="108" t="s">
        <v>1720</v>
      </c>
      <c r="D57" s="109" t="s">
        <v>1720</v>
      </c>
      <c r="E57" s="81">
        <v>1160.03</v>
      </c>
      <c r="F57" s="81"/>
      <c r="G57" s="114">
        <v>16.66</v>
      </c>
      <c r="H57" s="80"/>
      <c r="I57" s="80"/>
    </row>
    <row r="58" spans="1:9">
      <c r="A58" s="112">
        <v>35</v>
      </c>
      <c r="B58" s="113" t="s">
        <v>1770</v>
      </c>
      <c r="C58" s="108" t="s">
        <v>1771</v>
      </c>
      <c r="D58" s="109" t="s">
        <v>1771</v>
      </c>
      <c r="E58" s="81">
        <v>540.29</v>
      </c>
      <c r="F58" s="81" t="s">
        <v>1772</v>
      </c>
      <c r="G58" s="114">
        <v>15.96</v>
      </c>
      <c r="H58" s="80"/>
      <c r="I58" s="80"/>
    </row>
    <row r="59" spans="1:9">
      <c r="A59" s="112">
        <v>7</v>
      </c>
      <c r="B59" s="113" t="s">
        <v>1773</v>
      </c>
      <c r="C59" s="108" t="s">
        <v>1771</v>
      </c>
      <c r="D59" s="109" t="s">
        <v>1771</v>
      </c>
      <c r="E59" s="81">
        <v>531</v>
      </c>
      <c r="F59" s="81" t="s">
        <v>1774</v>
      </c>
      <c r="G59" s="114">
        <v>5.17</v>
      </c>
      <c r="H59" s="80"/>
      <c r="I59" s="80"/>
    </row>
    <row r="60" spans="1:9">
      <c r="A60" s="112">
        <v>48</v>
      </c>
      <c r="B60" s="113" t="s">
        <v>1775</v>
      </c>
      <c r="C60" s="108" t="s">
        <v>1693</v>
      </c>
      <c r="D60" s="109" t="s">
        <v>1693</v>
      </c>
      <c r="E60" s="81">
        <v>981.9</v>
      </c>
      <c r="F60" s="81" t="s">
        <v>1776</v>
      </c>
      <c r="G60" s="114">
        <v>12</v>
      </c>
      <c r="H60" s="80" t="s">
        <v>1683</v>
      </c>
      <c r="I60" s="80"/>
    </row>
    <row r="61" spans="1:9">
      <c r="A61" s="112">
        <v>65</v>
      </c>
      <c r="B61" s="113" t="s">
        <v>1777</v>
      </c>
      <c r="C61" s="108" t="s">
        <v>1771</v>
      </c>
      <c r="D61" s="109" t="s">
        <v>1771</v>
      </c>
      <c r="E61" s="81">
        <v>490.68</v>
      </c>
      <c r="F61" s="81" t="s">
        <v>1778</v>
      </c>
      <c r="G61" s="114">
        <v>10</v>
      </c>
      <c r="H61" s="80"/>
      <c r="I61" s="80"/>
    </row>
    <row r="62" spans="1:9">
      <c r="A62" s="112">
        <v>27</v>
      </c>
      <c r="B62" s="113" t="s">
        <v>1779</v>
      </c>
      <c r="C62" s="108" t="s">
        <v>1771</v>
      </c>
      <c r="D62" s="109" t="s">
        <v>1771</v>
      </c>
      <c r="E62" s="81">
        <v>481.78</v>
      </c>
      <c r="F62" s="81" t="s">
        <v>1697</v>
      </c>
      <c r="G62" s="114">
        <v>25</v>
      </c>
      <c r="H62" s="80"/>
      <c r="I62" s="80"/>
    </row>
    <row r="63" spans="1:9">
      <c r="A63" s="112">
        <v>26</v>
      </c>
      <c r="B63" s="113" t="s">
        <v>1780</v>
      </c>
      <c r="C63" s="108" t="s">
        <v>1771</v>
      </c>
      <c r="D63" s="109" t="s">
        <v>1771</v>
      </c>
      <c r="E63" s="81">
        <v>477.99</v>
      </c>
      <c r="F63" s="81" t="s">
        <v>1781</v>
      </c>
      <c r="G63" s="114">
        <v>24.51</v>
      </c>
      <c r="H63" s="80" t="s">
        <v>1729</v>
      </c>
      <c r="I63" s="80"/>
    </row>
    <row r="64" spans="1:9">
      <c r="A64" s="112">
        <v>20</v>
      </c>
      <c r="B64" s="113" t="s">
        <v>1782</v>
      </c>
      <c r="C64" s="108" t="s">
        <v>1771</v>
      </c>
      <c r="D64" s="109" t="s">
        <v>1771</v>
      </c>
      <c r="E64" s="81">
        <v>454.15</v>
      </c>
      <c r="F64" s="81" t="s">
        <v>1783</v>
      </c>
      <c r="G64" s="114">
        <v>12.3</v>
      </c>
      <c r="H64" s="80"/>
      <c r="I64" s="80"/>
    </row>
    <row r="65" spans="1:9">
      <c r="A65" s="112">
        <v>17</v>
      </c>
      <c r="B65" s="113" t="s">
        <v>1784</v>
      </c>
      <c r="C65" s="108" t="s">
        <v>1771</v>
      </c>
      <c r="D65" s="109" t="s">
        <v>1771</v>
      </c>
      <c r="E65" s="81">
        <v>415.83</v>
      </c>
      <c r="F65" s="81" t="s">
        <v>1785</v>
      </c>
      <c r="G65" s="114">
        <v>12</v>
      </c>
      <c r="H65" s="80"/>
      <c r="I65" s="80"/>
    </row>
    <row r="66" spans="1:9">
      <c r="A66" s="112">
        <v>25</v>
      </c>
      <c r="B66" s="113" t="s">
        <v>1786</v>
      </c>
      <c r="C66" s="108" t="s">
        <v>1771</v>
      </c>
      <c r="D66" s="109" t="s">
        <v>1771</v>
      </c>
      <c r="E66" s="81">
        <v>325.39</v>
      </c>
      <c r="F66" s="81" t="s">
        <v>1787</v>
      </c>
      <c r="G66" s="114">
        <v>15</v>
      </c>
      <c r="H66" s="80"/>
      <c r="I66" s="80"/>
    </row>
    <row r="67" spans="1:9" ht="13.2" customHeight="1">
      <c r="A67" s="112">
        <v>44</v>
      </c>
      <c r="B67" s="113" t="s">
        <v>1788</v>
      </c>
      <c r="C67" s="108" t="s">
        <v>1771</v>
      </c>
      <c r="D67" s="109" t="s">
        <v>1771</v>
      </c>
      <c r="E67" s="81">
        <v>310.85000000000002</v>
      </c>
      <c r="F67" s="81" t="s">
        <v>1789</v>
      </c>
      <c r="G67" s="114">
        <v>13.57</v>
      </c>
      <c r="H67" s="80"/>
      <c r="I67" s="80"/>
    </row>
    <row r="68" spans="1:9">
      <c r="A68" s="112">
        <v>66</v>
      </c>
      <c r="B68" s="113" t="s">
        <v>1790</v>
      </c>
      <c r="C68" s="108" t="s">
        <v>1771</v>
      </c>
      <c r="D68" s="109" t="s">
        <v>1771</v>
      </c>
      <c r="E68" s="81">
        <v>204.01</v>
      </c>
      <c r="F68" s="81" t="s">
        <v>1791</v>
      </c>
      <c r="G68" s="114">
        <v>3</v>
      </c>
      <c r="H68" s="80"/>
      <c r="I68" s="80"/>
    </row>
    <row r="69" spans="1:9">
      <c r="A69" s="112">
        <v>29</v>
      </c>
      <c r="B69" s="113" t="s">
        <v>1792</v>
      </c>
      <c r="C69" s="108" t="s">
        <v>1771</v>
      </c>
      <c r="D69" s="109" t="s">
        <v>1771</v>
      </c>
      <c r="E69" s="81">
        <v>97.11</v>
      </c>
      <c r="F69" s="81" t="s">
        <v>1793</v>
      </c>
      <c r="G69" s="114">
        <v>8</v>
      </c>
      <c r="H69" s="80"/>
      <c r="I69" s="80"/>
    </row>
  </sheetData>
  <autoFilter ref="A1:I69">
    <sortState ref="A12:I69">
      <sortCondition descending="1" ref="E12"/>
    </sortState>
  </autoFilter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D117"/>
  <sheetViews>
    <sheetView workbookViewId="0">
      <selection activeCell="B7" sqref="B7"/>
    </sheetView>
  </sheetViews>
  <sheetFormatPr defaultRowHeight="14.4"/>
  <cols>
    <col min="2" max="2" width="34.88671875" bestFit="1" customWidth="1"/>
  </cols>
  <sheetData>
    <row r="1" spans="1:4" ht="15.6">
      <c r="A1" s="37" t="s">
        <v>985</v>
      </c>
      <c r="B1" s="37" t="s">
        <v>986</v>
      </c>
      <c r="C1" s="37" t="s">
        <v>1153</v>
      </c>
      <c r="D1" s="37" t="s">
        <v>1154</v>
      </c>
    </row>
    <row r="2" spans="1:4" ht="15.6">
      <c r="A2" s="38">
        <v>1</v>
      </c>
      <c r="B2" s="39" t="s">
        <v>1155</v>
      </c>
      <c r="C2" s="38" t="s">
        <v>989</v>
      </c>
      <c r="D2" s="40" t="s">
        <v>989</v>
      </c>
    </row>
    <row r="3" spans="1:4" ht="15.6">
      <c r="A3" s="38">
        <v>2</v>
      </c>
      <c r="B3" s="38" t="s">
        <v>1156</v>
      </c>
      <c r="C3" s="38" t="s">
        <v>991</v>
      </c>
      <c r="D3" s="40" t="s">
        <v>991</v>
      </c>
    </row>
    <row r="4" spans="1:4" ht="15.6">
      <c r="A4" s="38">
        <v>3</v>
      </c>
      <c r="B4" s="41" t="s">
        <v>1157</v>
      </c>
      <c r="C4" s="38" t="s">
        <v>993</v>
      </c>
      <c r="D4" s="40" t="s">
        <v>993</v>
      </c>
    </row>
    <row r="5" spans="1:4" ht="15.6">
      <c r="A5" s="38">
        <v>4</v>
      </c>
      <c r="B5" s="38" t="s">
        <v>1158</v>
      </c>
      <c r="C5" s="38" t="s">
        <v>989</v>
      </c>
      <c r="D5" s="40" t="s">
        <v>989</v>
      </c>
    </row>
    <row r="6" spans="1:4" ht="15.6">
      <c r="A6" s="38">
        <v>5</v>
      </c>
      <c r="B6" s="38" t="s">
        <v>1159</v>
      </c>
      <c r="C6" s="38" t="s">
        <v>991</v>
      </c>
      <c r="D6" s="40" t="s">
        <v>991</v>
      </c>
    </row>
    <row r="7" spans="1:4" ht="15.6">
      <c r="A7" s="38">
        <v>6</v>
      </c>
      <c r="B7" s="39" t="s">
        <v>1160</v>
      </c>
      <c r="C7" s="38" t="s">
        <v>991</v>
      </c>
      <c r="D7" s="40" t="s">
        <v>991</v>
      </c>
    </row>
    <row r="8" spans="1:4" ht="15.6">
      <c r="A8" s="38">
        <v>7</v>
      </c>
      <c r="B8" s="39" t="s">
        <v>1161</v>
      </c>
      <c r="C8" s="38" t="s">
        <v>991</v>
      </c>
      <c r="D8" s="40" t="s">
        <v>993</v>
      </c>
    </row>
    <row r="9" spans="1:4" ht="15.6">
      <c r="A9" s="38">
        <v>8</v>
      </c>
      <c r="B9" s="39" t="s">
        <v>1162</v>
      </c>
      <c r="C9" s="38" t="s">
        <v>989</v>
      </c>
      <c r="D9" s="40" t="s">
        <v>993</v>
      </c>
    </row>
    <row r="10" spans="1:4" ht="15.6">
      <c r="A10" s="38">
        <v>9</v>
      </c>
      <c r="B10" s="38" t="s">
        <v>1163</v>
      </c>
      <c r="C10" s="38" t="s">
        <v>991</v>
      </c>
      <c r="D10" s="40" t="s">
        <v>991</v>
      </c>
    </row>
    <row r="11" spans="1:4" ht="15.6">
      <c r="A11" s="38">
        <v>10</v>
      </c>
      <c r="B11" s="39" t="s">
        <v>1164</v>
      </c>
      <c r="C11" s="38" t="s">
        <v>989</v>
      </c>
      <c r="D11" s="40" t="s">
        <v>989</v>
      </c>
    </row>
    <row r="12" spans="1:4" ht="15.6">
      <c r="A12" s="38">
        <v>11</v>
      </c>
      <c r="B12" s="38" t="s">
        <v>1165</v>
      </c>
      <c r="C12" s="38" t="s">
        <v>1028</v>
      </c>
      <c r="D12" s="40" t="s">
        <v>1166</v>
      </c>
    </row>
    <row r="13" spans="1:4" ht="15.6">
      <c r="A13" s="38">
        <v>12</v>
      </c>
      <c r="B13" s="38" t="s">
        <v>1167</v>
      </c>
      <c r="C13" s="38" t="s">
        <v>991</v>
      </c>
      <c r="D13" s="40" t="s">
        <v>993</v>
      </c>
    </row>
    <row r="14" spans="1:4" ht="15.6">
      <c r="A14" s="38">
        <v>13</v>
      </c>
      <c r="B14" s="39" t="s">
        <v>1168</v>
      </c>
      <c r="C14" s="38" t="s">
        <v>991</v>
      </c>
      <c r="D14" s="40" t="s">
        <v>991</v>
      </c>
    </row>
    <row r="15" spans="1:4" ht="15.6">
      <c r="A15" s="38">
        <v>14</v>
      </c>
      <c r="B15" s="38" t="s">
        <v>1169</v>
      </c>
      <c r="C15" s="38" t="s">
        <v>991</v>
      </c>
      <c r="D15" s="40" t="s">
        <v>993</v>
      </c>
    </row>
    <row r="16" spans="1:4" ht="15.6">
      <c r="A16" s="38">
        <v>15</v>
      </c>
      <c r="B16" s="38" t="s">
        <v>1170</v>
      </c>
      <c r="C16" s="38" t="s">
        <v>991</v>
      </c>
      <c r="D16" s="40" t="s">
        <v>991</v>
      </c>
    </row>
    <row r="17" spans="1:4" ht="15.6">
      <c r="A17" s="38">
        <v>16</v>
      </c>
      <c r="B17" s="38" t="s">
        <v>1171</v>
      </c>
      <c r="C17" s="38" t="s">
        <v>989</v>
      </c>
      <c r="D17" s="40" t="s">
        <v>989</v>
      </c>
    </row>
    <row r="18" spans="1:4" ht="15.6">
      <c r="A18" s="38">
        <v>17</v>
      </c>
      <c r="B18" s="39" t="s">
        <v>1172</v>
      </c>
      <c r="C18" s="38" t="s">
        <v>993</v>
      </c>
      <c r="D18" s="40" t="s">
        <v>991</v>
      </c>
    </row>
    <row r="19" spans="1:4" ht="15.6">
      <c r="A19" s="38">
        <v>18</v>
      </c>
      <c r="B19" s="39" t="s">
        <v>1173</v>
      </c>
      <c r="C19" s="38" t="s">
        <v>991</v>
      </c>
      <c r="D19" s="40" t="s">
        <v>993</v>
      </c>
    </row>
    <row r="20" spans="1:4" ht="15.6">
      <c r="A20" s="42">
        <v>19</v>
      </c>
      <c r="B20" s="42" t="s">
        <v>1174</v>
      </c>
      <c r="C20" s="42" t="s">
        <v>989</v>
      </c>
      <c r="D20" s="40" t="s">
        <v>989</v>
      </c>
    </row>
    <row r="21" spans="1:4" ht="15.6">
      <c r="A21" s="43">
        <v>20</v>
      </c>
      <c r="B21" s="40" t="s">
        <v>1175</v>
      </c>
      <c r="C21" s="43" t="s">
        <v>1028</v>
      </c>
      <c r="D21" s="40" t="s">
        <v>1166</v>
      </c>
    </row>
    <row r="22" spans="1:4" ht="15.6">
      <c r="A22" s="43">
        <v>21</v>
      </c>
      <c r="B22" s="43" t="s">
        <v>1176</v>
      </c>
      <c r="C22" s="43" t="s">
        <v>991</v>
      </c>
      <c r="D22" s="40" t="s">
        <v>991</v>
      </c>
    </row>
    <row r="23" spans="1:4" ht="15.6">
      <c r="A23" s="43">
        <v>22</v>
      </c>
      <c r="B23" s="44" t="s">
        <v>1177</v>
      </c>
      <c r="C23" s="43" t="s">
        <v>989</v>
      </c>
      <c r="D23" s="40" t="s">
        <v>989</v>
      </c>
    </row>
    <row r="24" spans="1:4" ht="15.6">
      <c r="A24" s="43">
        <v>23</v>
      </c>
      <c r="B24" s="44" t="s">
        <v>1178</v>
      </c>
      <c r="C24" s="43" t="s">
        <v>991</v>
      </c>
      <c r="D24" s="40" t="s">
        <v>991</v>
      </c>
    </row>
    <row r="25" spans="1:4" ht="15.6">
      <c r="A25" s="43">
        <v>24</v>
      </c>
      <c r="B25" s="44" t="s">
        <v>1179</v>
      </c>
      <c r="C25" s="43" t="s">
        <v>989</v>
      </c>
      <c r="D25" s="40" t="s">
        <v>989</v>
      </c>
    </row>
    <row r="26" spans="1:4" ht="15.6">
      <c r="A26" s="43">
        <v>25</v>
      </c>
      <c r="B26" s="44" t="s">
        <v>1180</v>
      </c>
      <c r="C26" s="43" t="s">
        <v>989</v>
      </c>
      <c r="D26" s="40" t="s">
        <v>989</v>
      </c>
    </row>
    <row r="27" spans="1:4" ht="15.6">
      <c r="A27" s="43">
        <v>26</v>
      </c>
      <c r="B27" s="43" t="s">
        <v>1181</v>
      </c>
      <c r="C27" s="43" t="s">
        <v>989</v>
      </c>
      <c r="D27" s="40" t="s">
        <v>989</v>
      </c>
    </row>
    <row r="28" spans="1:4" ht="15.6">
      <c r="A28" s="43">
        <v>27</v>
      </c>
      <c r="B28" s="43" t="s">
        <v>1182</v>
      </c>
      <c r="C28" s="43" t="s">
        <v>989</v>
      </c>
      <c r="D28" s="40" t="s">
        <v>989</v>
      </c>
    </row>
    <row r="29" spans="1:4" ht="15.6">
      <c r="A29" s="43">
        <v>28</v>
      </c>
      <c r="B29" s="43" t="s">
        <v>1183</v>
      </c>
      <c r="C29" s="43" t="s">
        <v>989</v>
      </c>
      <c r="D29" s="40" t="s">
        <v>989</v>
      </c>
    </row>
    <row r="30" spans="1:4" ht="15.6">
      <c r="A30" s="43">
        <v>29</v>
      </c>
      <c r="B30" s="44" t="s">
        <v>1184</v>
      </c>
      <c r="C30" s="43" t="s">
        <v>991</v>
      </c>
      <c r="D30" s="40" t="s">
        <v>991</v>
      </c>
    </row>
    <row r="31" spans="1:4" ht="15.6">
      <c r="A31" s="43">
        <v>30</v>
      </c>
      <c r="B31" s="43" t="s">
        <v>1185</v>
      </c>
      <c r="C31" s="43" t="s">
        <v>1028</v>
      </c>
      <c r="D31" s="40" t="s">
        <v>1166</v>
      </c>
    </row>
    <row r="32" spans="1:4" ht="15.6">
      <c r="A32" s="43">
        <v>31</v>
      </c>
      <c r="B32" s="44" t="s">
        <v>1186</v>
      </c>
      <c r="C32" s="43" t="s">
        <v>989</v>
      </c>
      <c r="D32" s="40" t="s">
        <v>989</v>
      </c>
    </row>
    <row r="33" spans="1:4" ht="15.6">
      <c r="A33" s="43">
        <v>32</v>
      </c>
      <c r="B33" s="43" t="s">
        <v>1187</v>
      </c>
      <c r="C33" s="43" t="s">
        <v>991</v>
      </c>
      <c r="D33" s="40" t="s">
        <v>991</v>
      </c>
    </row>
    <row r="34" spans="1:4" ht="15.6">
      <c r="A34" s="43">
        <v>33</v>
      </c>
      <c r="B34" s="44" t="s">
        <v>1188</v>
      </c>
      <c r="C34" s="43" t="s">
        <v>989</v>
      </c>
      <c r="D34" s="40" t="s">
        <v>989</v>
      </c>
    </row>
    <row r="35" spans="1:4" ht="15.6">
      <c r="A35" s="43">
        <v>34</v>
      </c>
      <c r="B35" s="44" t="s">
        <v>1189</v>
      </c>
      <c r="C35" s="43" t="s">
        <v>989</v>
      </c>
      <c r="D35" s="40" t="s">
        <v>989</v>
      </c>
    </row>
    <row r="36" spans="1:4" ht="15.6">
      <c r="A36" s="43">
        <v>35</v>
      </c>
      <c r="B36" s="44" t="s">
        <v>1190</v>
      </c>
      <c r="C36" s="43" t="s">
        <v>989</v>
      </c>
      <c r="D36" s="40" t="s">
        <v>989</v>
      </c>
    </row>
    <row r="37" spans="1:4" ht="15.6">
      <c r="A37" s="43">
        <v>36</v>
      </c>
      <c r="B37" s="43" t="s">
        <v>1191</v>
      </c>
      <c r="C37" s="43" t="s">
        <v>989</v>
      </c>
      <c r="D37" s="40" t="s">
        <v>989</v>
      </c>
    </row>
    <row r="38" spans="1:4" ht="15.6">
      <c r="A38" s="43">
        <v>37</v>
      </c>
      <c r="B38" s="44" t="s">
        <v>1192</v>
      </c>
      <c r="C38" s="43" t="s">
        <v>989</v>
      </c>
      <c r="D38" s="40" t="s">
        <v>989</v>
      </c>
    </row>
    <row r="39" spans="1:4" ht="15.6">
      <c r="A39" s="43">
        <v>38</v>
      </c>
      <c r="B39" s="43" t="s">
        <v>1193</v>
      </c>
      <c r="C39" s="43" t="s">
        <v>993</v>
      </c>
      <c r="D39" s="40" t="s">
        <v>993</v>
      </c>
    </row>
    <row r="40" spans="1:4" ht="15.6">
      <c r="A40" s="43">
        <v>39</v>
      </c>
      <c r="B40" s="44" t="s">
        <v>1194</v>
      </c>
      <c r="C40" s="43" t="s">
        <v>989</v>
      </c>
      <c r="D40" s="40" t="s">
        <v>989</v>
      </c>
    </row>
    <row r="41" spans="1:4" ht="15.6">
      <c r="A41" s="43">
        <v>40</v>
      </c>
      <c r="B41" s="43" t="s">
        <v>1195</v>
      </c>
      <c r="C41" s="43" t="s">
        <v>989</v>
      </c>
      <c r="D41" s="40" t="s">
        <v>989</v>
      </c>
    </row>
    <row r="42" spans="1:4" ht="15.6">
      <c r="A42" s="43">
        <v>41</v>
      </c>
      <c r="B42" s="44" t="s">
        <v>1196</v>
      </c>
      <c r="C42" s="43" t="s">
        <v>1197</v>
      </c>
      <c r="D42" s="40" t="s">
        <v>989</v>
      </c>
    </row>
    <row r="43" spans="1:4" ht="15.6">
      <c r="A43" s="43">
        <v>42</v>
      </c>
      <c r="B43" s="43" t="s">
        <v>1198</v>
      </c>
      <c r="C43" s="43" t="s">
        <v>995</v>
      </c>
      <c r="D43" s="40" t="s">
        <v>993</v>
      </c>
    </row>
    <row r="44" spans="1:4" ht="15.6">
      <c r="A44" s="43">
        <v>43</v>
      </c>
      <c r="B44" s="44" t="s">
        <v>1199</v>
      </c>
      <c r="C44" s="43" t="s">
        <v>989</v>
      </c>
      <c r="D44" s="40" t="s">
        <v>989</v>
      </c>
    </row>
    <row r="45" spans="1:4" ht="15.6">
      <c r="A45" s="43">
        <v>44</v>
      </c>
      <c r="B45" s="43" t="s">
        <v>1200</v>
      </c>
      <c r="C45" s="43" t="s">
        <v>1116</v>
      </c>
      <c r="D45" s="40" t="s">
        <v>993</v>
      </c>
    </row>
    <row r="46" spans="1:4" ht="15.6">
      <c r="A46" s="43">
        <v>45</v>
      </c>
      <c r="B46" s="43" t="s">
        <v>1201</v>
      </c>
      <c r="C46" s="43" t="s">
        <v>989</v>
      </c>
      <c r="D46" s="40" t="s">
        <v>989</v>
      </c>
    </row>
    <row r="47" spans="1:4" ht="15.6">
      <c r="A47" s="43">
        <v>46</v>
      </c>
      <c r="B47" s="44" t="s">
        <v>1202</v>
      </c>
      <c r="C47" s="43" t="s">
        <v>993</v>
      </c>
      <c r="D47" s="40" t="s">
        <v>993</v>
      </c>
    </row>
    <row r="48" spans="1:4" ht="15.6">
      <c r="A48" s="43">
        <v>47</v>
      </c>
      <c r="B48" s="44" t="s">
        <v>1203</v>
      </c>
      <c r="C48" s="43" t="s">
        <v>989</v>
      </c>
      <c r="D48" s="40" t="s">
        <v>989</v>
      </c>
    </row>
    <row r="49" spans="1:4" ht="15.6">
      <c r="A49" s="43">
        <v>48</v>
      </c>
      <c r="B49" s="44" t="s">
        <v>1204</v>
      </c>
      <c r="C49" s="43" t="s">
        <v>989</v>
      </c>
      <c r="D49" s="40" t="s">
        <v>989</v>
      </c>
    </row>
    <row r="50" spans="1:4" ht="15.6">
      <c r="A50" s="43">
        <v>49</v>
      </c>
      <c r="B50" s="44" t="s">
        <v>1205</v>
      </c>
      <c r="C50" s="43" t="s">
        <v>993</v>
      </c>
      <c r="D50" s="40" t="s">
        <v>993</v>
      </c>
    </row>
    <row r="51" spans="1:4" ht="15.6">
      <c r="A51" s="43">
        <v>50</v>
      </c>
      <c r="B51" s="43" t="s">
        <v>1206</v>
      </c>
      <c r="C51" s="43" t="s">
        <v>993</v>
      </c>
      <c r="D51" s="40" t="s">
        <v>993</v>
      </c>
    </row>
    <row r="52" spans="1:4" ht="15.6">
      <c r="A52" s="43">
        <v>51</v>
      </c>
      <c r="B52" s="44" t="s">
        <v>1207</v>
      </c>
      <c r="C52" s="43" t="s">
        <v>989</v>
      </c>
      <c r="D52" s="40" t="s">
        <v>989</v>
      </c>
    </row>
    <row r="53" spans="1:4" ht="15.6">
      <c r="A53" s="43">
        <v>52</v>
      </c>
      <c r="B53" s="43" t="s">
        <v>1208</v>
      </c>
      <c r="C53" s="43" t="s">
        <v>1116</v>
      </c>
      <c r="D53" s="40" t="s">
        <v>993</v>
      </c>
    </row>
    <row r="54" spans="1:4" ht="15.6">
      <c r="A54" s="43">
        <v>53</v>
      </c>
      <c r="B54" s="44" t="s">
        <v>1209</v>
      </c>
      <c r="C54" s="43" t="s">
        <v>993</v>
      </c>
      <c r="D54" s="40" t="s">
        <v>993</v>
      </c>
    </row>
    <row r="55" spans="1:4" ht="15.6">
      <c r="A55" s="43">
        <v>54</v>
      </c>
      <c r="B55" s="44" t="s">
        <v>1210</v>
      </c>
      <c r="C55" s="43" t="s">
        <v>991</v>
      </c>
      <c r="D55" s="40" t="s">
        <v>991</v>
      </c>
    </row>
    <row r="56" spans="1:4" ht="15.6">
      <c r="A56" s="43">
        <v>55</v>
      </c>
      <c r="B56" s="40" t="s">
        <v>1211</v>
      </c>
      <c r="C56" s="43" t="s">
        <v>989</v>
      </c>
      <c r="D56" s="40" t="s">
        <v>989</v>
      </c>
    </row>
    <row r="57" spans="1:4" ht="15.6">
      <c r="A57" s="43">
        <v>56</v>
      </c>
      <c r="B57" s="44" t="s">
        <v>1212</v>
      </c>
      <c r="C57" s="43" t="s">
        <v>989</v>
      </c>
      <c r="D57" s="40" t="s">
        <v>989</v>
      </c>
    </row>
    <row r="58" spans="1:4" ht="15.6">
      <c r="A58" s="43">
        <v>57</v>
      </c>
      <c r="B58" s="44" t="s">
        <v>1213</v>
      </c>
      <c r="C58" s="43" t="s">
        <v>989</v>
      </c>
      <c r="D58" s="40" t="s">
        <v>989</v>
      </c>
    </row>
    <row r="59" spans="1:4" ht="15.6">
      <c r="A59" s="43">
        <v>58</v>
      </c>
      <c r="B59" s="44" t="s">
        <v>1214</v>
      </c>
      <c r="C59" s="43" t="s">
        <v>989</v>
      </c>
      <c r="D59" s="40" t="s">
        <v>989</v>
      </c>
    </row>
    <row r="60" spans="1:4" ht="15.6">
      <c r="A60" s="43">
        <v>59</v>
      </c>
      <c r="B60" s="44" t="s">
        <v>1215</v>
      </c>
      <c r="C60" s="43" t="s">
        <v>989</v>
      </c>
      <c r="D60" s="40" t="s">
        <v>989</v>
      </c>
    </row>
    <row r="61" spans="1:4" ht="15.6">
      <c r="A61" s="43">
        <v>60</v>
      </c>
      <c r="B61" s="44" t="s">
        <v>1216</v>
      </c>
      <c r="C61" s="43" t="s">
        <v>991</v>
      </c>
      <c r="D61" s="40" t="s">
        <v>991</v>
      </c>
    </row>
    <row r="62" spans="1:4" ht="15.6">
      <c r="A62" s="43">
        <v>61</v>
      </c>
      <c r="B62" s="43" t="s">
        <v>1217</v>
      </c>
      <c r="C62" s="43" t="s">
        <v>989</v>
      </c>
      <c r="D62" s="40" t="s">
        <v>989</v>
      </c>
    </row>
    <row r="63" spans="1:4" ht="15.6">
      <c r="A63" s="43">
        <v>62</v>
      </c>
      <c r="B63" s="43" t="s">
        <v>1218</v>
      </c>
      <c r="C63" s="43" t="s">
        <v>1219</v>
      </c>
      <c r="D63" s="40" t="s">
        <v>1219</v>
      </c>
    </row>
    <row r="64" spans="1:4" ht="15.6">
      <c r="A64" s="40">
        <v>63</v>
      </c>
      <c r="B64" s="45" t="s">
        <v>1220</v>
      </c>
      <c r="C64" s="40" t="s">
        <v>991</v>
      </c>
      <c r="D64" s="40" t="s">
        <v>991</v>
      </c>
    </row>
    <row r="65" spans="1:4" ht="15.6">
      <c r="A65" s="40">
        <v>64</v>
      </c>
      <c r="B65" s="43" t="s">
        <v>1221</v>
      </c>
      <c r="C65" s="40" t="s">
        <v>989</v>
      </c>
      <c r="D65" s="40" t="s">
        <v>989</v>
      </c>
    </row>
    <row r="66" spans="1:4" ht="15.6">
      <c r="A66" s="40">
        <v>65</v>
      </c>
      <c r="B66" s="43" t="s">
        <v>1222</v>
      </c>
      <c r="C66" s="40" t="s">
        <v>989</v>
      </c>
      <c r="D66" s="40" t="s">
        <v>989</v>
      </c>
    </row>
    <row r="67" spans="1:4" ht="15.6">
      <c r="A67" s="40">
        <v>66</v>
      </c>
      <c r="B67" s="46" t="s">
        <v>1223</v>
      </c>
      <c r="C67" s="40" t="s">
        <v>993</v>
      </c>
      <c r="D67" s="40" t="s">
        <v>993</v>
      </c>
    </row>
    <row r="68" spans="1:4" ht="15.6">
      <c r="A68" s="40">
        <v>67</v>
      </c>
      <c r="B68" s="40" t="s">
        <v>1224</v>
      </c>
      <c r="C68" s="40" t="s">
        <v>989</v>
      </c>
      <c r="D68" s="40" t="s">
        <v>989</v>
      </c>
    </row>
    <row r="69" spans="1:4" ht="15.6">
      <c r="A69" s="40">
        <v>68</v>
      </c>
      <c r="B69" s="40" t="s">
        <v>1225</v>
      </c>
      <c r="C69" s="40" t="s">
        <v>993</v>
      </c>
      <c r="D69" s="40" t="s">
        <v>993</v>
      </c>
    </row>
    <row r="70" spans="1:4" ht="15.6">
      <c r="A70" s="40">
        <v>69</v>
      </c>
      <c r="B70" s="40" t="s">
        <v>1226</v>
      </c>
      <c r="C70" s="40" t="s">
        <v>991</v>
      </c>
      <c r="D70" s="40" t="s">
        <v>991</v>
      </c>
    </row>
    <row r="71" spans="1:4" ht="15.6">
      <c r="A71" s="40">
        <v>70</v>
      </c>
      <c r="B71" s="40" t="s">
        <v>1227</v>
      </c>
      <c r="C71" s="40" t="s">
        <v>989</v>
      </c>
      <c r="D71" s="40" t="s">
        <v>989</v>
      </c>
    </row>
    <row r="72" spans="1:4" ht="15.6">
      <c r="A72" s="40">
        <v>71</v>
      </c>
      <c r="B72" s="46" t="s">
        <v>1228</v>
      </c>
      <c r="C72" s="40" t="s">
        <v>989</v>
      </c>
      <c r="D72" s="40" t="s">
        <v>989</v>
      </c>
    </row>
    <row r="73" spans="1:4" ht="15.6">
      <c r="A73" s="40">
        <v>72</v>
      </c>
      <c r="B73" s="47" t="s">
        <v>1229</v>
      </c>
      <c r="C73" s="40" t="s">
        <v>991</v>
      </c>
      <c r="D73" s="40" t="s">
        <v>991</v>
      </c>
    </row>
    <row r="74" spans="1:4" ht="15.6">
      <c r="A74" s="40">
        <v>73</v>
      </c>
      <c r="B74" s="47" t="s">
        <v>1230</v>
      </c>
      <c r="C74" s="40" t="s">
        <v>993</v>
      </c>
      <c r="D74" s="40" t="s">
        <v>993</v>
      </c>
    </row>
    <row r="75" spans="1:4" ht="15.6">
      <c r="A75" s="40">
        <v>74</v>
      </c>
      <c r="B75" s="47" t="s">
        <v>1231</v>
      </c>
      <c r="C75" s="40" t="s">
        <v>993</v>
      </c>
      <c r="D75" s="40" t="s">
        <v>993</v>
      </c>
    </row>
    <row r="76" spans="1:4" ht="15.6">
      <c r="A76" s="40">
        <v>75</v>
      </c>
      <c r="B76" s="48" t="s">
        <v>1232</v>
      </c>
      <c r="C76" s="40" t="s">
        <v>989</v>
      </c>
      <c r="D76" s="40" t="s">
        <v>989</v>
      </c>
    </row>
    <row r="77" spans="1:4" ht="15.6">
      <c r="A77" s="40">
        <v>76</v>
      </c>
      <c r="B77" s="46" t="s">
        <v>1233</v>
      </c>
      <c r="C77" s="40" t="s">
        <v>991</v>
      </c>
      <c r="D77" s="40" t="s">
        <v>991</v>
      </c>
    </row>
    <row r="78" spans="1:4" ht="15.6">
      <c r="A78" s="40">
        <v>77</v>
      </c>
      <c r="B78" s="47" t="s">
        <v>1234</v>
      </c>
      <c r="C78" s="40" t="s">
        <v>991</v>
      </c>
      <c r="D78" s="40" t="s">
        <v>991</v>
      </c>
    </row>
    <row r="79" spans="1:4" ht="15.6">
      <c r="A79" s="40">
        <v>78</v>
      </c>
      <c r="B79" s="47" t="s">
        <v>1235</v>
      </c>
      <c r="C79" s="40" t="s">
        <v>989</v>
      </c>
      <c r="D79" s="40" t="s">
        <v>989</v>
      </c>
    </row>
    <row r="80" spans="1:4" ht="15.6">
      <c r="A80" s="40">
        <v>79</v>
      </c>
      <c r="B80" s="46" t="s">
        <v>1236</v>
      </c>
      <c r="C80" s="40" t="s">
        <v>993</v>
      </c>
      <c r="D80" s="40" t="s">
        <v>993</v>
      </c>
    </row>
    <row r="81" spans="1:4" ht="15.6">
      <c r="A81" s="40">
        <v>80</v>
      </c>
      <c r="B81" s="47" t="s">
        <v>1237</v>
      </c>
      <c r="C81" s="40" t="s">
        <v>1062</v>
      </c>
      <c r="D81" s="40" t="s">
        <v>989</v>
      </c>
    </row>
    <row r="82" spans="1:4" ht="15.6">
      <c r="A82" s="40">
        <v>81</v>
      </c>
      <c r="B82" s="48" t="s">
        <v>1238</v>
      </c>
      <c r="C82" s="40" t="s">
        <v>993</v>
      </c>
      <c r="D82" s="40" t="s">
        <v>993</v>
      </c>
    </row>
    <row r="83" spans="1:4" ht="15.6">
      <c r="A83" s="40">
        <v>82</v>
      </c>
      <c r="B83" s="46" t="s">
        <v>1239</v>
      </c>
      <c r="C83" s="40" t="s">
        <v>993</v>
      </c>
      <c r="D83" s="40" t="s">
        <v>993</v>
      </c>
    </row>
    <row r="84" spans="1:4" ht="15.6">
      <c r="A84" s="40">
        <v>83</v>
      </c>
      <c r="B84" s="47" t="s">
        <v>1240</v>
      </c>
      <c r="C84" s="40" t="s">
        <v>993</v>
      </c>
      <c r="D84" s="40" t="s">
        <v>993</v>
      </c>
    </row>
    <row r="85" spans="1:4" ht="15.6">
      <c r="A85" s="40">
        <v>84</v>
      </c>
      <c r="B85" s="47" t="s">
        <v>1241</v>
      </c>
      <c r="C85" s="40" t="s">
        <v>989</v>
      </c>
      <c r="D85" s="40" t="s">
        <v>989</v>
      </c>
    </row>
    <row r="86" spans="1:4" ht="15.6">
      <c r="A86" s="40">
        <v>85</v>
      </c>
      <c r="B86" s="47" t="s">
        <v>1242</v>
      </c>
      <c r="C86" s="40" t="s">
        <v>989</v>
      </c>
      <c r="D86" s="40" t="s">
        <v>989</v>
      </c>
    </row>
    <row r="87" spans="1:4" ht="15.6">
      <c r="A87" s="40">
        <v>86</v>
      </c>
      <c r="B87" s="46" t="s">
        <v>1243</v>
      </c>
      <c r="C87" s="40" t="s">
        <v>1001</v>
      </c>
      <c r="D87" s="40" t="s">
        <v>989</v>
      </c>
    </row>
    <row r="88" spans="1:4" ht="15.6">
      <c r="A88" s="40">
        <v>87</v>
      </c>
      <c r="B88" s="47" t="s">
        <v>1244</v>
      </c>
      <c r="C88" s="40" t="s">
        <v>1062</v>
      </c>
      <c r="D88" s="40" t="s">
        <v>989</v>
      </c>
    </row>
    <row r="89" spans="1:4" ht="15.6">
      <c r="A89" s="40">
        <v>88</v>
      </c>
      <c r="B89" s="46" t="s">
        <v>1245</v>
      </c>
      <c r="C89" s="40" t="s">
        <v>989</v>
      </c>
      <c r="D89" s="40" t="s">
        <v>993</v>
      </c>
    </row>
    <row r="90" spans="1:4" ht="15.6">
      <c r="A90" s="40">
        <v>89</v>
      </c>
      <c r="B90" s="46" t="s">
        <v>1246</v>
      </c>
      <c r="C90" s="40" t="s">
        <v>1062</v>
      </c>
      <c r="D90" s="40" t="s">
        <v>989</v>
      </c>
    </row>
    <row r="91" spans="1:4" ht="15.6">
      <c r="A91" s="40">
        <v>90</v>
      </c>
      <c r="B91" s="47" t="s">
        <v>1247</v>
      </c>
      <c r="C91" s="40" t="s">
        <v>993</v>
      </c>
      <c r="D91" s="40" t="s">
        <v>993</v>
      </c>
    </row>
    <row r="92" spans="1:4" ht="15.6">
      <c r="A92" s="40">
        <v>91</v>
      </c>
      <c r="B92" s="47" t="s">
        <v>1248</v>
      </c>
      <c r="C92" s="40" t="s">
        <v>993</v>
      </c>
      <c r="D92" s="40" t="s">
        <v>993</v>
      </c>
    </row>
    <row r="93" spans="1:4" ht="15.6">
      <c r="A93" s="40">
        <v>92</v>
      </c>
      <c r="B93" s="47" t="s">
        <v>1249</v>
      </c>
      <c r="C93" s="40" t="s">
        <v>991</v>
      </c>
      <c r="D93" s="40" t="s">
        <v>991</v>
      </c>
    </row>
    <row r="94" spans="1:4" ht="15.6">
      <c r="A94" s="40">
        <v>93</v>
      </c>
      <c r="B94" s="47" t="s">
        <v>1250</v>
      </c>
      <c r="C94" s="40" t="s">
        <v>989</v>
      </c>
      <c r="D94" s="40" t="s">
        <v>989</v>
      </c>
    </row>
    <row r="95" spans="1:4" ht="15.6">
      <c r="A95" s="40">
        <v>94</v>
      </c>
      <c r="B95" s="47" t="s">
        <v>1251</v>
      </c>
      <c r="C95" s="40" t="s">
        <v>991</v>
      </c>
      <c r="D95" s="40" t="s">
        <v>991</v>
      </c>
    </row>
    <row r="96" spans="1:4" ht="15.6">
      <c r="A96" s="40">
        <v>95</v>
      </c>
      <c r="B96" s="47" t="s">
        <v>1252</v>
      </c>
      <c r="C96" s="40" t="s">
        <v>993</v>
      </c>
      <c r="D96" s="40" t="s">
        <v>993</v>
      </c>
    </row>
    <row r="97" spans="1:4" ht="15.6">
      <c r="A97" s="40">
        <v>96</v>
      </c>
      <c r="B97" s="47" t="s">
        <v>1253</v>
      </c>
      <c r="C97" s="40" t="s">
        <v>1065</v>
      </c>
      <c r="D97" s="40" t="s">
        <v>993</v>
      </c>
    </row>
    <row r="98" spans="1:4" ht="15.6">
      <c r="A98" s="49">
        <v>97</v>
      </c>
      <c r="B98" s="50" t="s">
        <v>1254</v>
      </c>
      <c r="C98" s="49" t="s">
        <v>991</v>
      </c>
      <c r="D98" s="49" t="s">
        <v>991</v>
      </c>
    </row>
    <row r="99" spans="1:4" ht="15.6">
      <c r="A99" s="51">
        <v>98</v>
      </c>
      <c r="B99" s="51" t="s">
        <v>1255</v>
      </c>
      <c r="C99" s="51" t="s">
        <v>1103</v>
      </c>
      <c r="D99" s="51" t="s">
        <v>991</v>
      </c>
    </row>
    <row r="100" spans="1:4" ht="15.6">
      <c r="A100" s="52">
        <v>99</v>
      </c>
      <c r="B100" s="52" t="s">
        <v>1256</v>
      </c>
      <c r="C100" s="52" t="s">
        <v>989</v>
      </c>
      <c r="D100" s="52" t="s">
        <v>993</v>
      </c>
    </row>
    <row r="101" spans="1:4" ht="15.6">
      <c r="A101" s="51">
        <v>100</v>
      </c>
      <c r="B101" s="51" t="s">
        <v>1257</v>
      </c>
      <c r="C101" s="51" t="s">
        <v>1258</v>
      </c>
      <c r="D101" s="51" t="s">
        <v>1166</v>
      </c>
    </row>
    <row r="102" spans="1:4" ht="15.6">
      <c r="A102" s="51">
        <v>101</v>
      </c>
      <c r="B102" s="51" t="s">
        <v>1259</v>
      </c>
      <c r="C102" s="51" t="s">
        <v>1166</v>
      </c>
      <c r="D102" s="51" t="s">
        <v>991</v>
      </c>
    </row>
    <row r="103" spans="1:4" ht="15.6">
      <c r="A103" s="53">
        <v>102</v>
      </c>
      <c r="B103" s="52" t="s">
        <v>1260</v>
      </c>
      <c r="C103" s="52" t="s">
        <v>989</v>
      </c>
      <c r="D103" s="40" t="s">
        <v>993</v>
      </c>
    </row>
    <row r="104" spans="1:4" ht="15.6">
      <c r="A104" s="54">
        <v>103</v>
      </c>
      <c r="B104" s="51" t="s">
        <v>1261</v>
      </c>
      <c r="C104" s="49" t="s">
        <v>993</v>
      </c>
      <c r="D104" s="49" t="s">
        <v>993</v>
      </c>
    </row>
    <row r="105" spans="1:4" ht="15.6">
      <c r="A105" s="51">
        <v>104</v>
      </c>
      <c r="B105" s="51" t="s">
        <v>1262</v>
      </c>
      <c r="C105" s="49" t="s">
        <v>993</v>
      </c>
      <c r="D105" s="49" t="s">
        <v>993</v>
      </c>
    </row>
    <row r="106" spans="1:4" ht="15.6">
      <c r="A106" s="51">
        <v>105</v>
      </c>
      <c r="B106" s="51" t="s">
        <v>1263</v>
      </c>
      <c r="C106" s="51" t="s">
        <v>989</v>
      </c>
      <c r="D106" s="51" t="s">
        <v>989</v>
      </c>
    </row>
    <row r="107" spans="1:4" ht="15.6">
      <c r="A107" s="51">
        <v>106</v>
      </c>
      <c r="B107" s="51" t="s">
        <v>1264</v>
      </c>
      <c r="C107" s="51" t="s">
        <v>989</v>
      </c>
      <c r="D107" s="51" t="s">
        <v>993</v>
      </c>
    </row>
    <row r="108" spans="1:4" ht="15.6">
      <c r="A108" s="51">
        <v>107</v>
      </c>
      <c r="B108" s="55" t="s">
        <v>1265</v>
      </c>
      <c r="C108" s="51" t="s">
        <v>991</v>
      </c>
      <c r="D108" s="51" t="s">
        <v>991</v>
      </c>
    </row>
    <row r="109" spans="1:4" ht="15.6">
      <c r="A109" s="52">
        <v>108</v>
      </c>
      <c r="B109" s="52" t="s">
        <v>1266</v>
      </c>
      <c r="C109" s="49" t="s">
        <v>993</v>
      </c>
      <c r="D109" s="49" t="s">
        <v>993</v>
      </c>
    </row>
    <row r="110" spans="1:4" ht="15.6">
      <c r="A110" s="51">
        <v>109</v>
      </c>
      <c r="B110" s="56" t="s">
        <v>1267</v>
      </c>
      <c r="C110" s="51" t="s">
        <v>1001</v>
      </c>
      <c r="D110" s="51" t="s">
        <v>993</v>
      </c>
    </row>
    <row r="111" spans="1:4" ht="15.6">
      <c r="A111" s="52">
        <v>110</v>
      </c>
      <c r="B111" s="52" t="s">
        <v>1268</v>
      </c>
      <c r="C111" s="52" t="s">
        <v>989</v>
      </c>
      <c r="D111" s="52" t="s">
        <v>989</v>
      </c>
    </row>
    <row r="112" spans="1:4" ht="15.6">
      <c r="A112" s="52">
        <v>111</v>
      </c>
      <c r="B112" s="52" t="s">
        <v>1269</v>
      </c>
      <c r="C112" s="52" t="s">
        <v>989</v>
      </c>
      <c r="D112" s="52" t="s">
        <v>993</v>
      </c>
    </row>
    <row r="113" spans="1:4" ht="15.6">
      <c r="A113" s="52">
        <v>112</v>
      </c>
      <c r="B113" s="52" t="s">
        <v>1270</v>
      </c>
      <c r="C113" s="52" t="s">
        <v>991</v>
      </c>
      <c r="D113" s="52" t="s">
        <v>991</v>
      </c>
    </row>
    <row r="114" spans="1:4" ht="15.6">
      <c r="A114" s="52">
        <v>113</v>
      </c>
      <c r="B114" s="52" t="s">
        <v>1271</v>
      </c>
      <c r="C114" s="52" t="s">
        <v>989</v>
      </c>
      <c r="D114" s="52" t="s">
        <v>989</v>
      </c>
    </row>
    <row r="115" spans="1:4" ht="15.6">
      <c r="A115" s="52">
        <v>114</v>
      </c>
      <c r="B115" s="52" t="s">
        <v>1272</v>
      </c>
      <c r="C115" s="52" t="s">
        <v>989</v>
      </c>
      <c r="D115" s="52" t="s">
        <v>989</v>
      </c>
    </row>
    <row r="116" spans="1:4" ht="15.6">
      <c r="A116" s="52">
        <v>115</v>
      </c>
      <c r="B116" s="52" t="s">
        <v>1273</v>
      </c>
      <c r="C116" s="52" t="s">
        <v>991</v>
      </c>
      <c r="D116" s="52" t="s">
        <v>991</v>
      </c>
    </row>
    <row r="117" spans="1:4" ht="15.6">
      <c r="A117" s="52">
        <v>116</v>
      </c>
      <c r="B117" s="52" t="s">
        <v>1274</v>
      </c>
      <c r="C117" s="52" t="s">
        <v>989</v>
      </c>
      <c r="D117" s="52" t="s">
        <v>989</v>
      </c>
    </row>
  </sheetData>
  <phoneticPr fontId="1" type="noConversion"/>
  <pageMargins left="0.7" right="0.7" top="0.75" bottom="0.75" header="0.3" footer="0.3"/>
  <pageSetup paperSize="9" orientation="portrait" horizontalDpi="300" verticalDpi="0" copies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F108"/>
  <sheetViews>
    <sheetView topLeftCell="A82" zoomScaleSheetLayoutView="100" workbookViewId="0">
      <selection activeCell="B2" sqref="B2:F107"/>
    </sheetView>
  </sheetViews>
  <sheetFormatPr defaultColWidth="9" defaultRowHeight="15.6"/>
  <cols>
    <col min="1" max="1" width="18.77734375" style="119" customWidth="1"/>
    <col min="2" max="2" width="21.109375" style="119" customWidth="1"/>
    <col min="3" max="5" width="18.77734375" style="119" hidden="1" customWidth="1"/>
    <col min="6" max="16384" width="9" style="120"/>
  </cols>
  <sheetData>
    <row r="1" spans="1:6" ht="16.5" customHeight="1" thickBot="1"/>
    <row r="2" spans="1:6" ht="16.2" thickBot="1">
      <c r="A2" s="166" t="s">
        <v>1803</v>
      </c>
      <c r="B2" s="168" t="s">
        <v>1804</v>
      </c>
      <c r="C2" s="169" t="s">
        <v>1805</v>
      </c>
      <c r="D2" s="168" t="s">
        <v>1806</v>
      </c>
      <c r="E2" s="168" t="s">
        <v>1807</v>
      </c>
      <c r="F2" s="165" t="s">
        <v>1808</v>
      </c>
    </row>
    <row r="3" spans="1:6" ht="16.2" thickBot="1">
      <c r="A3" s="167"/>
      <c r="B3" s="168"/>
      <c r="C3" s="170"/>
      <c r="D3" s="168"/>
      <c r="E3" s="168"/>
      <c r="F3" s="165"/>
    </row>
    <row r="4" spans="1:6" ht="16.2" thickBot="1">
      <c r="A4" s="121">
        <v>0</v>
      </c>
      <c r="B4" s="122" t="s">
        <v>1809</v>
      </c>
      <c r="C4" s="123"/>
      <c r="D4" s="124"/>
      <c r="E4" s="124"/>
      <c r="F4" s="125" t="s">
        <v>1342</v>
      </c>
    </row>
    <row r="5" spans="1:6" ht="16.2" thickBot="1">
      <c r="A5" s="121">
        <v>0</v>
      </c>
      <c r="B5" s="122" t="s">
        <v>1810</v>
      </c>
      <c r="C5" s="123"/>
      <c r="D5" s="124"/>
      <c r="E5" s="124"/>
      <c r="F5" s="125" t="s">
        <v>1342</v>
      </c>
    </row>
    <row r="6" spans="1:6" ht="16.2" thickBot="1">
      <c r="A6" s="121">
        <v>0</v>
      </c>
      <c r="B6" s="122" t="s">
        <v>1811</v>
      </c>
      <c r="C6" s="123"/>
      <c r="D6" s="124"/>
      <c r="E6" s="124"/>
      <c r="F6" s="125" t="s">
        <v>1342</v>
      </c>
    </row>
    <row r="7" spans="1:6" ht="16.2" thickBot="1">
      <c r="A7" s="121">
        <v>1</v>
      </c>
      <c r="B7" s="122" t="s">
        <v>1812</v>
      </c>
      <c r="C7" s="122">
        <v>17014.95</v>
      </c>
      <c r="D7" s="122">
        <v>222097.8</v>
      </c>
      <c r="E7" s="122">
        <v>2777.2</v>
      </c>
      <c r="F7" s="125" t="s">
        <v>1342</v>
      </c>
    </row>
    <row r="8" spans="1:6" ht="16.2" thickBot="1">
      <c r="A8" s="121">
        <v>2</v>
      </c>
      <c r="B8" s="122" t="s">
        <v>1813</v>
      </c>
      <c r="C8" s="122">
        <v>14081.27</v>
      </c>
      <c r="D8" s="122">
        <v>183494.89</v>
      </c>
      <c r="E8" s="122">
        <v>2288.86</v>
      </c>
      <c r="F8" s="125" t="s">
        <v>1342</v>
      </c>
    </row>
    <row r="9" spans="1:6" ht="16.2" thickBot="1">
      <c r="A9" s="121">
        <v>3</v>
      </c>
      <c r="B9" s="122" t="s">
        <v>1814</v>
      </c>
      <c r="C9" s="122">
        <v>11823</v>
      </c>
      <c r="D9" s="122">
        <v>168155.97</v>
      </c>
      <c r="E9" s="122">
        <v>1794.17</v>
      </c>
      <c r="F9" s="125" t="s">
        <v>1342</v>
      </c>
    </row>
    <row r="10" spans="1:6" ht="16.2" thickBot="1">
      <c r="A10" s="121">
        <v>4</v>
      </c>
      <c r="B10" s="122" t="s">
        <v>1815</v>
      </c>
      <c r="C10" s="122">
        <v>11246.9</v>
      </c>
      <c r="D10" s="122">
        <v>177913.93</v>
      </c>
      <c r="E10" s="122">
        <v>1807.74</v>
      </c>
      <c r="F10" s="125" t="s">
        <v>1342</v>
      </c>
    </row>
    <row r="11" spans="1:6" ht="16.2" thickBot="1">
      <c r="A11" s="121">
        <v>5</v>
      </c>
      <c r="B11" s="122" t="s">
        <v>1816</v>
      </c>
      <c r="C11" s="122">
        <v>5184.87</v>
      </c>
      <c r="D11" s="122">
        <v>71553.62</v>
      </c>
      <c r="E11" s="122">
        <v>668.31</v>
      </c>
      <c r="F11" s="125" t="s">
        <v>1342</v>
      </c>
    </row>
    <row r="12" spans="1:6" ht="16.2" thickBot="1">
      <c r="A12" s="121">
        <v>6</v>
      </c>
      <c r="B12" s="122" t="s">
        <v>1817</v>
      </c>
      <c r="C12" s="122">
        <v>3474.34</v>
      </c>
      <c r="D12" s="122">
        <v>54749.78</v>
      </c>
      <c r="E12" s="122">
        <v>580.17999999999995</v>
      </c>
      <c r="F12" s="125" t="s">
        <v>1343</v>
      </c>
    </row>
    <row r="13" spans="1:6" ht="16.2" thickBot="1">
      <c r="A13" s="121">
        <v>7</v>
      </c>
      <c r="B13" s="122" t="s">
        <v>1818</v>
      </c>
      <c r="C13" s="122">
        <v>3161.59</v>
      </c>
      <c r="D13" s="122">
        <v>51222.92</v>
      </c>
      <c r="E13" s="122">
        <v>417.4</v>
      </c>
      <c r="F13" s="125" t="s">
        <v>1343</v>
      </c>
    </row>
    <row r="14" spans="1:6" ht="16.2" thickBot="1">
      <c r="A14" s="121">
        <v>8</v>
      </c>
      <c r="B14" s="122" t="s">
        <v>1819</v>
      </c>
      <c r="C14" s="122">
        <v>3068.73</v>
      </c>
      <c r="D14" s="122">
        <v>45206.879999999997</v>
      </c>
      <c r="E14" s="122">
        <v>470.22</v>
      </c>
      <c r="F14" s="125" t="s">
        <v>1343</v>
      </c>
    </row>
    <row r="15" spans="1:6" ht="16.2" thickBot="1">
      <c r="A15" s="121">
        <v>9</v>
      </c>
      <c r="B15" s="122" t="s">
        <v>1820</v>
      </c>
      <c r="C15" s="122">
        <v>2890.36</v>
      </c>
      <c r="D15" s="122">
        <v>52988.800000000003</v>
      </c>
      <c r="E15" s="122">
        <v>506.5</v>
      </c>
      <c r="F15" s="125" t="s">
        <v>1343</v>
      </c>
    </row>
    <row r="16" spans="1:6" ht="16.2" thickBot="1">
      <c r="A16" s="121">
        <v>10</v>
      </c>
      <c r="B16" s="122" t="s">
        <v>1821</v>
      </c>
      <c r="C16" s="122">
        <v>2881.95</v>
      </c>
      <c r="D16" s="122">
        <v>50443.519999999997</v>
      </c>
      <c r="E16" s="122">
        <v>509.97</v>
      </c>
      <c r="F16" s="125" t="s">
        <v>1343</v>
      </c>
    </row>
    <row r="17" spans="1:6" ht="16.2" thickBot="1">
      <c r="A17" s="121">
        <v>11</v>
      </c>
      <c r="B17" s="122" t="s">
        <v>1822</v>
      </c>
      <c r="C17" s="122">
        <v>2690.07</v>
      </c>
      <c r="D17" s="122">
        <v>72963.64</v>
      </c>
      <c r="E17" s="122">
        <v>348.57</v>
      </c>
      <c r="F17" s="125" t="s">
        <v>1343</v>
      </c>
    </row>
    <row r="18" spans="1:6" ht="16.2" thickBot="1">
      <c r="A18" s="121">
        <v>12</v>
      </c>
      <c r="B18" s="122" t="s">
        <v>1823</v>
      </c>
      <c r="C18" s="122">
        <v>2018.35</v>
      </c>
      <c r="D18" s="122">
        <v>31677.1</v>
      </c>
      <c r="E18" s="122">
        <v>295.77</v>
      </c>
      <c r="F18" s="125" t="s">
        <v>1343</v>
      </c>
    </row>
    <row r="19" spans="1:6" ht="16.2" thickBot="1">
      <c r="A19" s="121">
        <v>13</v>
      </c>
      <c r="B19" s="122" t="s">
        <v>1824</v>
      </c>
      <c r="C19" s="122">
        <v>1500.7</v>
      </c>
      <c r="D19" s="122">
        <v>25071.49</v>
      </c>
      <c r="E19" s="122">
        <v>218.65</v>
      </c>
      <c r="F19" s="125" t="s">
        <v>1343</v>
      </c>
    </row>
    <row r="20" spans="1:6" ht="16.2" thickBot="1">
      <c r="A20" s="121">
        <v>14</v>
      </c>
      <c r="B20" s="122" t="s">
        <v>1825</v>
      </c>
      <c r="C20" s="122">
        <v>1182.48</v>
      </c>
      <c r="D20" s="122">
        <v>20206.04</v>
      </c>
      <c r="E20" s="122">
        <v>189.52</v>
      </c>
      <c r="F20" s="125" t="s">
        <v>1343</v>
      </c>
    </row>
    <row r="21" spans="1:6" ht="16.2" thickBot="1">
      <c r="A21" s="121">
        <v>15</v>
      </c>
      <c r="B21" s="122" t="s">
        <v>1826</v>
      </c>
      <c r="C21" s="122">
        <v>1118.1300000000001</v>
      </c>
      <c r="D21" s="122">
        <v>18449.09</v>
      </c>
      <c r="E21" s="122">
        <v>168.83</v>
      </c>
      <c r="F21" s="125" t="s">
        <v>1343</v>
      </c>
    </row>
    <row r="22" spans="1:6" ht="16.2" thickBot="1">
      <c r="A22" s="121">
        <v>16</v>
      </c>
      <c r="B22" s="122" t="s">
        <v>1827</v>
      </c>
      <c r="C22" s="122">
        <v>961.76</v>
      </c>
      <c r="D22" s="122">
        <v>18365.87</v>
      </c>
      <c r="E22" s="122">
        <v>90.64</v>
      </c>
      <c r="F22" s="125" t="s">
        <v>1344</v>
      </c>
    </row>
    <row r="23" spans="1:6" ht="16.2" thickBot="1">
      <c r="A23" s="121">
        <v>17</v>
      </c>
      <c r="B23" s="122" t="s">
        <v>1828</v>
      </c>
      <c r="C23" s="122">
        <v>922.69</v>
      </c>
      <c r="D23" s="122">
        <v>14491.4</v>
      </c>
      <c r="E23" s="122">
        <v>130.43</v>
      </c>
      <c r="F23" s="125" t="s">
        <v>1344</v>
      </c>
    </row>
    <row r="24" spans="1:6" ht="16.2" thickBot="1">
      <c r="A24" s="121">
        <v>18</v>
      </c>
      <c r="B24" s="122" t="s">
        <v>1829</v>
      </c>
      <c r="C24" s="122">
        <v>653.54</v>
      </c>
      <c r="D24" s="122">
        <v>12903.33</v>
      </c>
      <c r="E24" s="122">
        <v>95.05</v>
      </c>
      <c r="F24" s="125" t="s">
        <v>1344</v>
      </c>
    </row>
    <row r="25" spans="1:6" ht="16.2" thickBot="1">
      <c r="A25" s="121">
        <v>19</v>
      </c>
      <c r="B25" s="122" t="s">
        <v>1830</v>
      </c>
      <c r="C25" s="122">
        <v>558.38</v>
      </c>
      <c r="D25" s="122">
        <v>10681.56</v>
      </c>
      <c r="E25" s="122">
        <v>81.010000000000005</v>
      </c>
      <c r="F25" s="125" t="s">
        <v>1344</v>
      </c>
    </row>
    <row r="26" spans="1:6" ht="16.2" thickBot="1">
      <c r="A26" s="121">
        <v>20</v>
      </c>
      <c r="B26" s="122" t="s">
        <v>1831</v>
      </c>
      <c r="C26" s="122">
        <v>502.49</v>
      </c>
      <c r="D26" s="122">
        <v>10316.5</v>
      </c>
      <c r="E26" s="122">
        <v>70.510000000000005</v>
      </c>
      <c r="F26" s="125" t="s">
        <v>1344</v>
      </c>
    </row>
    <row r="27" spans="1:6" ht="16.2" thickBot="1">
      <c r="A27" s="121">
        <v>21</v>
      </c>
      <c r="B27" s="122" t="s">
        <v>1832</v>
      </c>
      <c r="C27" s="122">
        <v>472.48</v>
      </c>
      <c r="D27" s="122">
        <v>8050.2</v>
      </c>
      <c r="E27" s="122">
        <v>70.66</v>
      </c>
      <c r="F27" s="125" t="s">
        <v>1344</v>
      </c>
    </row>
    <row r="28" spans="1:6" ht="16.2" thickBot="1">
      <c r="A28" s="121">
        <v>22</v>
      </c>
      <c r="B28" s="122" t="s">
        <v>1833</v>
      </c>
      <c r="C28" s="122">
        <v>470.69</v>
      </c>
      <c r="D28" s="122">
        <v>7168.05</v>
      </c>
      <c r="E28" s="122">
        <v>72.28</v>
      </c>
      <c r="F28" s="125" t="s">
        <v>1344</v>
      </c>
    </row>
    <row r="29" spans="1:6" ht="16.2" thickBot="1">
      <c r="A29" s="121">
        <v>23</v>
      </c>
      <c r="B29" s="122" t="s">
        <v>1834</v>
      </c>
      <c r="C29" s="122">
        <v>415.56</v>
      </c>
      <c r="D29" s="122">
        <v>7016.29</v>
      </c>
      <c r="E29" s="122">
        <v>62.24</v>
      </c>
      <c r="F29" s="125" t="s">
        <v>1344</v>
      </c>
    </row>
    <row r="30" spans="1:6" ht="16.2" thickBot="1">
      <c r="A30" s="121">
        <v>24</v>
      </c>
      <c r="B30" s="122" t="s">
        <v>1835</v>
      </c>
      <c r="C30" s="122">
        <v>414.51</v>
      </c>
      <c r="D30" s="122">
        <v>6361.31</v>
      </c>
      <c r="E30" s="122">
        <v>62.12</v>
      </c>
      <c r="F30" s="125" t="s">
        <v>1344</v>
      </c>
    </row>
    <row r="31" spans="1:6" ht="16.2" thickBot="1">
      <c r="A31" s="121">
        <v>25</v>
      </c>
      <c r="B31" s="122" t="s">
        <v>1836</v>
      </c>
      <c r="C31" s="122">
        <v>399.7</v>
      </c>
      <c r="D31" s="122">
        <v>7164.65</v>
      </c>
      <c r="E31" s="122">
        <v>65.67</v>
      </c>
      <c r="F31" s="125" t="s">
        <v>1344</v>
      </c>
    </row>
    <row r="32" spans="1:6" ht="16.2" thickBot="1">
      <c r="A32" s="121">
        <v>26</v>
      </c>
      <c r="B32" s="122" t="s">
        <v>1837</v>
      </c>
      <c r="C32" s="122">
        <v>397.52</v>
      </c>
      <c r="D32" s="122">
        <v>5870.14</v>
      </c>
      <c r="E32" s="122">
        <v>58.07</v>
      </c>
      <c r="F32" s="125" t="s">
        <v>1344</v>
      </c>
    </row>
    <row r="33" spans="1:6" ht="16.2" thickBot="1">
      <c r="A33" s="121">
        <v>27</v>
      </c>
      <c r="B33" s="122" t="s">
        <v>1838</v>
      </c>
      <c r="C33" s="122">
        <v>357.95</v>
      </c>
      <c r="D33" s="122">
        <v>6282.83</v>
      </c>
      <c r="E33" s="122">
        <v>51.95</v>
      </c>
      <c r="F33" s="125" t="s">
        <v>1344</v>
      </c>
    </row>
    <row r="34" spans="1:6" ht="16.2" thickBot="1">
      <c r="A34" s="121">
        <v>28</v>
      </c>
      <c r="B34" s="122" t="s">
        <v>1839</v>
      </c>
      <c r="C34" s="122">
        <v>354.85</v>
      </c>
      <c r="D34" s="122">
        <v>7642.35</v>
      </c>
      <c r="E34" s="122">
        <v>56.89</v>
      </c>
      <c r="F34" s="125" t="s">
        <v>1344</v>
      </c>
    </row>
    <row r="35" spans="1:6" ht="16.2" thickBot="1">
      <c r="A35" s="121">
        <v>29</v>
      </c>
      <c r="B35" s="122" t="s">
        <v>1840</v>
      </c>
      <c r="C35" s="122">
        <v>350.31</v>
      </c>
      <c r="D35" s="122">
        <v>5828.07</v>
      </c>
      <c r="E35" s="122">
        <v>50</v>
      </c>
      <c r="F35" s="125" t="s">
        <v>1344</v>
      </c>
    </row>
    <row r="36" spans="1:6" ht="16.2" thickBot="1">
      <c r="A36" s="121">
        <v>30</v>
      </c>
      <c r="B36" s="122" t="s">
        <v>1841</v>
      </c>
      <c r="C36" s="122">
        <v>335.27</v>
      </c>
      <c r="D36" s="122">
        <v>4448.51</v>
      </c>
      <c r="E36" s="122">
        <v>45.1</v>
      </c>
      <c r="F36" s="125" t="s">
        <v>1344</v>
      </c>
    </row>
    <row r="37" spans="1:6" ht="16.2" thickBot="1">
      <c r="A37" s="121">
        <v>31</v>
      </c>
      <c r="B37" s="122" t="s">
        <v>1842</v>
      </c>
      <c r="C37" s="122">
        <v>330.46</v>
      </c>
      <c r="D37" s="122">
        <v>3061.47</v>
      </c>
      <c r="E37" s="122">
        <v>31.3</v>
      </c>
      <c r="F37" s="125" t="s">
        <v>1344</v>
      </c>
    </row>
    <row r="38" spans="1:6" ht="16.2" thickBot="1">
      <c r="A38" s="121">
        <v>32</v>
      </c>
      <c r="B38" s="122" t="s">
        <v>1843</v>
      </c>
      <c r="C38" s="122">
        <v>330.18</v>
      </c>
      <c r="D38" s="122">
        <v>5656.68</v>
      </c>
      <c r="E38" s="122">
        <v>49.32</v>
      </c>
      <c r="F38" s="125" t="s">
        <v>1344</v>
      </c>
    </row>
    <row r="39" spans="1:6" ht="16.2" thickBot="1">
      <c r="A39" s="121">
        <v>33</v>
      </c>
      <c r="B39" s="122" t="s">
        <v>1844</v>
      </c>
      <c r="C39" s="122">
        <v>317.57</v>
      </c>
      <c r="D39" s="122">
        <v>5453.15</v>
      </c>
      <c r="E39" s="122">
        <v>37.049999999999997</v>
      </c>
      <c r="F39" s="125" t="s">
        <v>1344</v>
      </c>
    </row>
    <row r="40" spans="1:6" ht="16.2" thickBot="1">
      <c r="A40" s="121">
        <v>34</v>
      </c>
      <c r="B40" s="122" t="s">
        <v>1845</v>
      </c>
      <c r="C40" s="122">
        <v>309.47000000000003</v>
      </c>
      <c r="D40" s="122">
        <v>6445.96</v>
      </c>
      <c r="E40" s="122">
        <v>42.97</v>
      </c>
      <c r="F40" s="125" t="s">
        <v>1344</v>
      </c>
    </row>
    <row r="41" spans="1:6" ht="16.2" thickBot="1">
      <c r="A41" s="121">
        <v>35</v>
      </c>
      <c r="B41" s="122" t="s">
        <v>1846</v>
      </c>
      <c r="C41" s="122">
        <v>270.88</v>
      </c>
      <c r="D41" s="122">
        <v>4592.05</v>
      </c>
      <c r="E41" s="122">
        <v>33.18</v>
      </c>
      <c r="F41" s="125" t="s">
        <v>1344</v>
      </c>
    </row>
    <row r="42" spans="1:6" ht="16.2" thickBot="1">
      <c r="A42" s="121">
        <v>36</v>
      </c>
      <c r="B42" s="122" t="s">
        <v>1847</v>
      </c>
      <c r="C42" s="122">
        <v>260.83999999999997</v>
      </c>
      <c r="D42" s="122">
        <v>3525.95</v>
      </c>
      <c r="E42" s="122">
        <v>34.18</v>
      </c>
      <c r="F42" s="125" t="s">
        <v>1344</v>
      </c>
    </row>
    <row r="43" spans="1:6" ht="16.2" thickBot="1">
      <c r="A43" s="126">
        <v>37</v>
      </c>
      <c r="B43" s="127" t="s">
        <v>1848</v>
      </c>
      <c r="C43" s="127">
        <v>257.83</v>
      </c>
      <c r="D43" s="127">
        <v>3616.6</v>
      </c>
      <c r="E43" s="127">
        <v>49.08</v>
      </c>
      <c r="F43" s="125" t="s">
        <v>1344</v>
      </c>
    </row>
    <row r="44" spans="1:6" ht="16.2" thickBot="1">
      <c r="A44" s="128">
        <v>38</v>
      </c>
      <c r="B44" s="129" t="s">
        <v>1849</v>
      </c>
      <c r="C44" s="129">
        <v>228.45</v>
      </c>
      <c r="D44" s="129">
        <v>2901.79</v>
      </c>
      <c r="E44" s="129">
        <v>29.57</v>
      </c>
      <c r="F44" s="125" t="s">
        <v>1344</v>
      </c>
    </row>
    <row r="45" spans="1:6" ht="16.2" thickBot="1">
      <c r="A45" s="121">
        <v>39</v>
      </c>
      <c r="B45" s="122" t="s">
        <v>1850</v>
      </c>
      <c r="C45" s="122">
        <v>226.14</v>
      </c>
      <c r="D45" s="122">
        <v>2260.36</v>
      </c>
      <c r="E45" s="122">
        <v>29.69</v>
      </c>
      <c r="F45" s="125" t="s">
        <v>1344</v>
      </c>
    </row>
    <row r="46" spans="1:6" ht="16.2" thickBot="1">
      <c r="A46" s="121">
        <v>40</v>
      </c>
      <c r="B46" s="122" t="s">
        <v>1851</v>
      </c>
      <c r="C46" s="122">
        <v>212.02</v>
      </c>
      <c r="D46" s="122">
        <v>3198.08</v>
      </c>
      <c r="E46" s="122">
        <v>31.7</v>
      </c>
      <c r="F46" s="125" t="s">
        <v>1344</v>
      </c>
    </row>
    <row r="47" spans="1:6" ht="16.2" thickBot="1">
      <c r="A47" s="121">
        <v>41</v>
      </c>
      <c r="B47" s="122" t="s">
        <v>1852</v>
      </c>
      <c r="C47" s="122">
        <v>208.28</v>
      </c>
      <c r="D47" s="122">
        <v>2996.26</v>
      </c>
      <c r="E47" s="122">
        <v>38.19</v>
      </c>
      <c r="F47" s="125" t="s">
        <v>1344</v>
      </c>
    </row>
    <row r="48" spans="1:6" ht="16.2" thickBot="1">
      <c r="A48" s="121">
        <v>42</v>
      </c>
      <c r="B48" s="122" t="s">
        <v>1853</v>
      </c>
      <c r="C48" s="122">
        <v>201.87</v>
      </c>
      <c r="D48" s="122">
        <v>3214.45</v>
      </c>
      <c r="E48" s="122">
        <v>28.21</v>
      </c>
      <c r="F48" s="125" t="s">
        <v>1344</v>
      </c>
    </row>
    <row r="49" spans="1:6" ht="16.2" thickBot="1">
      <c r="A49" s="121">
        <v>43</v>
      </c>
      <c r="B49" s="122" t="s">
        <v>1854</v>
      </c>
      <c r="C49" s="122">
        <v>200.81</v>
      </c>
      <c r="D49" s="122">
        <v>2559.59</v>
      </c>
      <c r="E49" s="122">
        <v>26.35</v>
      </c>
      <c r="F49" s="125" t="s">
        <v>1344</v>
      </c>
    </row>
    <row r="50" spans="1:6" ht="16.2" thickBot="1">
      <c r="A50" s="121">
        <v>44</v>
      </c>
      <c r="B50" s="122" t="s">
        <v>1855</v>
      </c>
      <c r="C50" s="122">
        <v>200.35</v>
      </c>
      <c r="D50" s="122">
        <v>3575.34</v>
      </c>
      <c r="E50" s="122">
        <v>26.38</v>
      </c>
      <c r="F50" s="125" t="s">
        <v>1344</v>
      </c>
    </row>
    <row r="51" spans="1:6" ht="16.2" thickBot="1">
      <c r="A51" s="121">
        <v>45</v>
      </c>
      <c r="B51" s="122" t="s">
        <v>1856</v>
      </c>
      <c r="C51" s="122">
        <v>200.12</v>
      </c>
      <c r="D51" s="122">
        <v>2130.88</v>
      </c>
      <c r="E51" s="122">
        <v>7.21</v>
      </c>
      <c r="F51" s="125" t="s">
        <v>1344</v>
      </c>
    </row>
    <row r="52" spans="1:6" ht="16.2" thickBot="1">
      <c r="A52" s="121">
        <v>46</v>
      </c>
      <c r="B52" s="122" t="s">
        <v>1857</v>
      </c>
      <c r="C52" s="122">
        <v>197.9</v>
      </c>
      <c r="D52" s="122">
        <v>4151.92</v>
      </c>
      <c r="E52" s="122">
        <v>31.62</v>
      </c>
      <c r="F52" s="125" t="s">
        <v>1345</v>
      </c>
    </row>
    <row r="53" spans="1:6" ht="16.2" thickBot="1">
      <c r="A53" s="121">
        <v>47</v>
      </c>
      <c r="B53" s="122" t="s">
        <v>1858</v>
      </c>
      <c r="C53" s="122">
        <v>182.88</v>
      </c>
      <c r="D53" s="122">
        <v>2443.6</v>
      </c>
      <c r="E53" s="122">
        <v>1.29</v>
      </c>
      <c r="F53" s="125" t="s">
        <v>1345</v>
      </c>
    </row>
    <row r="54" spans="1:6" ht="16.2" thickBot="1">
      <c r="A54" s="121">
        <v>48</v>
      </c>
      <c r="B54" s="122" t="s">
        <v>1859</v>
      </c>
      <c r="C54" s="122">
        <v>177.63</v>
      </c>
      <c r="D54" s="122">
        <v>2854.2</v>
      </c>
      <c r="E54" s="122">
        <v>27.67</v>
      </c>
      <c r="F54" s="125" t="s">
        <v>1345</v>
      </c>
    </row>
    <row r="55" spans="1:6" ht="16.2" thickBot="1">
      <c r="A55" s="121">
        <v>49</v>
      </c>
      <c r="B55" s="122" t="s">
        <v>1860</v>
      </c>
      <c r="C55" s="122">
        <v>175.34</v>
      </c>
      <c r="D55" s="122">
        <v>2656.23</v>
      </c>
      <c r="E55" s="122">
        <v>33.56</v>
      </c>
      <c r="F55" s="125" t="s">
        <v>1345</v>
      </c>
    </row>
    <row r="56" spans="1:6" ht="16.2" thickBot="1">
      <c r="A56" s="121">
        <v>50</v>
      </c>
      <c r="B56" s="122" t="s">
        <v>1861</v>
      </c>
      <c r="C56" s="122">
        <v>172.28</v>
      </c>
      <c r="D56" s="122">
        <v>2309.0100000000002</v>
      </c>
      <c r="E56" s="122">
        <v>18.41</v>
      </c>
      <c r="F56" s="125" t="s">
        <v>1345</v>
      </c>
    </row>
    <row r="57" spans="1:6" ht="16.2" thickBot="1">
      <c r="A57" s="121">
        <v>51</v>
      </c>
      <c r="B57" s="122" t="s">
        <v>1862</v>
      </c>
      <c r="C57" s="122">
        <v>164.48</v>
      </c>
      <c r="D57" s="122">
        <v>1872.35</v>
      </c>
      <c r="E57" s="122">
        <v>18.14</v>
      </c>
      <c r="F57" s="125" t="s">
        <v>1345</v>
      </c>
    </row>
    <row r="58" spans="1:6" ht="16.2" thickBot="1">
      <c r="A58" s="121">
        <v>52</v>
      </c>
      <c r="B58" s="122" t="s">
        <v>1863</v>
      </c>
      <c r="C58" s="122">
        <v>158.26</v>
      </c>
      <c r="D58" s="122">
        <v>1831.42</v>
      </c>
      <c r="E58" s="122">
        <v>14.95</v>
      </c>
      <c r="F58" s="125" t="s">
        <v>1345</v>
      </c>
    </row>
    <row r="59" spans="1:6" ht="16.2" thickBot="1">
      <c r="A59" s="121">
        <v>53</v>
      </c>
      <c r="B59" s="122" t="s">
        <v>1864</v>
      </c>
      <c r="C59" s="122">
        <v>152.04</v>
      </c>
      <c r="D59" s="122">
        <v>1843.14</v>
      </c>
      <c r="E59" s="122">
        <v>28.35</v>
      </c>
      <c r="F59" s="125" t="s">
        <v>1345</v>
      </c>
    </row>
    <row r="60" spans="1:6" ht="16.2" thickBot="1">
      <c r="A60" s="121">
        <v>54</v>
      </c>
      <c r="B60" s="122" t="s">
        <v>1865</v>
      </c>
      <c r="C60" s="122">
        <v>151.99</v>
      </c>
      <c r="D60" s="122">
        <v>2226.39</v>
      </c>
      <c r="E60" s="122">
        <v>22.4</v>
      </c>
      <c r="F60" s="125" t="s">
        <v>1345</v>
      </c>
    </row>
    <row r="61" spans="1:6" ht="16.2" thickBot="1">
      <c r="A61" s="121">
        <v>55</v>
      </c>
      <c r="B61" s="122" t="s">
        <v>1866</v>
      </c>
      <c r="C61" s="122">
        <v>150.77000000000001</v>
      </c>
      <c r="D61" s="122">
        <v>1920.62</v>
      </c>
      <c r="E61" s="122">
        <v>18.739999999999998</v>
      </c>
      <c r="F61" s="125" t="s">
        <v>1345</v>
      </c>
    </row>
    <row r="62" spans="1:6" ht="16.2" thickBot="1">
      <c r="A62" s="121">
        <v>56</v>
      </c>
      <c r="B62" s="122" t="s">
        <v>1867</v>
      </c>
      <c r="C62" s="122">
        <v>150.22999999999999</v>
      </c>
      <c r="D62" s="122">
        <v>1705.12</v>
      </c>
      <c r="E62" s="122">
        <v>23.33</v>
      </c>
      <c r="F62" s="125" t="s">
        <v>1345</v>
      </c>
    </row>
    <row r="63" spans="1:6" ht="16.2" thickBot="1">
      <c r="A63" s="121">
        <v>57</v>
      </c>
      <c r="B63" s="122" t="s">
        <v>1868</v>
      </c>
      <c r="C63" s="122">
        <v>143.86000000000001</v>
      </c>
      <c r="D63" s="122">
        <v>2100.2399999999998</v>
      </c>
      <c r="E63" s="122">
        <v>19.940000000000001</v>
      </c>
      <c r="F63" s="125" t="s">
        <v>1345</v>
      </c>
    </row>
    <row r="64" spans="1:6" ht="16.2" thickBot="1">
      <c r="A64" s="121">
        <v>58</v>
      </c>
      <c r="B64" s="122" t="s">
        <v>1869</v>
      </c>
      <c r="C64" s="122">
        <v>140.96</v>
      </c>
      <c r="D64" s="122">
        <v>2381.9699999999998</v>
      </c>
      <c r="E64" s="122">
        <v>32.4</v>
      </c>
      <c r="F64" s="125" t="s">
        <v>1345</v>
      </c>
    </row>
    <row r="65" spans="1:6" ht="16.2" thickBot="1">
      <c r="A65" s="121">
        <v>59</v>
      </c>
      <c r="B65" s="122" t="s">
        <v>1870</v>
      </c>
      <c r="C65" s="122">
        <v>140.56</v>
      </c>
      <c r="D65" s="122">
        <v>1540.35</v>
      </c>
      <c r="E65" s="122">
        <v>15.37</v>
      </c>
      <c r="F65" s="125" t="s">
        <v>1345</v>
      </c>
    </row>
    <row r="66" spans="1:6" ht="16.2" thickBot="1">
      <c r="A66" s="121">
        <v>60</v>
      </c>
      <c r="B66" s="122" t="s">
        <v>1871</v>
      </c>
      <c r="C66" s="122">
        <v>138.87</v>
      </c>
      <c r="D66" s="122">
        <v>2055.7399999999998</v>
      </c>
      <c r="E66" s="122">
        <v>17.489999999999998</v>
      </c>
      <c r="F66" s="125" t="s">
        <v>1345</v>
      </c>
    </row>
    <row r="67" spans="1:6" ht="16.2" thickBot="1">
      <c r="A67" s="121">
        <v>61</v>
      </c>
      <c r="B67" s="122" t="s">
        <v>1872</v>
      </c>
      <c r="C67" s="122">
        <v>133.66999999999999</v>
      </c>
      <c r="D67" s="122">
        <v>1654.54</v>
      </c>
      <c r="E67" s="122">
        <v>14.41</v>
      </c>
      <c r="F67" s="125" t="s">
        <v>1345</v>
      </c>
    </row>
    <row r="68" spans="1:6" ht="31.5" customHeight="1" thickBot="1">
      <c r="A68" s="121">
        <v>62</v>
      </c>
      <c r="B68" s="122" t="s">
        <v>1873</v>
      </c>
      <c r="C68" s="122">
        <v>132.94999999999999</v>
      </c>
      <c r="D68" s="122">
        <v>1648.86</v>
      </c>
      <c r="E68" s="122">
        <v>18.510000000000002</v>
      </c>
      <c r="F68" s="125" t="s">
        <v>1345</v>
      </c>
    </row>
    <row r="69" spans="1:6" ht="16.2" thickBot="1">
      <c r="A69" s="161">
        <v>63</v>
      </c>
      <c r="B69" s="162" t="s">
        <v>1874</v>
      </c>
      <c r="C69" s="164">
        <v>131.43</v>
      </c>
      <c r="D69" s="164">
        <v>2343.29</v>
      </c>
      <c r="E69" s="164">
        <v>15.96</v>
      </c>
      <c r="F69" s="125" t="s">
        <v>1345</v>
      </c>
    </row>
    <row r="70" spans="1:6" ht="16.2" thickBot="1">
      <c r="A70" s="161"/>
      <c r="B70" s="163"/>
      <c r="C70" s="164"/>
      <c r="D70" s="164"/>
      <c r="E70" s="164"/>
      <c r="F70" s="125" t="s">
        <v>1345</v>
      </c>
    </row>
    <row r="71" spans="1:6" ht="16.2" thickBot="1">
      <c r="A71" s="121">
        <v>64</v>
      </c>
      <c r="B71" s="122" t="s">
        <v>1875</v>
      </c>
      <c r="C71" s="122">
        <v>129.41</v>
      </c>
      <c r="D71" s="122">
        <v>1667.08</v>
      </c>
      <c r="E71" s="122">
        <v>21.35</v>
      </c>
      <c r="F71" s="125" t="s">
        <v>1345</v>
      </c>
    </row>
    <row r="72" spans="1:6" ht="16.2" thickBot="1">
      <c r="A72" s="121">
        <v>65</v>
      </c>
      <c r="B72" s="122" t="s">
        <v>1876</v>
      </c>
      <c r="C72" s="122">
        <v>127.95</v>
      </c>
      <c r="D72" s="122">
        <v>1748.76</v>
      </c>
      <c r="E72" s="122">
        <v>17.97</v>
      </c>
      <c r="F72" s="125" t="s">
        <v>1345</v>
      </c>
    </row>
    <row r="73" spans="1:6" ht="16.2" thickBot="1">
      <c r="A73" s="121">
        <v>66</v>
      </c>
      <c r="B73" s="122" t="s">
        <v>1877</v>
      </c>
      <c r="C73" s="122">
        <v>127.48</v>
      </c>
      <c r="D73" s="122">
        <v>2111.25</v>
      </c>
      <c r="E73" s="122">
        <v>22.87</v>
      </c>
      <c r="F73" s="125" t="s">
        <v>1345</v>
      </c>
    </row>
    <row r="74" spans="1:6" ht="16.2" thickBot="1">
      <c r="A74" s="121">
        <v>67</v>
      </c>
      <c r="B74" s="122" t="s">
        <v>1878</v>
      </c>
      <c r="C74" s="122">
        <v>122.28</v>
      </c>
      <c r="D74" s="122">
        <v>2101.84</v>
      </c>
      <c r="E74" s="122">
        <v>15.95</v>
      </c>
      <c r="F74" s="125" t="s">
        <v>1345</v>
      </c>
    </row>
    <row r="75" spans="1:6" ht="16.5" customHeight="1" thickBot="1">
      <c r="A75" s="121">
        <v>68</v>
      </c>
      <c r="B75" s="122" t="s">
        <v>1879</v>
      </c>
      <c r="C75" s="122">
        <v>121.65</v>
      </c>
      <c r="D75" s="122">
        <v>2159.6</v>
      </c>
      <c r="E75" s="122">
        <v>11.43</v>
      </c>
      <c r="F75" s="125" t="s">
        <v>1345</v>
      </c>
    </row>
    <row r="76" spans="1:6" ht="31.8" thickBot="1">
      <c r="A76" s="121">
        <v>69</v>
      </c>
      <c r="B76" s="127" t="s">
        <v>1880</v>
      </c>
      <c r="C76" s="122">
        <v>118.52</v>
      </c>
      <c r="D76" s="122">
        <v>1433.17</v>
      </c>
      <c r="E76" s="122">
        <v>17.43</v>
      </c>
      <c r="F76" s="125" t="s">
        <v>1345</v>
      </c>
    </row>
    <row r="77" spans="1:6" ht="16.2" thickBot="1">
      <c r="A77" s="121">
        <v>70</v>
      </c>
      <c r="B77" s="122" t="s">
        <v>1881</v>
      </c>
      <c r="C77" s="122">
        <v>115.15</v>
      </c>
      <c r="D77" s="122">
        <v>1324.64</v>
      </c>
      <c r="E77" s="122">
        <v>19.920000000000002</v>
      </c>
      <c r="F77" s="125" t="s">
        <v>1345</v>
      </c>
    </row>
    <row r="78" spans="1:6" ht="16.2" thickBot="1">
      <c r="A78" s="121">
        <v>71</v>
      </c>
      <c r="B78" s="122" t="s">
        <v>1882</v>
      </c>
      <c r="C78" s="122">
        <v>109.72</v>
      </c>
      <c r="D78" s="122">
        <v>1130.28</v>
      </c>
      <c r="E78" s="122">
        <v>3.52</v>
      </c>
      <c r="F78" s="125" t="s">
        <v>1345</v>
      </c>
    </row>
    <row r="79" spans="1:6" ht="16.2" thickBot="1">
      <c r="A79" s="121">
        <v>72</v>
      </c>
      <c r="B79" s="122" t="s">
        <v>1883</v>
      </c>
      <c r="C79" s="122">
        <v>108.52</v>
      </c>
      <c r="D79" s="122">
        <v>1547.04</v>
      </c>
      <c r="E79" s="122">
        <v>10.8</v>
      </c>
      <c r="F79" s="125" t="s">
        <v>1345</v>
      </c>
    </row>
    <row r="80" spans="1:6" ht="16.2" thickBot="1">
      <c r="A80" s="121">
        <v>73</v>
      </c>
      <c r="B80" s="122" t="s">
        <v>1884</v>
      </c>
      <c r="C80" s="122">
        <v>108.4</v>
      </c>
      <c r="D80" s="122">
        <v>1196.5</v>
      </c>
      <c r="E80" s="122">
        <v>7.5</v>
      </c>
      <c r="F80" s="125" t="s">
        <v>1345</v>
      </c>
    </row>
    <row r="81" spans="1:6" ht="16.2" thickBot="1">
      <c r="A81" s="121">
        <v>74</v>
      </c>
      <c r="B81" s="122" t="s">
        <v>1885</v>
      </c>
      <c r="C81" s="122">
        <v>108.29</v>
      </c>
      <c r="D81" s="122">
        <v>1330.49</v>
      </c>
      <c r="E81" s="122">
        <v>13.67</v>
      </c>
      <c r="F81" s="125" t="s">
        <v>1345</v>
      </c>
    </row>
    <row r="82" spans="1:6" ht="18.899999999999999" customHeight="1" thickBot="1">
      <c r="A82" s="121">
        <v>75</v>
      </c>
      <c r="B82" s="122" t="s">
        <v>1886</v>
      </c>
      <c r="C82" s="122">
        <v>107.19</v>
      </c>
      <c r="D82" s="122">
        <v>1659.85</v>
      </c>
      <c r="E82" s="122">
        <v>11.18</v>
      </c>
      <c r="F82" s="125" t="s">
        <v>1345</v>
      </c>
    </row>
    <row r="83" spans="1:6" ht="31.8" thickBot="1">
      <c r="A83" s="121">
        <v>76</v>
      </c>
      <c r="B83" s="127" t="s">
        <v>1887</v>
      </c>
      <c r="C83" s="122">
        <v>106.56</v>
      </c>
      <c r="D83" s="122">
        <v>1419.53</v>
      </c>
      <c r="E83" s="122">
        <v>14.02</v>
      </c>
      <c r="F83" s="125" t="s">
        <v>1345</v>
      </c>
    </row>
    <row r="84" spans="1:6" ht="16.2" thickBot="1">
      <c r="A84" s="121">
        <v>77</v>
      </c>
      <c r="B84" s="122" t="s">
        <v>1888</v>
      </c>
      <c r="C84" s="122">
        <v>105.74</v>
      </c>
      <c r="D84" s="122">
        <v>1544.47</v>
      </c>
      <c r="E84" s="122">
        <v>23.5</v>
      </c>
      <c r="F84" s="125" t="s">
        <v>1345</v>
      </c>
    </row>
    <row r="85" spans="1:6" ht="16.2" thickBot="1">
      <c r="A85" s="121">
        <v>78</v>
      </c>
      <c r="B85" s="122" t="s">
        <v>1889</v>
      </c>
      <c r="C85" s="122">
        <v>101.02</v>
      </c>
      <c r="D85" s="122">
        <v>1234</v>
      </c>
      <c r="E85" s="122">
        <v>24.37</v>
      </c>
      <c r="F85" s="125" t="s">
        <v>1345</v>
      </c>
    </row>
    <row r="86" spans="1:6" ht="16.5" customHeight="1" thickBot="1">
      <c r="A86" s="121">
        <v>79</v>
      </c>
      <c r="B86" s="122" t="s">
        <v>1890</v>
      </c>
      <c r="C86" s="122">
        <v>99.97</v>
      </c>
      <c r="D86" s="122">
        <v>1528.81</v>
      </c>
      <c r="E86" s="122">
        <v>11.96</v>
      </c>
      <c r="F86" s="125" t="s">
        <v>1891</v>
      </c>
    </row>
    <row r="87" spans="1:6" ht="31.8" thickBot="1">
      <c r="A87" s="121">
        <v>80</v>
      </c>
      <c r="B87" s="127" t="s">
        <v>1892</v>
      </c>
      <c r="C87" s="122">
        <v>99.13</v>
      </c>
      <c r="D87" s="122">
        <v>1299.17</v>
      </c>
      <c r="E87" s="122">
        <v>8.09</v>
      </c>
      <c r="F87" s="125" t="s">
        <v>1891</v>
      </c>
    </row>
    <row r="88" spans="1:6" ht="16.2" thickBot="1">
      <c r="A88" s="121">
        <v>81</v>
      </c>
      <c r="B88" s="122" t="s">
        <v>1893</v>
      </c>
      <c r="C88" s="122">
        <v>98.73</v>
      </c>
      <c r="D88" s="122">
        <v>1598.92</v>
      </c>
      <c r="E88" s="122">
        <v>10.86</v>
      </c>
      <c r="F88" s="125" t="s">
        <v>1891</v>
      </c>
    </row>
    <row r="89" spans="1:6" ht="16.2" thickBot="1">
      <c r="A89" s="121">
        <v>82</v>
      </c>
      <c r="B89" s="122" t="s">
        <v>1894</v>
      </c>
      <c r="C89" s="122">
        <v>98.27</v>
      </c>
      <c r="D89" s="122">
        <v>1326.3</v>
      </c>
      <c r="E89" s="122">
        <v>16.64</v>
      </c>
      <c r="F89" s="125" t="s">
        <v>1891</v>
      </c>
    </row>
    <row r="90" spans="1:6" ht="16.5" customHeight="1" thickBot="1">
      <c r="A90" s="121">
        <v>83</v>
      </c>
      <c r="B90" s="122" t="s">
        <v>1895</v>
      </c>
      <c r="C90" s="122">
        <v>98.22</v>
      </c>
      <c r="D90" s="122">
        <v>1560.67</v>
      </c>
      <c r="E90" s="122">
        <v>8.1300000000000008</v>
      </c>
      <c r="F90" s="125" t="s">
        <v>1891</v>
      </c>
    </row>
    <row r="91" spans="1:6" ht="31.8" thickBot="1">
      <c r="A91" s="121">
        <v>84</v>
      </c>
      <c r="B91" s="127" t="s">
        <v>1896</v>
      </c>
      <c r="C91" s="122">
        <v>97.58</v>
      </c>
      <c r="D91" s="122">
        <v>926.72</v>
      </c>
      <c r="E91" s="122">
        <v>10.67</v>
      </c>
      <c r="F91" s="125" t="s">
        <v>1891</v>
      </c>
    </row>
    <row r="92" spans="1:6" ht="16.2" thickBot="1">
      <c r="A92" s="121">
        <v>85</v>
      </c>
      <c r="B92" s="122" t="s">
        <v>1897</v>
      </c>
      <c r="C92" s="122">
        <v>95.44</v>
      </c>
      <c r="D92" s="122">
        <v>1189.98</v>
      </c>
      <c r="E92" s="122">
        <v>8.81</v>
      </c>
      <c r="F92" s="125" t="s">
        <v>1891</v>
      </c>
    </row>
    <row r="93" spans="1:6" ht="16.2" thickBot="1">
      <c r="A93" s="121">
        <v>86</v>
      </c>
      <c r="B93" s="122" t="s">
        <v>1898</v>
      </c>
      <c r="C93" s="122">
        <v>92.27</v>
      </c>
      <c r="D93" s="122">
        <v>1512.78</v>
      </c>
      <c r="E93" s="122">
        <v>15.8</v>
      </c>
      <c r="F93" s="125" t="s">
        <v>1891</v>
      </c>
    </row>
    <row r="94" spans="1:6" ht="16.2" thickBot="1">
      <c r="A94" s="121">
        <v>87</v>
      </c>
      <c r="B94" s="122" t="s">
        <v>1899</v>
      </c>
      <c r="C94" s="122">
        <v>89.34</v>
      </c>
      <c r="D94" s="122">
        <v>1572.43</v>
      </c>
      <c r="E94" s="122">
        <v>10.85</v>
      </c>
      <c r="F94" s="125" t="s">
        <v>1891</v>
      </c>
    </row>
    <row r="95" spans="1:6" ht="16.2" thickBot="1">
      <c r="A95" s="121">
        <v>88</v>
      </c>
      <c r="B95" s="122" t="s">
        <v>1900</v>
      </c>
      <c r="C95" s="122">
        <v>85.48</v>
      </c>
      <c r="D95" s="122">
        <v>1163.94</v>
      </c>
      <c r="E95" s="122">
        <v>0.71</v>
      </c>
      <c r="F95" s="125" t="s">
        <v>1891</v>
      </c>
    </row>
    <row r="96" spans="1:6" ht="16.2" thickBot="1">
      <c r="A96" s="121">
        <v>89</v>
      </c>
      <c r="B96" s="122" t="s">
        <v>1901</v>
      </c>
      <c r="C96" s="122">
        <v>84.56</v>
      </c>
      <c r="D96" s="122">
        <v>1067.74</v>
      </c>
      <c r="E96" s="122">
        <v>4.51</v>
      </c>
      <c r="F96" s="125" t="s">
        <v>1891</v>
      </c>
    </row>
    <row r="97" spans="1:6" ht="16.5" customHeight="1" thickBot="1">
      <c r="A97" s="121">
        <v>90</v>
      </c>
      <c r="B97" s="122" t="s">
        <v>1902</v>
      </c>
      <c r="C97" s="122">
        <v>83.28</v>
      </c>
      <c r="D97" s="122">
        <v>1436.36</v>
      </c>
      <c r="E97" s="122">
        <v>7.8</v>
      </c>
      <c r="F97" s="125" t="s">
        <v>1891</v>
      </c>
    </row>
    <row r="98" spans="1:6" ht="31.8" thickBot="1">
      <c r="A98" s="121">
        <v>91</v>
      </c>
      <c r="B98" s="127" t="s">
        <v>1903</v>
      </c>
      <c r="C98" s="122">
        <v>82.73</v>
      </c>
      <c r="D98" s="122">
        <v>1085.04</v>
      </c>
      <c r="E98" s="122">
        <v>9.83</v>
      </c>
      <c r="F98" s="125" t="s">
        <v>1891</v>
      </c>
    </row>
    <row r="99" spans="1:6" ht="16.2" thickBot="1">
      <c r="A99" s="121">
        <v>92</v>
      </c>
      <c r="B99" s="122" t="s">
        <v>1904</v>
      </c>
      <c r="C99" s="122">
        <v>81.92</v>
      </c>
      <c r="D99" s="122">
        <v>1603.2</v>
      </c>
      <c r="E99" s="122">
        <v>8.9</v>
      </c>
      <c r="F99" s="125" t="s">
        <v>1891</v>
      </c>
    </row>
    <row r="100" spans="1:6" ht="16.2" thickBot="1">
      <c r="A100" s="121">
        <v>93</v>
      </c>
      <c r="B100" s="122" t="s">
        <v>1905</v>
      </c>
      <c r="C100" s="122">
        <v>81.319999999999993</v>
      </c>
      <c r="D100" s="122">
        <v>1248.6400000000001</v>
      </c>
      <c r="E100" s="122">
        <v>12.82</v>
      </c>
      <c r="F100" s="125" t="s">
        <v>1891</v>
      </c>
    </row>
    <row r="101" spans="1:6" ht="16.2" thickBot="1">
      <c r="A101" s="121">
        <v>94</v>
      </c>
      <c r="B101" s="122" t="s">
        <v>1906</v>
      </c>
      <c r="C101" s="122">
        <v>79.56</v>
      </c>
      <c r="D101" s="122">
        <v>1033.96</v>
      </c>
      <c r="E101" s="122">
        <v>13.35</v>
      </c>
      <c r="F101" s="125" t="s">
        <v>1891</v>
      </c>
    </row>
    <row r="102" spans="1:6" ht="16.2" thickBot="1">
      <c r="A102" s="121">
        <v>95</v>
      </c>
      <c r="B102" s="122" t="s">
        <v>1907</v>
      </c>
      <c r="C102" s="122">
        <v>78.849999999999994</v>
      </c>
      <c r="D102" s="122">
        <v>1051.4000000000001</v>
      </c>
      <c r="E102" s="122">
        <v>7.78</v>
      </c>
      <c r="F102" s="125" t="s">
        <v>1891</v>
      </c>
    </row>
    <row r="103" spans="1:6" ht="16.2" thickBot="1">
      <c r="A103" s="121">
        <v>96</v>
      </c>
      <c r="B103" s="122" t="s">
        <v>1908</v>
      </c>
      <c r="C103" s="122">
        <v>75.430000000000007</v>
      </c>
      <c r="D103" s="122">
        <v>919.88</v>
      </c>
      <c r="E103" s="122">
        <v>8.0299999999999994</v>
      </c>
      <c r="F103" s="125" t="s">
        <v>1891</v>
      </c>
    </row>
    <row r="104" spans="1:6" ht="16.2" thickBot="1">
      <c r="A104" s="121">
        <v>97</v>
      </c>
      <c r="B104" s="122" t="s">
        <v>1909</v>
      </c>
      <c r="C104" s="122">
        <v>75.150000000000006</v>
      </c>
      <c r="D104" s="122">
        <v>1034.3900000000001</v>
      </c>
      <c r="E104" s="122">
        <v>11.89</v>
      </c>
      <c r="F104" s="125" t="s">
        <v>1891</v>
      </c>
    </row>
    <row r="105" spans="1:6" ht="18" customHeight="1" thickBot="1">
      <c r="A105" s="121">
        <v>98</v>
      </c>
      <c r="B105" s="122" t="s">
        <v>1910</v>
      </c>
      <c r="C105" s="122">
        <v>75.11</v>
      </c>
      <c r="D105" s="122">
        <v>1009.48</v>
      </c>
      <c r="E105" s="122">
        <v>3.26</v>
      </c>
      <c r="F105" s="125" t="s">
        <v>1891</v>
      </c>
    </row>
    <row r="106" spans="1:6" ht="31.8" thickBot="1">
      <c r="A106" s="121">
        <v>99</v>
      </c>
      <c r="B106" s="130" t="s">
        <v>1911</v>
      </c>
      <c r="C106" s="122">
        <v>74.81</v>
      </c>
      <c r="D106" s="122">
        <v>904.78</v>
      </c>
      <c r="E106" s="122">
        <v>8.15</v>
      </c>
      <c r="F106" s="125" t="s">
        <v>1891</v>
      </c>
    </row>
    <row r="107" spans="1:6" ht="16.2" thickBot="1">
      <c r="A107" s="121">
        <v>100</v>
      </c>
      <c r="B107" s="122" t="s">
        <v>1912</v>
      </c>
      <c r="C107" s="122">
        <v>73.52</v>
      </c>
      <c r="D107" s="122">
        <v>1336.83</v>
      </c>
      <c r="E107" s="122">
        <v>7.17</v>
      </c>
      <c r="F107" s="125" t="s">
        <v>1891</v>
      </c>
    </row>
    <row r="108" spans="1:6">
      <c r="A108" s="119" t="s">
        <v>1913</v>
      </c>
    </row>
  </sheetData>
  <autoFilter ref="A1:F108"/>
  <mergeCells count="11">
    <mergeCell ref="F2:F3"/>
    <mergeCell ref="A2:A3"/>
    <mergeCell ref="B2:B3"/>
    <mergeCell ref="C2:C3"/>
    <mergeCell ref="D2:D3"/>
    <mergeCell ref="E2:E3"/>
    <mergeCell ref="A69:A70"/>
    <mergeCell ref="B69:B70"/>
    <mergeCell ref="C69:C70"/>
    <mergeCell ref="D69:D70"/>
    <mergeCell ref="E69:E70"/>
  </mergeCells>
  <phoneticPr fontId="1" type="noConversion"/>
  <pageMargins left="0.75" right="0.75" top="1" bottom="1" header="0.51" footer="0.51"/>
  <pageSetup paperSize="0" orientation="portrait" horizontalDpi="0" verticalDpi="0" copies="0" r:id="rId1"/>
  <headerFooter scaleWithDoc="0"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21"/>
  <sheetViews>
    <sheetView tabSelected="1" workbookViewId="0">
      <selection activeCell="D22" sqref="D22"/>
    </sheetView>
  </sheetViews>
  <sheetFormatPr defaultColWidth="8.88671875" defaultRowHeight="13.2"/>
  <cols>
    <col min="1" max="1" width="13.109375" style="26" bestFit="1" customWidth="1"/>
    <col min="2" max="2" width="25" style="26" bestFit="1" customWidth="1"/>
    <col min="3" max="3" width="13.109375" style="27" bestFit="1" customWidth="1"/>
    <col min="4" max="4" width="42.33203125" style="26" bestFit="1" customWidth="1"/>
    <col min="5" max="16384" width="8.88671875" style="26"/>
  </cols>
  <sheetData>
    <row r="1" spans="1:4">
      <c r="A1" s="26" t="s">
        <v>930</v>
      </c>
      <c r="B1" s="26" t="s">
        <v>932</v>
      </c>
      <c r="C1" s="27" t="s">
        <v>902</v>
      </c>
      <c r="D1" s="26" t="s">
        <v>955</v>
      </c>
    </row>
    <row r="2" spans="1:4">
      <c r="A2" s="26" t="s">
        <v>933</v>
      </c>
      <c r="B2" s="26" t="s">
        <v>1637</v>
      </c>
      <c r="C2" s="27" t="s">
        <v>904</v>
      </c>
      <c r="D2" s="26" t="s">
        <v>1638</v>
      </c>
    </row>
    <row r="3" spans="1:4">
      <c r="B3" s="26" t="s">
        <v>1639</v>
      </c>
      <c r="C3" s="27" t="s">
        <v>904</v>
      </c>
      <c r="D3" s="26" t="s">
        <v>1640</v>
      </c>
    </row>
    <row r="4" spans="1:4">
      <c r="B4" s="26" t="s">
        <v>1644</v>
      </c>
      <c r="C4" s="27" t="s">
        <v>904</v>
      </c>
      <c r="D4" s="26" t="s">
        <v>1647</v>
      </c>
    </row>
    <row r="5" spans="1:4">
      <c r="B5" s="26" t="s">
        <v>1646</v>
      </c>
      <c r="C5" s="27" t="s">
        <v>904</v>
      </c>
      <c r="D5" s="26" t="s">
        <v>1648</v>
      </c>
    </row>
    <row r="6" spans="1:4">
      <c r="B6" s="26" t="s">
        <v>1641</v>
      </c>
      <c r="C6" s="27" t="s">
        <v>904</v>
      </c>
      <c r="D6" s="26" t="s">
        <v>1649</v>
      </c>
    </row>
    <row r="7" spans="1:4">
      <c r="B7" s="26" t="s">
        <v>1642</v>
      </c>
      <c r="C7" s="27" t="s">
        <v>904</v>
      </c>
      <c r="D7" s="26" t="s">
        <v>1636</v>
      </c>
    </row>
    <row r="8" spans="1:4">
      <c r="B8" s="26" t="s">
        <v>1643</v>
      </c>
      <c r="C8" s="27" t="s">
        <v>904</v>
      </c>
      <c r="D8" s="26" t="s">
        <v>1650</v>
      </c>
    </row>
    <row r="9" spans="1:4">
      <c r="A9" s="26" t="s">
        <v>1645</v>
      </c>
      <c r="B9" s="26" t="s">
        <v>956</v>
      </c>
      <c r="C9" s="27" t="s">
        <v>906</v>
      </c>
      <c r="D9" s="26" t="s">
        <v>1649</v>
      </c>
    </row>
    <row r="10" spans="1:4">
      <c r="B10" s="26" t="s">
        <v>939</v>
      </c>
      <c r="C10" s="27" t="s">
        <v>906</v>
      </c>
      <c r="D10" s="26" t="s">
        <v>973</v>
      </c>
    </row>
    <row r="11" spans="1:4">
      <c r="B11" s="26" t="s">
        <v>940</v>
      </c>
      <c r="C11" s="27" t="s">
        <v>906</v>
      </c>
      <c r="D11" s="26" t="s">
        <v>975</v>
      </c>
    </row>
    <row r="12" spans="1:4">
      <c r="B12" s="26" t="s">
        <v>945</v>
      </c>
      <c r="C12" s="27" t="s">
        <v>906</v>
      </c>
      <c r="D12" s="26" t="s">
        <v>974</v>
      </c>
    </row>
    <row r="13" spans="1:4">
      <c r="B13" s="26" t="s">
        <v>946</v>
      </c>
      <c r="C13" s="27" t="s">
        <v>906</v>
      </c>
      <c r="D13" s="26" t="s">
        <v>976</v>
      </c>
    </row>
    <row r="14" spans="1:4">
      <c r="B14" s="26" t="s">
        <v>947</v>
      </c>
      <c r="C14" s="27" t="s">
        <v>906</v>
      </c>
      <c r="D14" s="26" t="s">
        <v>976</v>
      </c>
    </row>
    <row r="15" spans="1:4">
      <c r="A15" s="26" t="s">
        <v>950</v>
      </c>
      <c r="B15" s="26" t="s">
        <v>960</v>
      </c>
      <c r="C15" s="27" t="s">
        <v>905</v>
      </c>
    </row>
    <row r="16" spans="1:4">
      <c r="B16" s="26" t="s">
        <v>961</v>
      </c>
      <c r="C16" s="27" t="s">
        <v>905</v>
      </c>
    </row>
    <row r="17" spans="2:3">
      <c r="B17" s="26" t="s">
        <v>962</v>
      </c>
      <c r="C17" s="27" t="s">
        <v>905</v>
      </c>
    </row>
    <row r="18" spans="2:3">
      <c r="B18" s="26" t="s">
        <v>963</v>
      </c>
      <c r="C18" s="27" t="s">
        <v>905</v>
      </c>
    </row>
    <row r="19" spans="2:3">
      <c r="B19" s="26" t="s">
        <v>965</v>
      </c>
      <c r="C19" s="27" t="s">
        <v>905</v>
      </c>
    </row>
    <row r="20" spans="2:3">
      <c r="B20" s="26" t="s">
        <v>966</v>
      </c>
      <c r="C20" s="27" t="s">
        <v>905</v>
      </c>
    </row>
    <row r="21" spans="2:3">
      <c r="B21" s="26" t="s">
        <v>967</v>
      </c>
      <c r="C21" s="27" t="s">
        <v>905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E385"/>
  <sheetViews>
    <sheetView topLeftCell="A127" workbookViewId="0">
      <selection activeCell="C385" sqref="C385"/>
    </sheetView>
  </sheetViews>
  <sheetFormatPr defaultColWidth="8.88671875" defaultRowHeight="13.2"/>
  <cols>
    <col min="1" max="1" width="8" style="26" customWidth="1"/>
    <col min="2" max="2" width="14.6640625" style="27" customWidth="1"/>
    <col min="3" max="3" width="13.109375" style="27" customWidth="1"/>
    <col min="4" max="4" width="8.21875" style="26" customWidth="1"/>
    <col min="5" max="5" width="9.77734375" style="26" customWidth="1"/>
    <col min="6" max="6" width="17.6640625" style="26" customWidth="1"/>
    <col min="7" max="16384" width="8.88671875" style="26"/>
  </cols>
  <sheetData>
    <row r="1" spans="1:5" ht="49.2">
      <c r="A1" s="76" t="s">
        <v>1609</v>
      </c>
      <c r="B1" s="76" t="s">
        <v>986</v>
      </c>
      <c r="C1" s="77" t="s">
        <v>1488</v>
      </c>
      <c r="D1" s="76" t="s">
        <v>1490</v>
      </c>
      <c r="E1" s="77" t="s">
        <v>1461</v>
      </c>
    </row>
    <row r="2" spans="1:5">
      <c r="A2" s="81"/>
      <c r="B2" s="78" t="s">
        <v>1382</v>
      </c>
      <c r="C2" s="79" t="s">
        <v>1489</v>
      </c>
      <c r="D2" s="78" t="s">
        <v>1363</v>
      </c>
      <c r="E2" s="80" t="s">
        <v>904</v>
      </c>
    </row>
    <row r="3" spans="1:5">
      <c r="A3" s="81"/>
      <c r="B3" s="78" t="s">
        <v>1389</v>
      </c>
      <c r="C3" s="79" t="s">
        <v>1489</v>
      </c>
      <c r="D3" s="78" t="s">
        <v>1363</v>
      </c>
      <c r="E3" s="80" t="s">
        <v>904</v>
      </c>
    </row>
    <row r="4" spans="1:5">
      <c r="A4" s="81"/>
      <c r="B4" s="78" t="s">
        <v>1390</v>
      </c>
      <c r="C4" s="79" t="s">
        <v>1489</v>
      </c>
      <c r="D4" s="78" t="s">
        <v>1391</v>
      </c>
      <c r="E4" s="80" t="s">
        <v>904</v>
      </c>
    </row>
    <row r="5" spans="1:5">
      <c r="A5" s="81"/>
      <c r="B5" s="78" t="s">
        <v>1399</v>
      </c>
      <c r="C5" s="79" t="s">
        <v>1489</v>
      </c>
      <c r="D5" s="78" t="s">
        <v>1391</v>
      </c>
      <c r="E5" s="80" t="s">
        <v>904</v>
      </c>
    </row>
    <row r="6" spans="1:5">
      <c r="A6" s="81"/>
      <c r="B6" s="78" t="s">
        <v>1400</v>
      </c>
      <c r="C6" s="79" t="s">
        <v>1489</v>
      </c>
      <c r="D6" s="78" t="s">
        <v>1363</v>
      </c>
      <c r="E6" s="80" t="s">
        <v>904</v>
      </c>
    </row>
    <row r="7" spans="1:5">
      <c r="A7" s="81"/>
      <c r="B7" s="78" t="s">
        <v>1403</v>
      </c>
      <c r="C7" s="79" t="s">
        <v>1489</v>
      </c>
      <c r="D7" s="78" t="s">
        <v>1391</v>
      </c>
      <c r="E7" s="80" t="s">
        <v>904</v>
      </c>
    </row>
    <row r="8" spans="1:5">
      <c r="A8" s="81"/>
      <c r="B8" s="78" t="s">
        <v>1417</v>
      </c>
      <c r="C8" s="79" t="s">
        <v>1489</v>
      </c>
      <c r="D8" s="78" t="s">
        <v>1391</v>
      </c>
      <c r="E8" s="80" t="s">
        <v>904</v>
      </c>
    </row>
    <row r="9" spans="1:5">
      <c r="A9" s="81"/>
      <c r="B9" s="78" t="s">
        <v>1433</v>
      </c>
      <c r="C9" s="79" t="s">
        <v>1489</v>
      </c>
      <c r="D9" s="78" t="s">
        <v>1391</v>
      </c>
      <c r="E9" s="80" t="s">
        <v>904</v>
      </c>
    </row>
    <row r="10" spans="1:5">
      <c r="A10" s="81"/>
      <c r="B10" s="78" t="s">
        <v>1447</v>
      </c>
      <c r="C10" s="79" t="s">
        <v>1489</v>
      </c>
      <c r="D10" s="78" t="s">
        <v>1367</v>
      </c>
      <c r="E10" s="80" t="s">
        <v>904</v>
      </c>
    </row>
    <row r="11" spans="1:5">
      <c r="A11" s="81"/>
      <c r="B11" s="78" t="s">
        <v>1359</v>
      </c>
      <c r="C11" s="79" t="s">
        <v>1489</v>
      </c>
      <c r="D11" s="78" t="s">
        <v>1391</v>
      </c>
      <c r="E11" s="80" t="s">
        <v>904</v>
      </c>
    </row>
    <row r="12" spans="1:5">
      <c r="A12" s="81"/>
      <c r="B12" s="78" t="s">
        <v>1450</v>
      </c>
      <c r="C12" s="79" t="s">
        <v>1489</v>
      </c>
      <c r="D12" s="78" t="s">
        <v>1391</v>
      </c>
      <c r="E12" s="80" t="s">
        <v>904</v>
      </c>
    </row>
    <row r="13" spans="1:5">
      <c r="A13" s="81"/>
      <c r="B13" s="78" t="s">
        <v>1358</v>
      </c>
      <c r="C13" s="79" t="s">
        <v>1489</v>
      </c>
      <c r="D13" s="78" t="s">
        <v>1391</v>
      </c>
      <c r="E13" s="80" t="s">
        <v>904</v>
      </c>
    </row>
    <row r="14" spans="1:5">
      <c r="A14" s="81"/>
      <c r="B14" s="78" t="s">
        <v>1457</v>
      </c>
      <c r="C14" s="79" t="s">
        <v>1489</v>
      </c>
      <c r="D14" s="78" t="s">
        <v>1391</v>
      </c>
      <c r="E14" s="80" t="s">
        <v>904</v>
      </c>
    </row>
    <row r="15" spans="1:5">
      <c r="A15" s="81"/>
      <c r="B15" s="78" t="s">
        <v>1356</v>
      </c>
      <c r="C15" s="79" t="s">
        <v>1489</v>
      </c>
      <c r="D15" s="78" t="s">
        <v>1391</v>
      </c>
      <c r="E15" s="80" t="s">
        <v>904</v>
      </c>
    </row>
    <row r="16" spans="1:5">
      <c r="A16" s="81"/>
      <c r="B16" s="78" t="s">
        <v>1458</v>
      </c>
      <c r="C16" s="79" t="s">
        <v>1489</v>
      </c>
      <c r="D16" s="78" t="s">
        <v>1363</v>
      </c>
      <c r="E16" s="80" t="s">
        <v>904</v>
      </c>
    </row>
    <row r="17" spans="1:5">
      <c r="A17" s="81"/>
      <c r="B17" s="78" t="s">
        <v>1362</v>
      </c>
      <c r="C17" s="79" t="s">
        <v>1489</v>
      </c>
      <c r="D17" s="78" t="s">
        <v>1363</v>
      </c>
      <c r="E17" s="80" t="s">
        <v>906</v>
      </c>
    </row>
    <row r="18" spans="1:5">
      <c r="A18" s="81"/>
      <c r="B18" s="78" t="s">
        <v>1364</v>
      </c>
      <c r="C18" s="79" t="s">
        <v>1489</v>
      </c>
      <c r="D18" s="78" t="s">
        <v>1363</v>
      </c>
      <c r="E18" s="80" t="s">
        <v>906</v>
      </c>
    </row>
    <row r="19" spans="1:5">
      <c r="A19" s="81"/>
      <c r="B19" s="78" t="s">
        <v>1365</v>
      </c>
      <c r="C19" s="79" t="s">
        <v>1489</v>
      </c>
      <c r="D19" s="78" t="s">
        <v>1363</v>
      </c>
      <c r="E19" s="80" t="s">
        <v>906</v>
      </c>
    </row>
    <row r="20" spans="1:5">
      <c r="A20" s="81"/>
      <c r="B20" s="78" t="s">
        <v>1370</v>
      </c>
      <c r="C20" s="79" t="s">
        <v>1489</v>
      </c>
      <c r="D20" s="78" t="s">
        <v>1363</v>
      </c>
      <c r="E20" s="80" t="s">
        <v>906</v>
      </c>
    </row>
    <row r="21" spans="1:5">
      <c r="A21" s="81"/>
      <c r="B21" s="78" t="s">
        <v>1373</v>
      </c>
      <c r="C21" s="79" t="s">
        <v>1489</v>
      </c>
      <c r="D21" s="78" t="s">
        <v>1363</v>
      </c>
      <c r="E21" s="80" t="s">
        <v>906</v>
      </c>
    </row>
    <row r="22" spans="1:5">
      <c r="A22" s="81"/>
      <c r="B22" s="78" t="s">
        <v>1383</v>
      </c>
      <c r="C22" s="79" t="s">
        <v>1489</v>
      </c>
      <c r="D22" s="78" t="s">
        <v>1363</v>
      </c>
      <c r="E22" s="80" t="s">
        <v>906</v>
      </c>
    </row>
    <row r="23" spans="1:5">
      <c r="A23" s="81"/>
      <c r="B23" s="78" t="s">
        <v>1384</v>
      </c>
      <c r="C23" s="79" t="s">
        <v>1489</v>
      </c>
      <c r="D23" s="78" t="s">
        <v>1363</v>
      </c>
      <c r="E23" s="80" t="s">
        <v>906</v>
      </c>
    </row>
    <row r="24" spans="1:5">
      <c r="A24" s="81"/>
      <c r="B24" s="78" t="s">
        <v>1385</v>
      </c>
      <c r="C24" s="79" t="s">
        <v>1489</v>
      </c>
      <c r="D24" s="78" t="s">
        <v>1363</v>
      </c>
      <c r="E24" s="80" t="s">
        <v>906</v>
      </c>
    </row>
    <row r="25" spans="1:5">
      <c r="A25" s="81"/>
      <c r="B25" s="78" t="s">
        <v>1410</v>
      </c>
      <c r="C25" s="79" t="s">
        <v>1489</v>
      </c>
      <c r="D25" s="78" t="s">
        <v>1369</v>
      </c>
      <c r="E25" s="80" t="s">
        <v>906</v>
      </c>
    </row>
    <row r="26" spans="1:5">
      <c r="A26" s="81"/>
      <c r="B26" s="78" t="s">
        <v>1411</v>
      </c>
      <c r="C26" s="79" t="s">
        <v>1489</v>
      </c>
      <c r="D26" s="78" t="s">
        <v>1363</v>
      </c>
      <c r="E26" s="80" t="s">
        <v>906</v>
      </c>
    </row>
    <row r="27" spans="1:5">
      <c r="A27" s="81"/>
      <c r="B27" s="78" t="s">
        <v>1414</v>
      </c>
      <c r="C27" s="79" t="s">
        <v>1489</v>
      </c>
      <c r="D27" s="78" t="s">
        <v>1363</v>
      </c>
      <c r="E27" s="80" t="s">
        <v>906</v>
      </c>
    </row>
    <row r="28" spans="1:5">
      <c r="A28" s="81"/>
      <c r="B28" s="78" t="s">
        <v>1416</v>
      </c>
      <c r="C28" s="79" t="s">
        <v>1489</v>
      </c>
      <c r="D28" s="78" t="s">
        <v>1391</v>
      </c>
      <c r="E28" s="80" t="s">
        <v>906</v>
      </c>
    </row>
    <row r="29" spans="1:5">
      <c r="A29" s="81"/>
      <c r="B29" s="78" t="s">
        <v>1427</v>
      </c>
      <c r="C29" s="79" t="s">
        <v>1489</v>
      </c>
      <c r="D29" s="78" t="s">
        <v>1363</v>
      </c>
      <c r="E29" s="80" t="s">
        <v>906</v>
      </c>
    </row>
    <row r="30" spans="1:5">
      <c r="A30" s="81"/>
      <c r="B30" s="78" t="s">
        <v>1428</v>
      </c>
      <c r="C30" s="79" t="s">
        <v>1489</v>
      </c>
      <c r="D30" s="78" t="s">
        <v>1363</v>
      </c>
      <c r="E30" s="80" t="s">
        <v>906</v>
      </c>
    </row>
    <row r="31" spans="1:5">
      <c r="A31" s="81"/>
      <c r="B31" s="78" t="s">
        <v>1429</v>
      </c>
      <c r="C31" s="79" t="s">
        <v>1489</v>
      </c>
      <c r="D31" s="78" t="s">
        <v>1363</v>
      </c>
      <c r="E31" s="80" t="s">
        <v>906</v>
      </c>
    </row>
    <row r="32" spans="1:5">
      <c r="A32" s="81"/>
      <c r="B32" s="78" t="s">
        <v>1430</v>
      </c>
      <c r="C32" s="79" t="s">
        <v>1489</v>
      </c>
      <c r="D32" s="78" t="s">
        <v>1367</v>
      </c>
      <c r="E32" s="80" t="s">
        <v>906</v>
      </c>
    </row>
    <row r="33" spans="1:5">
      <c r="A33" s="81"/>
      <c r="B33" s="78" t="s">
        <v>1436</v>
      </c>
      <c r="C33" s="79" t="s">
        <v>1489</v>
      </c>
      <c r="D33" s="78" t="s">
        <v>1363</v>
      </c>
      <c r="E33" s="80" t="s">
        <v>906</v>
      </c>
    </row>
    <row r="34" spans="1:5">
      <c r="A34" s="81"/>
      <c r="B34" s="78" t="s">
        <v>1437</v>
      </c>
      <c r="C34" s="79" t="s">
        <v>1489</v>
      </c>
      <c r="D34" s="78" t="s">
        <v>1363</v>
      </c>
      <c r="E34" s="80" t="s">
        <v>906</v>
      </c>
    </row>
    <row r="35" spans="1:5">
      <c r="A35" s="81"/>
      <c r="B35" s="78" t="s">
        <v>1451</v>
      </c>
      <c r="C35" s="79" t="s">
        <v>1489</v>
      </c>
      <c r="D35" s="78" t="s">
        <v>1363</v>
      </c>
      <c r="E35" s="80" t="s">
        <v>906</v>
      </c>
    </row>
    <row r="36" spans="1:5">
      <c r="A36" s="81"/>
      <c r="B36" s="78" t="s">
        <v>1454</v>
      </c>
      <c r="C36" s="79" t="s">
        <v>1489</v>
      </c>
      <c r="D36" s="78" t="s">
        <v>1363</v>
      </c>
      <c r="E36" s="80" t="s">
        <v>906</v>
      </c>
    </row>
    <row r="37" spans="1:5">
      <c r="A37" s="81"/>
      <c r="B37" s="78" t="s">
        <v>1392</v>
      </c>
      <c r="C37" s="79" t="s">
        <v>1489</v>
      </c>
      <c r="D37" s="78" t="s">
        <v>1363</v>
      </c>
      <c r="E37" s="80" t="s">
        <v>906</v>
      </c>
    </row>
    <row r="38" spans="1:5">
      <c r="A38" s="81"/>
      <c r="B38" s="78" t="s">
        <v>1395</v>
      </c>
      <c r="C38" s="79" t="s">
        <v>1489</v>
      </c>
      <c r="D38" s="78" t="s">
        <v>1363</v>
      </c>
      <c r="E38" s="80" t="s">
        <v>906</v>
      </c>
    </row>
    <row r="39" spans="1:5">
      <c r="A39" s="81"/>
      <c r="B39" s="78" t="s">
        <v>1396</v>
      </c>
      <c r="C39" s="79" t="s">
        <v>1489</v>
      </c>
      <c r="D39" s="78" t="s">
        <v>1363</v>
      </c>
      <c r="E39" s="80" t="s">
        <v>906</v>
      </c>
    </row>
    <row r="40" spans="1:5">
      <c r="A40" s="81"/>
      <c r="B40" s="78" t="s">
        <v>1401</v>
      </c>
      <c r="C40" s="79" t="s">
        <v>1489</v>
      </c>
      <c r="D40" s="78" t="s">
        <v>1363</v>
      </c>
      <c r="E40" s="80" t="s">
        <v>906</v>
      </c>
    </row>
    <row r="41" spans="1:5">
      <c r="A41" s="81"/>
      <c r="B41" s="78" t="s">
        <v>1408</v>
      </c>
      <c r="C41" s="79" t="s">
        <v>1489</v>
      </c>
      <c r="D41" s="78" t="s">
        <v>1363</v>
      </c>
      <c r="E41" s="80" t="s">
        <v>906</v>
      </c>
    </row>
    <row r="42" spans="1:5">
      <c r="A42" s="81"/>
      <c r="B42" s="78" t="s">
        <v>1460</v>
      </c>
      <c r="C42" s="79" t="s">
        <v>1489</v>
      </c>
      <c r="D42" s="78" t="s">
        <v>1363</v>
      </c>
      <c r="E42" s="80" t="s">
        <v>906</v>
      </c>
    </row>
    <row r="43" spans="1:5">
      <c r="A43" s="81"/>
      <c r="B43" s="78" t="s">
        <v>1360</v>
      </c>
      <c r="C43" s="79" t="s">
        <v>1489</v>
      </c>
      <c r="D43" s="78" t="s">
        <v>1361</v>
      </c>
      <c r="E43" s="80" t="s">
        <v>905</v>
      </c>
    </row>
    <row r="44" spans="1:5">
      <c r="A44" s="81"/>
      <c r="B44" s="78" t="s">
        <v>1366</v>
      </c>
      <c r="C44" s="79" t="s">
        <v>1489</v>
      </c>
      <c r="D44" s="78" t="s">
        <v>1367</v>
      </c>
      <c r="E44" s="80" t="s">
        <v>905</v>
      </c>
    </row>
    <row r="45" spans="1:5">
      <c r="A45" s="81"/>
      <c r="B45" s="78" t="s">
        <v>1368</v>
      </c>
      <c r="C45" s="79" t="s">
        <v>1489</v>
      </c>
      <c r="D45" s="78" t="s">
        <v>1369</v>
      </c>
      <c r="E45" s="80" t="s">
        <v>905</v>
      </c>
    </row>
    <row r="46" spans="1:5">
      <c r="A46" s="81"/>
      <c r="B46" s="78" t="s">
        <v>1371</v>
      </c>
      <c r="C46" s="79" t="s">
        <v>1489</v>
      </c>
      <c r="D46" s="78" t="s">
        <v>1369</v>
      </c>
      <c r="E46" s="80" t="s">
        <v>905</v>
      </c>
    </row>
    <row r="47" spans="1:5">
      <c r="A47" s="81"/>
      <c r="B47" s="78" t="s">
        <v>1372</v>
      </c>
      <c r="C47" s="79" t="s">
        <v>1489</v>
      </c>
      <c r="D47" s="78" t="s">
        <v>1367</v>
      </c>
      <c r="E47" s="80" t="s">
        <v>905</v>
      </c>
    </row>
    <row r="48" spans="1:5">
      <c r="A48" s="81"/>
      <c r="B48" s="78" t="s">
        <v>1374</v>
      </c>
      <c r="C48" s="79" t="s">
        <v>1489</v>
      </c>
      <c r="D48" s="78" t="s">
        <v>1375</v>
      </c>
      <c r="E48" s="80" t="s">
        <v>905</v>
      </c>
    </row>
    <row r="49" spans="1:5">
      <c r="A49" s="81"/>
      <c r="B49" s="78" t="s">
        <v>1376</v>
      </c>
      <c r="C49" s="79" t="s">
        <v>1489</v>
      </c>
      <c r="D49" s="78" t="s">
        <v>1367</v>
      </c>
      <c r="E49" s="80" t="s">
        <v>905</v>
      </c>
    </row>
    <row r="50" spans="1:5">
      <c r="A50" s="81"/>
      <c r="B50" s="78" t="s">
        <v>1377</v>
      </c>
      <c r="C50" s="79" t="s">
        <v>1489</v>
      </c>
      <c r="D50" s="78" t="s">
        <v>1369</v>
      </c>
      <c r="E50" s="80" t="s">
        <v>905</v>
      </c>
    </row>
    <row r="51" spans="1:5">
      <c r="A51" s="81"/>
      <c r="B51" s="78" t="s">
        <v>1378</v>
      </c>
      <c r="C51" s="79" t="s">
        <v>1489</v>
      </c>
      <c r="D51" s="78" t="s">
        <v>1369</v>
      </c>
      <c r="E51" s="80" t="s">
        <v>905</v>
      </c>
    </row>
    <row r="52" spans="1:5">
      <c r="A52" s="81"/>
      <c r="B52" s="78" t="s">
        <v>1379</v>
      </c>
      <c r="C52" s="79" t="s">
        <v>1489</v>
      </c>
      <c r="D52" s="78" t="s">
        <v>1367</v>
      </c>
      <c r="E52" s="80" t="s">
        <v>905</v>
      </c>
    </row>
    <row r="53" spans="1:5">
      <c r="A53" s="81"/>
      <c r="B53" s="78" t="s">
        <v>1380</v>
      </c>
      <c r="C53" s="79" t="s">
        <v>1489</v>
      </c>
      <c r="D53" s="78" t="s">
        <v>1367</v>
      </c>
      <c r="E53" s="80" t="s">
        <v>905</v>
      </c>
    </row>
    <row r="54" spans="1:5">
      <c r="A54" s="81"/>
      <c r="B54" s="78" t="s">
        <v>1381</v>
      </c>
      <c r="C54" s="79" t="s">
        <v>1489</v>
      </c>
      <c r="D54" s="78" t="s">
        <v>1367</v>
      </c>
      <c r="E54" s="80" t="s">
        <v>905</v>
      </c>
    </row>
    <row r="55" spans="1:5">
      <c r="A55" s="81"/>
      <c r="B55" s="78" t="s">
        <v>1386</v>
      </c>
      <c r="C55" s="79" t="s">
        <v>1489</v>
      </c>
      <c r="D55" s="78" t="s">
        <v>1367</v>
      </c>
      <c r="E55" s="80" t="s">
        <v>905</v>
      </c>
    </row>
    <row r="56" spans="1:5">
      <c r="A56" s="81"/>
      <c r="B56" s="78" t="s">
        <v>1387</v>
      </c>
      <c r="C56" s="79" t="s">
        <v>1489</v>
      </c>
      <c r="D56" s="78" t="s">
        <v>1388</v>
      </c>
      <c r="E56" s="80" t="s">
        <v>905</v>
      </c>
    </row>
    <row r="57" spans="1:5">
      <c r="A57" s="81"/>
      <c r="B57" s="78" t="s">
        <v>1393</v>
      </c>
      <c r="C57" s="79" t="s">
        <v>1489</v>
      </c>
      <c r="D57" s="78" t="s">
        <v>1367</v>
      </c>
      <c r="E57" s="80" t="s">
        <v>905</v>
      </c>
    </row>
    <row r="58" spans="1:5">
      <c r="A58" s="81"/>
      <c r="B58" s="78" t="s">
        <v>1394</v>
      </c>
      <c r="C58" s="79" t="s">
        <v>1489</v>
      </c>
      <c r="D58" s="78" t="s">
        <v>1375</v>
      </c>
      <c r="E58" s="80" t="s">
        <v>905</v>
      </c>
    </row>
    <row r="59" spans="1:5">
      <c r="A59" s="81"/>
      <c r="B59" s="78" t="s">
        <v>1397</v>
      </c>
      <c r="C59" s="79" t="s">
        <v>1489</v>
      </c>
      <c r="D59" s="78" t="s">
        <v>1367</v>
      </c>
      <c r="E59" s="80" t="s">
        <v>905</v>
      </c>
    </row>
    <row r="60" spans="1:5">
      <c r="A60" s="81"/>
      <c r="B60" s="78" t="s">
        <v>1398</v>
      </c>
      <c r="C60" s="79" t="s">
        <v>1489</v>
      </c>
      <c r="D60" s="78" t="s">
        <v>1369</v>
      </c>
      <c r="E60" s="80" t="s">
        <v>905</v>
      </c>
    </row>
    <row r="61" spans="1:5">
      <c r="A61" s="81"/>
      <c r="B61" s="78" t="s">
        <v>1402</v>
      </c>
      <c r="C61" s="79" t="s">
        <v>1489</v>
      </c>
      <c r="D61" s="78" t="s">
        <v>1367</v>
      </c>
      <c r="E61" s="80" t="s">
        <v>905</v>
      </c>
    </row>
    <row r="62" spans="1:5">
      <c r="A62" s="81"/>
      <c r="B62" s="78" t="s">
        <v>1404</v>
      </c>
      <c r="C62" s="79" t="s">
        <v>1489</v>
      </c>
      <c r="D62" s="78" t="s">
        <v>1405</v>
      </c>
      <c r="E62" s="80" t="s">
        <v>905</v>
      </c>
    </row>
    <row r="63" spans="1:5">
      <c r="A63" s="81"/>
      <c r="B63" s="78" t="s">
        <v>1406</v>
      </c>
      <c r="C63" s="79" t="s">
        <v>1489</v>
      </c>
      <c r="D63" s="78" t="s">
        <v>1363</v>
      </c>
      <c r="E63" s="80" t="s">
        <v>905</v>
      </c>
    </row>
    <row r="64" spans="1:5">
      <c r="A64" s="81"/>
      <c r="B64" s="78" t="s">
        <v>1407</v>
      </c>
      <c r="C64" s="79" t="s">
        <v>1489</v>
      </c>
      <c r="D64" s="78" t="s">
        <v>1405</v>
      </c>
      <c r="E64" s="80" t="s">
        <v>905</v>
      </c>
    </row>
    <row r="65" spans="1:5">
      <c r="A65" s="81"/>
      <c r="B65" s="78" t="s">
        <v>1409</v>
      </c>
      <c r="C65" s="79" t="s">
        <v>1489</v>
      </c>
      <c r="D65" s="78" t="s">
        <v>1367</v>
      </c>
      <c r="E65" s="80" t="s">
        <v>905</v>
      </c>
    </row>
    <row r="66" spans="1:5">
      <c r="A66" s="81"/>
      <c r="B66" s="78" t="s">
        <v>1412</v>
      </c>
      <c r="C66" s="79" t="s">
        <v>1489</v>
      </c>
      <c r="D66" s="78" t="s">
        <v>1405</v>
      </c>
      <c r="E66" s="80" t="s">
        <v>905</v>
      </c>
    </row>
    <row r="67" spans="1:5">
      <c r="A67" s="81"/>
      <c r="B67" s="78" t="s">
        <v>1413</v>
      </c>
      <c r="C67" s="79" t="s">
        <v>1489</v>
      </c>
      <c r="D67" s="78" t="s">
        <v>1375</v>
      </c>
      <c r="E67" s="80" t="s">
        <v>905</v>
      </c>
    </row>
    <row r="68" spans="1:5">
      <c r="A68" s="81"/>
      <c r="B68" s="78" t="s">
        <v>1415</v>
      </c>
      <c r="C68" s="79" t="s">
        <v>1489</v>
      </c>
      <c r="D68" s="78" t="s">
        <v>1367</v>
      </c>
      <c r="E68" s="80" t="s">
        <v>905</v>
      </c>
    </row>
    <row r="69" spans="1:5">
      <c r="A69" s="81"/>
      <c r="B69" s="78" t="s">
        <v>1418</v>
      </c>
      <c r="C69" s="79" t="s">
        <v>1489</v>
      </c>
      <c r="D69" s="78" t="s">
        <v>1363</v>
      </c>
      <c r="E69" s="80" t="s">
        <v>905</v>
      </c>
    </row>
    <row r="70" spans="1:5">
      <c r="A70" s="81"/>
      <c r="B70" s="78" t="s">
        <v>1419</v>
      </c>
      <c r="C70" s="79" t="s">
        <v>1489</v>
      </c>
      <c r="D70" s="78" t="s">
        <v>1367</v>
      </c>
      <c r="E70" s="80" t="s">
        <v>905</v>
      </c>
    </row>
    <row r="71" spans="1:5">
      <c r="A71" s="81"/>
      <c r="B71" s="78" t="s">
        <v>1420</v>
      </c>
      <c r="C71" s="79" t="s">
        <v>1489</v>
      </c>
      <c r="D71" s="78" t="s">
        <v>1369</v>
      </c>
      <c r="E71" s="80" t="s">
        <v>905</v>
      </c>
    </row>
    <row r="72" spans="1:5">
      <c r="A72" s="81"/>
      <c r="B72" s="78" t="s">
        <v>1421</v>
      </c>
      <c r="C72" s="79" t="s">
        <v>1489</v>
      </c>
      <c r="D72" s="78" t="s">
        <v>1367</v>
      </c>
      <c r="E72" s="80" t="s">
        <v>905</v>
      </c>
    </row>
    <row r="73" spans="1:5">
      <c r="A73" s="81"/>
      <c r="B73" s="78" t="s">
        <v>1422</v>
      </c>
      <c r="C73" s="79" t="s">
        <v>1489</v>
      </c>
      <c r="D73" s="78" t="s">
        <v>1367</v>
      </c>
      <c r="E73" s="80" t="s">
        <v>905</v>
      </c>
    </row>
    <row r="74" spans="1:5">
      <c r="A74" s="81"/>
      <c r="B74" s="78" t="s">
        <v>1423</v>
      </c>
      <c r="C74" s="79" t="s">
        <v>1489</v>
      </c>
      <c r="D74" s="78" t="s">
        <v>1375</v>
      </c>
      <c r="E74" s="80" t="s">
        <v>905</v>
      </c>
    </row>
    <row r="75" spans="1:5">
      <c r="A75" s="81"/>
      <c r="B75" s="78" t="s">
        <v>1424</v>
      </c>
      <c r="C75" s="79" t="s">
        <v>1489</v>
      </c>
      <c r="D75" s="78" t="s">
        <v>1369</v>
      </c>
      <c r="E75" s="80" t="s">
        <v>905</v>
      </c>
    </row>
    <row r="76" spans="1:5">
      <c r="A76" s="81"/>
      <c r="B76" s="78" t="s">
        <v>1425</v>
      </c>
      <c r="C76" s="79" t="s">
        <v>1489</v>
      </c>
      <c r="D76" s="78" t="s">
        <v>1367</v>
      </c>
      <c r="E76" s="80" t="s">
        <v>905</v>
      </c>
    </row>
    <row r="77" spans="1:5">
      <c r="A77" s="81"/>
      <c r="B77" s="78" t="s">
        <v>1426</v>
      </c>
      <c r="C77" s="79" t="s">
        <v>1489</v>
      </c>
      <c r="D77" s="78" t="s">
        <v>1375</v>
      </c>
      <c r="E77" s="80" t="s">
        <v>905</v>
      </c>
    </row>
    <row r="78" spans="1:5">
      <c r="A78" s="81"/>
      <c r="B78" s="78" t="s">
        <v>1431</v>
      </c>
      <c r="C78" s="79" t="s">
        <v>1489</v>
      </c>
      <c r="D78" s="78" t="s">
        <v>1375</v>
      </c>
      <c r="E78" s="80" t="s">
        <v>905</v>
      </c>
    </row>
    <row r="79" spans="1:5">
      <c r="A79" s="81"/>
      <c r="B79" s="78" t="s">
        <v>1432</v>
      </c>
      <c r="C79" s="79" t="s">
        <v>1489</v>
      </c>
      <c r="D79" s="78" t="s">
        <v>1367</v>
      </c>
      <c r="E79" s="80" t="s">
        <v>905</v>
      </c>
    </row>
    <row r="80" spans="1:5">
      <c r="A80" s="81"/>
      <c r="B80" s="78" t="s">
        <v>1434</v>
      </c>
      <c r="C80" s="79" t="s">
        <v>1489</v>
      </c>
      <c r="D80" s="78" t="s">
        <v>1369</v>
      </c>
      <c r="E80" s="80" t="s">
        <v>905</v>
      </c>
    </row>
    <row r="81" spans="1:5">
      <c r="A81" s="81"/>
      <c r="B81" s="78" t="s">
        <v>1435</v>
      </c>
      <c r="C81" s="79" t="s">
        <v>1489</v>
      </c>
      <c r="D81" s="78" t="s">
        <v>1375</v>
      </c>
      <c r="E81" s="80" t="s">
        <v>905</v>
      </c>
    </row>
    <row r="82" spans="1:5">
      <c r="A82" s="81"/>
      <c r="B82" s="78" t="s">
        <v>1438</v>
      </c>
      <c r="C82" s="79" t="s">
        <v>1489</v>
      </c>
      <c r="D82" s="78" t="s">
        <v>1369</v>
      </c>
      <c r="E82" s="80" t="s">
        <v>905</v>
      </c>
    </row>
    <row r="83" spans="1:5">
      <c r="A83" s="81"/>
      <c r="B83" s="78" t="s">
        <v>1439</v>
      </c>
      <c r="C83" s="79" t="s">
        <v>1489</v>
      </c>
      <c r="D83" s="78" t="s">
        <v>1367</v>
      </c>
      <c r="E83" s="80" t="s">
        <v>905</v>
      </c>
    </row>
    <row r="84" spans="1:5">
      <c r="A84" s="81"/>
      <c r="B84" s="78" t="s">
        <v>1440</v>
      </c>
      <c r="C84" s="79" t="s">
        <v>1489</v>
      </c>
      <c r="D84" s="78" t="s">
        <v>1375</v>
      </c>
      <c r="E84" s="80" t="s">
        <v>905</v>
      </c>
    </row>
    <row r="85" spans="1:5">
      <c r="A85" s="81"/>
      <c r="B85" s="78" t="s">
        <v>1441</v>
      </c>
      <c r="C85" s="79" t="s">
        <v>1489</v>
      </c>
      <c r="D85" s="78" t="s">
        <v>1369</v>
      </c>
      <c r="E85" s="80" t="s">
        <v>905</v>
      </c>
    </row>
    <row r="86" spans="1:5">
      <c r="A86" s="81"/>
      <c r="B86" s="78" t="s">
        <v>1442</v>
      </c>
      <c r="C86" s="79" t="s">
        <v>1489</v>
      </c>
      <c r="D86" s="78" t="s">
        <v>1367</v>
      </c>
      <c r="E86" s="80" t="s">
        <v>905</v>
      </c>
    </row>
    <row r="87" spans="1:5">
      <c r="A87" s="81"/>
      <c r="B87" s="78" t="s">
        <v>1443</v>
      </c>
      <c r="C87" s="79" t="s">
        <v>1489</v>
      </c>
      <c r="D87" s="78" t="s">
        <v>1388</v>
      </c>
      <c r="E87" s="80" t="s">
        <v>905</v>
      </c>
    </row>
    <row r="88" spans="1:5">
      <c r="A88" s="81"/>
      <c r="B88" s="78" t="s">
        <v>1444</v>
      </c>
      <c r="C88" s="79" t="s">
        <v>1489</v>
      </c>
      <c r="D88" s="78" t="s">
        <v>1367</v>
      </c>
      <c r="E88" s="80" t="s">
        <v>905</v>
      </c>
    </row>
    <row r="89" spans="1:5">
      <c r="A89" s="81"/>
      <c r="B89" s="78" t="s">
        <v>1445</v>
      </c>
      <c r="C89" s="79" t="s">
        <v>1489</v>
      </c>
      <c r="D89" s="78" t="s">
        <v>1361</v>
      </c>
      <c r="E89" s="80" t="s">
        <v>905</v>
      </c>
    </row>
    <row r="90" spans="1:5">
      <c r="A90" s="81"/>
      <c r="B90" s="78" t="s">
        <v>1446</v>
      </c>
      <c r="C90" s="79" t="s">
        <v>1489</v>
      </c>
      <c r="D90" s="78" t="s">
        <v>1361</v>
      </c>
      <c r="E90" s="80" t="s">
        <v>905</v>
      </c>
    </row>
    <row r="91" spans="1:5">
      <c r="A91" s="81"/>
      <c r="B91" s="78" t="s">
        <v>1448</v>
      </c>
      <c r="C91" s="79" t="s">
        <v>1489</v>
      </c>
      <c r="D91" s="78" t="s">
        <v>1367</v>
      </c>
      <c r="E91" s="80" t="s">
        <v>905</v>
      </c>
    </row>
    <row r="92" spans="1:5">
      <c r="A92" s="81"/>
      <c r="B92" s="78" t="s">
        <v>1449</v>
      </c>
      <c r="C92" s="79" t="s">
        <v>1489</v>
      </c>
      <c r="D92" s="78" t="s">
        <v>1367</v>
      </c>
      <c r="E92" s="80" t="s">
        <v>905</v>
      </c>
    </row>
    <row r="93" spans="1:5">
      <c r="A93" s="81"/>
      <c r="B93" s="78" t="s">
        <v>1452</v>
      </c>
      <c r="C93" s="79" t="s">
        <v>1489</v>
      </c>
      <c r="D93" s="78" t="s">
        <v>1369</v>
      </c>
      <c r="E93" s="80" t="s">
        <v>905</v>
      </c>
    </row>
    <row r="94" spans="1:5">
      <c r="A94" s="81"/>
      <c r="B94" s="78" t="s">
        <v>1453</v>
      </c>
      <c r="C94" s="79" t="s">
        <v>1489</v>
      </c>
      <c r="D94" s="78" t="s">
        <v>1367</v>
      </c>
      <c r="E94" s="80" t="s">
        <v>905</v>
      </c>
    </row>
    <row r="95" spans="1:5">
      <c r="A95" s="81"/>
      <c r="B95" s="78" t="s">
        <v>1455</v>
      </c>
      <c r="C95" s="79" t="s">
        <v>1489</v>
      </c>
      <c r="D95" s="78" t="s">
        <v>1367</v>
      </c>
      <c r="E95" s="80" t="s">
        <v>905</v>
      </c>
    </row>
    <row r="96" spans="1:5">
      <c r="A96" s="81"/>
      <c r="B96" s="78" t="s">
        <v>1456</v>
      </c>
      <c r="C96" s="79" t="s">
        <v>1489</v>
      </c>
      <c r="D96" s="78" t="s">
        <v>1405</v>
      </c>
      <c r="E96" s="80" t="s">
        <v>905</v>
      </c>
    </row>
    <row r="97" spans="1:5">
      <c r="A97" s="81"/>
      <c r="B97" s="78" t="s">
        <v>1459</v>
      </c>
      <c r="C97" s="79" t="s">
        <v>1489</v>
      </c>
      <c r="D97" s="78" t="s">
        <v>1367</v>
      </c>
      <c r="E97" s="80" t="s">
        <v>905</v>
      </c>
    </row>
    <row r="98" spans="1:5">
      <c r="A98" s="80" t="s">
        <v>1156</v>
      </c>
      <c r="B98" s="80" t="s">
        <v>1493</v>
      </c>
      <c r="C98" s="80" t="s">
        <v>1608</v>
      </c>
      <c r="D98" s="81" t="s">
        <v>991</v>
      </c>
      <c r="E98" s="80" t="s">
        <v>904</v>
      </c>
    </row>
    <row r="99" spans="1:5">
      <c r="A99" s="80" t="s">
        <v>1491</v>
      </c>
      <c r="B99" s="80" t="s">
        <v>1494</v>
      </c>
      <c r="C99" s="80" t="s">
        <v>1608</v>
      </c>
      <c r="D99" s="81" t="s">
        <v>993</v>
      </c>
      <c r="E99" s="80" t="s">
        <v>904</v>
      </c>
    </row>
    <row r="100" spans="1:5">
      <c r="A100" s="80" t="s">
        <v>1159</v>
      </c>
      <c r="B100" s="80" t="s">
        <v>1496</v>
      </c>
      <c r="C100" s="80" t="s">
        <v>1608</v>
      </c>
      <c r="D100" s="81" t="s">
        <v>991</v>
      </c>
      <c r="E100" s="80" t="s">
        <v>904</v>
      </c>
    </row>
    <row r="101" spans="1:5">
      <c r="A101" s="80" t="s">
        <v>1162</v>
      </c>
      <c r="B101" s="80" t="s">
        <v>1499</v>
      </c>
      <c r="C101" s="80" t="s">
        <v>1608</v>
      </c>
      <c r="D101" s="81" t="s">
        <v>993</v>
      </c>
      <c r="E101" s="80" t="s">
        <v>904</v>
      </c>
    </row>
    <row r="102" spans="1:5">
      <c r="A102" s="80" t="s">
        <v>1164</v>
      </c>
      <c r="B102" s="80" t="s">
        <v>1501</v>
      </c>
      <c r="C102" s="80" t="s">
        <v>1608</v>
      </c>
      <c r="D102" s="81" t="s">
        <v>989</v>
      </c>
      <c r="E102" s="80" t="s">
        <v>904</v>
      </c>
    </row>
    <row r="103" spans="1:5">
      <c r="A103" s="80" t="s">
        <v>1165</v>
      </c>
      <c r="B103" s="80" t="s">
        <v>1563</v>
      </c>
      <c r="C103" s="80" t="s">
        <v>1608</v>
      </c>
      <c r="D103" s="81" t="s">
        <v>1166</v>
      </c>
      <c r="E103" s="80" t="s">
        <v>904</v>
      </c>
    </row>
    <row r="104" spans="1:5">
      <c r="A104" s="80" t="s">
        <v>1173</v>
      </c>
      <c r="B104" s="80" t="s">
        <v>1565</v>
      </c>
      <c r="C104" s="80" t="s">
        <v>1608</v>
      </c>
      <c r="D104" s="81" t="s">
        <v>993</v>
      </c>
      <c r="E104" s="80" t="s">
        <v>904</v>
      </c>
    </row>
    <row r="105" spans="1:5">
      <c r="A105" s="80" t="s">
        <v>1176</v>
      </c>
      <c r="B105" s="80" t="s">
        <v>1509</v>
      </c>
      <c r="C105" s="80" t="s">
        <v>1608</v>
      </c>
      <c r="D105" s="81" t="s">
        <v>991</v>
      </c>
      <c r="E105" s="80" t="s">
        <v>904</v>
      </c>
    </row>
    <row r="106" spans="1:5">
      <c r="A106" s="80" t="s">
        <v>1185</v>
      </c>
      <c r="B106" s="80" t="s">
        <v>1514</v>
      </c>
      <c r="C106" s="80" t="s">
        <v>1608</v>
      </c>
      <c r="D106" s="81" t="s">
        <v>1166</v>
      </c>
      <c r="E106" s="80" t="s">
        <v>904</v>
      </c>
    </row>
    <row r="107" spans="1:5">
      <c r="A107" s="80" t="s">
        <v>1186</v>
      </c>
      <c r="B107" s="80" t="s">
        <v>1515</v>
      </c>
      <c r="C107" s="80" t="s">
        <v>1608</v>
      </c>
      <c r="D107" s="81" t="s">
        <v>989</v>
      </c>
      <c r="E107" s="80" t="s">
        <v>904</v>
      </c>
    </row>
    <row r="108" spans="1:5">
      <c r="A108" s="80" t="s">
        <v>1192</v>
      </c>
      <c r="B108" s="80" t="s">
        <v>1572</v>
      </c>
      <c r="C108" s="80" t="s">
        <v>1608</v>
      </c>
      <c r="D108" s="81" t="s">
        <v>989</v>
      </c>
      <c r="E108" s="80" t="s">
        <v>904</v>
      </c>
    </row>
    <row r="109" spans="1:5">
      <c r="A109" s="80" t="s">
        <v>1193</v>
      </c>
      <c r="B109" s="80" t="s">
        <v>1519</v>
      </c>
      <c r="C109" s="80" t="s">
        <v>1608</v>
      </c>
      <c r="D109" s="81" t="s">
        <v>993</v>
      </c>
      <c r="E109" s="80" t="s">
        <v>904</v>
      </c>
    </row>
    <row r="110" spans="1:5">
      <c r="A110" s="80" t="s">
        <v>1194</v>
      </c>
      <c r="B110" s="80" t="s">
        <v>1520</v>
      </c>
      <c r="C110" s="80" t="s">
        <v>1608</v>
      </c>
      <c r="D110" s="81" t="s">
        <v>989</v>
      </c>
      <c r="E110" s="80" t="s">
        <v>904</v>
      </c>
    </row>
    <row r="111" spans="1:5">
      <c r="A111" s="80" t="s">
        <v>1201</v>
      </c>
      <c r="B111" s="80" t="s">
        <v>1576</v>
      </c>
      <c r="C111" s="80" t="s">
        <v>1608</v>
      </c>
      <c r="D111" s="81" t="s">
        <v>989</v>
      </c>
      <c r="E111" s="80" t="s">
        <v>904</v>
      </c>
    </row>
    <row r="112" spans="1:5">
      <c r="A112" s="80" t="s">
        <v>1202</v>
      </c>
      <c r="B112" s="80" t="s">
        <v>1607</v>
      </c>
      <c r="C112" s="80" t="s">
        <v>1608</v>
      </c>
      <c r="D112" s="81" t="s">
        <v>993</v>
      </c>
      <c r="E112" s="80" t="s">
        <v>904</v>
      </c>
    </row>
    <row r="113" spans="1:5">
      <c r="A113" s="80" t="s">
        <v>1203</v>
      </c>
      <c r="B113" s="80" t="s">
        <v>1606</v>
      </c>
      <c r="C113" s="80" t="s">
        <v>1608</v>
      </c>
      <c r="D113" s="81" t="s">
        <v>989</v>
      </c>
      <c r="E113" s="80" t="s">
        <v>904</v>
      </c>
    </row>
    <row r="114" spans="1:5">
      <c r="A114" s="80" t="s">
        <v>1205</v>
      </c>
      <c r="B114" s="80" t="s">
        <v>1523</v>
      </c>
      <c r="C114" s="80" t="s">
        <v>1608</v>
      </c>
      <c r="D114" s="81" t="s">
        <v>993</v>
      </c>
      <c r="E114" s="80" t="s">
        <v>904</v>
      </c>
    </row>
    <row r="115" spans="1:5">
      <c r="A115" s="80" t="s">
        <v>1155</v>
      </c>
      <c r="B115" s="80" t="s">
        <v>1492</v>
      </c>
      <c r="C115" s="80" t="s">
        <v>1608</v>
      </c>
      <c r="D115" s="81" t="s">
        <v>989</v>
      </c>
      <c r="E115" s="80" t="s">
        <v>906</v>
      </c>
    </row>
    <row r="116" spans="1:5">
      <c r="A116" s="80" t="s">
        <v>1158</v>
      </c>
      <c r="B116" s="80" t="s">
        <v>1495</v>
      </c>
      <c r="C116" s="80" t="s">
        <v>1608</v>
      </c>
      <c r="D116" s="81" t="s">
        <v>989</v>
      </c>
      <c r="E116" s="80" t="s">
        <v>906</v>
      </c>
    </row>
    <row r="117" spans="1:5">
      <c r="A117" s="80" t="s">
        <v>1160</v>
      </c>
      <c r="B117" s="80" t="s">
        <v>1497</v>
      </c>
      <c r="C117" s="80" t="s">
        <v>1608</v>
      </c>
      <c r="D117" s="81" t="s">
        <v>991</v>
      </c>
      <c r="E117" s="80" t="s">
        <v>906</v>
      </c>
    </row>
    <row r="118" spans="1:5">
      <c r="A118" s="80" t="s">
        <v>1161</v>
      </c>
      <c r="B118" s="80" t="s">
        <v>1498</v>
      </c>
      <c r="C118" s="80" t="s">
        <v>1608</v>
      </c>
      <c r="D118" s="81" t="s">
        <v>993</v>
      </c>
      <c r="E118" s="80" t="s">
        <v>906</v>
      </c>
    </row>
    <row r="119" spans="1:5">
      <c r="A119" s="80" t="s">
        <v>1163</v>
      </c>
      <c r="B119" s="80" t="s">
        <v>1500</v>
      </c>
      <c r="C119" s="80" t="s">
        <v>1608</v>
      </c>
      <c r="D119" s="81" t="s">
        <v>991</v>
      </c>
      <c r="E119" s="80" t="s">
        <v>906</v>
      </c>
    </row>
    <row r="120" spans="1:5">
      <c r="A120" s="80" t="s">
        <v>1167</v>
      </c>
      <c r="B120" s="80" t="s">
        <v>1502</v>
      </c>
      <c r="C120" s="80" t="s">
        <v>1608</v>
      </c>
      <c r="D120" s="81" t="s">
        <v>993</v>
      </c>
      <c r="E120" s="80" t="s">
        <v>906</v>
      </c>
    </row>
    <row r="121" spans="1:5">
      <c r="A121" s="80" t="s">
        <v>1169</v>
      </c>
      <c r="B121" s="80" t="s">
        <v>1504</v>
      </c>
      <c r="C121" s="80" t="s">
        <v>1608</v>
      </c>
      <c r="D121" s="81" t="s">
        <v>993</v>
      </c>
      <c r="E121" s="80" t="s">
        <v>906</v>
      </c>
    </row>
    <row r="122" spans="1:5">
      <c r="A122" s="80" t="s">
        <v>1172</v>
      </c>
      <c r="B122" s="80" t="s">
        <v>1564</v>
      </c>
      <c r="C122" s="80" t="s">
        <v>1608</v>
      </c>
      <c r="D122" s="81" t="s">
        <v>991</v>
      </c>
      <c r="E122" s="80" t="s">
        <v>906</v>
      </c>
    </row>
    <row r="123" spans="1:5">
      <c r="A123" s="80" t="s">
        <v>1181</v>
      </c>
      <c r="B123" s="80" t="s">
        <v>1511</v>
      </c>
      <c r="C123" s="80" t="s">
        <v>1608</v>
      </c>
      <c r="D123" s="81" t="s">
        <v>989</v>
      </c>
      <c r="E123" s="80" t="s">
        <v>906</v>
      </c>
    </row>
    <row r="124" spans="1:5">
      <c r="A124" s="80" t="s">
        <v>1184</v>
      </c>
      <c r="B124" s="80" t="s">
        <v>1569</v>
      </c>
      <c r="C124" s="80" t="s">
        <v>1608</v>
      </c>
      <c r="D124" s="81" t="s">
        <v>991</v>
      </c>
      <c r="E124" s="80" t="s">
        <v>906</v>
      </c>
    </row>
    <row r="125" spans="1:5">
      <c r="A125" s="80" t="s">
        <v>1188</v>
      </c>
      <c r="B125" s="80" t="s">
        <v>1570</v>
      </c>
      <c r="C125" s="80" t="s">
        <v>1608</v>
      </c>
      <c r="D125" s="81" t="s">
        <v>989</v>
      </c>
      <c r="E125" s="80" t="s">
        <v>906</v>
      </c>
    </row>
    <row r="126" spans="1:5">
      <c r="A126" s="80" t="s">
        <v>1198</v>
      </c>
      <c r="B126" s="80" t="s">
        <v>1573</v>
      </c>
      <c r="C126" s="80" t="s">
        <v>1608</v>
      </c>
      <c r="D126" s="81" t="s">
        <v>993</v>
      </c>
      <c r="E126" s="80" t="s">
        <v>906</v>
      </c>
    </row>
    <row r="127" spans="1:5">
      <c r="A127" s="80" t="s">
        <v>1199</v>
      </c>
      <c r="B127" s="80" t="s">
        <v>1575</v>
      </c>
      <c r="C127" s="80" t="s">
        <v>1608</v>
      </c>
      <c r="D127" s="81" t="s">
        <v>989</v>
      </c>
      <c r="E127" s="80" t="s">
        <v>906</v>
      </c>
    </row>
    <row r="128" spans="1:5">
      <c r="A128" s="80" t="s">
        <v>1209</v>
      </c>
      <c r="B128" s="80" t="s">
        <v>1603</v>
      </c>
      <c r="C128" s="80" t="s">
        <v>1608</v>
      </c>
      <c r="D128" s="81" t="s">
        <v>993</v>
      </c>
      <c r="E128" s="80" t="s">
        <v>906</v>
      </c>
    </row>
    <row r="129" spans="1:5">
      <c r="A129" s="80" t="s">
        <v>1212</v>
      </c>
      <c r="B129" s="80" t="s">
        <v>1527</v>
      </c>
      <c r="C129" s="80" t="s">
        <v>1608</v>
      </c>
      <c r="D129" s="81" t="s">
        <v>989</v>
      </c>
      <c r="E129" s="80" t="s">
        <v>906</v>
      </c>
    </row>
    <row r="130" spans="1:5">
      <c r="A130" s="80" t="s">
        <v>1214</v>
      </c>
      <c r="B130" s="80" t="s">
        <v>1597</v>
      </c>
      <c r="C130" s="80" t="s">
        <v>1608</v>
      </c>
      <c r="D130" s="81" t="s">
        <v>989</v>
      </c>
      <c r="E130" s="80" t="s">
        <v>906</v>
      </c>
    </row>
    <row r="131" spans="1:5">
      <c r="A131" s="80" t="s">
        <v>1216</v>
      </c>
      <c r="B131" s="80" t="s">
        <v>1599</v>
      </c>
      <c r="C131" s="80" t="s">
        <v>1608</v>
      </c>
      <c r="D131" s="81" t="s">
        <v>991</v>
      </c>
      <c r="E131" s="80" t="s">
        <v>906</v>
      </c>
    </row>
    <row r="132" spans="1:5">
      <c r="A132" s="80" t="s">
        <v>1218</v>
      </c>
      <c r="B132" s="80" t="s">
        <v>1601</v>
      </c>
      <c r="C132" s="80" t="s">
        <v>1608</v>
      </c>
      <c r="D132" s="81" t="s">
        <v>1219</v>
      </c>
      <c r="E132" s="80" t="s">
        <v>906</v>
      </c>
    </row>
    <row r="133" spans="1:5">
      <c r="A133" s="80" t="s">
        <v>1220</v>
      </c>
      <c r="B133" s="80" t="s">
        <v>1595</v>
      </c>
      <c r="C133" s="80" t="s">
        <v>1608</v>
      </c>
      <c r="D133" s="81" t="s">
        <v>991</v>
      </c>
      <c r="E133" s="80" t="s">
        <v>906</v>
      </c>
    </row>
    <row r="134" spans="1:5">
      <c r="A134" s="80" t="s">
        <v>1222</v>
      </c>
      <c r="B134" s="80" t="s">
        <v>1528</v>
      </c>
      <c r="C134" s="80" t="s">
        <v>1608</v>
      </c>
      <c r="D134" s="81" t="s">
        <v>989</v>
      </c>
      <c r="E134" s="80" t="s">
        <v>906</v>
      </c>
    </row>
    <row r="135" spans="1:5">
      <c r="A135" s="80" t="s">
        <v>1234</v>
      </c>
      <c r="B135" s="80" t="s">
        <v>1592</v>
      </c>
      <c r="C135" s="80" t="s">
        <v>1608</v>
      </c>
      <c r="D135" s="81" t="s">
        <v>991</v>
      </c>
      <c r="E135" s="80" t="s">
        <v>906</v>
      </c>
    </row>
    <row r="136" spans="1:5">
      <c r="A136" s="80" t="s">
        <v>1237</v>
      </c>
      <c r="B136" s="80" t="s">
        <v>1539</v>
      </c>
      <c r="C136" s="80" t="s">
        <v>1608</v>
      </c>
      <c r="D136" s="81" t="s">
        <v>989</v>
      </c>
      <c r="E136" s="80" t="s">
        <v>906</v>
      </c>
    </row>
    <row r="137" spans="1:5">
      <c r="A137" s="80" t="s">
        <v>1240</v>
      </c>
      <c r="B137" s="80" t="s">
        <v>1588</v>
      </c>
      <c r="C137" s="80" t="s">
        <v>1608</v>
      </c>
      <c r="D137" s="81" t="s">
        <v>993</v>
      </c>
      <c r="E137" s="80" t="s">
        <v>906</v>
      </c>
    </row>
    <row r="138" spans="1:5">
      <c r="A138" s="80" t="s">
        <v>1247</v>
      </c>
      <c r="B138" s="80" t="s">
        <v>1545</v>
      </c>
      <c r="C138" s="80" t="s">
        <v>1608</v>
      </c>
      <c r="D138" s="81" t="s">
        <v>993</v>
      </c>
      <c r="E138" s="80" t="s">
        <v>906</v>
      </c>
    </row>
    <row r="139" spans="1:5">
      <c r="A139" s="80" t="s">
        <v>1252</v>
      </c>
      <c r="B139" s="80" t="s">
        <v>1547</v>
      </c>
      <c r="C139" s="80" t="s">
        <v>1608</v>
      </c>
      <c r="D139" s="81" t="s">
        <v>993</v>
      </c>
      <c r="E139" s="80" t="s">
        <v>906</v>
      </c>
    </row>
    <row r="140" spans="1:5">
      <c r="A140" s="80" t="s">
        <v>1168</v>
      </c>
      <c r="B140" s="80" t="s">
        <v>1503</v>
      </c>
      <c r="C140" s="80" t="s">
        <v>1608</v>
      </c>
      <c r="D140" s="81" t="s">
        <v>991</v>
      </c>
      <c r="E140" s="80" t="s">
        <v>905</v>
      </c>
    </row>
    <row r="141" spans="1:5">
      <c r="A141" s="80" t="s">
        <v>1170</v>
      </c>
      <c r="B141" s="80" t="s">
        <v>1505</v>
      </c>
      <c r="C141" s="80" t="s">
        <v>1608</v>
      </c>
      <c r="D141" s="81" t="s">
        <v>991</v>
      </c>
      <c r="E141" s="80" t="s">
        <v>905</v>
      </c>
    </row>
    <row r="142" spans="1:5">
      <c r="A142" s="80" t="s">
        <v>1171</v>
      </c>
      <c r="B142" s="80" t="s">
        <v>1506</v>
      </c>
      <c r="C142" s="80" t="s">
        <v>1608</v>
      </c>
      <c r="D142" s="81" t="s">
        <v>989</v>
      </c>
      <c r="E142" s="80" t="s">
        <v>905</v>
      </c>
    </row>
    <row r="143" spans="1:5">
      <c r="A143" s="80" t="s">
        <v>1174</v>
      </c>
      <c r="B143" s="80" t="s">
        <v>1507</v>
      </c>
      <c r="C143" s="80" t="s">
        <v>1608</v>
      </c>
      <c r="D143" s="81" t="s">
        <v>989</v>
      </c>
      <c r="E143" s="80" t="s">
        <v>905</v>
      </c>
    </row>
    <row r="144" spans="1:5">
      <c r="A144" s="80" t="s">
        <v>1175</v>
      </c>
      <c r="B144" s="80" t="s">
        <v>1508</v>
      </c>
      <c r="C144" s="80" t="s">
        <v>1608</v>
      </c>
      <c r="D144" s="81" t="s">
        <v>1166</v>
      </c>
      <c r="E144" s="80" t="s">
        <v>905</v>
      </c>
    </row>
    <row r="145" spans="1:5">
      <c r="A145" s="80" t="s">
        <v>1177</v>
      </c>
      <c r="B145" s="80" t="s">
        <v>1510</v>
      </c>
      <c r="C145" s="80" t="s">
        <v>1608</v>
      </c>
      <c r="D145" s="81" t="s">
        <v>989</v>
      </c>
      <c r="E145" s="80" t="s">
        <v>905</v>
      </c>
    </row>
    <row r="146" spans="1:5">
      <c r="A146" s="80" t="s">
        <v>1178</v>
      </c>
      <c r="B146" s="80" t="s">
        <v>1566</v>
      </c>
      <c r="C146" s="80" t="s">
        <v>1608</v>
      </c>
      <c r="D146" s="81" t="s">
        <v>991</v>
      </c>
      <c r="E146" s="80" t="s">
        <v>905</v>
      </c>
    </row>
    <row r="147" spans="1:5">
      <c r="A147" s="80" t="s">
        <v>1179</v>
      </c>
      <c r="B147" s="80" t="s">
        <v>1567</v>
      </c>
      <c r="C147" s="80" t="s">
        <v>1608</v>
      </c>
      <c r="D147" s="81" t="s">
        <v>989</v>
      </c>
      <c r="E147" s="80" t="s">
        <v>905</v>
      </c>
    </row>
    <row r="148" spans="1:5">
      <c r="A148" s="80" t="s">
        <v>1180</v>
      </c>
      <c r="B148" s="80" t="s">
        <v>1568</v>
      </c>
      <c r="C148" s="80" t="s">
        <v>1608</v>
      </c>
      <c r="D148" s="81" t="s">
        <v>989</v>
      </c>
      <c r="E148" s="80" t="s">
        <v>905</v>
      </c>
    </row>
    <row r="149" spans="1:5">
      <c r="A149" s="80" t="s">
        <v>1182</v>
      </c>
      <c r="B149" s="80" t="s">
        <v>1512</v>
      </c>
      <c r="C149" s="80" t="s">
        <v>1608</v>
      </c>
      <c r="D149" s="81" t="s">
        <v>989</v>
      </c>
      <c r="E149" s="80" t="s">
        <v>905</v>
      </c>
    </row>
    <row r="150" spans="1:5">
      <c r="A150" s="80" t="s">
        <v>1183</v>
      </c>
      <c r="B150" s="80" t="s">
        <v>1513</v>
      </c>
      <c r="C150" s="80" t="s">
        <v>1608</v>
      </c>
      <c r="D150" s="81" t="s">
        <v>989</v>
      </c>
      <c r="E150" s="80" t="s">
        <v>905</v>
      </c>
    </row>
    <row r="151" spans="1:5">
      <c r="A151" s="80" t="s">
        <v>1187</v>
      </c>
      <c r="B151" s="80" t="s">
        <v>1516</v>
      </c>
      <c r="C151" s="80" t="s">
        <v>1608</v>
      </c>
      <c r="D151" s="81" t="s">
        <v>991</v>
      </c>
      <c r="E151" s="80" t="s">
        <v>905</v>
      </c>
    </row>
    <row r="152" spans="1:5">
      <c r="A152" s="80" t="s">
        <v>1189</v>
      </c>
      <c r="B152" s="80" t="s">
        <v>1517</v>
      </c>
      <c r="C152" s="80" t="s">
        <v>1608</v>
      </c>
      <c r="D152" s="81" t="s">
        <v>989</v>
      </c>
      <c r="E152" s="80" t="s">
        <v>905</v>
      </c>
    </row>
    <row r="153" spans="1:5">
      <c r="A153" s="80" t="s">
        <v>1190</v>
      </c>
      <c r="B153" s="80" t="s">
        <v>1571</v>
      </c>
      <c r="C153" s="80" t="s">
        <v>1608</v>
      </c>
      <c r="D153" s="81" t="s">
        <v>989</v>
      </c>
      <c r="E153" s="80" t="s">
        <v>905</v>
      </c>
    </row>
    <row r="154" spans="1:5">
      <c r="A154" s="80" t="s">
        <v>1191</v>
      </c>
      <c r="B154" s="80" t="s">
        <v>1518</v>
      </c>
      <c r="C154" s="80" t="s">
        <v>1608</v>
      </c>
      <c r="D154" s="81" t="s">
        <v>989</v>
      </c>
      <c r="E154" s="80" t="s">
        <v>905</v>
      </c>
    </row>
    <row r="155" spans="1:5">
      <c r="A155" s="80" t="s">
        <v>1195</v>
      </c>
      <c r="B155" s="80" t="s">
        <v>1521</v>
      </c>
      <c r="C155" s="80" t="s">
        <v>1608</v>
      </c>
      <c r="D155" s="81" t="s">
        <v>989</v>
      </c>
      <c r="E155" s="80" t="s">
        <v>905</v>
      </c>
    </row>
    <row r="156" spans="1:5">
      <c r="A156" s="80" t="s">
        <v>1196</v>
      </c>
      <c r="B156" s="80" t="s">
        <v>1574</v>
      </c>
      <c r="C156" s="80" t="s">
        <v>1608</v>
      </c>
      <c r="D156" s="81" t="s">
        <v>989</v>
      </c>
      <c r="E156" s="80" t="s">
        <v>905</v>
      </c>
    </row>
    <row r="157" spans="1:5">
      <c r="A157" s="80" t="s">
        <v>1200</v>
      </c>
      <c r="B157" s="80" t="s">
        <v>1522</v>
      </c>
      <c r="C157" s="80" t="s">
        <v>1608</v>
      </c>
      <c r="D157" s="81" t="s">
        <v>993</v>
      </c>
      <c r="E157" s="80" t="s">
        <v>905</v>
      </c>
    </row>
    <row r="158" spans="1:5">
      <c r="A158" s="80" t="s">
        <v>1204</v>
      </c>
      <c r="B158" s="80" t="s">
        <v>1605</v>
      </c>
      <c r="C158" s="80" t="s">
        <v>1608</v>
      </c>
      <c r="D158" s="81" t="s">
        <v>989</v>
      </c>
      <c r="E158" s="80" t="s">
        <v>905</v>
      </c>
    </row>
    <row r="159" spans="1:5">
      <c r="A159" s="80" t="s">
        <v>1206</v>
      </c>
      <c r="B159" s="80" t="s">
        <v>1524</v>
      </c>
      <c r="C159" s="80" t="s">
        <v>1608</v>
      </c>
      <c r="D159" s="81" t="s">
        <v>993</v>
      </c>
      <c r="E159" s="80" t="s">
        <v>905</v>
      </c>
    </row>
    <row r="160" spans="1:5">
      <c r="A160" s="80" t="s">
        <v>1207</v>
      </c>
      <c r="B160" s="80" t="s">
        <v>1604</v>
      </c>
      <c r="C160" s="80" t="s">
        <v>1608</v>
      </c>
      <c r="D160" s="81" t="s">
        <v>989</v>
      </c>
      <c r="E160" s="80" t="s">
        <v>905</v>
      </c>
    </row>
    <row r="161" spans="1:5">
      <c r="A161" s="80" t="s">
        <v>1208</v>
      </c>
      <c r="B161" s="80" t="s">
        <v>1525</v>
      </c>
      <c r="C161" s="80" t="s">
        <v>1608</v>
      </c>
      <c r="D161" s="81" t="s">
        <v>993</v>
      </c>
      <c r="E161" s="80" t="s">
        <v>905</v>
      </c>
    </row>
    <row r="162" spans="1:5">
      <c r="A162" s="80" t="s">
        <v>1210</v>
      </c>
      <c r="B162" s="80" t="s">
        <v>1602</v>
      </c>
      <c r="C162" s="80" t="s">
        <v>1608</v>
      </c>
      <c r="D162" s="81" t="s">
        <v>991</v>
      </c>
      <c r="E162" s="80" t="s">
        <v>905</v>
      </c>
    </row>
    <row r="163" spans="1:5">
      <c r="A163" s="80" t="s">
        <v>1211</v>
      </c>
      <c r="B163" s="80" t="s">
        <v>1526</v>
      </c>
      <c r="C163" s="80" t="s">
        <v>1608</v>
      </c>
      <c r="D163" s="81" t="s">
        <v>989</v>
      </c>
      <c r="E163" s="80" t="s">
        <v>905</v>
      </c>
    </row>
    <row r="164" spans="1:5">
      <c r="A164" s="80" t="s">
        <v>1213</v>
      </c>
      <c r="B164" s="80" t="s">
        <v>1596</v>
      </c>
      <c r="C164" s="80" t="s">
        <v>1608</v>
      </c>
      <c r="D164" s="81" t="s">
        <v>989</v>
      </c>
      <c r="E164" s="80" t="s">
        <v>905</v>
      </c>
    </row>
    <row r="165" spans="1:5">
      <c r="A165" s="80" t="s">
        <v>1215</v>
      </c>
      <c r="B165" s="80" t="s">
        <v>1598</v>
      </c>
      <c r="C165" s="80" t="s">
        <v>1608</v>
      </c>
      <c r="D165" s="81" t="s">
        <v>989</v>
      </c>
      <c r="E165" s="80" t="s">
        <v>905</v>
      </c>
    </row>
    <row r="166" spans="1:5">
      <c r="A166" s="80" t="s">
        <v>1217</v>
      </c>
      <c r="B166" s="80" t="s">
        <v>1600</v>
      </c>
      <c r="C166" s="80" t="s">
        <v>1608</v>
      </c>
      <c r="D166" s="81" t="s">
        <v>989</v>
      </c>
      <c r="E166" s="80" t="s">
        <v>905</v>
      </c>
    </row>
    <row r="167" spans="1:5">
      <c r="A167" s="80" t="s">
        <v>1221</v>
      </c>
      <c r="B167" s="80" t="s">
        <v>1594</v>
      </c>
      <c r="C167" s="80" t="s">
        <v>1608</v>
      </c>
      <c r="D167" s="81" t="s">
        <v>989</v>
      </c>
      <c r="E167" s="80" t="s">
        <v>905</v>
      </c>
    </row>
    <row r="168" spans="1:5">
      <c r="A168" s="80" t="s">
        <v>1223</v>
      </c>
      <c r="B168" s="80" t="s">
        <v>1593</v>
      </c>
      <c r="C168" s="80" t="s">
        <v>1608</v>
      </c>
      <c r="D168" s="81" t="s">
        <v>993</v>
      </c>
      <c r="E168" s="80" t="s">
        <v>905</v>
      </c>
    </row>
    <row r="169" spans="1:5">
      <c r="A169" s="80" t="s">
        <v>1224</v>
      </c>
      <c r="B169" s="80" t="s">
        <v>1529</v>
      </c>
      <c r="C169" s="80" t="s">
        <v>1608</v>
      </c>
      <c r="D169" s="81" t="s">
        <v>989</v>
      </c>
      <c r="E169" s="80" t="s">
        <v>905</v>
      </c>
    </row>
    <row r="170" spans="1:5">
      <c r="A170" s="80" t="s">
        <v>1225</v>
      </c>
      <c r="B170" s="80" t="s">
        <v>1530</v>
      </c>
      <c r="C170" s="80" t="s">
        <v>1608</v>
      </c>
      <c r="D170" s="81" t="s">
        <v>993</v>
      </c>
      <c r="E170" s="80" t="s">
        <v>905</v>
      </c>
    </row>
    <row r="171" spans="1:5">
      <c r="A171" s="80" t="s">
        <v>1226</v>
      </c>
      <c r="B171" s="80" t="s">
        <v>1531</v>
      </c>
      <c r="C171" s="80" t="s">
        <v>1608</v>
      </c>
      <c r="D171" s="81" t="s">
        <v>991</v>
      </c>
      <c r="E171" s="80" t="s">
        <v>905</v>
      </c>
    </row>
    <row r="172" spans="1:5">
      <c r="A172" s="80" t="s">
        <v>1227</v>
      </c>
      <c r="B172" s="80" t="s">
        <v>1532</v>
      </c>
      <c r="C172" s="80" t="s">
        <v>1608</v>
      </c>
      <c r="D172" s="81" t="s">
        <v>989</v>
      </c>
      <c r="E172" s="80" t="s">
        <v>905</v>
      </c>
    </row>
    <row r="173" spans="1:5">
      <c r="A173" s="80" t="s">
        <v>1228</v>
      </c>
      <c r="B173" s="80" t="s">
        <v>1533</v>
      </c>
      <c r="C173" s="80" t="s">
        <v>1608</v>
      </c>
      <c r="D173" s="81" t="s">
        <v>989</v>
      </c>
      <c r="E173" s="80" t="s">
        <v>905</v>
      </c>
    </row>
    <row r="174" spans="1:5">
      <c r="A174" s="80" t="s">
        <v>1229</v>
      </c>
      <c r="B174" s="80" t="s">
        <v>1590</v>
      </c>
      <c r="C174" s="80" t="s">
        <v>1608</v>
      </c>
      <c r="D174" s="81" t="s">
        <v>991</v>
      </c>
      <c r="E174" s="80" t="s">
        <v>905</v>
      </c>
    </row>
    <row r="175" spans="1:5">
      <c r="A175" s="80" t="s">
        <v>1230</v>
      </c>
      <c r="B175" s="80" t="s">
        <v>1534</v>
      </c>
      <c r="C175" s="80" t="s">
        <v>1608</v>
      </c>
      <c r="D175" s="81" t="s">
        <v>993</v>
      </c>
      <c r="E175" s="80" t="s">
        <v>905</v>
      </c>
    </row>
    <row r="176" spans="1:5">
      <c r="A176" s="80" t="s">
        <v>1231</v>
      </c>
      <c r="B176" s="80" t="s">
        <v>1535</v>
      </c>
      <c r="C176" s="80" t="s">
        <v>1608</v>
      </c>
      <c r="D176" s="81" t="s">
        <v>993</v>
      </c>
      <c r="E176" s="80" t="s">
        <v>905</v>
      </c>
    </row>
    <row r="177" spans="1:5">
      <c r="A177" s="80" t="s">
        <v>1232</v>
      </c>
      <c r="B177" s="80" t="s">
        <v>1536</v>
      </c>
      <c r="C177" s="80" t="s">
        <v>1608</v>
      </c>
      <c r="D177" s="81" t="s">
        <v>989</v>
      </c>
      <c r="E177" s="80" t="s">
        <v>905</v>
      </c>
    </row>
    <row r="178" spans="1:5">
      <c r="A178" s="80" t="s">
        <v>1233</v>
      </c>
      <c r="B178" s="80" t="s">
        <v>1591</v>
      </c>
      <c r="C178" s="80" t="s">
        <v>1608</v>
      </c>
      <c r="D178" s="81" t="s">
        <v>991</v>
      </c>
      <c r="E178" s="80" t="s">
        <v>905</v>
      </c>
    </row>
    <row r="179" spans="1:5">
      <c r="A179" s="80" t="s">
        <v>1235</v>
      </c>
      <c r="B179" s="80" t="s">
        <v>1537</v>
      </c>
      <c r="C179" s="80" t="s">
        <v>1608</v>
      </c>
      <c r="D179" s="81" t="s">
        <v>989</v>
      </c>
      <c r="E179" s="80" t="s">
        <v>905</v>
      </c>
    </row>
    <row r="180" spans="1:5">
      <c r="A180" s="80" t="s">
        <v>1236</v>
      </c>
      <c r="B180" s="80" t="s">
        <v>1538</v>
      </c>
      <c r="C180" s="80" t="s">
        <v>1608</v>
      </c>
      <c r="D180" s="81" t="s">
        <v>993</v>
      </c>
      <c r="E180" s="80" t="s">
        <v>905</v>
      </c>
    </row>
    <row r="181" spans="1:5">
      <c r="A181" s="80" t="s">
        <v>1238</v>
      </c>
      <c r="B181" s="80" t="s">
        <v>1540</v>
      </c>
      <c r="C181" s="80" t="s">
        <v>1608</v>
      </c>
      <c r="D181" s="81" t="s">
        <v>993</v>
      </c>
      <c r="E181" s="80" t="s">
        <v>905</v>
      </c>
    </row>
    <row r="182" spans="1:5">
      <c r="A182" s="80" t="s">
        <v>1239</v>
      </c>
      <c r="B182" s="80" t="s">
        <v>1589</v>
      </c>
      <c r="C182" s="80" t="s">
        <v>1608</v>
      </c>
      <c r="D182" s="81" t="s">
        <v>993</v>
      </c>
      <c r="E182" s="80" t="s">
        <v>905</v>
      </c>
    </row>
    <row r="183" spans="1:5">
      <c r="A183" s="80" t="s">
        <v>1241</v>
      </c>
      <c r="B183" s="80" t="s">
        <v>1541</v>
      </c>
      <c r="C183" s="80" t="s">
        <v>1608</v>
      </c>
      <c r="D183" s="81" t="s">
        <v>989</v>
      </c>
      <c r="E183" s="80" t="s">
        <v>905</v>
      </c>
    </row>
    <row r="184" spans="1:5">
      <c r="A184" s="80" t="s">
        <v>1242</v>
      </c>
      <c r="B184" s="80" t="s">
        <v>1542</v>
      </c>
      <c r="C184" s="80" t="s">
        <v>1608</v>
      </c>
      <c r="D184" s="81" t="s">
        <v>989</v>
      </c>
      <c r="E184" s="80" t="s">
        <v>905</v>
      </c>
    </row>
    <row r="185" spans="1:5">
      <c r="A185" s="80" t="s">
        <v>1243</v>
      </c>
      <c r="B185" s="80" t="s">
        <v>1543</v>
      </c>
      <c r="C185" s="80" t="s">
        <v>1608</v>
      </c>
      <c r="D185" s="81" t="s">
        <v>989</v>
      </c>
      <c r="E185" s="80" t="s">
        <v>905</v>
      </c>
    </row>
    <row r="186" spans="1:5">
      <c r="A186" s="80" t="s">
        <v>1244</v>
      </c>
      <c r="B186" s="80" t="s">
        <v>1544</v>
      </c>
      <c r="C186" s="80" t="s">
        <v>1608</v>
      </c>
      <c r="D186" s="81" t="s">
        <v>989</v>
      </c>
      <c r="E186" s="80" t="s">
        <v>905</v>
      </c>
    </row>
    <row r="187" spans="1:5">
      <c r="A187" s="80" t="s">
        <v>1245</v>
      </c>
      <c r="B187" s="80" t="s">
        <v>1587</v>
      </c>
      <c r="C187" s="80" t="s">
        <v>1608</v>
      </c>
      <c r="D187" s="81" t="s">
        <v>993</v>
      </c>
      <c r="E187" s="80" t="s">
        <v>905</v>
      </c>
    </row>
    <row r="188" spans="1:5">
      <c r="A188" s="80" t="s">
        <v>1246</v>
      </c>
      <c r="B188" s="80" t="s">
        <v>1586</v>
      </c>
      <c r="C188" s="80" t="s">
        <v>1608</v>
      </c>
      <c r="D188" s="81" t="s">
        <v>989</v>
      </c>
      <c r="E188" s="80" t="s">
        <v>905</v>
      </c>
    </row>
    <row r="189" spans="1:5">
      <c r="A189" s="80" t="s">
        <v>1248</v>
      </c>
      <c r="B189" s="80" t="s">
        <v>1585</v>
      </c>
      <c r="C189" s="80" t="s">
        <v>1608</v>
      </c>
      <c r="D189" s="81" t="s">
        <v>993</v>
      </c>
      <c r="E189" s="80" t="s">
        <v>905</v>
      </c>
    </row>
    <row r="190" spans="1:5">
      <c r="A190" s="80" t="s">
        <v>1249</v>
      </c>
      <c r="B190" s="80" t="s">
        <v>1584</v>
      </c>
      <c r="C190" s="80" t="s">
        <v>1608</v>
      </c>
      <c r="D190" s="81" t="s">
        <v>991</v>
      </c>
      <c r="E190" s="80" t="s">
        <v>905</v>
      </c>
    </row>
    <row r="191" spans="1:5">
      <c r="A191" s="80" t="s">
        <v>1250</v>
      </c>
      <c r="B191" s="80" t="s">
        <v>1546</v>
      </c>
      <c r="C191" s="80" t="s">
        <v>1608</v>
      </c>
      <c r="D191" s="81" t="s">
        <v>989</v>
      </c>
      <c r="E191" s="80" t="s">
        <v>905</v>
      </c>
    </row>
    <row r="192" spans="1:5">
      <c r="A192" s="80" t="s">
        <v>1251</v>
      </c>
      <c r="B192" s="80" t="s">
        <v>1583</v>
      </c>
      <c r="C192" s="80" t="s">
        <v>1608</v>
      </c>
      <c r="D192" s="81" t="s">
        <v>991</v>
      </c>
      <c r="E192" s="80" t="s">
        <v>905</v>
      </c>
    </row>
    <row r="193" spans="1:5">
      <c r="A193" s="80" t="s">
        <v>1253</v>
      </c>
      <c r="B193" s="80" t="s">
        <v>1548</v>
      </c>
      <c r="C193" s="80" t="s">
        <v>1608</v>
      </c>
      <c r="D193" s="81" t="s">
        <v>993</v>
      </c>
      <c r="E193" s="80" t="s">
        <v>905</v>
      </c>
    </row>
    <row r="194" spans="1:5">
      <c r="A194" s="80" t="s">
        <v>1254</v>
      </c>
      <c r="B194" s="80" t="s">
        <v>1549</v>
      </c>
      <c r="C194" s="80" t="s">
        <v>1608</v>
      </c>
      <c r="D194" s="81" t="s">
        <v>991</v>
      </c>
      <c r="E194" s="80" t="s">
        <v>905</v>
      </c>
    </row>
    <row r="195" spans="1:5">
      <c r="A195" s="80" t="s">
        <v>1255</v>
      </c>
      <c r="B195" s="80" t="s">
        <v>1582</v>
      </c>
      <c r="C195" s="80" t="s">
        <v>1608</v>
      </c>
      <c r="D195" s="81" t="s">
        <v>991</v>
      </c>
      <c r="E195" s="80" t="s">
        <v>905</v>
      </c>
    </row>
    <row r="196" spans="1:5">
      <c r="A196" s="80" t="s">
        <v>1256</v>
      </c>
      <c r="B196" s="80" t="s">
        <v>1550</v>
      </c>
      <c r="C196" s="80" t="s">
        <v>1608</v>
      </c>
      <c r="D196" s="81" t="s">
        <v>993</v>
      </c>
      <c r="E196" s="80" t="s">
        <v>905</v>
      </c>
    </row>
    <row r="197" spans="1:5">
      <c r="A197" s="80" t="s">
        <v>1257</v>
      </c>
      <c r="B197" s="80" t="s">
        <v>1581</v>
      </c>
      <c r="C197" s="80" t="s">
        <v>1608</v>
      </c>
      <c r="D197" s="81" t="s">
        <v>1166</v>
      </c>
      <c r="E197" s="80" t="s">
        <v>905</v>
      </c>
    </row>
    <row r="198" spans="1:5">
      <c r="A198" s="80" t="s">
        <v>1259</v>
      </c>
      <c r="B198" s="80" t="s">
        <v>1551</v>
      </c>
      <c r="C198" s="80" t="s">
        <v>1608</v>
      </c>
      <c r="D198" s="81" t="s">
        <v>991</v>
      </c>
      <c r="E198" s="80" t="s">
        <v>905</v>
      </c>
    </row>
    <row r="199" spans="1:5">
      <c r="A199" s="80" t="s">
        <v>1260</v>
      </c>
      <c r="B199" s="80" t="s">
        <v>1552</v>
      </c>
      <c r="C199" s="80" t="s">
        <v>1608</v>
      </c>
      <c r="D199" s="81" t="s">
        <v>993</v>
      </c>
      <c r="E199" s="80" t="s">
        <v>905</v>
      </c>
    </row>
    <row r="200" spans="1:5">
      <c r="A200" s="80" t="s">
        <v>1261</v>
      </c>
      <c r="B200" s="80" t="s">
        <v>1553</v>
      </c>
      <c r="C200" s="80" t="s">
        <v>1608</v>
      </c>
      <c r="D200" s="81" t="s">
        <v>993</v>
      </c>
      <c r="E200" s="80" t="s">
        <v>905</v>
      </c>
    </row>
    <row r="201" spans="1:5">
      <c r="A201" s="80" t="s">
        <v>1262</v>
      </c>
      <c r="B201" s="80" t="s">
        <v>1554</v>
      </c>
      <c r="C201" s="80" t="s">
        <v>1608</v>
      </c>
      <c r="D201" s="81" t="s">
        <v>993</v>
      </c>
      <c r="E201" s="80" t="s">
        <v>905</v>
      </c>
    </row>
    <row r="202" spans="1:5">
      <c r="A202" s="80" t="s">
        <v>1263</v>
      </c>
      <c r="B202" s="80" t="s">
        <v>1580</v>
      </c>
      <c r="C202" s="80" t="s">
        <v>1608</v>
      </c>
      <c r="D202" s="81" t="s">
        <v>989</v>
      </c>
      <c r="E202" s="80" t="s">
        <v>905</v>
      </c>
    </row>
    <row r="203" spans="1:5">
      <c r="A203" s="80" t="s">
        <v>1264</v>
      </c>
      <c r="B203" s="80" t="s">
        <v>1555</v>
      </c>
      <c r="C203" s="80" t="s">
        <v>1608</v>
      </c>
      <c r="D203" s="81" t="s">
        <v>993</v>
      </c>
      <c r="E203" s="80" t="s">
        <v>905</v>
      </c>
    </row>
    <row r="204" spans="1:5">
      <c r="A204" s="80" t="s">
        <v>1265</v>
      </c>
      <c r="B204" s="80" t="s">
        <v>1579</v>
      </c>
      <c r="C204" s="80" t="s">
        <v>1608</v>
      </c>
      <c r="D204" s="81" t="s">
        <v>991</v>
      </c>
      <c r="E204" s="80" t="s">
        <v>905</v>
      </c>
    </row>
    <row r="205" spans="1:5">
      <c r="A205" s="80" t="s">
        <v>1266</v>
      </c>
      <c r="B205" s="80" t="s">
        <v>1556</v>
      </c>
      <c r="C205" s="80" t="s">
        <v>1608</v>
      </c>
      <c r="D205" s="81" t="s">
        <v>993</v>
      </c>
      <c r="E205" s="80" t="s">
        <v>905</v>
      </c>
    </row>
    <row r="206" spans="1:5">
      <c r="A206" s="80" t="s">
        <v>1267</v>
      </c>
      <c r="B206" s="80" t="s">
        <v>1557</v>
      </c>
      <c r="C206" s="80" t="s">
        <v>1608</v>
      </c>
      <c r="D206" s="81" t="s">
        <v>993</v>
      </c>
      <c r="E206" s="80" t="s">
        <v>905</v>
      </c>
    </row>
    <row r="207" spans="1:5">
      <c r="A207" s="80" t="s">
        <v>1268</v>
      </c>
      <c r="B207" s="80" t="s">
        <v>1558</v>
      </c>
      <c r="C207" s="80" t="s">
        <v>1608</v>
      </c>
      <c r="D207" s="81" t="s">
        <v>989</v>
      </c>
      <c r="E207" s="80" t="s">
        <v>905</v>
      </c>
    </row>
    <row r="208" spans="1:5">
      <c r="A208" s="80" t="s">
        <v>1269</v>
      </c>
      <c r="B208" s="80" t="s">
        <v>1559</v>
      </c>
      <c r="C208" s="80" t="s">
        <v>1608</v>
      </c>
      <c r="D208" s="81" t="s">
        <v>993</v>
      </c>
      <c r="E208" s="80" t="s">
        <v>905</v>
      </c>
    </row>
    <row r="209" spans="1:5">
      <c r="A209" s="80" t="s">
        <v>1270</v>
      </c>
      <c r="B209" s="80" t="s">
        <v>1578</v>
      </c>
      <c r="C209" s="80" t="s">
        <v>1608</v>
      </c>
      <c r="D209" s="81" t="s">
        <v>991</v>
      </c>
      <c r="E209" s="80" t="s">
        <v>905</v>
      </c>
    </row>
    <row r="210" spans="1:5">
      <c r="A210" s="80" t="s">
        <v>1271</v>
      </c>
      <c r="B210" s="80" t="s">
        <v>1560</v>
      </c>
      <c r="C210" s="80" t="s">
        <v>1608</v>
      </c>
      <c r="D210" s="81" t="s">
        <v>989</v>
      </c>
      <c r="E210" s="80" t="s">
        <v>905</v>
      </c>
    </row>
    <row r="211" spans="1:5">
      <c r="A211" s="80" t="s">
        <v>1272</v>
      </c>
      <c r="B211" s="80" t="s">
        <v>1577</v>
      </c>
      <c r="C211" s="80" t="s">
        <v>1608</v>
      </c>
      <c r="D211" s="81" t="s">
        <v>989</v>
      </c>
      <c r="E211" s="80" t="s">
        <v>905</v>
      </c>
    </row>
    <row r="212" spans="1:5">
      <c r="A212" s="80" t="s">
        <v>1273</v>
      </c>
      <c r="B212" s="80" t="s">
        <v>1561</v>
      </c>
      <c r="C212" s="80" t="s">
        <v>1608</v>
      </c>
      <c r="D212" s="81" t="s">
        <v>991</v>
      </c>
      <c r="E212" s="80" t="s">
        <v>905</v>
      </c>
    </row>
    <row r="213" spans="1:5">
      <c r="A213" s="80" t="s">
        <v>1274</v>
      </c>
      <c r="B213" s="80" t="s">
        <v>1562</v>
      </c>
      <c r="C213" s="80" t="s">
        <v>1608</v>
      </c>
      <c r="D213" s="81" t="s">
        <v>989</v>
      </c>
      <c r="E213" s="80" t="s">
        <v>905</v>
      </c>
    </row>
    <row r="214" spans="1:5" ht="13.5" customHeight="1">
      <c r="A214" s="113" t="s">
        <v>1679</v>
      </c>
      <c r="B214" s="108"/>
      <c r="C214" s="109" t="s">
        <v>1794</v>
      </c>
      <c r="D214" s="81"/>
      <c r="E214" s="109" t="s">
        <v>904</v>
      </c>
    </row>
    <row r="215" spans="1:5" ht="13.5" customHeight="1">
      <c r="A215" s="113" t="s">
        <v>1681</v>
      </c>
      <c r="B215" s="108"/>
      <c r="C215" s="109" t="s">
        <v>1794</v>
      </c>
      <c r="D215" s="81"/>
      <c r="E215" s="109" t="s">
        <v>1682</v>
      </c>
    </row>
    <row r="216" spans="1:5" ht="13.5" customHeight="1">
      <c r="A216" s="113" t="s">
        <v>1685</v>
      </c>
      <c r="B216" s="108"/>
      <c r="C216" s="109" t="s">
        <v>1794</v>
      </c>
      <c r="D216" s="81"/>
      <c r="E216" s="109" t="s">
        <v>1682</v>
      </c>
    </row>
    <row r="217" spans="1:5" ht="13.5" customHeight="1">
      <c r="A217" s="113" t="s">
        <v>1687</v>
      </c>
      <c r="B217" s="108"/>
      <c r="C217" s="109" t="s">
        <v>1794</v>
      </c>
      <c r="D217" s="81"/>
      <c r="E217" s="109" t="s">
        <v>1682</v>
      </c>
    </row>
    <row r="218" spans="1:5" ht="13.5" customHeight="1">
      <c r="A218" s="113" t="s">
        <v>1689</v>
      </c>
      <c r="B218" s="108"/>
      <c r="C218" s="109" t="s">
        <v>1794</v>
      </c>
      <c r="D218" s="81"/>
      <c r="E218" s="109" t="s">
        <v>1682</v>
      </c>
    </row>
    <row r="219" spans="1:5" ht="13.5" customHeight="1">
      <c r="A219" s="113" t="s">
        <v>1690</v>
      </c>
      <c r="B219" s="108"/>
      <c r="C219" s="109" t="s">
        <v>1794</v>
      </c>
      <c r="D219" s="81"/>
      <c r="E219" s="109" t="s">
        <v>1682</v>
      </c>
    </row>
    <row r="220" spans="1:5" ht="13.5" customHeight="1">
      <c r="A220" s="113" t="s">
        <v>1692</v>
      </c>
      <c r="B220" s="108"/>
      <c r="C220" s="109" t="s">
        <v>1794</v>
      </c>
      <c r="D220" s="81"/>
      <c r="E220" s="109" t="s">
        <v>1682</v>
      </c>
    </row>
    <row r="221" spans="1:5" ht="13.5" customHeight="1">
      <c r="A221" s="113" t="s">
        <v>1694</v>
      </c>
      <c r="B221" s="108"/>
      <c r="C221" s="109" t="s">
        <v>1794</v>
      </c>
      <c r="D221" s="81"/>
      <c r="E221" s="109" t="s">
        <v>1693</v>
      </c>
    </row>
    <row r="222" spans="1:5" ht="13.5" customHeight="1">
      <c r="A222" s="113" t="s">
        <v>1696</v>
      </c>
      <c r="B222" s="108"/>
      <c r="C222" s="109" t="s">
        <v>1794</v>
      </c>
      <c r="D222" s="81"/>
      <c r="E222" s="109" t="s">
        <v>1682</v>
      </c>
    </row>
    <row r="223" spans="1:5" ht="13.5" customHeight="1">
      <c r="A223" s="113" t="s">
        <v>1698</v>
      </c>
      <c r="B223" s="108"/>
      <c r="C223" s="109" t="s">
        <v>1794</v>
      </c>
      <c r="D223" s="81"/>
      <c r="E223" s="109" t="s">
        <v>1682</v>
      </c>
    </row>
    <row r="224" spans="1:5" ht="13.5" customHeight="1">
      <c r="A224" s="113" t="s">
        <v>1699</v>
      </c>
      <c r="B224" s="108"/>
      <c r="C224" s="109" t="s">
        <v>1794</v>
      </c>
      <c r="D224" s="81"/>
      <c r="E224" s="109" t="s">
        <v>1693</v>
      </c>
    </row>
    <row r="225" spans="1:5" ht="13.5" customHeight="1">
      <c r="A225" s="113" t="s">
        <v>1701</v>
      </c>
      <c r="B225" s="108"/>
      <c r="C225" s="109" t="s">
        <v>1794</v>
      </c>
      <c r="D225" s="81"/>
      <c r="E225" s="109" t="s">
        <v>1693</v>
      </c>
    </row>
    <row r="226" spans="1:5" ht="13.5" customHeight="1">
      <c r="A226" s="113" t="s">
        <v>1703</v>
      </c>
      <c r="B226" s="108"/>
      <c r="C226" s="109" t="s">
        <v>1794</v>
      </c>
      <c r="D226" s="81"/>
      <c r="E226" s="109" t="s">
        <v>1682</v>
      </c>
    </row>
    <row r="227" spans="1:5" ht="13.5" customHeight="1">
      <c r="A227" s="113" t="s">
        <v>1704</v>
      </c>
      <c r="B227" s="108"/>
      <c r="C227" s="109" t="s">
        <v>1794</v>
      </c>
      <c r="D227" s="81"/>
      <c r="E227" s="109" t="s">
        <v>1693</v>
      </c>
    </row>
    <row r="228" spans="1:5" ht="13.5" customHeight="1">
      <c r="A228" s="113" t="s">
        <v>1705</v>
      </c>
      <c r="B228" s="108"/>
      <c r="C228" s="109" t="s">
        <v>1794</v>
      </c>
      <c r="D228" s="81"/>
      <c r="E228" s="109" t="s">
        <v>1693</v>
      </c>
    </row>
    <row r="229" spans="1:5" ht="13.5" customHeight="1">
      <c r="A229" s="113" t="s">
        <v>1707</v>
      </c>
      <c r="B229" s="108"/>
      <c r="C229" s="109" t="s">
        <v>1794</v>
      </c>
      <c r="D229" s="81"/>
      <c r="E229" s="109" t="s">
        <v>1682</v>
      </c>
    </row>
    <row r="230" spans="1:5" ht="13.5" customHeight="1">
      <c r="A230" s="113" t="s">
        <v>1709</v>
      </c>
      <c r="B230" s="108"/>
      <c r="C230" s="109" t="s">
        <v>1794</v>
      </c>
      <c r="D230" s="81"/>
      <c r="E230" s="109" t="s">
        <v>1693</v>
      </c>
    </row>
    <row r="231" spans="1:5" ht="13.5" customHeight="1">
      <c r="A231" s="113" t="s">
        <v>1710</v>
      </c>
      <c r="B231" s="108"/>
      <c r="C231" s="109" t="s">
        <v>1794</v>
      </c>
      <c r="D231" s="81"/>
      <c r="E231" s="109" t="s">
        <v>1693</v>
      </c>
    </row>
    <row r="232" spans="1:5" ht="13.5" customHeight="1">
      <c r="A232" s="113" t="s">
        <v>1711</v>
      </c>
      <c r="B232" s="108"/>
      <c r="C232" s="109" t="s">
        <v>1794</v>
      </c>
      <c r="D232" s="81"/>
      <c r="E232" s="109" t="s">
        <v>1693</v>
      </c>
    </row>
    <row r="233" spans="1:5" ht="13.5" customHeight="1">
      <c r="A233" s="113" t="s">
        <v>1712</v>
      </c>
      <c r="B233" s="108"/>
      <c r="C233" s="109" t="s">
        <v>1794</v>
      </c>
      <c r="D233" s="81"/>
      <c r="E233" s="109" t="s">
        <v>1693</v>
      </c>
    </row>
    <row r="234" spans="1:5" ht="13.5" customHeight="1">
      <c r="A234" s="113" t="s">
        <v>1714</v>
      </c>
      <c r="B234" s="108"/>
      <c r="C234" s="109" t="s">
        <v>1794</v>
      </c>
      <c r="D234" s="81"/>
      <c r="E234" s="109" t="s">
        <v>1693</v>
      </c>
    </row>
    <row r="235" spans="1:5" ht="13.5" customHeight="1">
      <c r="A235" s="113" t="s">
        <v>1715</v>
      </c>
      <c r="B235" s="108"/>
      <c r="C235" s="109" t="s">
        <v>1794</v>
      </c>
      <c r="D235" s="81"/>
      <c r="E235" s="109" t="s">
        <v>1682</v>
      </c>
    </row>
    <row r="236" spans="1:5" ht="13.5" customHeight="1">
      <c r="A236" s="113" t="s">
        <v>1716</v>
      </c>
      <c r="B236" s="108"/>
      <c r="C236" s="109" t="s">
        <v>1794</v>
      </c>
      <c r="D236" s="81"/>
      <c r="E236" s="109" t="s">
        <v>1693</v>
      </c>
    </row>
    <row r="237" spans="1:5" ht="13.5" customHeight="1">
      <c r="A237" s="113" t="s">
        <v>1717</v>
      </c>
      <c r="B237" s="108"/>
      <c r="C237" s="109" t="s">
        <v>1794</v>
      </c>
      <c r="D237" s="81"/>
      <c r="E237" s="109" t="s">
        <v>1693</v>
      </c>
    </row>
    <row r="238" spans="1:5" ht="13.5" customHeight="1">
      <c r="A238" s="113" t="s">
        <v>1718</v>
      </c>
      <c r="B238" s="108"/>
      <c r="C238" s="109" t="s">
        <v>1794</v>
      </c>
      <c r="D238" s="81"/>
      <c r="E238" s="109" t="s">
        <v>1693</v>
      </c>
    </row>
    <row r="239" spans="1:5" ht="13.5" customHeight="1">
      <c r="A239" s="113" t="s">
        <v>1719</v>
      </c>
      <c r="B239" s="108"/>
      <c r="C239" s="109" t="s">
        <v>1794</v>
      </c>
      <c r="D239" s="81"/>
      <c r="E239" s="109" t="s">
        <v>1720</v>
      </c>
    </row>
    <row r="240" spans="1:5" ht="13.5" customHeight="1">
      <c r="A240" s="113" t="s">
        <v>1721</v>
      </c>
      <c r="B240" s="108"/>
      <c r="C240" s="109" t="s">
        <v>1794</v>
      </c>
      <c r="D240" s="81"/>
      <c r="E240" s="109" t="s">
        <v>1720</v>
      </c>
    </row>
    <row r="241" spans="1:5" ht="13.5" customHeight="1">
      <c r="A241" s="113" t="s">
        <v>1723</v>
      </c>
      <c r="B241" s="108"/>
      <c r="C241" s="109" t="s">
        <v>1794</v>
      </c>
      <c r="D241" s="81"/>
      <c r="E241" s="109" t="s">
        <v>1720</v>
      </c>
    </row>
    <row r="242" spans="1:5" ht="13.5" customHeight="1">
      <c r="A242" s="113" t="s">
        <v>1724</v>
      </c>
      <c r="B242" s="108"/>
      <c r="C242" s="109" t="s">
        <v>1794</v>
      </c>
      <c r="D242" s="81"/>
      <c r="E242" s="109" t="s">
        <v>1720</v>
      </c>
    </row>
    <row r="243" spans="1:5" ht="13.5" customHeight="1">
      <c r="A243" s="113" t="s">
        <v>1725</v>
      </c>
      <c r="B243" s="108"/>
      <c r="C243" s="109" t="s">
        <v>1794</v>
      </c>
      <c r="D243" s="81"/>
      <c r="E243" s="109" t="s">
        <v>1720</v>
      </c>
    </row>
    <row r="244" spans="1:5" ht="13.5" customHeight="1">
      <c r="A244" s="113" t="s">
        <v>1727</v>
      </c>
      <c r="B244" s="108"/>
      <c r="C244" s="109" t="s">
        <v>1794</v>
      </c>
      <c r="D244" s="81"/>
      <c r="E244" s="109" t="s">
        <v>1693</v>
      </c>
    </row>
    <row r="245" spans="1:5" ht="13.5" customHeight="1">
      <c r="A245" s="113" t="s">
        <v>1730</v>
      </c>
      <c r="B245" s="108"/>
      <c r="C245" s="109" t="s">
        <v>1794</v>
      </c>
      <c r="D245" s="81"/>
      <c r="E245" s="109" t="s">
        <v>1693</v>
      </c>
    </row>
    <row r="246" spans="1:5" ht="13.5" customHeight="1">
      <c r="A246" s="113" t="s">
        <v>1732</v>
      </c>
      <c r="B246" s="108"/>
      <c r="C246" s="109" t="s">
        <v>1794</v>
      </c>
      <c r="D246" s="81"/>
      <c r="E246" s="109" t="s">
        <v>1720</v>
      </c>
    </row>
    <row r="247" spans="1:5" ht="13.5" customHeight="1">
      <c r="A247" s="113" t="s">
        <v>1733</v>
      </c>
      <c r="B247" s="108"/>
      <c r="C247" s="109" t="s">
        <v>1794</v>
      </c>
      <c r="D247" s="81"/>
      <c r="E247" s="109" t="s">
        <v>1693</v>
      </c>
    </row>
    <row r="248" spans="1:5" ht="13.5" customHeight="1">
      <c r="A248" s="113" t="s">
        <v>1735</v>
      </c>
      <c r="B248" s="108"/>
      <c r="C248" s="109" t="s">
        <v>1794</v>
      </c>
      <c r="D248" s="81"/>
      <c r="E248" s="109" t="s">
        <v>1693</v>
      </c>
    </row>
    <row r="249" spans="1:5" ht="13.5" customHeight="1">
      <c r="A249" s="113" t="s">
        <v>1737</v>
      </c>
      <c r="B249" s="108"/>
      <c r="C249" s="109" t="s">
        <v>1794</v>
      </c>
      <c r="D249" s="81"/>
      <c r="E249" s="109" t="s">
        <v>1693</v>
      </c>
    </row>
    <row r="250" spans="1:5" ht="13.5" customHeight="1">
      <c r="A250" s="113" t="s">
        <v>1739</v>
      </c>
      <c r="B250" s="108"/>
      <c r="C250" s="109" t="s">
        <v>1794</v>
      </c>
      <c r="D250" s="81"/>
      <c r="E250" s="109" t="s">
        <v>1693</v>
      </c>
    </row>
    <row r="251" spans="1:5" ht="13.5" customHeight="1">
      <c r="A251" s="113" t="s">
        <v>1740</v>
      </c>
      <c r="B251" s="108"/>
      <c r="C251" s="109" t="s">
        <v>1794</v>
      </c>
      <c r="D251" s="81"/>
      <c r="E251" s="109" t="s">
        <v>1693</v>
      </c>
    </row>
    <row r="252" spans="1:5" ht="13.5" customHeight="1">
      <c r="A252" s="113" t="s">
        <v>1742</v>
      </c>
      <c r="B252" s="108"/>
      <c r="C252" s="109" t="s">
        <v>1794</v>
      </c>
      <c r="D252" s="81"/>
      <c r="E252" s="109" t="s">
        <v>1720</v>
      </c>
    </row>
    <row r="253" spans="1:5" ht="13.5" customHeight="1">
      <c r="A253" s="113" t="s">
        <v>1744</v>
      </c>
      <c r="B253" s="108"/>
      <c r="C253" s="109" t="s">
        <v>1794</v>
      </c>
      <c r="D253" s="81"/>
      <c r="E253" s="109" t="s">
        <v>1720</v>
      </c>
    </row>
    <row r="254" spans="1:5" ht="13.5" customHeight="1">
      <c r="A254" s="113" t="s">
        <v>1746</v>
      </c>
      <c r="B254" s="108"/>
      <c r="C254" s="109" t="s">
        <v>1794</v>
      </c>
      <c r="D254" s="81"/>
      <c r="E254" s="109" t="s">
        <v>1693</v>
      </c>
    </row>
    <row r="255" spans="1:5" ht="13.5" customHeight="1">
      <c r="A255" s="113" t="s">
        <v>1747</v>
      </c>
      <c r="B255" s="108"/>
      <c r="C255" s="109" t="s">
        <v>1794</v>
      </c>
      <c r="D255" s="81"/>
      <c r="E255" s="109" t="s">
        <v>1693</v>
      </c>
    </row>
    <row r="256" spans="1:5" ht="13.5" customHeight="1">
      <c r="A256" s="113" t="s">
        <v>1748</v>
      </c>
      <c r="B256" s="108"/>
      <c r="C256" s="109" t="s">
        <v>1794</v>
      </c>
      <c r="D256" s="81"/>
      <c r="E256" s="109" t="s">
        <v>1720</v>
      </c>
    </row>
    <row r="257" spans="1:5" ht="13.5" customHeight="1">
      <c r="A257" s="113" t="s">
        <v>1750</v>
      </c>
      <c r="B257" s="108"/>
      <c r="C257" s="109" t="s">
        <v>1794</v>
      </c>
      <c r="D257" s="81"/>
      <c r="E257" s="109" t="s">
        <v>1720</v>
      </c>
    </row>
    <row r="258" spans="1:5" ht="13.5" customHeight="1">
      <c r="A258" s="113" t="s">
        <v>1751</v>
      </c>
      <c r="B258" s="108"/>
      <c r="C258" s="109" t="s">
        <v>1794</v>
      </c>
      <c r="D258" s="81"/>
      <c r="E258" s="109" t="s">
        <v>1693</v>
      </c>
    </row>
    <row r="259" spans="1:5" ht="13.5" customHeight="1">
      <c r="A259" s="113" t="s">
        <v>1753</v>
      </c>
      <c r="B259" s="108"/>
      <c r="C259" s="109" t="s">
        <v>1794</v>
      </c>
      <c r="D259" s="81"/>
      <c r="E259" s="109" t="s">
        <v>1693</v>
      </c>
    </row>
    <row r="260" spans="1:5" ht="13.5" customHeight="1">
      <c r="A260" s="113" t="s">
        <v>1754</v>
      </c>
      <c r="B260" s="108"/>
      <c r="C260" s="109" t="s">
        <v>1794</v>
      </c>
      <c r="D260" s="81"/>
      <c r="E260" s="109" t="s">
        <v>1720</v>
      </c>
    </row>
    <row r="261" spans="1:5" ht="13.5" customHeight="1">
      <c r="A261" s="113" t="s">
        <v>1756</v>
      </c>
      <c r="B261" s="108"/>
      <c r="C261" s="109" t="s">
        <v>1794</v>
      </c>
      <c r="D261" s="81"/>
      <c r="E261" s="109" t="s">
        <v>1720</v>
      </c>
    </row>
    <row r="262" spans="1:5" ht="13.5" customHeight="1">
      <c r="A262" s="113" t="s">
        <v>1757</v>
      </c>
      <c r="B262" s="108"/>
      <c r="C262" s="109" t="s">
        <v>1794</v>
      </c>
      <c r="D262" s="81"/>
      <c r="E262" s="109" t="s">
        <v>1693</v>
      </c>
    </row>
    <row r="263" spans="1:5" ht="13.5" customHeight="1">
      <c r="A263" s="113" t="s">
        <v>1758</v>
      </c>
      <c r="B263" s="108"/>
      <c r="C263" s="109" t="s">
        <v>1794</v>
      </c>
      <c r="D263" s="81"/>
      <c r="E263" s="109" t="s">
        <v>1720</v>
      </c>
    </row>
    <row r="264" spans="1:5" ht="13.5" customHeight="1">
      <c r="A264" s="113" t="s">
        <v>1760</v>
      </c>
      <c r="B264" s="108"/>
      <c r="C264" s="109" t="s">
        <v>1794</v>
      </c>
      <c r="D264" s="81"/>
      <c r="E264" s="109" t="s">
        <v>1720</v>
      </c>
    </row>
    <row r="265" spans="1:5" ht="13.5" customHeight="1">
      <c r="A265" s="113" t="s">
        <v>1762</v>
      </c>
      <c r="B265" s="108"/>
      <c r="C265" s="109" t="s">
        <v>1794</v>
      </c>
      <c r="D265" s="81"/>
      <c r="E265" s="109" t="s">
        <v>1693</v>
      </c>
    </row>
    <row r="266" spans="1:5" ht="13.5" customHeight="1">
      <c r="A266" s="113" t="s">
        <v>1764</v>
      </c>
      <c r="B266" s="108"/>
      <c r="C266" s="109" t="s">
        <v>1794</v>
      </c>
      <c r="D266" s="81"/>
      <c r="E266" s="109" t="s">
        <v>1720</v>
      </c>
    </row>
    <row r="267" spans="1:5" ht="13.5" customHeight="1">
      <c r="A267" s="113" t="s">
        <v>1766</v>
      </c>
      <c r="B267" s="108"/>
      <c r="C267" s="109" t="s">
        <v>1794</v>
      </c>
      <c r="D267" s="81"/>
      <c r="E267" s="109" t="s">
        <v>1693</v>
      </c>
    </row>
    <row r="268" spans="1:5" ht="13.5" customHeight="1">
      <c r="A268" s="113" t="s">
        <v>1767</v>
      </c>
      <c r="B268" s="108"/>
      <c r="C268" s="109" t="s">
        <v>1794</v>
      </c>
      <c r="D268" s="81"/>
      <c r="E268" s="109" t="s">
        <v>1720</v>
      </c>
    </row>
    <row r="269" spans="1:5" ht="13.5" customHeight="1">
      <c r="A269" s="113" t="s">
        <v>1769</v>
      </c>
      <c r="B269" s="108"/>
      <c r="C269" s="109" t="s">
        <v>1794</v>
      </c>
      <c r="D269" s="81"/>
      <c r="E269" s="109" t="s">
        <v>1720</v>
      </c>
    </row>
    <row r="270" spans="1:5" ht="13.5" customHeight="1">
      <c r="A270" s="113" t="s">
        <v>1770</v>
      </c>
      <c r="B270" s="108"/>
      <c r="C270" s="109" t="s">
        <v>1794</v>
      </c>
      <c r="D270" s="81"/>
      <c r="E270" s="109" t="s">
        <v>1771</v>
      </c>
    </row>
    <row r="271" spans="1:5" ht="13.5" customHeight="1">
      <c r="A271" s="113" t="s">
        <v>1773</v>
      </c>
      <c r="B271" s="108"/>
      <c r="C271" s="109" t="s">
        <v>1794</v>
      </c>
      <c r="D271" s="81"/>
      <c r="E271" s="109" t="s">
        <v>1771</v>
      </c>
    </row>
    <row r="272" spans="1:5" ht="13.5" customHeight="1">
      <c r="A272" s="113" t="s">
        <v>1775</v>
      </c>
      <c r="B272" s="108"/>
      <c r="C272" s="109" t="s">
        <v>1794</v>
      </c>
      <c r="D272" s="81"/>
      <c r="E272" s="109" t="s">
        <v>1693</v>
      </c>
    </row>
    <row r="273" spans="1:5" ht="13.5" customHeight="1">
      <c r="A273" s="113" t="s">
        <v>1777</v>
      </c>
      <c r="B273" s="108"/>
      <c r="C273" s="109" t="s">
        <v>1794</v>
      </c>
      <c r="D273" s="81"/>
      <c r="E273" s="109" t="s">
        <v>1771</v>
      </c>
    </row>
    <row r="274" spans="1:5" ht="13.5" customHeight="1">
      <c r="A274" s="113" t="s">
        <v>1779</v>
      </c>
      <c r="B274" s="108"/>
      <c r="C274" s="109" t="s">
        <v>1794</v>
      </c>
      <c r="D274" s="81"/>
      <c r="E274" s="109" t="s">
        <v>1771</v>
      </c>
    </row>
    <row r="275" spans="1:5" ht="13.5" customHeight="1">
      <c r="A275" s="113" t="s">
        <v>1780</v>
      </c>
      <c r="B275" s="108"/>
      <c r="C275" s="109" t="s">
        <v>1794</v>
      </c>
      <c r="D275" s="81"/>
      <c r="E275" s="109" t="s">
        <v>1771</v>
      </c>
    </row>
    <row r="276" spans="1:5" ht="13.5" customHeight="1">
      <c r="A276" s="113" t="s">
        <v>1782</v>
      </c>
      <c r="B276" s="108"/>
      <c r="C276" s="109" t="s">
        <v>1794</v>
      </c>
      <c r="D276" s="81"/>
      <c r="E276" s="109" t="s">
        <v>1771</v>
      </c>
    </row>
    <row r="277" spans="1:5" ht="13.5" customHeight="1">
      <c r="A277" s="113" t="s">
        <v>1784</v>
      </c>
      <c r="B277" s="108"/>
      <c r="C277" s="109" t="s">
        <v>1794</v>
      </c>
      <c r="D277" s="81"/>
      <c r="E277" s="109" t="s">
        <v>1771</v>
      </c>
    </row>
    <row r="278" spans="1:5" ht="13.5" customHeight="1">
      <c r="A278" s="113" t="s">
        <v>1786</v>
      </c>
      <c r="B278" s="108"/>
      <c r="C278" s="109" t="s">
        <v>1794</v>
      </c>
      <c r="D278" s="81"/>
      <c r="E278" s="109" t="s">
        <v>1771</v>
      </c>
    </row>
    <row r="279" spans="1:5" ht="13.5" customHeight="1">
      <c r="A279" s="113" t="s">
        <v>1788</v>
      </c>
      <c r="B279" s="108"/>
      <c r="C279" s="109" t="s">
        <v>1794</v>
      </c>
      <c r="D279" s="81"/>
      <c r="E279" s="109" t="s">
        <v>1771</v>
      </c>
    </row>
    <row r="280" spans="1:5" ht="13.5" customHeight="1">
      <c r="A280" s="113" t="s">
        <v>1790</v>
      </c>
      <c r="B280" s="108"/>
      <c r="C280" s="109" t="s">
        <v>1794</v>
      </c>
      <c r="D280" s="81"/>
      <c r="E280" s="109" t="s">
        <v>1771</v>
      </c>
    </row>
    <row r="281" spans="1:5" ht="13.5" customHeight="1">
      <c r="A281" s="113" t="s">
        <v>1792</v>
      </c>
      <c r="B281" s="108"/>
      <c r="C281" s="109" t="s">
        <v>1794</v>
      </c>
      <c r="D281" s="81"/>
      <c r="E281" s="109" t="s">
        <v>1771</v>
      </c>
    </row>
    <row r="282" spans="1:5" ht="26.4">
      <c r="A282" s="113" t="s">
        <v>1809</v>
      </c>
      <c r="B282" s="80"/>
      <c r="C282" s="80" t="s">
        <v>1914</v>
      </c>
      <c r="D282" s="81"/>
      <c r="E282" s="80" t="s">
        <v>1342</v>
      </c>
    </row>
    <row r="283" spans="1:5" ht="26.4">
      <c r="A283" s="113" t="s">
        <v>1810</v>
      </c>
      <c r="B283" s="80"/>
      <c r="C283" s="80" t="s">
        <v>1914</v>
      </c>
      <c r="D283" s="81"/>
      <c r="E283" s="80" t="s">
        <v>1342</v>
      </c>
    </row>
    <row r="284" spans="1:5" ht="26.4">
      <c r="A284" s="113" t="s">
        <v>1811</v>
      </c>
      <c r="B284" s="80"/>
      <c r="C284" s="80" t="s">
        <v>1914</v>
      </c>
      <c r="D284" s="81"/>
      <c r="E284" s="80" t="s">
        <v>1342</v>
      </c>
    </row>
    <row r="285" spans="1:5" ht="26.4">
      <c r="A285" s="113" t="s">
        <v>1812</v>
      </c>
      <c r="B285" s="80"/>
      <c r="C285" s="80" t="s">
        <v>1914</v>
      </c>
      <c r="D285" s="81"/>
      <c r="E285" s="80" t="s">
        <v>1342</v>
      </c>
    </row>
    <row r="286" spans="1:5" ht="26.4">
      <c r="A286" s="113" t="s">
        <v>1813</v>
      </c>
      <c r="B286" s="80"/>
      <c r="C286" s="80" t="s">
        <v>1914</v>
      </c>
      <c r="D286" s="81"/>
      <c r="E286" s="80" t="s">
        <v>1342</v>
      </c>
    </row>
    <row r="287" spans="1:5" ht="26.4">
      <c r="A287" s="113" t="s">
        <v>1814</v>
      </c>
      <c r="B287" s="80"/>
      <c r="C287" s="80" t="s">
        <v>1914</v>
      </c>
      <c r="D287" s="81"/>
      <c r="E287" s="80" t="s">
        <v>1342</v>
      </c>
    </row>
    <row r="288" spans="1:5" ht="26.4">
      <c r="A288" s="113" t="s">
        <v>1815</v>
      </c>
      <c r="B288" s="80"/>
      <c r="C288" s="80" t="s">
        <v>1914</v>
      </c>
      <c r="D288" s="81"/>
      <c r="E288" s="80" t="s">
        <v>1342</v>
      </c>
    </row>
    <row r="289" spans="1:5" ht="26.4">
      <c r="A289" s="113" t="s">
        <v>1816</v>
      </c>
      <c r="B289" s="80"/>
      <c r="C289" s="80" t="s">
        <v>1914</v>
      </c>
      <c r="D289" s="81"/>
      <c r="E289" s="80" t="s">
        <v>1342</v>
      </c>
    </row>
    <row r="290" spans="1:5" ht="26.4">
      <c r="A290" s="113" t="s">
        <v>1817</v>
      </c>
      <c r="B290" s="80"/>
      <c r="C290" s="80" t="s">
        <v>1914</v>
      </c>
      <c r="D290" s="81"/>
      <c r="E290" s="80" t="s">
        <v>1343</v>
      </c>
    </row>
    <row r="291" spans="1:5" ht="26.4">
      <c r="A291" s="113" t="s">
        <v>1818</v>
      </c>
      <c r="B291" s="80"/>
      <c r="C291" s="80" t="s">
        <v>1914</v>
      </c>
      <c r="D291" s="81"/>
      <c r="E291" s="80" t="s">
        <v>1343</v>
      </c>
    </row>
    <row r="292" spans="1:5" ht="26.4">
      <c r="A292" s="113" t="s">
        <v>1819</v>
      </c>
      <c r="B292" s="80"/>
      <c r="C292" s="80" t="s">
        <v>1914</v>
      </c>
      <c r="D292" s="81"/>
      <c r="E292" s="80" t="s">
        <v>1343</v>
      </c>
    </row>
    <row r="293" spans="1:5" ht="26.4">
      <c r="A293" s="113" t="s">
        <v>1820</v>
      </c>
      <c r="B293" s="80"/>
      <c r="C293" s="80" t="s">
        <v>1914</v>
      </c>
      <c r="D293" s="81"/>
      <c r="E293" s="80" t="s">
        <v>1343</v>
      </c>
    </row>
    <row r="294" spans="1:5" ht="39.6">
      <c r="A294" s="113" t="s">
        <v>1821</v>
      </c>
      <c r="B294" s="80"/>
      <c r="C294" s="80" t="s">
        <v>1914</v>
      </c>
      <c r="D294" s="81"/>
      <c r="E294" s="80" t="s">
        <v>1343</v>
      </c>
    </row>
    <row r="295" spans="1:5" ht="39.6">
      <c r="A295" s="113" t="s">
        <v>1822</v>
      </c>
      <c r="B295" s="80"/>
      <c r="C295" s="80" t="s">
        <v>1914</v>
      </c>
      <c r="D295" s="81"/>
      <c r="E295" s="80" t="s">
        <v>1343</v>
      </c>
    </row>
    <row r="296" spans="1:5" ht="26.4">
      <c r="A296" s="113" t="s">
        <v>1823</v>
      </c>
      <c r="B296" s="80"/>
      <c r="C296" s="80" t="s">
        <v>1914</v>
      </c>
      <c r="D296" s="81"/>
      <c r="E296" s="80" t="s">
        <v>1343</v>
      </c>
    </row>
    <row r="297" spans="1:5" ht="26.4">
      <c r="A297" s="113" t="s">
        <v>1824</v>
      </c>
      <c r="B297" s="80"/>
      <c r="C297" s="80" t="s">
        <v>1914</v>
      </c>
      <c r="D297" s="81"/>
      <c r="E297" s="80" t="s">
        <v>1343</v>
      </c>
    </row>
    <row r="298" spans="1:5" ht="26.4">
      <c r="A298" s="113" t="s">
        <v>1825</v>
      </c>
      <c r="B298" s="80"/>
      <c r="C298" s="80" t="s">
        <v>1914</v>
      </c>
      <c r="D298" s="81"/>
      <c r="E298" s="80" t="s">
        <v>1343</v>
      </c>
    </row>
    <row r="299" spans="1:5" ht="26.4">
      <c r="A299" s="113" t="s">
        <v>1826</v>
      </c>
      <c r="B299" s="80"/>
      <c r="C299" s="80" t="s">
        <v>1914</v>
      </c>
      <c r="D299" s="81"/>
      <c r="E299" s="80" t="s">
        <v>1343</v>
      </c>
    </row>
    <row r="300" spans="1:5" ht="26.4">
      <c r="A300" s="113" t="s">
        <v>1827</v>
      </c>
      <c r="B300" s="80"/>
      <c r="C300" s="80" t="s">
        <v>1914</v>
      </c>
      <c r="D300" s="81"/>
      <c r="E300" s="80" t="s">
        <v>1344</v>
      </c>
    </row>
    <row r="301" spans="1:5" ht="26.4">
      <c r="A301" s="113" t="s">
        <v>1828</v>
      </c>
      <c r="B301" s="80"/>
      <c r="C301" s="80" t="s">
        <v>1914</v>
      </c>
      <c r="D301" s="81"/>
      <c r="E301" s="80" t="s">
        <v>1344</v>
      </c>
    </row>
    <row r="302" spans="1:5" ht="26.4">
      <c r="A302" s="113" t="s">
        <v>1829</v>
      </c>
      <c r="B302" s="80"/>
      <c r="C302" s="80" t="s">
        <v>1914</v>
      </c>
      <c r="D302" s="81"/>
      <c r="E302" s="80" t="s">
        <v>1344</v>
      </c>
    </row>
    <row r="303" spans="1:5" ht="26.4">
      <c r="A303" s="113" t="s">
        <v>1830</v>
      </c>
      <c r="B303" s="80"/>
      <c r="C303" s="80" t="s">
        <v>1914</v>
      </c>
      <c r="D303" s="81"/>
      <c r="E303" s="80" t="s">
        <v>1344</v>
      </c>
    </row>
    <row r="304" spans="1:5" ht="26.4">
      <c r="A304" s="113" t="s">
        <v>1831</v>
      </c>
      <c r="B304" s="80"/>
      <c r="C304" s="80" t="s">
        <v>1914</v>
      </c>
      <c r="D304" s="81"/>
      <c r="E304" s="80" t="s">
        <v>1344</v>
      </c>
    </row>
    <row r="305" spans="1:5" ht="26.4">
      <c r="A305" s="113" t="s">
        <v>1832</v>
      </c>
      <c r="B305" s="80"/>
      <c r="C305" s="80" t="s">
        <v>1914</v>
      </c>
      <c r="D305" s="81"/>
      <c r="E305" s="80" t="s">
        <v>1344</v>
      </c>
    </row>
    <row r="306" spans="1:5" ht="39.6">
      <c r="A306" s="113" t="s">
        <v>1833</v>
      </c>
      <c r="B306" s="80"/>
      <c r="C306" s="80" t="s">
        <v>1914</v>
      </c>
      <c r="D306" s="81"/>
      <c r="E306" s="80" t="s">
        <v>1344</v>
      </c>
    </row>
    <row r="307" spans="1:5" ht="26.4">
      <c r="A307" s="113" t="s">
        <v>1834</v>
      </c>
      <c r="B307" s="80"/>
      <c r="C307" s="80" t="s">
        <v>1914</v>
      </c>
      <c r="D307" s="81"/>
      <c r="E307" s="80" t="s">
        <v>1344</v>
      </c>
    </row>
    <row r="308" spans="1:5" ht="26.4">
      <c r="A308" s="113" t="s">
        <v>1835</v>
      </c>
      <c r="B308" s="80"/>
      <c r="C308" s="80" t="s">
        <v>1914</v>
      </c>
      <c r="D308" s="81"/>
      <c r="E308" s="80" t="s">
        <v>1344</v>
      </c>
    </row>
    <row r="309" spans="1:5" ht="26.4">
      <c r="A309" s="113" t="s">
        <v>1836</v>
      </c>
      <c r="B309" s="80"/>
      <c r="C309" s="80" t="s">
        <v>1914</v>
      </c>
      <c r="D309" s="81"/>
      <c r="E309" s="80" t="s">
        <v>1344</v>
      </c>
    </row>
    <row r="310" spans="1:5" ht="26.4">
      <c r="A310" s="113" t="s">
        <v>1837</v>
      </c>
      <c r="B310" s="80"/>
      <c r="C310" s="80" t="s">
        <v>1914</v>
      </c>
      <c r="D310" s="81"/>
      <c r="E310" s="80" t="s">
        <v>1344</v>
      </c>
    </row>
    <row r="311" spans="1:5" ht="26.4">
      <c r="A311" s="113" t="s">
        <v>1838</v>
      </c>
      <c r="B311" s="80"/>
      <c r="C311" s="80" t="s">
        <v>1914</v>
      </c>
      <c r="D311" s="81"/>
      <c r="E311" s="80" t="s">
        <v>1344</v>
      </c>
    </row>
    <row r="312" spans="1:5" ht="26.4">
      <c r="A312" s="113" t="s">
        <v>1839</v>
      </c>
      <c r="B312" s="80"/>
      <c r="C312" s="80" t="s">
        <v>1914</v>
      </c>
      <c r="D312" s="81"/>
      <c r="E312" s="80" t="s">
        <v>1344</v>
      </c>
    </row>
    <row r="313" spans="1:5" ht="26.4">
      <c r="A313" s="113" t="s">
        <v>1840</v>
      </c>
      <c r="B313" s="80"/>
      <c r="C313" s="80" t="s">
        <v>1914</v>
      </c>
      <c r="D313" s="81"/>
      <c r="E313" s="80" t="s">
        <v>1344</v>
      </c>
    </row>
    <row r="314" spans="1:5" ht="26.4">
      <c r="A314" s="113" t="s">
        <v>1841</v>
      </c>
      <c r="B314" s="80"/>
      <c r="C314" s="80" t="s">
        <v>1914</v>
      </c>
      <c r="D314" s="81"/>
      <c r="E314" s="80" t="s">
        <v>1344</v>
      </c>
    </row>
    <row r="315" spans="1:5" ht="26.4">
      <c r="A315" s="113" t="s">
        <v>1842</v>
      </c>
      <c r="B315" s="80"/>
      <c r="C315" s="80" t="s">
        <v>1914</v>
      </c>
      <c r="D315" s="81"/>
      <c r="E315" s="80" t="s">
        <v>1344</v>
      </c>
    </row>
    <row r="316" spans="1:5" ht="26.4">
      <c r="A316" s="113" t="s">
        <v>1843</v>
      </c>
      <c r="B316" s="80"/>
      <c r="C316" s="80" t="s">
        <v>1914</v>
      </c>
      <c r="D316" s="81"/>
      <c r="E316" s="80" t="s">
        <v>1344</v>
      </c>
    </row>
    <row r="317" spans="1:5" ht="26.4">
      <c r="A317" s="113" t="s">
        <v>1844</v>
      </c>
      <c r="B317" s="80"/>
      <c r="C317" s="80" t="s">
        <v>1914</v>
      </c>
      <c r="D317" s="81"/>
      <c r="E317" s="80" t="s">
        <v>1344</v>
      </c>
    </row>
    <row r="318" spans="1:5" ht="26.4">
      <c r="A318" s="113" t="s">
        <v>1845</v>
      </c>
      <c r="B318" s="80"/>
      <c r="C318" s="80" t="s">
        <v>1914</v>
      </c>
      <c r="D318" s="81"/>
      <c r="E318" s="80" t="s">
        <v>1344</v>
      </c>
    </row>
    <row r="319" spans="1:5" ht="26.4">
      <c r="A319" s="113" t="s">
        <v>1846</v>
      </c>
      <c r="B319" s="80"/>
      <c r="C319" s="80" t="s">
        <v>1914</v>
      </c>
      <c r="D319" s="81"/>
      <c r="E319" s="80" t="s">
        <v>1344</v>
      </c>
    </row>
    <row r="320" spans="1:5" ht="26.4">
      <c r="A320" s="113" t="s">
        <v>1847</v>
      </c>
      <c r="B320" s="80"/>
      <c r="C320" s="80" t="s">
        <v>1914</v>
      </c>
      <c r="D320" s="81"/>
      <c r="E320" s="80" t="s">
        <v>1344</v>
      </c>
    </row>
    <row r="321" spans="1:5" ht="26.4">
      <c r="A321" s="113" t="s">
        <v>1848</v>
      </c>
      <c r="B321" s="80"/>
      <c r="C321" s="80" t="s">
        <v>1914</v>
      </c>
      <c r="D321" s="81"/>
      <c r="E321" s="80" t="s">
        <v>1344</v>
      </c>
    </row>
    <row r="322" spans="1:5" ht="26.4">
      <c r="A322" s="113" t="s">
        <v>1849</v>
      </c>
      <c r="B322" s="80"/>
      <c r="C322" s="80" t="s">
        <v>1914</v>
      </c>
      <c r="D322" s="81"/>
      <c r="E322" s="80" t="s">
        <v>1344</v>
      </c>
    </row>
    <row r="323" spans="1:5" ht="26.4">
      <c r="A323" s="113" t="s">
        <v>1850</v>
      </c>
      <c r="B323" s="80"/>
      <c r="C323" s="80" t="s">
        <v>1914</v>
      </c>
      <c r="D323" s="81"/>
      <c r="E323" s="80" t="s">
        <v>1344</v>
      </c>
    </row>
    <row r="324" spans="1:5" ht="26.4">
      <c r="A324" s="113" t="s">
        <v>1851</v>
      </c>
      <c r="B324" s="80"/>
      <c r="C324" s="80" t="s">
        <v>1914</v>
      </c>
      <c r="D324" s="81"/>
      <c r="E324" s="80" t="s">
        <v>1344</v>
      </c>
    </row>
    <row r="325" spans="1:5" ht="39.6">
      <c r="A325" s="113" t="s">
        <v>1852</v>
      </c>
      <c r="B325" s="80"/>
      <c r="C325" s="80" t="s">
        <v>1914</v>
      </c>
      <c r="D325" s="81"/>
      <c r="E325" s="80" t="s">
        <v>1344</v>
      </c>
    </row>
    <row r="326" spans="1:5" ht="26.4">
      <c r="A326" s="113" t="s">
        <v>1853</v>
      </c>
      <c r="B326" s="80"/>
      <c r="C326" s="80" t="s">
        <v>1914</v>
      </c>
      <c r="D326" s="81"/>
      <c r="E326" s="80" t="s">
        <v>1344</v>
      </c>
    </row>
    <row r="327" spans="1:5" ht="26.4">
      <c r="A327" s="113" t="s">
        <v>1854</v>
      </c>
      <c r="B327" s="80"/>
      <c r="C327" s="80" t="s">
        <v>1914</v>
      </c>
      <c r="D327" s="81"/>
      <c r="E327" s="80" t="s">
        <v>1344</v>
      </c>
    </row>
    <row r="328" spans="1:5" ht="26.4">
      <c r="A328" s="113" t="s">
        <v>1855</v>
      </c>
      <c r="B328" s="80"/>
      <c r="C328" s="80" t="s">
        <v>1914</v>
      </c>
      <c r="D328" s="81"/>
      <c r="E328" s="80" t="s">
        <v>1344</v>
      </c>
    </row>
    <row r="329" spans="1:5" ht="26.4">
      <c r="A329" s="113" t="s">
        <v>1856</v>
      </c>
      <c r="B329" s="80"/>
      <c r="C329" s="80" t="s">
        <v>1914</v>
      </c>
      <c r="D329" s="81"/>
      <c r="E329" s="80" t="s">
        <v>1344</v>
      </c>
    </row>
    <row r="330" spans="1:5" ht="26.4">
      <c r="A330" s="113" t="s">
        <v>1857</v>
      </c>
      <c r="B330" s="80"/>
      <c r="C330" s="80" t="s">
        <v>1914</v>
      </c>
      <c r="D330" s="81"/>
      <c r="E330" s="80" t="s">
        <v>1345</v>
      </c>
    </row>
    <row r="331" spans="1:5" ht="26.4">
      <c r="A331" s="113" t="s">
        <v>1858</v>
      </c>
      <c r="B331" s="80"/>
      <c r="C331" s="80" t="s">
        <v>1914</v>
      </c>
      <c r="D331" s="81"/>
      <c r="E331" s="80" t="s">
        <v>1345</v>
      </c>
    </row>
    <row r="332" spans="1:5" ht="26.4">
      <c r="A332" s="113" t="s">
        <v>1859</v>
      </c>
      <c r="B332" s="80"/>
      <c r="C332" s="80" t="s">
        <v>1914</v>
      </c>
      <c r="D332" s="81"/>
      <c r="E332" s="80" t="s">
        <v>1345</v>
      </c>
    </row>
    <row r="333" spans="1:5" ht="26.4">
      <c r="A333" s="113" t="s">
        <v>1860</v>
      </c>
      <c r="B333" s="80"/>
      <c r="C333" s="80" t="s">
        <v>1914</v>
      </c>
      <c r="D333" s="81"/>
      <c r="E333" s="80" t="s">
        <v>1345</v>
      </c>
    </row>
    <row r="334" spans="1:5" ht="26.4">
      <c r="A334" s="113" t="s">
        <v>1861</v>
      </c>
      <c r="B334" s="80"/>
      <c r="C334" s="80" t="s">
        <v>1914</v>
      </c>
      <c r="D334" s="81"/>
      <c r="E334" s="80" t="s">
        <v>1345</v>
      </c>
    </row>
    <row r="335" spans="1:5" ht="26.4">
      <c r="A335" s="113" t="s">
        <v>1862</v>
      </c>
      <c r="B335" s="80"/>
      <c r="C335" s="80" t="s">
        <v>1914</v>
      </c>
      <c r="D335" s="81"/>
      <c r="E335" s="80" t="s">
        <v>1345</v>
      </c>
    </row>
    <row r="336" spans="1:5" ht="26.4">
      <c r="A336" s="113" t="s">
        <v>1863</v>
      </c>
      <c r="B336" s="80"/>
      <c r="C336" s="80" t="s">
        <v>1914</v>
      </c>
      <c r="D336" s="81"/>
      <c r="E336" s="80" t="s">
        <v>1345</v>
      </c>
    </row>
    <row r="337" spans="1:5" ht="39.6">
      <c r="A337" s="113" t="s">
        <v>1864</v>
      </c>
      <c r="B337" s="80"/>
      <c r="C337" s="80" t="s">
        <v>1914</v>
      </c>
      <c r="D337" s="81"/>
      <c r="E337" s="80" t="s">
        <v>1345</v>
      </c>
    </row>
    <row r="338" spans="1:5" ht="26.4">
      <c r="A338" s="113" t="s">
        <v>1865</v>
      </c>
      <c r="B338" s="80"/>
      <c r="C338" s="80" t="s">
        <v>1914</v>
      </c>
      <c r="D338" s="81"/>
      <c r="E338" s="80" t="s">
        <v>1345</v>
      </c>
    </row>
    <row r="339" spans="1:5" ht="26.4">
      <c r="A339" s="113" t="s">
        <v>1866</v>
      </c>
      <c r="B339" s="80"/>
      <c r="C339" s="80" t="s">
        <v>1914</v>
      </c>
      <c r="D339" s="81"/>
      <c r="E339" s="80" t="s">
        <v>1345</v>
      </c>
    </row>
    <row r="340" spans="1:5" ht="39.6">
      <c r="A340" s="113" t="s">
        <v>1867</v>
      </c>
      <c r="B340" s="80"/>
      <c r="C340" s="80" t="s">
        <v>1914</v>
      </c>
      <c r="D340" s="81"/>
      <c r="E340" s="80" t="s">
        <v>1345</v>
      </c>
    </row>
    <row r="341" spans="1:5" ht="26.4">
      <c r="A341" s="113" t="s">
        <v>1868</v>
      </c>
      <c r="B341" s="80"/>
      <c r="C341" s="80" t="s">
        <v>1914</v>
      </c>
      <c r="D341" s="81"/>
      <c r="E341" s="80" t="s">
        <v>1345</v>
      </c>
    </row>
    <row r="342" spans="1:5" ht="26.4">
      <c r="A342" s="113" t="s">
        <v>1869</v>
      </c>
      <c r="B342" s="80"/>
      <c r="C342" s="80" t="s">
        <v>1914</v>
      </c>
      <c r="D342" s="81"/>
      <c r="E342" s="80" t="s">
        <v>1345</v>
      </c>
    </row>
    <row r="343" spans="1:5" ht="26.4">
      <c r="A343" s="113" t="s">
        <v>1870</v>
      </c>
      <c r="B343" s="80"/>
      <c r="C343" s="80" t="s">
        <v>1914</v>
      </c>
      <c r="D343" s="81"/>
      <c r="E343" s="80" t="s">
        <v>1345</v>
      </c>
    </row>
    <row r="344" spans="1:5" ht="26.4">
      <c r="A344" s="113" t="s">
        <v>1871</v>
      </c>
      <c r="B344" s="80"/>
      <c r="C344" s="80" t="s">
        <v>1914</v>
      </c>
      <c r="D344" s="81"/>
      <c r="E344" s="80" t="s">
        <v>1345</v>
      </c>
    </row>
    <row r="345" spans="1:5" ht="26.4">
      <c r="A345" s="113" t="s">
        <v>1872</v>
      </c>
      <c r="B345" s="80"/>
      <c r="C345" s="80" t="s">
        <v>1914</v>
      </c>
      <c r="D345" s="81"/>
      <c r="E345" s="80" t="s">
        <v>1345</v>
      </c>
    </row>
    <row r="346" spans="1:5" ht="26.4">
      <c r="A346" s="113" t="s">
        <v>1873</v>
      </c>
      <c r="B346" s="80"/>
      <c r="C346" s="80" t="s">
        <v>1914</v>
      </c>
      <c r="D346" s="81"/>
      <c r="E346" s="80" t="s">
        <v>1345</v>
      </c>
    </row>
    <row r="347" spans="1:5" ht="52.8">
      <c r="A347" s="113" t="s">
        <v>1874</v>
      </c>
      <c r="B347" s="80"/>
      <c r="C347" s="80" t="s">
        <v>1914</v>
      </c>
      <c r="D347" s="81"/>
      <c r="E347" s="80" t="s">
        <v>1345</v>
      </c>
    </row>
    <row r="348" spans="1:5">
      <c r="A348" s="113"/>
      <c r="B348" s="80"/>
      <c r="C348" s="80" t="s">
        <v>1914</v>
      </c>
      <c r="D348" s="81"/>
      <c r="E348" s="80" t="s">
        <v>1345</v>
      </c>
    </row>
    <row r="349" spans="1:5" ht="26.4">
      <c r="A349" s="113" t="s">
        <v>1875</v>
      </c>
      <c r="B349" s="80"/>
      <c r="C349" s="80" t="s">
        <v>1914</v>
      </c>
      <c r="D349" s="81"/>
      <c r="E349" s="80" t="s">
        <v>1345</v>
      </c>
    </row>
    <row r="350" spans="1:5" ht="26.4">
      <c r="A350" s="113" t="s">
        <v>1876</v>
      </c>
      <c r="B350" s="80"/>
      <c r="C350" s="80" t="s">
        <v>1914</v>
      </c>
      <c r="D350" s="81"/>
      <c r="E350" s="80" t="s">
        <v>1345</v>
      </c>
    </row>
    <row r="351" spans="1:5" ht="26.4">
      <c r="A351" s="113" t="s">
        <v>1877</v>
      </c>
      <c r="B351" s="80"/>
      <c r="C351" s="80" t="s">
        <v>1914</v>
      </c>
      <c r="D351" s="81"/>
      <c r="E351" s="80" t="s">
        <v>1345</v>
      </c>
    </row>
    <row r="352" spans="1:5" ht="26.4">
      <c r="A352" s="113" t="s">
        <v>1878</v>
      </c>
      <c r="B352" s="80"/>
      <c r="C352" s="80" t="s">
        <v>1914</v>
      </c>
      <c r="D352" s="81"/>
      <c r="E352" s="80" t="s">
        <v>1345</v>
      </c>
    </row>
    <row r="353" spans="1:5" ht="26.4">
      <c r="A353" s="113" t="s">
        <v>1879</v>
      </c>
      <c r="B353" s="80"/>
      <c r="C353" s="80" t="s">
        <v>1914</v>
      </c>
      <c r="D353" s="81"/>
      <c r="E353" s="80" t="s">
        <v>1345</v>
      </c>
    </row>
    <row r="354" spans="1:5" ht="52.8">
      <c r="A354" s="113" t="s">
        <v>1880</v>
      </c>
      <c r="B354" s="80"/>
      <c r="C354" s="80" t="s">
        <v>1914</v>
      </c>
      <c r="D354" s="81"/>
      <c r="E354" s="80" t="s">
        <v>1345</v>
      </c>
    </row>
    <row r="355" spans="1:5" ht="26.4">
      <c r="A355" s="113" t="s">
        <v>1881</v>
      </c>
      <c r="B355" s="80"/>
      <c r="C355" s="80" t="s">
        <v>1914</v>
      </c>
      <c r="D355" s="81"/>
      <c r="E355" s="80" t="s">
        <v>1345</v>
      </c>
    </row>
    <row r="356" spans="1:5" ht="39.6">
      <c r="A356" s="113" t="s">
        <v>1882</v>
      </c>
      <c r="B356" s="80"/>
      <c r="C356" s="80" t="s">
        <v>1914</v>
      </c>
      <c r="D356" s="81"/>
      <c r="E356" s="80" t="s">
        <v>1345</v>
      </c>
    </row>
    <row r="357" spans="1:5" ht="26.4">
      <c r="A357" s="113" t="s">
        <v>1883</v>
      </c>
      <c r="B357" s="80"/>
      <c r="C357" s="80" t="s">
        <v>1914</v>
      </c>
      <c r="D357" s="81"/>
      <c r="E357" s="80" t="s">
        <v>1345</v>
      </c>
    </row>
    <row r="358" spans="1:5" ht="26.4">
      <c r="A358" s="113" t="s">
        <v>1884</v>
      </c>
      <c r="B358" s="80"/>
      <c r="C358" s="80" t="s">
        <v>1914</v>
      </c>
      <c r="D358" s="81"/>
      <c r="E358" s="80" t="s">
        <v>1345</v>
      </c>
    </row>
    <row r="359" spans="1:5" ht="26.4">
      <c r="A359" s="113" t="s">
        <v>1885</v>
      </c>
      <c r="B359" s="80"/>
      <c r="C359" s="80" t="s">
        <v>1914</v>
      </c>
      <c r="D359" s="81"/>
      <c r="E359" s="80" t="s">
        <v>1345</v>
      </c>
    </row>
    <row r="360" spans="1:5" ht="26.4">
      <c r="A360" s="113" t="s">
        <v>1886</v>
      </c>
      <c r="B360" s="80"/>
      <c r="C360" s="80" t="s">
        <v>1914</v>
      </c>
      <c r="D360" s="81"/>
      <c r="E360" s="80" t="s">
        <v>1345</v>
      </c>
    </row>
    <row r="361" spans="1:5" ht="52.8">
      <c r="A361" s="113" t="s">
        <v>1887</v>
      </c>
      <c r="B361" s="80"/>
      <c r="C361" s="80" t="s">
        <v>1914</v>
      </c>
      <c r="D361" s="81"/>
      <c r="E361" s="80" t="s">
        <v>1345</v>
      </c>
    </row>
    <row r="362" spans="1:5" ht="39.6">
      <c r="A362" s="113" t="s">
        <v>1888</v>
      </c>
      <c r="B362" s="80"/>
      <c r="C362" s="80" t="s">
        <v>1914</v>
      </c>
      <c r="D362" s="81"/>
      <c r="E362" s="80" t="s">
        <v>1345</v>
      </c>
    </row>
    <row r="363" spans="1:5" ht="26.4">
      <c r="A363" s="113" t="s">
        <v>1889</v>
      </c>
      <c r="B363" s="80"/>
      <c r="C363" s="80" t="s">
        <v>1914</v>
      </c>
      <c r="D363" s="81"/>
      <c r="E363" s="80" t="s">
        <v>1345</v>
      </c>
    </row>
    <row r="364" spans="1:5" ht="26.4">
      <c r="A364" s="113" t="s">
        <v>1890</v>
      </c>
      <c r="B364" s="80"/>
      <c r="C364" s="80" t="s">
        <v>1914</v>
      </c>
      <c r="D364" s="81"/>
      <c r="E364" s="80" t="s">
        <v>1891</v>
      </c>
    </row>
    <row r="365" spans="1:5" ht="52.8">
      <c r="A365" s="113" t="s">
        <v>1892</v>
      </c>
      <c r="B365" s="80"/>
      <c r="C365" s="80" t="s">
        <v>1914</v>
      </c>
      <c r="D365" s="81"/>
      <c r="E365" s="80" t="s">
        <v>1891</v>
      </c>
    </row>
    <row r="366" spans="1:5" ht="26.4">
      <c r="A366" s="113" t="s">
        <v>1893</v>
      </c>
      <c r="B366" s="80"/>
      <c r="C366" s="80" t="s">
        <v>1914</v>
      </c>
      <c r="D366" s="81"/>
      <c r="E366" s="80" t="s">
        <v>1891</v>
      </c>
    </row>
    <row r="367" spans="1:5" ht="26.4">
      <c r="A367" s="113" t="s">
        <v>1894</v>
      </c>
      <c r="B367" s="80"/>
      <c r="C367" s="80" t="s">
        <v>1914</v>
      </c>
      <c r="D367" s="81"/>
      <c r="E367" s="80" t="s">
        <v>1891</v>
      </c>
    </row>
    <row r="368" spans="1:5" ht="26.4">
      <c r="A368" s="113" t="s">
        <v>1895</v>
      </c>
      <c r="B368" s="80"/>
      <c r="C368" s="80" t="s">
        <v>1914</v>
      </c>
      <c r="D368" s="81"/>
      <c r="E368" s="80" t="s">
        <v>1891</v>
      </c>
    </row>
    <row r="369" spans="1:5" ht="52.8">
      <c r="A369" s="113" t="s">
        <v>1896</v>
      </c>
      <c r="B369" s="80"/>
      <c r="C369" s="80" t="s">
        <v>1914</v>
      </c>
      <c r="D369" s="81"/>
      <c r="E369" s="80" t="s">
        <v>1891</v>
      </c>
    </row>
    <row r="370" spans="1:5" ht="26.4">
      <c r="A370" s="113" t="s">
        <v>1897</v>
      </c>
      <c r="B370" s="80"/>
      <c r="C370" s="80" t="s">
        <v>1914</v>
      </c>
      <c r="D370" s="81"/>
      <c r="E370" s="80" t="s">
        <v>1891</v>
      </c>
    </row>
    <row r="371" spans="1:5" ht="39.6">
      <c r="A371" s="113" t="s">
        <v>1898</v>
      </c>
      <c r="B371" s="80"/>
      <c r="C371" s="80" t="s">
        <v>1914</v>
      </c>
      <c r="D371" s="81"/>
      <c r="E371" s="80" t="s">
        <v>1891</v>
      </c>
    </row>
    <row r="372" spans="1:5" ht="26.4">
      <c r="A372" s="113" t="s">
        <v>1899</v>
      </c>
      <c r="B372" s="80"/>
      <c r="C372" s="80" t="s">
        <v>1914</v>
      </c>
      <c r="D372" s="81"/>
      <c r="E372" s="80" t="s">
        <v>1891</v>
      </c>
    </row>
    <row r="373" spans="1:5" ht="26.4">
      <c r="A373" s="113" t="s">
        <v>1900</v>
      </c>
      <c r="B373" s="80"/>
      <c r="C373" s="80" t="s">
        <v>1914</v>
      </c>
      <c r="D373" s="81"/>
      <c r="E373" s="80" t="s">
        <v>1891</v>
      </c>
    </row>
    <row r="374" spans="1:5" ht="26.4">
      <c r="A374" s="113" t="s">
        <v>1901</v>
      </c>
      <c r="B374" s="80"/>
      <c r="C374" s="80" t="s">
        <v>1914</v>
      </c>
      <c r="D374" s="81"/>
      <c r="E374" s="80" t="s">
        <v>1891</v>
      </c>
    </row>
    <row r="375" spans="1:5" ht="26.4">
      <c r="A375" s="113" t="s">
        <v>1902</v>
      </c>
      <c r="B375" s="80"/>
      <c r="C375" s="80" t="s">
        <v>1914</v>
      </c>
      <c r="D375" s="81"/>
      <c r="E375" s="80" t="s">
        <v>1891</v>
      </c>
    </row>
    <row r="376" spans="1:5" ht="52.8">
      <c r="A376" s="113" t="s">
        <v>1903</v>
      </c>
      <c r="B376" s="80"/>
      <c r="C376" s="80" t="s">
        <v>1914</v>
      </c>
      <c r="D376" s="81"/>
      <c r="E376" s="80" t="s">
        <v>1891</v>
      </c>
    </row>
    <row r="377" spans="1:5" ht="26.4">
      <c r="A377" s="113" t="s">
        <v>1904</v>
      </c>
      <c r="B377" s="80"/>
      <c r="C377" s="80" t="s">
        <v>1914</v>
      </c>
      <c r="D377" s="81"/>
      <c r="E377" s="80" t="s">
        <v>1891</v>
      </c>
    </row>
    <row r="378" spans="1:5" ht="39.6">
      <c r="A378" s="113" t="s">
        <v>1905</v>
      </c>
      <c r="B378" s="80"/>
      <c r="C378" s="80" t="s">
        <v>1914</v>
      </c>
      <c r="D378" s="81"/>
      <c r="E378" s="80" t="s">
        <v>1891</v>
      </c>
    </row>
    <row r="379" spans="1:5" ht="26.4">
      <c r="A379" s="113" t="s">
        <v>1906</v>
      </c>
      <c r="B379" s="80"/>
      <c r="C379" s="80" t="s">
        <v>1914</v>
      </c>
      <c r="D379" s="81"/>
      <c r="E379" s="80" t="s">
        <v>1891</v>
      </c>
    </row>
    <row r="380" spans="1:5" ht="26.4">
      <c r="A380" s="113" t="s">
        <v>1907</v>
      </c>
      <c r="B380" s="80"/>
      <c r="C380" s="80" t="s">
        <v>1914</v>
      </c>
      <c r="D380" s="81"/>
      <c r="E380" s="80" t="s">
        <v>1891</v>
      </c>
    </row>
    <row r="381" spans="1:5" ht="26.4">
      <c r="A381" s="113" t="s">
        <v>1908</v>
      </c>
      <c r="B381" s="80"/>
      <c r="C381" s="80" t="s">
        <v>1914</v>
      </c>
      <c r="D381" s="81"/>
      <c r="E381" s="80" t="s">
        <v>1891</v>
      </c>
    </row>
    <row r="382" spans="1:5" ht="26.4">
      <c r="A382" s="113" t="s">
        <v>1909</v>
      </c>
      <c r="B382" s="80"/>
      <c r="C382" s="80" t="s">
        <v>1914</v>
      </c>
      <c r="D382" s="81"/>
      <c r="E382" s="80" t="s">
        <v>1891</v>
      </c>
    </row>
    <row r="383" spans="1:5" ht="26.4">
      <c r="A383" s="113" t="s">
        <v>1910</v>
      </c>
      <c r="B383" s="80"/>
      <c r="C383" s="80" t="s">
        <v>1914</v>
      </c>
      <c r="D383" s="81"/>
      <c r="E383" s="80" t="s">
        <v>1891</v>
      </c>
    </row>
    <row r="384" spans="1:5" ht="52.8">
      <c r="A384" s="113" t="s">
        <v>1911</v>
      </c>
      <c r="B384" s="80"/>
      <c r="C384" s="80" t="s">
        <v>1914</v>
      </c>
      <c r="D384" s="81"/>
      <c r="E384" s="80" t="s">
        <v>1891</v>
      </c>
    </row>
    <row r="385" spans="1:5" ht="26.4">
      <c r="A385" s="113" t="s">
        <v>1912</v>
      </c>
      <c r="B385" s="80"/>
      <c r="C385" s="80" t="s">
        <v>1914</v>
      </c>
      <c r="D385" s="81"/>
      <c r="E385" s="80" t="s">
        <v>1891</v>
      </c>
    </row>
  </sheetData>
  <autoFilter ref="A1:E213">
    <sortState ref="A98:E213">
      <sortCondition ref="E1:E213"/>
    </sortState>
  </autoFilter>
  <sortState ref="B2:E97">
    <sortCondition ref="E1"/>
  </sortState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R116"/>
  <sheetViews>
    <sheetView zoomScale="90" zoomScaleNormal="90" workbookViewId="0">
      <pane xSplit="1" ySplit="1" topLeftCell="R77" activePane="bottomRight" state="frozen"/>
      <selection pane="topRight" activeCell="B1" sqref="B1"/>
      <selection pane="bottomLeft" activeCell="A2" sqref="A2"/>
      <selection pane="bottomRight" activeCell="R34" sqref="R34:R48"/>
    </sheetView>
  </sheetViews>
  <sheetFormatPr defaultColWidth="8.88671875" defaultRowHeight="13.2"/>
  <cols>
    <col min="1" max="1" width="23.44140625" style="10" bestFit="1" customWidth="1"/>
    <col min="2" max="2" width="10.21875" style="14" bestFit="1" customWidth="1"/>
    <col min="3" max="5" width="10.21875" style="14" hidden="1" customWidth="1"/>
    <col min="6" max="6" width="9.109375" style="14" hidden="1" customWidth="1"/>
    <col min="7" max="11" width="0" style="14" hidden="1" customWidth="1"/>
    <col min="12" max="12" width="13.109375" style="14" hidden="1" customWidth="1"/>
    <col min="13" max="13" width="9.109375" style="14" hidden="1" customWidth="1"/>
    <col min="14" max="17" width="0" style="14" hidden="1" customWidth="1"/>
    <col min="18" max="18" width="13" style="14" customWidth="1"/>
    <col min="19" max="16384" width="8.88671875" style="10"/>
  </cols>
  <sheetData>
    <row r="1" spans="1:18" s="11" customFormat="1">
      <c r="A1" s="16" t="s">
        <v>0</v>
      </c>
      <c r="B1" s="16" t="s">
        <v>36</v>
      </c>
      <c r="C1" s="16" t="s">
        <v>793</v>
      </c>
      <c r="D1" s="16" t="s">
        <v>37</v>
      </c>
      <c r="E1" s="16" t="s">
        <v>804</v>
      </c>
      <c r="F1" s="16" t="s">
        <v>1</v>
      </c>
      <c r="G1" s="17" t="s">
        <v>47</v>
      </c>
      <c r="H1" s="17" t="s">
        <v>46</v>
      </c>
      <c r="I1" s="11" t="s">
        <v>825</v>
      </c>
      <c r="J1" s="11" t="s">
        <v>893</v>
      </c>
      <c r="K1" s="11" t="s">
        <v>894</v>
      </c>
      <c r="L1" s="11" t="s">
        <v>896</v>
      </c>
      <c r="M1" s="11" t="s">
        <v>900</v>
      </c>
      <c r="N1" s="11" t="s">
        <v>895</v>
      </c>
      <c r="O1" s="11" t="s">
        <v>898</v>
      </c>
      <c r="P1" s="11" t="s">
        <v>897</v>
      </c>
      <c r="Q1" s="11" t="s">
        <v>902</v>
      </c>
      <c r="R1" s="11" t="s">
        <v>903</v>
      </c>
    </row>
    <row r="2" spans="1:18">
      <c r="A2" s="18" t="s">
        <v>2</v>
      </c>
      <c r="B2" s="19" t="s">
        <v>807</v>
      </c>
      <c r="C2" s="19">
        <v>1</v>
      </c>
      <c r="D2" s="19" t="s">
        <v>807</v>
      </c>
      <c r="E2" s="19">
        <v>1</v>
      </c>
      <c r="F2" s="19" t="s">
        <v>3</v>
      </c>
      <c r="G2" s="15" t="s">
        <v>48</v>
      </c>
      <c r="H2" s="15" t="s">
        <v>993</v>
      </c>
      <c r="I2" s="14" t="s">
        <v>826</v>
      </c>
      <c r="J2" s="23">
        <v>10</v>
      </c>
      <c r="K2" s="23">
        <v>10</v>
      </c>
      <c r="L2" s="14">
        <v>10</v>
      </c>
      <c r="M2" s="14">
        <v>10</v>
      </c>
      <c r="N2" s="14">
        <v>10</v>
      </c>
      <c r="O2" s="14">
        <v>9</v>
      </c>
      <c r="P2" s="23">
        <v>9.1999999999999993</v>
      </c>
      <c r="Q2" s="14" t="s">
        <v>1342</v>
      </c>
      <c r="R2" s="14" t="s">
        <v>1342</v>
      </c>
    </row>
    <row r="3" spans="1:18">
      <c r="A3" s="18" t="s">
        <v>4</v>
      </c>
      <c r="B3" s="19" t="s">
        <v>807</v>
      </c>
      <c r="C3" s="19">
        <v>2</v>
      </c>
      <c r="D3" s="19" t="s">
        <v>807</v>
      </c>
      <c r="E3" s="19">
        <v>2</v>
      </c>
      <c r="F3" s="19" t="s">
        <v>5</v>
      </c>
      <c r="G3" s="15" t="s">
        <v>48</v>
      </c>
      <c r="H3" s="15" t="s">
        <v>993</v>
      </c>
      <c r="I3" s="14" t="s">
        <v>826</v>
      </c>
      <c r="J3" s="23">
        <v>9.7435897435897427</v>
      </c>
      <c r="K3" s="23">
        <v>9.9107142857142865</v>
      </c>
      <c r="L3" s="14">
        <v>10</v>
      </c>
      <c r="M3" s="14">
        <v>10</v>
      </c>
      <c r="N3" s="14">
        <v>10</v>
      </c>
      <c r="O3" s="14">
        <v>10</v>
      </c>
      <c r="P3" s="23">
        <v>9.4141483516483522</v>
      </c>
      <c r="Q3" s="14" t="s">
        <v>1342</v>
      </c>
      <c r="R3" s="14" t="s">
        <v>1342</v>
      </c>
    </row>
    <row r="4" spans="1:18">
      <c r="A4" s="18" t="s">
        <v>6</v>
      </c>
      <c r="B4" s="19" t="s">
        <v>807</v>
      </c>
      <c r="C4" s="19">
        <v>3</v>
      </c>
      <c r="D4" s="19" t="s">
        <v>807</v>
      </c>
      <c r="E4" s="19">
        <v>4</v>
      </c>
      <c r="F4" s="19" t="s">
        <v>3</v>
      </c>
      <c r="G4" s="15" t="s">
        <v>49</v>
      </c>
      <c r="H4" s="15" t="s">
        <v>989</v>
      </c>
      <c r="I4" s="14" t="s">
        <v>826</v>
      </c>
      <c r="J4" s="23">
        <v>9.4871794871794872</v>
      </c>
      <c r="K4" s="23">
        <v>9.7321428571428577</v>
      </c>
      <c r="L4" s="14">
        <v>10</v>
      </c>
      <c r="M4" s="14">
        <v>10</v>
      </c>
      <c r="N4" s="14">
        <v>10</v>
      </c>
      <c r="O4" s="14">
        <v>9</v>
      </c>
      <c r="P4" s="23">
        <v>9.0193681318681325</v>
      </c>
      <c r="Q4" s="14" t="s">
        <v>1342</v>
      </c>
      <c r="R4" s="14" t="s">
        <v>1342</v>
      </c>
    </row>
    <row r="5" spans="1:18">
      <c r="A5" s="18" t="s">
        <v>38</v>
      </c>
      <c r="B5" s="19" t="s">
        <v>807</v>
      </c>
      <c r="C5" s="19">
        <v>4</v>
      </c>
      <c r="D5" s="19" t="s">
        <v>807</v>
      </c>
      <c r="E5" s="20">
        <v>5</v>
      </c>
      <c r="F5" s="19" t="s">
        <v>3</v>
      </c>
      <c r="G5" s="15" t="s">
        <v>49</v>
      </c>
      <c r="H5" s="15" t="s">
        <v>989</v>
      </c>
      <c r="I5" s="14" t="s">
        <v>826</v>
      </c>
      <c r="J5" s="23">
        <v>9.2307692307692317</v>
      </c>
      <c r="K5" s="23">
        <v>9.6428571428571423</v>
      </c>
      <c r="L5" s="14">
        <v>10</v>
      </c>
      <c r="M5" s="14">
        <v>10</v>
      </c>
      <c r="N5" s="14">
        <v>10</v>
      </c>
      <c r="O5" s="14">
        <v>10</v>
      </c>
      <c r="P5" s="23">
        <v>9.2335164835164836</v>
      </c>
      <c r="Q5" s="14" t="s">
        <v>1342</v>
      </c>
      <c r="R5" s="14" t="s">
        <v>1342</v>
      </c>
    </row>
    <row r="6" spans="1:18">
      <c r="A6" s="18" t="s">
        <v>7</v>
      </c>
      <c r="B6" s="19" t="s">
        <v>807</v>
      </c>
      <c r="C6" s="19">
        <v>5</v>
      </c>
      <c r="D6" s="19" t="s">
        <v>807</v>
      </c>
      <c r="E6" s="19">
        <v>7</v>
      </c>
      <c r="F6" s="19" t="s">
        <v>3</v>
      </c>
      <c r="G6" s="15" t="s">
        <v>50</v>
      </c>
      <c r="H6" s="15" t="s">
        <v>51</v>
      </c>
      <c r="I6" s="14" t="s">
        <v>826</v>
      </c>
      <c r="J6" s="23">
        <v>8.9743589743589745</v>
      </c>
      <c r="K6" s="23">
        <v>9.4642857142857135</v>
      </c>
      <c r="L6" s="14">
        <v>10</v>
      </c>
      <c r="M6" s="14">
        <v>9</v>
      </c>
      <c r="N6" s="14">
        <v>8</v>
      </c>
      <c r="O6" s="14">
        <v>9</v>
      </c>
      <c r="P6" s="23">
        <v>8.1487362637362626</v>
      </c>
      <c r="Q6" s="14" t="s">
        <v>1342</v>
      </c>
      <c r="R6" s="14" t="s">
        <v>1342</v>
      </c>
    </row>
    <row r="7" spans="1:18">
      <c r="A7" s="18" t="s">
        <v>39</v>
      </c>
      <c r="B7" s="19" t="s">
        <v>807</v>
      </c>
      <c r="C7" s="19">
        <v>6</v>
      </c>
      <c r="D7" s="19" t="s">
        <v>807</v>
      </c>
      <c r="E7" s="20">
        <v>3</v>
      </c>
      <c r="F7" s="19" t="s">
        <v>3</v>
      </c>
      <c r="G7" s="15" t="s">
        <v>52</v>
      </c>
      <c r="H7" s="15" t="s">
        <v>53</v>
      </c>
      <c r="I7" s="14" t="s">
        <v>826</v>
      </c>
      <c r="J7" s="23">
        <v>8.717948717948719</v>
      </c>
      <c r="K7" s="23">
        <v>9.8214285714285712</v>
      </c>
      <c r="L7" s="14">
        <v>10</v>
      </c>
      <c r="M7" s="14">
        <v>9</v>
      </c>
      <c r="N7" s="14">
        <v>9</v>
      </c>
      <c r="O7" s="14">
        <v>9</v>
      </c>
      <c r="P7" s="23">
        <v>8.377527472527472</v>
      </c>
      <c r="Q7" s="14" t="s">
        <v>1342</v>
      </c>
      <c r="R7" s="14" t="s">
        <v>1342</v>
      </c>
    </row>
    <row r="8" spans="1:18">
      <c r="A8" s="18" t="s">
        <v>8</v>
      </c>
      <c r="B8" s="19" t="s">
        <v>807</v>
      </c>
      <c r="C8" s="19">
        <v>7</v>
      </c>
      <c r="D8" s="19" t="s">
        <v>807</v>
      </c>
      <c r="E8" s="19">
        <v>19</v>
      </c>
      <c r="F8" s="19" t="s">
        <v>3</v>
      </c>
      <c r="G8" s="15" t="s">
        <v>48</v>
      </c>
      <c r="H8" s="15" t="s">
        <v>993</v>
      </c>
      <c r="I8" s="14" t="s">
        <v>826</v>
      </c>
      <c r="J8" s="23">
        <v>8.4615384615384617</v>
      </c>
      <c r="K8" s="23">
        <v>8.3928571428571423</v>
      </c>
      <c r="L8" s="14">
        <v>10</v>
      </c>
      <c r="M8" s="14">
        <v>10</v>
      </c>
      <c r="N8" s="14">
        <v>10</v>
      </c>
      <c r="O8" s="14">
        <v>9</v>
      </c>
      <c r="P8" s="23">
        <v>8.5777472527472529</v>
      </c>
      <c r="Q8" s="14" t="s">
        <v>1342</v>
      </c>
      <c r="R8" s="14" t="s">
        <v>1342</v>
      </c>
    </row>
    <row r="9" spans="1:18">
      <c r="A9" s="18" t="s">
        <v>9</v>
      </c>
      <c r="B9" s="19" t="s">
        <v>807</v>
      </c>
      <c r="C9" s="19">
        <v>8</v>
      </c>
      <c r="D9" s="19" t="s">
        <v>807</v>
      </c>
      <c r="E9" s="19">
        <v>6</v>
      </c>
      <c r="F9" s="19" t="s">
        <v>3</v>
      </c>
      <c r="G9" s="15" t="s">
        <v>54</v>
      </c>
      <c r="H9" s="15" t="s">
        <v>55</v>
      </c>
      <c r="I9" s="14" t="s">
        <v>826</v>
      </c>
      <c r="J9" s="23">
        <v>8.2051282051282044</v>
      </c>
      <c r="K9" s="23">
        <v>9.5535714285714288</v>
      </c>
      <c r="L9" s="14">
        <v>10</v>
      </c>
      <c r="M9" s="14">
        <v>9</v>
      </c>
      <c r="N9" s="14">
        <v>9</v>
      </c>
      <c r="O9" s="14">
        <v>9</v>
      </c>
      <c r="P9" s="23">
        <v>8.1968956043956034</v>
      </c>
      <c r="Q9" s="14" t="s">
        <v>1342</v>
      </c>
      <c r="R9" s="14" t="s">
        <v>1342</v>
      </c>
    </row>
    <row r="10" spans="1:18">
      <c r="A10" s="18" t="s">
        <v>40</v>
      </c>
      <c r="B10" s="19" t="s">
        <v>807</v>
      </c>
      <c r="C10" s="19">
        <v>9</v>
      </c>
      <c r="D10" s="19" t="s">
        <v>807</v>
      </c>
      <c r="E10" s="20">
        <v>13</v>
      </c>
      <c r="F10" s="19" t="s">
        <v>3</v>
      </c>
      <c r="G10" s="15" t="s">
        <v>56</v>
      </c>
      <c r="H10" s="15" t="s">
        <v>57</v>
      </c>
      <c r="I10" s="14" t="s">
        <v>826</v>
      </c>
      <c r="J10" s="23">
        <v>7.948717948717948</v>
      </c>
      <c r="K10" s="23">
        <v>8.9285714285714288</v>
      </c>
      <c r="L10" s="14">
        <v>10</v>
      </c>
      <c r="M10" s="14">
        <v>7</v>
      </c>
      <c r="N10" s="14">
        <v>6</v>
      </c>
      <c r="O10" s="14">
        <v>7</v>
      </c>
      <c r="P10" s="23">
        <v>6.587472527472527</v>
      </c>
      <c r="Q10" s="14" t="s">
        <v>1343</v>
      </c>
      <c r="R10" s="14" t="s">
        <v>1343</v>
      </c>
    </row>
    <row r="11" spans="1:18">
      <c r="A11" s="18" t="s">
        <v>10</v>
      </c>
      <c r="B11" s="19" t="s">
        <v>807</v>
      </c>
      <c r="C11" s="19">
        <v>10</v>
      </c>
      <c r="D11" s="19" t="s">
        <v>807</v>
      </c>
      <c r="E11" s="19">
        <v>9</v>
      </c>
      <c r="F11" s="19" t="s">
        <v>3</v>
      </c>
      <c r="G11" s="15" t="s">
        <v>58</v>
      </c>
      <c r="H11" s="15" t="s">
        <v>59</v>
      </c>
      <c r="I11" s="14" t="s">
        <v>826</v>
      </c>
      <c r="J11" s="23">
        <v>7.6923076923076925</v>
      </c>
      <c r="K11" s="23">
        <v>9.2857142857142865</v>
      </c>
      <c r="L11" s="14">
        <v>10</v>
      </c>
      <c r="M11" s="14">
        <v>8</v>
      </c>
      <c r="N11" s="14">
        <v>9</v>
      </c>
      <c r="O11" s="14">
        <v>9</v>
      </c>
      <c r="P11" s="23">
        <v>7.8662637362637362</v>
      </c>
      <c r="Q11" s="14" t="s">
        <v>1343</v>
      </c>
      <c r="R11" s="14" t="s">
        <v>1343</v>
      </c>
    </row>
    <row r="12" spans="1:18">
      <c r="A12" s="18" t="s">
        <v>11</v>
      </c>
      <c r="B12" s="19" t="s">
        <v>807</v>
      </c>
      <c r="C12" s="19">
        <v>11</v>
      </c>
      <c r="D12" s="19" t="s">
        <v>807</v>
      </c>
      <c r="E12" s="19">
        <v>23</v>
      </c>
      <c r="F12" s="19" t="s">
        <v>12</v>
      </c>
      <c r="G12" s="15" t="s">
        <v>48</v>
      </c>
      <c r="H12" s="15" t="s">
        <v>993</v>
      </c>
      <c r="I12" s="14" t="s">
        <v>810</v>
      </c>
      <c r="J12" s="23">
        <v>7.4358974358974361</v>
      </c>
      <c r="K12" s="23">
        <v>8.0357142857142865</v>
      </c>
      <c r="L12" s="14">
        <v>0</v>
      </c>
      <c r="M12" s="14">
        <v>6</v>
      </c>
      <c r="N12" s="14">
        <v>10</v>
      </c>
      <c r="O12" s="14">
        <v>8</v>
      </c>
      <c r="P12" s="23">
        <v>6.3343406593406595</v>
      </c>
      <c r="Q12" s="14" t="s">
        <v>1343</v>
      </c>
      <c r="R12" s="14" t="s">
        <v>1343</v>
      </c>
    </row>
    <row r="13" spans="1:18">
      <c r="A13" s="18" t="s">
        <v>13</v>
      </c>
      <c r="B13" s="19" t="s">
        <v>807</v>
      </c>
      <c r="C13" s="19">
        <v>12</v>
      </c>
      <c r="D13" s="19" t="s">
        <v>807</v>
      </c>
      <c r="E13" s="19">
        <v>11</v>
      </c>
      <c r="F13" s="19" t="s">
        <v>5</v>
      </c>
      <c r="G13" s="15" t="s">
        <v>50</v>
      </c>
      <c r="H13" s="15" t="s">
        <v>51</v>
      </c>
      <c r="I13" s="14" t="s">
        <v>826</v>
      </c>
      <c r="J13" s="23">
        <v>7.1794871794871797</v>
      </c>
      <c r="K13" s="23">
        <v>9.1071428571428577</v>
      </c>
      <c r="L13" s="14">
        <v>10</v>
      </c>
      <c r="M13" s="14">
        <v>8</v>
      </c>
      <c r="N13" s="14">
        <v>8</v>
      </c>
      <c r="O13" s="14">
        <v>8</v>
      </c>
      <c r="P13" s="23">
        <v>7.1845604395604399</v>
      </c>
      <c r="Q13" s="14" t="s">
        <v>1343</v>
      </c>
      <c r="R13" s="14" t="s">
        <v>1343</v>
      </c>
    </row>
    <row r="14" spans="1:18">
      <c r="A14" s="18" t="s">
        <v>41</v>
      </c>
      <c r="B14" s="19" t="s">
        <v>807</v>
      </c>
      <c r="C14" s="19">
        <v>13</v>
      </c>
      <c r="D14" s="19" t="s">
        <v>807</v>
      </c>
      <c r="E14" s="20">
        <v>8</v>
      </c>
      <c r="F14" s="19" t="s">
        <v>3</v>
      </c>
      <c r="G14" s="15" t="s">
        <v>60</v>
      </c>
      <c r="H14" s="15" t="s">
        <v>61</v>
      </c>
      <c r="I14" s="14" t="s">
        <v>826</v>
      </c>
      <c r="J14" s="23">
        <v>6.9230769230769234</v>
      </c>
      <c r="K14" s="23">
        <v>9.375</v>
      </c>
      <c r="L14" s="14">
        <v>10</v>
      </c>
      <c r="M14" s="14">
        <v>8</v>
      </c>
      <c r="N14" s="14">
        <v>8</v>
      </c>
      <c r="O14" s="14">
        <v>9</v>
      </c>
      <c r="P14" s="23">
        <v>7.3744230769230761</v>
      </c>
      <c r="Q14" s="14" t="s">
        <v>1343</v>
      </c>
      <c r="R14" s="14" t="s">
        <v>1343</v>
      </c>
    </row>
    <row r="15" spans="1:18">
      <c r="A15" s="18" t="s">
        <v>14</v>
      </c>
      <c r="B15" s="19" t="s">
        <v>807</v>
      </c>
      <c r="C15" s="19">
        <v>14</v>
      </c>
      <c r="D15" s="19" t="s">
        <v>807</v>
      </c>
      <c r="E15" s="19">
        <v>15</v>
      </c>
      <c r="F15" s="19" t="s">
        <v>5</v>
      </c>
      <c r="G15" s="15" t="s">
        <v>62</v>
      </c>
      <c r="H15" s="15" t="s">
        <v>63</v>
      </c>
      <c r="I15" s="14" t="s">
        <v>826</v>
      </c>
      <c r="J15" s="23">
        <v>6.6666666666666661</v>
      </c>
      <c r="K15" s="23">
        <v>8.75</v>
      </c>
      <c r="L15" s="14">
        <v>10</v>
      </c>
      <c r="M15" s="14">
        <v>9</v>
      </c>
      <c r="N15" s="14">
        <v>8</v>
      </c>
      <c r="O15" s="14">
        <v>8</v>
      </c>
      <c r="P15" s="23">
        <v>7.1449999999999996</v>
      </c>
      <c r="Q15" s="14" t="s">
        <v>1343</v>
      </c>
      <c r="R15" s="14" t="s">
        <v>1343</v>
      </c>
    </row>
    <row r="16" spans="1:18">
      <c r="A16" s="18" t="s">
        <v>15</v>
      </c>
      <c r="B16" s="19" t="s">
        <v>807</v>
      </c>
      <c r="C16" s="19">
        <v>15</v>
      </c>
      <c r="D16" s="19" t="s">
        <v>807</v>
      </c>
      <c r="E16" s="19">
        <v>14</v>
      </c>
      <c r="F16" s="19" t="s">
        <v>3</v>
      </c>
      <c r="G16" s="15" t="s">
        <v>64</v>
      </c>
      <c r="H16" s="15" t="s">
        <v>995</v>
      </c>
      <c r="I16" s="14" t="s">
        <v>826</v>
      </c>
      <c r="J16" s="23">
        <v>6.4102564102564106</v>
      </c>
      <c r="K16" s="23">
        <v>8.8392857142857135</v>
      </c>
      <c r="L16" s="14">
        <v>10</v>
      </c>
      <c r="M16" s="14">
        <v>9</v>
      </c>
      <c r="N16" s="14">
        <v>8</v>
      </c>
      <c r="O16" s="14">
        <v>8</v>
      </c>
      <c r="P16" s="23">
        <v>7.0770054945054941</v>
      </c>
      <c r="Q16" s="14" t="s">
        <v>1343</v>
      </c>
      <c r="R16" s="14" t="s">
        <v>1343</v>
      </c>
    </row>
    <row r="17" spans="1:18">
      <c r="A17" s="18" t="s">
        <v>42</v>
      </c>
      <c r="B17" s="19" t="s">
        <v>807</v>
      </c>
      <c r="C17" s="19">
        <v>16</v>
      </c>
      <c r="D17" s="19" t="s">
        <v>807</v>
      </c>
      <c r="E17" s="20">
        <v>10</v>
      </c>
      <c r="F17" s="19" t="s">
        <v>3</v>
      </c>
      <c r="G17" s="15" t="s">
        <v>65</v>
      </c>
      <c r="H17" s="15" t="s">
        <v>66</v>
      </c>
      <c r="I17" s="14" t="s">
        <v>826</v>
      </c>
      <c r="J17" s="23">
        <v>6.1538461538461542</v>
      </c>
      <c r="K17" s="23">
        <v>9.1964285714285712</v>
      </c>
      <c r="L17" s="14">
        <v>10</v>
      </c>
      <c r="M17" s="14">
        <v>7</v>
      </c>
      <c r="N17" s="14">
        <v>8</v>
      </c>
      <c r="O17" s="14">
        <v>7</v>
      </c>
      <c r="P17" s="23">
        <v>6.495796703296703</v>
      </c>
      <c r="Q17" s="14" t="s">
        <v>1343</v>
      </c>
      <c r="R17" s="14" t="s">
        <v>1343</v>
      </c>
    </row>
    <row r="18" spans="1:18">
      <c r="A18" s="18" t="s">
        <v>16</v>
      </c>
      <c r="B18" s="19" t="s">
        <v>807</v>
      </c>
      <c r="C18" s="19">
        <v>17</v>
      </c>
      <c r="D18" s="19" t="s">
        <v>807</v>
      </c>
      <c r="E18" s="19">
        <v>17</v>
      </c>
      <c r="F18" s="19" t="s">
        <v>3</v>
      </c>
      <c r="G18" s="15" t="s">
        <v>67</v>
      </c>
      <c r="H18" s="15" t="s">
        <v>68</v>
      </c>
      <c r="I18" s="14" t="s">
        <v>826</v>
      </c>
      <c r="J18" s="23">
        <v>6</v>
      </c>
      <c r="K18" s="23">
        <v>8.5714285714285712</v>
      </c>
      <c r="L18" s="14">
        <v>10</v>
      </c>
      <c r="M18" s="14">
        <v>7</v>
      </c>
      <c r="N18" s="14">
        <v>8</v>
      </c>
      <c r="O18" s="14">
        <v>7</v>
      </c>
      <c r="P18" s="23">
        <v>6.387142857142857</v>
      </c>
      <c r="Q18" s="14" t="s">
        <v>1343</v>
      </c>
      <c r="R18" s="14" t="s">
        <v>1343</v>
      </c>
    </row>
    <row r="19" spans="1:18">
      <c r="A19" s="18" t="s">
        <v>17</v>
      </c>
      <c r="B19" s="19" t="s">
        <v>807</v>
      </c>
      <c r="C19" s="19">
        <v>18</v>
      </c>
      <c r="D19" s="19" t="s">
        <v>807</v>
      </c>
      <c r="E19" s="19">
        <v>16</v>
      </c>
      <c r="F19" s="19" t="s">
        <v>3</v>
      </c>
      <c r="G19" s="15" t="s">
        <v>69</v>
      </c>
      <c r="H19" s="15" t="s">
        <v>70</v>
      </c>
      <c r="I19" s="14" t="s">
        <v>826</v>
      </c>
      <c r="J19" s="23">
        <v>6</v>
      </c>
      <c r="K19" s="23">
        <v>8.6607142857142865</v>
      </c>
      <c r="L19" s="14">
        <v>10</v>
      </c>
      <c r="M19" s="14">
        <v>8</v>
      </c>
      <c r="N19" s="14">
        <v>8</v>
      </c>
      <c r="O19" s="14">
        <v>8</v>
      </c>
      <c r="P19" s="23">
        <v>6.7860714285714288</v>
      </c>
      <c r="Q19" s="14" t="s">
        <v>1343</v>
      </c>
      <c r="R19" s="14" t="s">
        <v>1343</v>
      </c>
    </row>
    <row r="20" spans="1:18">
      <c r="A20" s="18" t="s">
        <v>18</v>
      </c>
      <c r="B20" s="19" t="s">
        <v>807</v>
      </c>
      <c r="C20" s="19">
        <v>19</v>
      </c>
      <c r="D20" s="19" t="s">
        <v>807</v>
      </c>
      <c r="E20" s="19">
        <v>22</v>
      </c>
      <c r="F20" s="19" t="s">
        <v>3</v>
      </c>
      <c r="G20" s="15" t="s">
        <v>71</v>
      </c>
      <c r="H20" s="15" t="s">
        <v>72</v>
      </c>
      <c r="I20" s="14" t="s">
        <v>826</v>
      </c>
      <c r="J20" s="23">
        <v>6</v>
      </c>
      <c r="K20" s="23">
        <v>8.125</v>
      </c>
      <c r="L20" s="14">
        <v>10</v>
      </c>
      <c r="M20" s="14">
        <v>9</v>
      </c>
      <c r="N20" s="14">
        <v>8</v>
      </c>
      <c r="O20" s="14">
        <v>9</v>
      </c>
      <c r="P20" s="23">
        <v>7.1224999999999987</v>
      </c>
      <c r="Q20" s="14" t="s">
        <v>1343</v>
      </c>
      <c r="R20" s="14" t="s">
        <v>1343</v>
      </c>
    </row>
    <row r="21" spans="1:18">
      <c r="A21" s="18" t="s">
        <v>19</v>
      </c>
      <c r="B21" s="19" t="s">
        <v>807</v>
      </c>
      <c r="C21" s="19">
        <v>20</v>
      </c>
      <c r="D21" s="19" t="s">
        <v>807</v>
      </c>
      <c r="E21" s="19">
        <v>12</v>
      </c>
      <c r="F21" s="19" t="s">
        <v>5</v>
      </c>
      <c r="G21" s="15" t="s">
        <v>73</v>
      </c>
      <c r="H21" s="15" t="s">
        <v>74</v>
      </c>
      <c r="I21" s="14" t="s">
        <v>826</v>
      </c>
      <c r="J21" s="23">
        <v>6</v>
      </c>
      <c r="K21" s="23">
        <v>9.0178571428571423</v>
      </c>
      <c r="L21" s="14">
        <v>10</v>
      </c>
      <c r="M21" s="14">
        <v>6</v>
      </c>
      <c r="N21" s="14">
        <v>6</v>
      </c>
      <c r="O21" s="14">
        <v>8</v>
      </c>
      <c r="P21" s="23">
        <v>6.0417857142857141</v>
      </c>
      <c r="Q21" s="14" t="s">
        <v>1343</v>
      </c>
      <c r="R21" s="14" t="s">
        <v>1343</v>
      </c>
    </row>
    <row r="22" spans="1:18">
      <c r="A22" s="18" t="s">
        <v>20</v>
      </c>
      <c r="B22" s="19" t="s">
        <v>807</v>
      </c>
      <c r="C22" s="19">
        <v>21</v>
      </c>
      <c r="D22" s="19" t="s">
        <v>807</v>
      </c>
      <c r="E22" s="19">
        <v>26</v>
      </c>
      <c r="F22" s="19" t="s">
        <v>5</v>
      </c>
      <c r="G22" s="15" t="s">
        <v>48</v>
      </c>
      <c r="H22" s="15" t="s">
        <v>993</v>
      </c>
      <c r="I22" s="14" t="s">
        <v>826</v>
      </c>
      <c r="J22" s="23">
        <v>6</v>
      </c>
      <c r="K22" s="23">
        <v>7.7678571428571432</v>
      </c>
      <c r="L22" s="14">
        <v>10</v>
      </c>
      <c r="M22" s="14">
        <v>8</v>
      </c>
      <c r="N22" s="14">
        <v>10</v>
      </c>
      <c r="O22" s="14">
        <v>9</v>
      </c>
      <c r="P22" s="23">
        <v>7.4767857142857146</v>
      </c>
      <c r="Q22" s="14" t="s">
        <v>1343</v>
      </c>
      <c r="R22" s="14" t="s">
        <v>1343</v>
      </c>
    </row>
    <row r="23" spans="1:18">
      <c r="A23" s="18" t="s">
        <v>21</v>
      </c>
      <c r="B23" s="19" t="s">
        <v>807</v>
      </c>
      <c r="C23" s="19">
        <v>22</v>
      </c>
      <c r="D23" s="19" t="s">
        <v>807</v>
      </c>
      <c r="E23" s="19">
        <v>25</v>
      </c>
      <c r="F23" s="19" t="s">
        <v>5</v>
      </c>
      <c r="G23" s="15" t="s">
        <v>49</v>
      </c>
      <c r="H23" s="15" t="s">
        <v>989</v>
      </c>
      <c r="I23" s="14" t="s">
        <v>826</v>
      </c>
      <c r="J23" s="23">
        <v>6</v>
      </c>
      <c r="K23" s="23">
        <v>7.8571428571428568</v>
      </c>
      <c r="L23" s="14">
        <v>10</v>
      </c>
      <c r="M23" s="14">
        <v>8</v>
      </c>
      <c r="N23" s="14">
        <v>10</v>
      </c>
      <c r="O23" s="14">
        <v>8</v>
      </c>
      <c r="P23" s="23">
        <v>7.1857142857142859</v>
      </c>
      <c r="Q23" s="14" t="s">
        <v>1343</v>
      </c>
      <c r="R23" s="14" t="s">
        <v>1343</v>
      </c>
    </row>
    <row r="24" spans="1:18">
      <c r="A24" s="18" t="s">
        <v>43</v>
      </c>
      <c r="B24" s="19" t="s">
        <v>807</v>
      </c>
      <c r="C24" s="19">
        <v>23</v>
      </c>
      <c r="D24" s="19" t="s">
        <v>807</v>
      </c>
      <c r="E24" s="20">
        <v>21</v>
      </c>
      <c r="F24" s="19" t="s">
        <v>5</v>
      </c>
      <c r="G24" s="15" t="s">
        <v>64</v>
      </c>
      <c r="H24" s="15" t="s">
        <v>995</v>
      </c>
      <c r="I24" s="14" t="s">
        <v>826</v>
      </c>
      <c r="J24" s="23">
        <v>6</v>
      </c>
      <c r="K24" s="23">
        <v>8.2142857142857135</v>
      </c>
      <c r="L24" s="14">
        <v>10</v>
      </c>
      <c r="M24" s="14">
        <v>8</v>
      </c>
      <c r="N24" s="14">
        <v>8</v>
      </c>
      <c r="O24" s="14">
        <v>8</v>
      </c>
      <c r="P24" s="23">
        <v>6.7414285714285711</v>
      </c>
      <c r="Q24" s="14" t="s">
        <v>1343</v>
      </c>
      <c r="R24" s="14" t="s">
        <v>1343</v>
      </c>
    </row>
    <row r="25" spans="1:18">
      <c r="A25" s="18" t="s">
        <v>22</v>
      </c>
      <c r="B25" s="19" t="s">
        <v>807</v>
      </c>
      <c r="C25" s="19">
        <v>24</v>
      </c>
      <c r="D25" s="19" t="s">
        <v>807</v>
      </c>
      <c r="E25" s="19">
        <v>32</v>
      </c>
      <c r="F25" s="19" t="s">
        <v>12</v>
      </c>
      <c r="G25" s="15" t="s">
        <v>49</v>
      </c>
      <c r="H25" s="15" t="s">
        <v>989</v>
      </c>
      <c r="I25" s="14" t="s">
        <v>826</v>
      </c>
      <c r="J25" s="23">
        <v>6</v>
      </c>
      <c r="K25" s="23">
        <v>7.2321428571428568</v>
      </c>
      <c r="L25" s="14">
        <v>10</v>
      </c>
      <c r="M25" s="14">
        <v>6</v>
      </c>
      <c r="N25" s="14">
        <v>10</v>
      </c>
      <c r="O25" s="14">
        <v>7</v>
      </c>
      <c r="P25" s="23">
        <v>6.5232142857142854</v>
      </c>
      <c r="Q25" s="14" t="s">
        <v>1343</v>
      </c>
      <c r="R25" s="14" t="s">
        <v>1343</v>
      </c>
    </row>
    <row r="26" spans="1:18">
      <c r="A26" s="18" t="s">
        <v>23</v>
      </c>
      <c r="B26" s="19" t="s">
        <v>807</v>
      </c>
      <c r="C26" s="19">
        <v>25</v>
      </c>
      <c r="D26" s="19" t="s">
        <v>807</v>
      </c>
      <c r="E26" s="19">
        <v>18</v>
      </c>
      <c r="F26" s="19" t="s">
        <v>3</v>
      </c>
      <c r="G26" s="15" t="s">
        <v>54</v>
      </c>
      <c r="H26" s="15" t="s">
        <v>55</v>
      </c>
      <c r="I26" s="14" t="s">
        <v>826</v>
      </c>
      <c r="J26" s="23">
        <v>6</v>
      </c>
      <c r="K26" s="23">
        <v>8.4821428571428577</v>
      </c>
      <c r="L26" s="14">
        <v>10</v>
      </c>
      <c r="M26" s="14">
        <v>7</v>
      </c>
      <c r="N26" s="14">
        <v>9</v>
      </c>
      <c r="O26" s="14">
        <v>7</v>
      </c>
      <c r="P26" s="23">
        <v>6.5882142857142849</v>
      </c>
      <c r="Q26" s="14" t="s">
        <v>1343</v>
      </c>
      <c r="R26" s="14" t="s">
        <v>1343</v>
      </c>
    </row>
    <row r="27" spans="1:18">
      <c r="A27" s="18" t="s">
        <v>29</v>
      </c>
      <c r="B27" s="19" t="s">
        <v>807</v>
      </c>
      <c r="C27" s="19">
        <v>31</v>
      </c>
      <c r="D27" s="19" t="s">
        <v>807</v>
      </c>
      <c r="E27" s="19">
        <v>31</v>
      </c>
      <c r="F27" s="19" t="s">
        <v>5</v>
      </c>
      <c r="G27" s="15" t="s">
        <v>48</v>
      </c>
      <c r="H27" s="15" t="s">
        <v>993</v>
      </c>
      <c r="I27" s="14" t="s">
        <v>826</v>
      </c>
      <c r="J27" s="23">
        <v>6</v>
      </c>
      <c r="K27" s="23">
        <v>7.3214285714285712</v>
      </c>
      <c r="L27" s="14">
        <v>10</v>
      </c>
      <c r="M27" s="14">
        <v>7</v>
      </c>
      <c r="N27" s="14">
        <v>10</v>
      </c>
      <c r="O27" s="14">
        <v>7</v>
      </c>
      <c r="P27" s="23">
        <v>6.6821428571428569</v>
      </c>
      <c r="Q27" s="14" t="s">
        <v>1343</v>
      </c>
      <c r="R27" s="14" t="s">
        <v>1343</v>
      </c>
    </row>
    <row r="28" spans="1:18">
      <c r="A28" s="18" t="s">
        <v>45</v>
      </c>
      <c r="B28" s="19" t="s">
        <v>807</v>
      </c>
      <c r="C28" s="19">
        <v>32</v>
      </c>
      <c r="D28" s="19" t="s">
        <v>807</v>
      </c>
      <c r="E28" s="20">
        <v>28</v>
      </c>
      <c r="F28" s="19" t="s">
        <v>3</v>
      </c>
      <c r="G28" s="15" t="s">
        <v>77</v>
      </c>
      <c r="H28" s="15" t="s">
        <v>77</v>
      </c>
      <c r="I28" s="14" t="s">
        <v>826</v>
      </c>
      <c r="J28" s="23">
        <v>6</v>
      </c>
      <c r="K28" s="23">
        <v>7.5892857142857135</v>
      </c>
      <c r="L28" s="14">
        <v>10</v>
      </c>
      <c r="M28" s="14">
        <v>7</v>
      </c>
      <c r="N28" s="14">
        <v>8</v>
      </c>
      <c r="O28" s="14">
        <v>7</v>
      </c>
      <c r="P28" s="23">
        <v>6.2889285714285705</v>
      </c>
      <c r="Q28" s="14" t="s">
        <v>1343</v>
      </c>
      <c r="R28" s="14" t="s">
        <v>1343</v>
      </c>
    </row>
    <row r="29" spans="1:18">
      <c r="A29" s="18" t="s">
        <v>147</v>
      </c>
      <c r="B29" s="15" t="s">
        <v>808</v>
      </c>
      <c r="C29" s="15" t="s">
        <v>810</v>
      </c>
      <c r="D29" s="19" t="s">
        <v>807</v>
      </c>
      <c r="E29" s="19">
        <v>77</v>
      </c>
      <c r="F29" s="15"/>
      <c r="G29" s="15" t="s">
        <v>60</v>
      </c>
      <c r="H29" s="15" t="s">
        <v>61</v>
      </c>
      <c r="I29" s="14" t="s">
        <v>892</v>
      </c>
      <c r="J29" s="23">
        <v>0</v>
      </c>
      <c r="K29" s="23">
        <v>5</v>
      </c>
      <c r="L29" s="14">
        <v>0</v>
      </c>
      <c r="M29" s="14">
        <v>7</v>
      </c>
      <c r="N29" s="14">
        <v>8</v>
      </c>
      <c r="O29" s="14">
        <v>7</v>
      </c>
      <c r="P29" s="23">
        <v>3.2300000000000004</v>
      </c>
      <c r="Q29" s="24" t="s">
        <v>1345</v>
      </c>
      <c r="R29" s="24" t="s">
        <v>906</v>
      </c>
    </row>
    <row r="30" spans="1:18">
      <c r="A30" s="18" t="s">
        <v>152</v>
      </c>
      <c r="B30" s="15" t="s">
        <v>808</v>
      </c>
      <c r="C30" s="15" t="s">
        <v>810</v>
      </c>
      <c r="D30" s="19" t="s">
        <v>807</v>
      </c>
      <c r="E30" s="19">
        <v>87</v>
      </c>
      <c r="F30" s="15"/>
      <c r="G30" s="15" t="s">
        <v>48</v>
      </c>
      <c r="H30" s="15" t="s">
        <v>993</v>
      </c>
      <c r="I30" s="14" t="s">
        <v>892</v>
      </c>
      <c r="J30" s="23">
        <v>0</v>
      </c>
      <c r="K30" s="23">
        <v>5</v>
      </c>
      <c r="L30" s="14">
        <v>0</v>
      </c>
      <c r="M30" s="14">
        <v>10</v>
      </c>
      <c r="N30" s="14">
        <v>10</v>
      </c>
      <c r="O30" s="14">
        <v>10</v>
      </c>
      <c r="P30" s="23">
        <v>5</v>
      </c>
      <c r="Q30" s="24" t="s">
        <v>1344</v>
      </c>
      <c r="R30" s="24" t="s">
        <v>906</v>
      </c>
    </row>
    <row r="31" spans="1:18">
      <c r="A31" s="18" t="s">
        <v>144</v>
      </c>
      <c r="B31" s="15" t="s">
        <v>808</v>
      </c>
      <c r="C31" s="15" t="s">
        <v>810</v>
      </c>
      <c r="D31" s="19" t="s">
        <v>807</v>
      </c>
      <c r="E31" s="19">
        <v>90</v>
      </c>
      <c r="F31" s="15"/>
      <c r="G31" s="15" t="s">
        <v>48</v>
      </c>
      <c r="H31" s="15" t="s">
        <v>993</v>
      </c>
      <c r="I31" s="14" t="s">
        <v>892</v>
      </c>
      <c r="J31" s="23">
        <v>0</v>
      </c>
      <c r="K31" s="23">
        <v>5</v>
      </c>
      <c r="L31" s="14">
        <v>0</v>
      </c>
      <c r="M31" s="14">
        <v>9</v>
      </c>
      <c r="N31" s="14">
        <v>10</v>
      </c>
      <c r="O31" s="14">
        <v>9</v>
      </c>
      <c r="P31" s="23">
        <v>4.55</v>
      </c>
      <c r="Q31" s="24" t="s">
        <v>1344</v>
      </c>
      <c r="R31" s="24" t="s">
        <v>907</v>
      </c>
    </row>
    <row r="32" spans="1:18">
      <c r="A32" s="18" t="s">
        <v>125</v>
      </c>
      <c r="B32" s="15" t="s">
        <v>808</v>
      </c>
      <c r="C32" s="15" t="s">
        <v>810</v>
      </c>
      <c r="D32" s="19" t="s">
        <v>807</v>
      </c>
      <c r="E32" s="19">
        <v>83</v>
      </c>
      <c r="F32" s="15"/>
      <c r="G32" s="15" t="s">
        <v>48</v>
      </c>
      <c r="H32" s="15" t="s">
        <v>993</v>
      </c>
      <c r="I32" s="14" t="s">
        <v>892</v>
      </c>
      <c r="J32" s="23">
        <v>0</v>
      </c>
      <c r="K32" s="23">
        <v>5</v>
      </c>
      <c r="L32" s="14">
        <v>0</v>
      </c>
      <c r="M32" s="14">
        <v>7</v>
      </c>
      <c r="N32" s="14">
        <v>10</v>
      </c>
      <c r="O32" s="14">
        <v>5</v>
      </c>
      <c r="P32" s="23">
        <v>3.05</v>
      </c>
      <c r="Q32" s="14" t="s">
        <v>1345</v>
      </c>
      <c r="R32" s="14" t="s">
        <v>907</v>
      </c>
    </row>
    <row r="33" spans="1:18">
      <c r="A33" s="18" t="s">
        <v>116</v>
      </c>
      <c r="B33" s="15" t="s">
        <v>808</v>
      </c>
      <c r="C33" s="15" t="s">
        <v>810</v>
      </c>
      <c r="D33" s="19" t="s">
        <v>807</v>
      </c>
      <c r="E33" s="19">
        <v>106</v>
      </c>
      <c r="F33" s="15"/>
      <c r="G33" s="15" t="s">
        <v>48</v>
      </c>
      <c r="H33" s="15" t="s">
        <v>993</v>
      </c>
      <c r="I33" s="14" t="s">
        <v>892</v>
      </c>
      <c r="J33" s="23">
        <v>0</v>
      </c>
      <c r="K33" s="23">
        <v>5</v>
      </c>
      <c r="L33" s="14">
        <v>0</v>
      </c>
      <c r="M33" s="14">
        <v>3</v>
      </c>
      <c r="N33" s="14">
        <v>10</v>
      </c>
      <c r="O33" s="14">
        <v>5</v>
      </c>
      <c r="P33" s="23">
        <v>2.4500000000000002</v>
      </c>
      <c r="Q33" s="14" t="s">
        <v>1345</v>
      </c>
      <c r="R33" s="14" t="s">
        <v>907</v>
      </c>
    </row>
    <row r="34" spans="1:18">
      <c r="A34" s="18" t="s">
        <v>24</v>
      </c>
      <c r="B34" s="19" t="s">
        <v>807</v>
      </c>
      <c r="C34" s="19">
        <v>26</v>
      </c>
      <c r="D34" s="19" t="s">
        <v>807</v>
      </c>
      <c r="E34" s="19">
        <v>29</v>
      </c>
      <c r="F34" s="19" t="s">
        <v>25</v>
      </c>
      <c r="G34" s="15" t="s">
        <v>48</v>
      </c>
      <c r="H34" s="15" t="s">
        <v>993</v>
      </c>
      <c r="I34" s="14" t="s">
        <v>826</v>
      </c>
      <c r="J34" s="23">
        <v>6</v>
      </c>
      <c r="K34" s="23">
        <v>7.5</v>
      </c>
      <c r="L34" s="14">
        <v>10</v>
      </c>
      <c r="M34" s="14">
        <v>6</v>
      </c>
      <c r="N34" s="14">
        <v>10</v>
      </c>
      <c r="O34" s="14">
        <v>5</v>
      </c>
      <c r="P34" s="23">
        <v>5.9499999999999993</v>
      </c>
      <c r="Q34" s="14" t="s">
        <v>1344</v>
      </c>
      <c r="R34" s="14" t="s">
        <v>1344</v>
      </c>
    </row>
    <row r="35" spans="1:18">
      <c r="A35" s="18" t="s">
        <v>26</v>
      </c>
      <c r="B35" s="19" t="s">
        <v>807</v>
      </c>
      <c r="C35" s="19">
        <v>27</v>
      </c>
      <c r="D35" s="19" t="s">
        <v>807</v>
      </c>
      <c r="E35" s="19">
        <v>24</v>
      </c>
      <c r="F35" s="19" t="s">
        <v>5</v>
      </c>
      <c r="G35" s="15" t="s">
        <v>58</v>
      </c>
      <c r="H35" s="15" t="s">
        <v>59</v>
      </c>
      <c r="I35" s="14" t="s">
        <v>826</v>
      </c>
      <c r="J35" s="23">
        <v>6</v>
      </c>
      <c r="K35" s="23">
        <v>7.9464285714285712</v>
      </c>
      <c r="L35" s="14">
        <v>10</v>
      </c>
      <c r="M35" s="14">
        <v>6</v>
      </c>
      <c r="N35" s="14">
        <v>9</v>
      </c>
      <c r="O35" s="14">
        <v>5</v>
      </c>
      <c r="P35" s="23">
        <v>5.8446428571428566</v>
      </c>
      <c r="Q35" s="14" t="s">
        <v>1344</v>
      </c>
      <c r="R35" s="14" t="s">
        <v>1344</v>
      </c>
    </row>
    <row r="36" spans="1:18">
      <c r="A36" s="18" t="s">
        <v>44</v>
      </c>
      <c r="B36" s="19" t="s">
        <v>807</v>
      </c>
      <c r="C36" s="19">
        <v>28</v>
      </c>
      <c r="D36" s="19" t="s">
        <v>807</v>
      </c>
      <c r="E36" s="20">
        <v>33</v>
      </c>
      <c r="F36" s="19" t="s">
        <v>3</v>
      </c>
      <c r="G36" s="15" t="s">
        <v>67</v>
      </c>
      <c r="H36" s="15" t="s">
        <v>68</v>
      </c>
      <c r="I36" s="14" t="s">
        <v>828</v>
      </c>
      <c r="J36" s="23">
        <v>6</v>
      </c>
      <c r="K36" s="23">
        <v>7.1428571428571432</v>
      </c>
      <c r="L36" s="14">
        <v>7</v>
      </c>
      <c r="M36" s="14">
        <v>7</v>
      </c>
      <c r="N36" s="14">
        <v>8</v>
      </c>
      <c r="O36" s="14">
        <v>5</v>
      </c>
      <c r="P36" s="23">
        <v>5.4642857142857144</v>
      </c>
      <c r="Q36" s="14" t="s">
        <v>1344</v>
      </c>
      <c r="R36" s="14" t="s">
        <v>1344</v>
      </c>
    </row>
    <row r="37" spans="1:18">
      <c r="A37" s="18" t="s">
        <v>27</v>
      </c>
      <c r="B37" s="19" t="s">
        <v>807</v>
      </c>
      <c r="C37" s="19">
        <v>29</v>
      </c>
      <c r="D37" s="19" t="s">
        <v>807</v>
      </c>
      <c r="E37" s="19">
        <v>30</v>
      </c>
      <c r="F37" s="19" t="s">
        <v>5</v>
      </c>
      <c r="G37" s="15" t="s">
        <v>69</v>
      </c>
      <c r="H37" s="15" t="s">
        <v>70</v>
      </c>
      <c r="I37" s="14" t="s">
        <v>827</v>
      </c>
      <c r="J37" s="23">
        <v>6</v>
      </c>
      <c r="K37" s="23">
        <v>7.4107142857142865</v>
      </c>
      <c r="L37" s="14">
        <v>10</v>
      </c>
      <c r="M37" s="14">
        <v>6</v>
      </c>
      <c r="N37" s="14">
        <v>8</v>
      </c>
      <c r="O37" s="14">
        <v>5</v>
      </c>
      <c r="P37" s="23">
        <v>5.6410714285714283</v>
      </c>
      <c r="Q37" s="14" t="s">
        <v>1344</v>
      </c>
      <c r="R37" s="14" t="s">
        <v>1344</v>
      </c>
    </row>
    <row r="38" spans="1:18">
      <c r="A38" s="18" t="s">
        <v>28</v>
      </c>
      <c r="B38" s="19" t="s">
        <v>807</v>
      </c>
      <c r="C38" s="19">
        <v>30</v>
      </c>
      <c r="D38" s="19" t="s">
        <v>807</v>
      </c>
      <c r="E38" s="19">
        <v>20</v>
      </c>
      <c r="F38" s="19" t="s">
        <v>5</v>
      </c>
      <c r="G38" s="15" t="s">
        <v>75</v>
      </c>
      <c r="H38" s="15" t="s">
        <v>76</v>
      </c>
      <c r="I38" s="14" t="s">
        <v>826</v>
      </c>
      <c r="J38" s="23">
        <v>6</v>
      </c>
      <c r="K38" s="23">
        <v>8.3035714285714288</v>
      </c>
      <c r="L38" s="14">
        <v>10</v>
      </c>
      <c r="M38" s="14">
        <v>6</v>
      </c>
      <c r="N38" s="14">
        <v>6</v>
      </c>
      <c r="O38" s="14">
        <v>5</v>
      </c>
      <c r="P38" s="23">
        <v>5.4303571428571429</v>
      </c>
      <c r="Q38" s="14" t="s">
        <v>1344</v>
      </c>
      <c r="R38" s="14" t="s">
        <v>1344</v>
      </c>
    </row>
    <row r="39" spans="1:18">
      <c r="A39" s="18" t="s">
        <v>30</v>
      </c>
      <c r="B39" s="19" t="s">
        <v>807</v>
      </c>
      <c r="C39" s="19">
        <v>33</v>
      </c>
      <c r="D39" s="19" t="s">
        <v>807</v>
      </c>
      <c r="E39" s="19">
        <v>41</v>
      </c>
      <c r="F39" s="19" t="s">
        <v>5</v>
      </c>
      <c r="G39" s="15" t="s">
        <v>75</v>
      </c>
      <c r="H39" s="15" t="s">
        <v>78</v>
      </c>
      <c r="I39" s="14" t="s">
        <v>828</v>
      </c>
      <c r="J39" s="23">
        <v>6</v>
      </c>
      <c r="K39" s="23">
        <v>6.4285714285714288</v>
      </c>
      <c r="L39" s="14">
        <v>7</v>
      </c>
      <c r="M39" s="14">
        <v>7</v>
      </c>
      <c r="N39" s="14">
        <v>6</v>
      </c>
      <c r="O39" s="14">
        <v>5</v>
      </c>
      <c r="P39" s="23">
        <v>5.0928571428571434</v>
      </c>
      <c r="Q39" s="14" t="s">
        <v>1344</v>
      </c>
      <c r="R39" s="14" t="s">
        <v>1344</v>
      </c>
    </row>
    <row r="40" spans="1:18">
      <c r="A40" s="18" t="s">
        <v>31</v>
      </c>
      <c r="B40" s="19" t="s">
        <v>807</v>
      </c>
      <c r="C40" s="19">
        <v>34</v>
      </c>
      <c r="D40" s="19" t="s">
        <v>807</v>
      </c>
      <c r="E40" s="19">
        <v>27</v>
      </c>
      <c r="F40" s="19" t="s">
        <v>3</v>
      </c>
      <c r="G40" s="15" t="s">
        <v>79</v>
      </c>
      <c r="H40" s="15" t="s">
        <v>80</v>
      </c>
      <c r="I40" s="14" t="s">
        <v>826</v>
      </c>
      <c r="J40" s="23">
        <v>6</v>
      </c>
      <c r="K40" s="23">
        <v>7.6785714285714288</v>
      </c>
      <c r="L40" s="14">
        <v>10</v>
      </c>
      <c r="M40" s="14">
        <v>7</v>
      </c>
      <c r="N40" s="14">
        <v>5</v>
      </c>
      <c r="O40" s="14">
        <v>7</v>
      </c>
      <c r="P40" s="23">
        <v>5.6678571428571427</v>
      </c>
      <c r="Q40" s="14" t="s">
        <v>1344</v>
      </c>
      <c r="R40" s="14" t="s">
        <v>1344</v>
      </c>
    </row>
    <row r="41" spans="1:18">
      <c r="A41" s="18" t="s">
        <v>32</v>
      </c>
      <c r="B41" s="19" t="s">
        <v>807</v>
      </c>
      <c r="C41" s="19">
        <v>35</v>
      </c>
      <c r="D41" s="19" t="s">
        <v>807</v>
      </c>
      <c r="E41" s="19">
        <v>60</v>
      </c>
      <c r="F41" s="19" t="s">
        <v>3</v>
      </c>
      <c r="G41" s="15" t="s">
        <v>65</v>
      </c>
      <c r="H41" s="15" t="s">
        <v>81</v>
      </c>
      <c r="I41" s="14" t="s">
        <v>826</v>
      </c>
      <c r="J41" s="23">
        <v>6</v>
      </c>
      <c r="K41" s="23">
        <v>5</v>
      </c>
      <c r="L41" s="14">
        <v>10</v>
      </c>
      <c r="M41" s="14">
        <v>6</v>
      </c>
      <c r="N41" s="14">
        <v>6</v>
      </c>
      <c r="O41" s="14">
        <v>5</v>
      </c>
      <c r="P41" s="23">
        <v>5.0999999999999996</v>
      </c>
      <c r="Q41" s="14" t="s">
        <v>1344</v>
      </c>
      <c r="R41" s="14" t="s">
        <v>1344</v>
      </c>
    </row>
    <row r="42" spans="1:18">
      <c r="A42" s="18" t="s">
        <v>805</v>
      </c>
      <c r="B42" s="19" t="s">
        <v>807</v>
      </c>
      <c r="C42" s="19">
        <v>36</v>
      </c>
      <c r="D42" s="19" t="s">
        <v>807</v>
      </c>
      <c r="E42" s="19">
        <v>40</v>
      </c>
      <c r="F42" s="19" t="s">
        <v>5</v>
      </c>
      <c r="G42" s="15" t="s">
        <v>60</v>
      </c>
      <c r="H42" s="15" t="s">
        <v>61</v>
      </c>
      <c r="I42" s="14" t="s">
        <v>826</v>
      </c>
      <c r="J42" s="23">
        <v>6</v>
      </c>
      <c r="K42" s="23">
        <v>6.5178571428571432</v>
      </c>
      <c r="L42" s="14">
        <v>10</v>
      </c>
      <c r="M42" s="14">
        <v>6</v>
      </c>
      <c r="N42" s="14">
        <v>8</v>
      </c>
      <c r="O42" s="14">
        <v>5</v>
      </c>
      <c r="P42" s="23">
        <v>5.5517857142857148</v>
      </c>
      <c r="Q42" s="14" t="s">
        <v>1344</v>
      </c>
      <c r="R42" s="14" t="s">
        <v>1344</v>
      </c>
    </row>
    <row r="43" spans="1:18">
      <c r="A43" s="18" t="s">
        <v>33</v>
      </c>
      <c r="B43" s="19" t="s">
        <v>807</v>
      </c>
      <c r="C43" s="19">
        <v>37</v>
      </c>
      <c r="D43" s="19" t="s">
        <v>807</v>
      </c>
      <c r="E43" s="19">
        <v>58</v>
      </c>
      <c r="F43" s="19" t="s">
        <v>25</v>
      </c>
      <c r="G43" s="15" t="s">
        <v>69</v>
      </c>
      <c r="H43" s="15" t="s">
        <v>70</v>
      </c>
      <c r="I43" s="14" t="s">
        <v>828</v>
      </c>
      <c r="J43" s="23">
        <v>6</v>
      </c>
      <c r="K43" s="23">
        <v>5</v>
      </c>
      <c r="L43" s="14">
        <v>7</v>
      </c>
      <c r="M43" s="14">
        <v>6</v>
      </c>
      <c r="N43" s="14">
        <v>8</v>
      </c>
      <c r="O43" s="14">
        <v>5</v>
      </c>
      <c r="P43" s="23">
        <v>5.0999999999999996</v>
      </c>
      <c r="Q43" s="14" t="s">
        <v>1344</v>
      </c>
      <c r="R43" s="14" t="s">
        <v>1344</v>
      </c>
    </row>
    <row r="44" spans="1:18">
      <c r="A44" s="18" t="s">
        <v>806</v>
      </c>
      <c r="B44" s="19" t="s">
        <v>807</v>
      </c>
      <c r="C44" s="19">
        <v>38</v>
      </c>
      <c r="D44" s="19" t="s">
        <v>807</v>
      </c>
      <c r="E44" s="19">
        <v>96</v>
      </c>
      <c r="F44" s="19" t="s">
        <v>34</v>
      </c>
      <c r="G44" s="15" t="s">
        <v>48</v>
      </c>
      <c r="H44" s="15" t="s">
        <v>993</v>
      </c>
      <c r="I44" s="14" t="s">
        <v>826</v>
      </c>
      <c r="J44" s="23">
        <v>6</v>
      </c>
      <c r="K44" s="23">
        <v>5</v>
      </c>
      <c r="L44" s="14">
        <v>10</v>
      </c>
      <c r="M44" s="14">
        <v>6</v>
      </c>
      <c r="N44" s="14">
        <v>10</v>
      </c>
      <c r="O44" s="14">
        <v>5</v>
      </c>
      <c r="P44" s="23">
        <v>5.6999999999999993</v>
      </c>
      <c r="Q44" s="14" t="s">
        <v>1344</v>
      </c>
      <c r="R44" s="14" t="s">
        <v>1344</v>
      </c>
    </row>
    <row r="45" spans="1:18">
      <c r="A45" s="18" t="s">
        <v>129</v>
      </c>
      <c r="B45" s="15" t="s">
        <v>808</v>
      </c>
      <c r="C45" s="15" t="s">
        <v>810</v>
      </c>
      <c r="D45" s="19" t="s">
        <v>807</v>
      </c>
      <c r="E45" s="19">
        <v>74</v>
      </c>
      <c r="F45" s="15"/>
      <c r="G45" s="15" t="s">
        <v>50</v>
      </c>
      <c r="H45" s="15" t="s">
        <v>51</v>
      </c>
      <c r="I45" s="14" t="s">
        <v>892</v>
      </c>
      <c r="J45" s="23">
        <v>0</v>
      </c>
      <c r="K45" s="23">
        <v>5</v>
      </c>
      <c r="L45" s="14">
        <v>0</v>
      </c>
      <c r="M45" s="14">
        <v>7</v>
      </c>
      <c r="N45" s="14">
        <v>8</v>
      </c>
      <c r="O45" s="14">
        <v>7</v>
      </c>
      <c r="P45" s="23">
        <v>3.2300000000000004</v>
      </c>
      <c r="Q45" s="14" t="s">
        <v>1345</v>
      </c>
      <c r="R45" s="14" t="s">
        <v>905</v>
      </c>
    </row>
    <row r="46" spans="1:18">
      <c r="A46" s="18" t="s">
        <v>132</v>
      </c>
      <c r="B46" s="15" t="s">
        <v>808</v>
      </c>
      <c r="C46" s="15" t="s">
        <v>810</v>
      </c>
      <c r="D46" s="19" t="s">
        <v>807</v>
      </c>
      <c r="E46" s="19">
        <v>51</v>
      </c>
      <c r="F46" s="15"/>
      <c r="G46" s="15" t="s">
        <v>58</v>
      </c>
      <c r="H46" s="15" t="s">
        <v>848</v>
      </c>
      <c r="I46" s="14" t="s">
        <v>892</v>
      </c>
      <c r="J46" s="23">
        <v>0</v>
      </c>
      <c r="K46" s="23">
        <v>5.5357142857142865</v>
      </c>
      <c r="L46" s="14">
        <v>0</v>
      </c>
      <c r="M46" s="14">
        <v>7</v>
      </c>
      <c r="N46" s="14">
        <v>9</v>
      </c>
      <c r="O46" s="14">
        <v>5</v>
      </c>
      <c r="P46" s="23">
        <v>2.9535714285714283</v>
      </c>
      <c r="Q46" s="14" t="s">
        <v>1345</v>
      </c>
      <c r="R46" s="14" t="s">
        <v>905</v>
      </c>
    </row>
    <row r="47" spans="1:18">
      <c r="A47" s="18" t="s">
        <v>101</v>
      </c>
      <c r="B47" s="15" t="s">
        <v>808</v>
      </c>
      <c r="C47" s="15" t="s">
        <v>810</v>
      </c>
      <c r="D47" s="19" t="s">
        <v>807</v>
      </c>
      <c r="E47" s="19">
        <v>57</v>
      </c>
      <c r="F47" s="15"/>
      <c r="G47" s="15" t="s">
        <v>48</v>
      </c>
      <c r="H47" s="15" t="s">
        <v>993</v>
      </c>
      <c r="I47" s="14" t="s">
        <v>892</v>
      </c>
      <c r="J47" s="23">
        <v>0</v>
      </c>
      <c r="K47" s="23">
        <v>5</v>
      </c>
      <c r="L47" s="14">
        <v>0</v>
      </c>
      <c r="M47" s="14">
        <v>4</v>
      </c>
      <c r="N47" s="14">
        <v>10</v>
      </c>
      <c r="O47" s="14">
        <v>5</v>
      </c>
      <c r="P47" s="23">
        <v>2.6</v>
      </c>
      <c r="Q47" s="14" t="s">
        <v>1345</v>
      </c>
      <c r="R47" s="14" t="s">
        <v>905</v>
      </c>
    </row>
    <row r="48" spans="1:18">
      <c r="A48" s="18" t="s">
        <v>118</v>
      </c>
      <c r="B48" s="15" t="s">
        <v>808</v>
      </c>
      <c r="C48" s="15" t="s">
        <v>810</v>
      </c>
      <c r="D48" s="19" t="s">
        <v>807</v>
      </c>
      <c r="E48" s="19">
        <v>69</v>
      </c>
      <c r="F48" s="15"/>
      <c r="G48" s="15" t="s">
        <v>48</v>
      </c>
      <c r="H48" s="15" t="s">
        <v>993</v>
      </c>
      <c r="I48" s="14" t="s">
        <v>892</v>
      </c>
      <c r="J48" s="23">
        <v>0</v>
      </c>
      <c r="K48" s="23">
        <v>5</v>
      </c>
      <c r="L48" s="14">
        <v>0</v>
      </c>
      <c r="M48" s="14">
        <v>4</v>
      </c>
      <c r="N48" s="14">
        <v>10</v>
      </c>
      <c r="O48" s="14">
        <v>5</v>
      </c>
      <c r="P48" s="23">
        <v>2.6</v>
      </c>
      <c r="Q48" s="14" t="s">
        <v>1345</v>
      </c>
      <c r="R48" s="14" t="s">
        <v>905</v>
      </c>
    </row>
    <row r="49" spans="1:18">
      <c r="A49" s="93" t="s">
        <v>1346</v>
      </c>
      <c r="B49" s="15"/>
      <c r="C49" s="15"/>
      <c r="D49" s="19"/>
      <c r="E49" s="19"/>
      <c r="F49" s="15"/>
      <c r="G49" s="15"/>
      <c r="H49" s="15"/>
      <c r="J49" s="23"/>
      <c r="K49" s="23"/>
      <c r="P49" s="23"/>
    </row>
    <row r="50" spans="1:18">
      <c r="A50" s="18"/>
      <c r="B50" s="15"/>
      <c r="C50" s="15"/>
      <c r="D50" s="19"/>
      <c r="E50" s="19"/>
      <c r="F50" s="15"/>
      <c r="G50" s="15"/>
      <c r="H50" s="15"/>
      <c r="J50" s="23"/>
      <c r="K50" s="23"/>
      <c r="P50" s="23"/>
    </row>
    <row r="51" spans="1:18">
      <c r="A51" s="18"/>
      <c r="B51" s="15"/>
      <c r="C51" s="15"/>
      <c r="D51" s="19"/>
      <c r="E51" s="19"/>
      <c r="F51" s="15"/>
      <c r="G51" s="15"/>
      <c r="H51" s="15"/>
      <c r="J51" s="23"/>
      <c r="K51" s="23"/>
      <c r="P51" s="23"/>
    </row>
    <row r="52" spans="1:18">
      <c r="A52" s="18" t="s">
        <v>814</v>
      </c>
      <c r="B52" s="15" t="s">
        <v>808</v>
      </c>
      <c r="C52" s="15" t="s">
        <v>810</v>
      </c>
      <c r="D52" s="19" t="s">
        <v>807</v>
      </c>
      <c r="E52" s="19">
        <v>76</v>
      </c>
      <c r="F52" s="15"/>
      <c r="G52" s="15" t="s">
        <v>862</v>
      </c>
      <c r="H52" s="15" t="s">
        <v>863</v>
      </c>
      <c r="I52" s="14" t="s">
        <v>892</v>
      </c>
      <c r="J52" s="23">
        <v>0</v>
      </c>
      <c r="K52" s="23">
        <v>5</v>
      </c>
      <c r="L52" s="14">
        <v>0</v>
      </c>
      <c r="M52" s="14">
        <v>7</v>
      </c>
      <c r="N52" s="14">
        <v>5</v>
      </c>
      <c r="O52" s="14">
        <v>5</v>
      </c>
      <c r="P52" s="23">
        <v>2.2999999999999998</v>
      </c>
      <c r="Q52" s="14" t="s">
        <v>1345</v>
      </c>
      <c r="R52" s="14" t="s">
        <v>964</v>
      </c>
    </row>
    <row r="53" spans="1:18">
      <c r="A53" s="18" t="s">
        <v>172</v>
      </c>
      <c r="B53" s="15" t="s">
        <v>808</v>
      </c>
      <c r="C53" s="15" t="s">
        <v>810</v>
      </c>
      <c r="D53" s="19" t="s">
        <v>807</v>
      </c>
      <c r="E53" s="19">
        <v>73</v>
      </c>
      <c r="F53" s="15"/>
      <c r="G53" s="15" t="s">
        <v>48</v>
      </c>
      <c r="H53" s="15" t="s">
        <v>993</v>
      </c>
      <c r="I53" s="14" t="s">
        <v>892</v>
      </c>
      <c r="J53" s="23">
        <v>0</v>
      </c>
      <c r="K53" s="23">
        <v>5</v>
      </c>
      <c r="L53" s="14">
        <v>0</v>
      </c>
      <c r="M53" s="14">
        <v>3</v>
      </c>
      <c r="N53" s="14">
        <v>10</v>
      </c>
      <c r="O53" s="14">
        <v>5</v>
      </c>
      <c r="P53" s="23">
        <v>2.4500000000000002</v>
      </c>
      <c r="Q53" s="14" t="s">
        <v>1345</v>
      </c>
      <c r="R53" s="14" t="s">
        <v>964</v>
      </c>
    </row>
    <row r="54" spans="1:18">
      <c r="A54" s="18" t="s">
        <v>122</v>
      </c>
      <c r="B54" s="15" t="s">
        <v>808</v>
      </c>
      <c r="C54" s="15" t="s">
        <v>810</v>
      </c>
      <c r="D54" s="19" t="s">
        <v>807</v>
      </c>
      <c r="E54" s="19">
        <v>75</v>
      </c>
      <c r="F54" s="15"/>
      <c r="G54" s="15" t="s">
        <v>69</v>
      </c>
      <c r="H54" s="15" t="s">
        <v>70</v>
      </c>
      <c r="I54" s="14" t="s">
        <v>892</v>
      </c>
      <c r="J54" s="23">
        <v>0</v>
      </c>
      <c r="K54" s="23">
        <v>5</v>
      </c>
      <c r="L54" s="14">
        <v>0</v>
      </c>
      <c r="M54" s="14">
        <v>7</v>
      </c>
      <c r="N54" s="14">
        <v>8</v>
      </c>
      <c r="O54" s="14">
        <v>5</v>
      </c>
      <c r="P54" s="23">
        <v>2.75</v>
      </c>
      <c r="Q54" s="14" t="s">
        <v>1345</v>
      </c>
      <c r="R54" s="14" t="s">
        <v>964</v>
      </c>
    </row>
    <row r="55" spans="1:18">
      <c r="A55" s="18" t="s">
        <v>121</v>
      </c>
      <c r="B55" s="15" t="s">
        <v>808</v>
      </c>
      <c r="C55" s="15" t="s">
        <v>810</v>
      </c>
      <c r="D55" s="19" t="s">
        <v>807</v>
      </c>
      <c r="E55" s="19">
        <v>72</v>
      </c>
      <c r="F55" s="15"/>
      <c r="G55" s="15" t="s">
        <v>831</v>
      </c>
      <c r="H55" s="15" t="s">
        <v>989</v>
      </c>
      <c r="I55" s="14" t="s">
        <v>892</v>
      </c>
      <c r="J55" s="23">
        <v>0</v>
      </c>
      <c r="K55" s="23">
        <v>5</v>
      </c>
      <c r="L55" s="14">
        <v>0</v>
      </c>
      <c r="M55" s="14">
        <v>10</v>
      </c>
      <c r="N55" s="14">
        <v>10</v>
      </c>
      <c r="O55" s="14">
        <v>10</v>
      </c>
      <c r="P55" s="23">
        <v>5</v>
      </c>
      <c r="Q55" s="24" t="s">
        <v>1344</v>
      </c>
      <c r="R55" s="24" t="s">
        <v>964</v>
      </c>
    </row>
    <row r="56" spans="1:18">
      <c r="A56" s="18" t="s">
        <v>112</v>
      </c>
      <c r="B56" s="15" t="s">
        <v>808</v>
      </c>
      <c r="C56" s="15" t="s">
        <v>810</v>
      </c>
      <c r="D56" s="19" t="s">
        <v>807</v>
      </c>
      <c r="E56" s="15">
        <v>34</v>
      </c>
      <c r="F56" s="15"/>
      <c r="G56" s="15" t="s">
        <v>831</v>
      </c>
      <c r="H56" s="15" t="s">
        <v>989</v>
      </c>
      <c r="I56" s="14" t="s">
        <v>892</v>
      </c>
      <c r="J56" s="23">
        <v>0</v>
      </c>
      <c r="K56" s="23">
        <v>7.0535714285714288</v>
      </c>
      <c r="L56" s="14">
        <v>0</v>
      </c>
      <c r="M56" s="14">
        <v>5</v>
      </c>
      <c r="N56" s="14">
        <v>10</v>
      </c>
      <c r="O56" s="14">
        <v>5</v>
      </c>
      <c r="P56" s="23">
        <v>2.9553571428571428</v>
      </c>
      <c r="Q56" s="14" t="s">
        <v>1345</v>
      </c>
      <c r="R56" s="14" t="s">
        <v>1345</v>
      </c>
    </row>
    <row r="57" spans="1:18">
      <c r="A57" s="18" t="s">
        <v>117</v>
      </c>
      <c r="B57" s="15" t="s">
        <v>808</v>
      </c>
      <c r="C57" s="15" t="s">
        <v>810</v>
      </c>
      <c r="D57" s="19" t="s">
        <v>807</v>
      </c>
      <c r="E57" s="19">
        <v>35</v>
      </c>
      <c r="F57" s="15"/>
      <c r="G57" s="15" t="s">
        <v>54</v>
      </c>
      <c r="H57" s="15" t="s">
        <v>833</v>
      </c>
      <c r="I57" s="14" t="s">
        <v>892</v>
      </c>
      <c r="J57" s="23">
        <v>0</v>
      </c>
      <c r="K57" s="23">
        <v>6.9642857142857135</v>
      </c>
      <c r="L57" s="14">
        <v>0</v>
      </c>
      <c r="M57" s="14">
        <v>7</v>
      </c>
      <c r="N57" s="14">
        <v>7</v>
      </c>
      <c r="O57" s="14">
        <v>5</v>
      </c>
      <c r="P57" s="23">
        <v>2.7964285714285717</v>
      </c>
      <c r="Q57" s="14" t="s">
        <v>1345</v>
      </c>
      <c r="R57" s="14" t="s">
        <v>1345</v>
      </c>
    </row>
    <row r="58" spans="1:18">
      <c r="A58" s="18" t="s">
        <v>114</v>
      </c>
      <c r="B58" s="15" t="s">
        <v>808</v>
      </c>
      <c r="C58" s="15" t="s">
        <v>810</v>
      </c>
      <c r="D58" s="19" t="s">
        <v>807</v>
      </c>
      <c r="E58" s="19">
        <v>36</v>
      </c>
      <c r="F58" s="15"/>
      <c r="G58" s="15" t="s">
        <v>54</v>
      </c>
      <c r="H58" s="15" t="s">
        <v>55</v>
      </c>
      <c r="I58" s="14" t="s">
        <v>892</v>
      </c>
      <c r="J58" s="23">
        <v>0</v>
      </c>
      <c r="K58" s="23">
        <v>6.875</v>
      </c>
      <c r="L58" s="14">
        <v>0</v>
      </c>
      <c r="M58" s="14">
        <v>4</v>
      </c>
      <c r="N58" s="14">
        <v>9</v>
      </c>
      <c r="O58" s="14">
        <v>5</v>
      </c>
      <c r="P58" s="23">
        <v>2.6375000000000002</v>
      </c>
      <c r="Q58" s="14" t="s">
        <v>1345</v>
      </c>
      <c r="R58" s="14" t="s">
        <v>1345</v>
      </c>
    </row>
    <row r="59" spans="1:18">
      <c r="A59" s="18" t="s">
        <v>110</v>
      </c>
      <c r="B59" s="15" t="s">
        <v>808</v>
      </c>
      <c r="C59" s="15" t="s">
        <v>810</v>
      </c>
      <c r="D59" s="19" t="s">
        <v>807</v>
      </c>
      <c r="E59" s="19">
        <v>37</v>
      </c>
      <c r="F59" s="15"/>
      <c r="G59" s="15" t="s">
        <v>835</v>
      </c>
      <c r="H59" s="15" t="s">
        <v>836</v>
      </c>
      <c r="I59" s="14" t="s">
        <v>828</v>
      </c>
      <c r="J59" s="23">
        <v>0</v>
      </c>
      <c r="K59" s="23">
        <v>6.7857142857142865</v>
      </c>
      <c r="L59" s="14">
        <v>7</v>
      </c>
      <c r="M59" s="14">
        <v>7</v>
      </c>
      <c r="N59" s="14">
        <v>6</v>
      </c>
      <c r="O59" s="14">
        <v>5</v>
      </c>
      <c r="P59" s="23">
        <v>3.3285714285714287</v>
      </c>
      <c r="Q59" s="14" t="s">
        <v>1345</v>
      </c>
      <c r="R59" s="14" t="s">
        <v>1345</v>
      </c>
    </row>
    <row r="60" spans="1:18">
      <c r="A60" s="18" t="s">
        <v>102</v>
      </c>
      <c r="B60" s="15" t="s">
        <v>808</v>
      </c>
      <c r="C60" s="15" t="s">
        <v>810</v>
      </c>
      <c r="D60" s="19" t="s">
        <v>807</v>
      </c>
      <c r="E60" s="19">
        <v>38</v>
      </c>
      <c r="F60" s="15"/>
      <c r="G60" s="15" t="s">
        <v>50</v>
      </c>
      <c r="H60" s="15" t="s">
        <v>51</v>
      </c>
      <c r="I60" s="14" t="s">
        <v>892</v>
      </c>
      <c r="J60" s="23">
        <v>0</v>
      </c>
      <c r="K60" s="23">
        <v>6.6964285714285712</v>
      </c>
      <c r="L60" s="14">
        <v>0</v>
      </c>
      <c r="M60" s="14">
        <v>4</v>
      </c>
      <c r="N60" s="14">
        <v>8</v>
      </c>
      <c r="O60" s="14">
        <v>5</v>
      </c>
      <c r="P60" s="23">
        <v>2.4696428571428575</v>
      </c>
      <c r="Q60" s="14" t="s">
        <v>1345</v>
      </c>
      <c r="R60" s="14" t="s">
        <v>1345</v>
      </c>
    </row>
    <row r="61" spans="1:18">
      <c r="A61" s="18" t="s">
        <v>104</v>
      </c>
      <c r="B61" s="15" t="s">
        <v>808</v>
      </c>
      <c r="C61" s="15" t="s">
        <v>810</v>
      </c>
      <c r="D61" s="19" t="s">
        <v>807</v>
      </c>
      <c r="E61" s="19">
        <v>39</v>
      </c>
      <c r="F61" s="15"/>
      <c r="G61" s="15" t="s">
        <v>54</v>
      </c>
      <c r="H61" s="15" t="s">
        <v>55</v>
      </c>
      <c r="I61" s="14" t="s">
        <v>892</v>
      </c>
      <c r="J61" s="23">
        <v>0</v>
      </c>
      <c r="K61" s="23">
        <v>6.6071428571428568</v>
      </c>
      <c r="L61" s="14">
        <v>0</v>
      </c>
      <c r="M61" s="14">
        <v>4</v>
      </c>
      <c r="N61" s="14">
        <v>9</v>
      </c>
      <c r="O61" s="14">
        <v>5</v>
      </c>
      <c r="P61" s="23">
        <v>2.6107142857142858</v>
      </c>
      <c r="Q61" s="14" t="s">
        <v>1345</v>
      </c>
      <c r="R61" s="14" t="s">
        <v>1345</v>
      </c>
    </row>
    <row r="62" spans="1:18">
      <c r="A62" s="18" t="s">
        <v>96</v>
      </c>
      <c r="B62" s="15" t="s">
        <v>808</v>
      </c>
      <c r="C62" s="15" t="s">
        <v>810</v>
      </c>
      <c r="D62" s="19" t="s">
        <v>807</v>
      </c>
      <c r="E62" s="19">
        <v>42</v>
      </c>
      <c r="F62" s="15"/>
      <c r="G62" s="15" t="s">
        <v>77</v>
      </c>
      <c r="H62" s="15" t="s">
        <v>1116</v>
      </c>
      <c r="I62" s="14" t="s">
        <v>892</v>
      </c>
      <c r="J62" s="23">
        <v>0</v>
      </c>
      <c r="K62" s="23">
        <v>6.3392857142857135</v>
      </c>
      <c r="L62" s="14">
        <v>0</v>
      </c>
      <c r="M62" s="14">
        <v>7</v>
      </c>
      <c r="N62" s="14">
        <v>8</v>
      </c>
      <c r="O62" s="14">
        <v>5</v>
      </c>
      <c r="P62" s="23">
        <v>2.8839285714285716</v>
      </c>
      <c r="Q62" s="14" t="s">
        <v>1345</v>
      </c>
      <c r="R62" s="14" t="s">
        <v>1345</v>
      </c>
    </row>
    <row r="63" spans="1:18">
      <c r="A63" s="18" t="s">
        <v>99</v>
      </c>
      <c r="B63" s="15" t="s">
        <v>808</v>
      </c>
      <c r="C63" s="15" t="s">
        <v>810</v>
      </c>
      <c r="D63" s="19" t="s">
        <v>807</v>
      </c>
      <c r="E63" s="19">
        <v>43</v>
      </c>
      <c r="F63" s="15"/>
      <c r="G63" s="15" t="s">
        <v>50</v>
      </c>
      <c r="H63" s="15" t="s">
        <v>51</v>
      </c>
      <c r="I63" s="14" t="s">
        <v>892</v>
      </c>
      <c r="J63" s="23">
        <v>0</v>
      </c>
      <c r="K63" s="23">
        <v>6.25</v>
      </c>
      <c r="L63" s="14">
        <v>0</v>
      </c>
      <c r="M63" s="14">
        <v>5</v>
      </c>
      <c r="N63" s="14">
        <v>8</v>
      </c>
      <c r="O63" s="14">
        <v>5</v>
      </c>
      <c r="P63" s="23">
        <v>2.5750000000000002</v>
      </c>
      <c r="Q63" s="14" t="s">
        <v>1345</v>
      </c>
      <c r="R63" s="14" t="s">
        <v>1345</v>
      </c>
    </row>
    <row r="64" spans="1:18">
      <c r="A64" s="18" t="s">
        <v>115</v>
      </c>
      <c r="B64" s="15" t="s">
        <v>808</v>
      </c>
      <c r="C64" s="15" t="s">
        <v>810</v>
      </c>
      <c r="D64" s="19" t="s">
        <v>807</v>
      </c>
      <c r="E64" s="19">
        <v>44</v>
      </c>
      <c r="F64" s="15"/>
      <c r="G64" s="15" t="s">
        <v>831</v>
      </c>
      <c r="H64" s="15" t="s">
        <v>989</v>
      </c>
      <c r="I64" s="14" t="s">
        <v>892</v>
      </c>
      <c r="J64" s="23">
        <v>0</v>
      </c>
      <c r="K64" s="23">
        <v>6.1607142857142865</v>
      </c>
      <c r="L64" s="14">
        <v>0</v>
      </c>
      <c r="M64" s="14">
        <v>7</v>
      </c>
      <c r="N64" s="14">
        <v>10</v>
      </c>
      <c r="O64" s="14">
        <v>5</v>
      </c>
      <c r="P64" s="23">
        <v>3.1660714285714286</v>
      </c>
      <c r="Q64" s="14" t="s">
        <v>1345</v>
      </c>
      <c r="R64" s="14" t="s">
        <v>1345</v>
      </c>
    </row>
    <row r="65" spans="1:18">
      <c r="A65" s="18" t="s">
        <v>105</v>
      </c>
      <c r="B65" s="15" t="s">
        <v>808</v>
      </c>
      <c r="C65" s="15" t="s">
        <v>810</v>
      </c>
      <c r="D65" s="19" t="s">
        <v>807</v>
      </c>
      <c r="E65" s="19">
        <v>45</v>
      </c>
      <c r="F65" s="15"/>
      <c r="G65" s="15" t="s">
        <v>54</v>
      </c>
      <c r="H65" s="15" t="s">
        <v>55</v>
      </c>
      <c r="I65" s="14" t="s">
        <v>892</v>
      </c>
      <c r="J65" s="23">
        <v>0</v>
      </c>
      <c r="K65" s="23">
        <v>6.0714285714285712</v>
      </c>
      <c r="L65" s="14">
        <v>0</v>
      </c>
      <c r="M65" s="14">
        <v>5</v>
      </c>
      <c r="N65" s="14">
        <v>9</v>
      </c>
      <c r="O65" s="14">
        <v>5</v>
      </c>
      <c r="P65" s="23">
        <v>2.7071428571428573</v>
      </c>
      <c r="Q65" s="14" t="s">
        <v>1345</v>
      </c>
      <c r="R65" s="14" t="s">
        <v>1345</v>
      </c>
    </row>
    <row r="66" spans="1:18">
      <c r="A66" s="18" t="s">
        <v>95</v>
      </c>
      <c r="B66" s="15" t="s">
        <v>808</v>
      </c>
      <c r="C66" s="15" t="s">
        <v>810</v>
      </c>
      <c r="D66" s="19" t="s">
        <v>807</v>
      </c>
      <c r="E66" s="19">
        <v>46</v>
      </c>
      <c r="F66" s="15"/>
      <c r="G66" s="15" t="s">
        <v>56</v>
      </c>
      <c r="H66" s="15" t="s">
        <v>57</v>
      </c>
      <c r="I66" s="14" t="s">
        <v>892</v>
      </c>
      <c r="J66" s="23">
        <v>0</v>
      </c>
      <c r="K66" s="23">
        <v>5.9821428571428568</v>
      </c>
      <c r="L66" s="14">
        <v>0</v>
      </c>
      <c r="M66" s="14">
        <v>4</v>
      </c>
      <c r="N66" s="14">
        <v>6</v>
      </c>
      <c r="O66" s="14">
        <v>5</v>
      </c>
      <c r="P66" s="23">
        <v>2.0982142857142856</v>
      </c>
      <c r="Q66" s="14" t="s">
        <v>1345</v>
      </c>
      <c r="R66" s="14" t="s">
        <v>1345</v>
      </c>
    </row>
    <row r="67" spans="1:18">
      <c r="A67" s="18" t="s">
        <v>135</v>
      </c>
      <c r="B67" s="15" t="s">
        <v>808</v>
      </c>
      <c r="C67" s="15" t="s">
        <v>810</v>
      </c>
      <c r="D67" s="19" t="s">
        <v>807</v>
      </c>
      <c r="E67" s="19">
        <v>47</v>
      </c>
      <c r="F67" s="15"/>
      <c r="G67" s="15" t="s">
        <v>54</v>
      </c>
      <c r="H67" s="15" t="s">
        <v>842</v>
      </c>
      <c r="I67" s="14" t="s">
        <v>892</v>
      </c>
      <c r="J67" s="23">
        <v>0</v>
      </c>
      <c r="K67" s="23">
        <v>5.8928571428571432</v>
      </c>
      <c r="L67" s="14">
        <v>0</v>
      </c>
      <c r="M67" s="14">
        <v>7</v>
      </c>
      <c r="N67" s="14">
        <v>7</v>
      </c>
      <c r="O67" s="14">
        <v>5</v>
      </c>
      <c r="P67" s="23">
        <v>2.6892857142857141</v>
      </c>
      <c r="Q67" s="14" t="s">
        <v>1345</v>
      </c>
      <c r="R67" s="14" t="s">
        <v>1345</v>
      </c>
    </row>
    <row r="68" spans="1:18">
      <c r="A68" s="18" t="s">
        <v>107</v>
      </c>
      <c r="B68" s="15" t="s">
        <v>808</v>
      </c>
      <c r="C68" s="15" t="s">
        <v>810</v>
      </c>
      <c r="D68" s="19" t="s">
        <v>807</v>
      </c>
      <c r="E68" s="19">
        <v>48</v>
      </c>
      <c r="F68" s="15"/>
      <c r="G68" s="15" t="s">
        <v>69</v>
      </c>
      <c r="H68" s="15" t="s">
        <v>70</v>
      </c>
      <c r="I68" s="14" t="s">
        <v>892</v>
      </c>
      <c r="J68" s="23">
        <v>0</v>
      </c>
      <c r="K68" s="23">
        <v>5.8035714285714288</v>
      </c>
      <c r="L68" s="14">
        <v>0</v>
      </c>
      <c r="M68" s="14">
        <v>4</v>
      </c>
      <c r="N68" s="14">
        <v>8</v>
      </c>
      <c r="O68" s="14">
        <v>5</v>
      </c>
      <c r="P68" s="23">
        <v>2.3803571428571431</v>
      </c>
      <c r="Q68" s="14" t="s">
        <v>1345</v>
      </c>
      <c r="R68" s="14" t="s">
        <v>1345</v>
      </c>
    </row>
    <row r="69" spans="1:18">
      <c r="A69" s="18" t="s">
        <v>109</v>
      </c>
      <c r="B69" s="15" t="s">
        <v>808</v>
      </c>
      <c r="C69" s="15" t="s">
        <v>810</v>
      </c>
      <c r="D69" s="19" t="s">
        <v>807</v>
      </c>
      <c r="E69" s="19">
        <v>49</v>
      </c>
      <c r="F69" s="15"/>
      <c r="G69" s="15" t="s">
        <v>50</v>
      </c>
      <c r="H69" s="15" t="s">
        <v>51</v>
      </c>
      <c r="I69" s="14" t="s">
        <v>892</v>
      </c>
      <c r="J69" s="23">
        <v>0</v>
      </c>
      <c r="K69" s="23">
        <v>5.7142857142857135</v>
      </c>
      <c r="L69" s="14">
        <v>0</v>
      </c>
      <c r="M69" s="14">
        <v>4</v>
      </c>
      <c r="N69" s="14">
        <v>8</v>
      </c>
      <c r="O69" s="14">
        <v>5</v>
      </c>
      <c r="P69" s="23">
        <v>2.3714285714285714</v>
      </c>
      <c r="Q69" s="14" t="s">
        <v>1345</v>
      </c>
      <c r="R69" s="14" t="s">
        <v>1345</v>
      </c>
    </row>
    <row r="70" spans="1:18">
      <c r="A70" s="18" t="s">
        <v>100</v>
      </c>
      <c r="B70" s="15" t="s">
        <v>808</v>
      </c>
      <c r="C70" s="15" t="s">
        <v>810</v>
      </c>
      <c r="D70" s="19" t="s">
        <v>807</v>
      </c>
      <c r="E70" s="19">
        <v>50</v>
      </c>
      <c r="F70" s="15"/>
      <c r="G70" s="15" t="s">
        <v>60</v>
      </c>
      <c r="H70" s="15" t="s">
        <v>61</v>
      </c>
      <c r="I70" s="14" t="s">
        <v>892</v>
      </c>
      <c r="J70" s="23">
        <v>0</v>
      </c>
      <c r="K70" s="23">
        <v>5.625</v>
      </c>
      <c r="L70" s="14">
        <v>0</v>
      </c>
      <c r="M70" s="14">
        <v>4</v>
      </c>
      <c r="N70" s="14">
        <v>8</v>
      </c>
      <c r="O70" s="14">
        <v>5</v>
      </c>
      <c r="P70" s="23">
        <v>2.3625000000000003</v>
      </c>
      <c r="Q70" s="14" t="s">
        <v>1345</v>
      </c>
      <c r="R70" s="14" t="s">
        <v>1345</v>
      </c>
    </row>
    <row r="71" spans="1:18">
      <c r="A71" s="18" t="s">
        <v>794</v>
      </c>
      <c r="B71" s="15" t="s">
        <v>808</v>
      </c>
      <c r="C71" s="15" t="s">
        <v>810</v>
      </c>
      <c r="D71" s="19" t="s">
        <v>807</v>
      </c>
      <c r="E71" s="19">
        <v>52</v>
      </c>
      <c r="F71" s="15"/>
      <c r="G71" s="15" t="s">
        <v>48</v>
      </c>
      <c r="H71" s="15" t="s">
        <v>993</v>
      </c>
      <c r="I71" s="14" t="s">
        <v>892</v>
      </c>
      <c r="J71" s="23">
        <v>0</v>
      </c>
      <c r="K71" s="23">
        <v>5.4464285714285712</v>
      </c>
      <c r="L71" s="14">
        <v>0</v>
      </c>
      <c r="M71" s="14">
        <v>4</v>
      </c>
      <c r="N71" s="14">
        <v>10</v>
      </c>
      <c r="O71" s="14">
        <v>5</v>
      </c>
      <c r="P71" s="23">
        <v>2.6446428571428573</v>
      </c>
      <c r="Q71" s="14" t="s">
        <v>1345</v>
      </c>
      <c r="R71" s="14" t="s">
        <v>1345</v>
      </c>
    </row>
    <row r="72" spans="1:18">
      <c r="A72" s="18" t="s">
        <v>108</v>
      </c>
      <c r="B72" s="15" t="s">
        <v>808</v>
      </c>
      <c r="C72" s="15" t="s">
        <v>810</v>
      </c>
      <c r="D72" s="19" t="s">
        <v>807</v>
      </c>
      <c r="E72" s="19">
        <v>53</v>
      </c>
      <c r="F72" s="15"/>
      <c r="G72" s="15" t="s">
        <v>48</v>
      </c>
      <c r="H72" s="15" t="s">
        <v>993</v>
      </c>
      <c r="I72" s="14" t="s">
        <v>892</v>
      </c>
      <c r="J72" s="23">
        <v>0</v>
      </c>
      <c r="K72" s="23">
        <v>5.3571428571428568</v>
      </c>
      <c r="L72" s="14">
        <v>0</v>
      </c>
      <c r="M72" s="14">
        <v>4</v>
      </c>
      <c r="N72" s="14">
        <v>10</v>
      </c>
      <c r="O72" s="14">
        <v>5</v>
      </c>
      <c r="P72" s="23">
        <v>2.6357142857142857</v>
      </c>
      <c r="Q72" s="14" t="s">
        <v>1345</v>
      </c>
      <c r="R72" s="14" t="s">
        <v>1345</v>
      </c>
    </row>
    <row r="73" spans="1:18">
      <c r="A73" s="18" t="s">
        <v>120</v>
      </c>
      <c r="B73" s="15" t="s">
        <v>808</v>
      </c>
      <c r="C73" s="15" t="s">
        <v>810</v>
      </c>
      <c r="D73" s="19" t="s">
        <v>807</v>
      </c>
      <c r="E73" s="19">
        <v>54</v>
      </c>
      <c r="F73" s="15"/>
      <c r="G73" s="15" t="s">
        <v>48</v>
      </c>
      <c r="H73" s="15" t="s">
        <v>993</v>
      </c>
      <c r="I73" s="14" t="s">
        <v>892</v>
      </c>
      <c r="J73" s="23">
        <v>0</v>
      </c>
      <c r="K73" s="23">
        <v>5.2678571428571432</v>
      </c>
      <c r="L73" s="14">
        <v>0</v>
      </c>
      <c r="M73" s="14">
        <v>4</v>
      </c>
      <c r="N73" s="14">
        <v>10</v>
      </c>
      <c r="O73" s="14">
        <v>5</v>
      </c>
      <c r="P73" s="23">
        <v>2.6267857142857141</v>
      </c>
      <c r="Q73" s="14" t="s">
        <v>1345</v>
      </c>
      <c r="R73" s="14" t="s">
        <v>1345</v>
      </c>
    </row>
    <row r="74" spans="1:18">
      <c r="A74" s="18" t="s">
        <v>127</v>
      </c>
      <c r="B74" s="15" t="s">
        <v>808</v>
      </c>
      <c r="C74" s="15" t="s">
        <v>810</v>
      </c>
      <c r="D74" s="19" t="s">
        <v>807</v>
      </c>
      <c r="E74" s="19">
        <v>55</v>
      </c>
      <c r="F74" s="15"/>
      <c r="G74" s="15" t="s">
        <v>831</v>
      </c>
      <c r="H74" s="15" t="s">
        <v>989</v>
      </c>
      <c r="I74" s="14" t="s">
        <v>892</v>
      </c>
      <c r="J74" s="23">
        <v>0</v>
      </c>
      <c r="K74" s="23">
        <v>5.1785714285714288</v>
      </c>
      <c r="L74" s="14">
        <v>0</v>
      </c>
      <c r="M74" s="14">
        <v>7</v>
      </c>
      <c r="N74" s="14">
        <v>10</v>
      </c>
      <c r="O74" s="14">
        <v>5</v>
      </c>
      <c r="P74" s="23">
        <v>3.0678571428571431</v>
      </c>
      <c r="Q74" s="14" t="s">
        <v>1345</v>
      </c>
      <c r="R74" s="14" t="s">
        <v>1345</v>
      </c>
    </row>
    <row r="75" spans="1:18">
      <c r="A75" s="18" t="s">
        <v>106</v>
      </c>
      <c r="B75" s="15" t="s">
        <v>808</v>
      </c>
      <c r="C75" s="15" t="s">
        <v>810</v>
      </c>
      <c r="D75" s="19" t="s">
        <v>807</v>
      </c>
      <c r="E75" s="19">
        <v>56</v>
      </c>
      <c r="F75" s="15"/>
      <c r="G75" s="15" t="s">
        <v>54</v>
      </c>
      <c r="H75" s="15" t="s">
        <v>55</v>
      </c>
      <c r="I75" s="14" t="s">
        <v>892</v>
      </c>
      <c r="J75" s="23">
        <v>0</v>
      </c>
      <c r="K75" s="23">
        <v>5.0892857142857135</v>
      </c>
      <c r="L75" s="14">
        <v>0</v>
      </c>
      <c r="M75" s="14">
        <v>4</v>
      </c>
      <c r="N75" s="14">
        <v>9</v>
      </c>
      <c r="O75" s="14">
        <v>5</v>
      </c>
      <c r="P75" s="23">
        <v>2.4589285714285714</v>
      </c>
      <c r="Q75" s="14" t="s">
        <v>1345</v>
      </c>
      <c r="R75" s="14" t="s">
        <v>1345</v>
      </c>
    </row>
    <row r="76" spans="1:18">
      <c r="A76" s="18" t="s">
        <v>133</v>
      </c>
      <c r="B76" s="15" t="s">
        <v>808</v>
      </c>
      <c r="C76" s="15" t="s">
        <v>810</v>
      </c>
      <c r="D76" s="19" t="s">
        <v>807</v>
      </c>
      <c r="E76" s="19">
        <v>59</v>
      </c>
      <c r="F76" s="15"/>
      <c r="G76" s="15" t="s">
        <v>58</v>
      </c>
      <c r="H76" s="15" t="s">
        <v>848</v>
      </c>
      <c r="I76" s="14" t="s">
        <v>892</v>
      </c>
      <c r="J76" s="23">
        <v>0</v>
      </c>
      <c r="K76" s="23">
        <v>5</v>
      </c>
      <c r="L76" s="14">
        <v>0</v>
      </c>
      <c r="M76" s="14">
        <v>4</v>
      </c>
      <c r="N76" s="14">
        <v>9</v>
      </c>
      <c r="O76" s="14">
        <v>5</v>
      </c>
      <c r="P76" s="23">
        <v>2.4500000000000002</v>
      </c>
      <c r="Q76" s="14" t="s">
        <v>1345</v>
      </c>
      <c r="R76" s="14" t="s">
        <v>1345</v>
      </c>
    </row>
    <row r="77" spans="1:18">
      <c r="A77" s="18" t="s">
        <v>111</v>
      </c>
      <c r="B77" s="15" t="s">
        <v>808</v>
      </c>
      <c r="C77" s="15" t="s">
        <v>810</v>
      </c>
      <c r="D77" s="19" t="s">
        <v>807</v>
      </c>
      <c r="E77" s="19">
        <v>61</v>
      </c>
      <c r="F77" s="15"/>
      <c r="G77" s="15" t="s">
        <v>69</v>
      </c>
      <c r="H77" s="15" t="s">
        <v>70</v>
      </c>
      <c r="I77" s="14" t="s">
        <v>892</v>
      </c>
      <c r="J77" s="23">
        <v>0</v>
      </c>
      <c r="K77" s="23">
        <v>5</v>
      </c>
      <c r="L77" s="14">
        <v>0</v>
      </c>
      <c r="M77" s="14">
        <v>7</v>
      </c>
      <c r="N77" s="14">
        <v>8</v>
      </c>
      <c r="O77" s="14">
        <v>5</v>
      </c>
      <c r="P77" s="23">
        <v>2.75</v>
      </c>
      <c r="Q77" s="14" t="s">
        <v>1345</v>
      </c>
      <c r="R77" s="14" t="s">
        <v>1345</v>
      </c>
    </row>
    <row r="78" spans="1:18">
      <c r="A78" s="18" t="s">
        <v>812</v>
      </c>
      <c r="B78" s="15" t="s">
        <v>808</v>
      </c>
      <c r="C78" s="15" t="s">
        <v>810</v>
      </c>
      <c r="D78" s="19" t="s">
        <v>807</v>
      </c>
      <c r="E78" s="19">
        <v>62</v>
      </c>
      <c r="F78" s="15"/>
      <c r="G78" s="15" t="s">
        <v>69</v>
      </c>
      <c r="H78" s="15" t="s">
        <v>70</v>
      </c>
      <c r="I78" s="14" t="s">
        <v>892</v>
      </c>
      <c r="J78" s="23">
        <v>0</v>
      </c>
      <c r="K78" s="23">
        <v>5</v>
      </c>
      <c r="L78" s="14">
        <v>0</v>
      </c>
      <c r="M78" s="14">
        <v>4</v>
      </c>
      <c r="N78" s="14">
        <v>8</v>
      </c>
      <c r="O78" s="14">
        <v>5</v>
      </c>
      <c r="P78" s="23">
        <v>2.3000000000000003</v>
      </c>
      <c r="Q78" s="14" t="s">
        <v>1345</v>
      </c>
      <c r="R78" s="14" t="s">
        <v>1345</v>
      </c>
    </row>
    <row r="79" spans="1:18">
      <c r="A79" s="18" t="s">
        <v>123</v>
      </c>
      <c r="B79" s="15" t="s">
        <v>808</v>
      </c>
      <c r="C79" s="15" t="s">
        <v>810</v>
      </c>
      <c r="D79" s="19" t="s">
        <v>807</v>
      </c>
      <c r="E79" s="19">
        <v>63</v>
      </c>
      <c r="F79" s="15"/>
      <c r="G79" s="15" t="s">
        <v>850</v>
      </c>
      <c r="H79" s="15" t="s">
        <v>74</v>
      </c>
      <c r="I79" s="14" t="s">
        <v>892</v>
      </c>
      <c r="J79" s="23">
        <v>0</v>
      </c>
      <c r="K79" s="23">
        <v>5</v>
      </c>
      <c r="L79" s="14">
        <v>0</v>
      </c>
      <c r="M79" s="14">
        <v>4</v>
      </c>
      <c r="N79" s="14">
        <v>6</v>
      </c>
      <c r="O79" s="14">
        <v>5</v>
      </c>
      <c r="P79" s="23">
        <v>2</v>
      </c>
      <c r="Q79" s="14" t="s">
        <v>1345</v>
      </c>
      <c r="R79" s="14" t="s">
        <v>1345</v>
      </c>
    </row>
    <row r="80" spans="1:18">
      <c r="A80" s="18" t="s">
        <v>103</v>
      </c>
      <c r="B80" s="15" t="s">
        <v>808</v>
      </c>
      <c r="C80" s="15" t="s">
        <v>810</v>
      </c>
      <c r="D80" s="19" t="s">
        <v>807</v>
      </c>
      <c r="E80" s="19">
        <v>64</v>
      </c>
      <c r="F80" s="15"/>
      <c r="G80" s="15" t="s">
        <v>54</v>
      </c>
      <c r="H80" s="15" t="s">
        <v>55</v>
      </c>
      <c r="I80" s="14" t="s">
        <v>892</v>
      </c>
      <c r="J80" s="23">
        <v>0</v>
      </c>
      <c r="K80" s="23">
        <v>5</v>
      </c>
      <c r="L80" s="14">
        <v>0</v>
      </c>
      <c r="M80" s="14">
        <v>7</v>
      </c>
      <c r="N80" s="14">
        <v>9</v>
      </c>
      <c r="O80" s="14">
        <v>5</v>
      </c>
      <c r="P80" s="23">
        <v>2.9</v>
      </c>
      <c r="Q80" s="14" t="s">
        <v>1345</v>
      </c>
      <c r="R80" s="14" t="s">
        <v>1345</v>
      </c>
    </row>
    <row r="81" spans="1:18">
      <c r="A81" s="18" t="s">
        <v>128</v>
      </c>
      <c r="B81" s="15" t="s">
        <v>808</v>
      </c>
      <c r="C81" s="15" t="s">
        <v>810</v>
      </c>
      <c r="D81" s="19" t="s">
        <v>807</v>
      </c>
      <c r="E81" s="19">
        <v>65</v>
      </c>
      <c r="F81" s="15"/>
      <c r="G81" s="15" t="s">
        <v>852</v>
      </c>
      <c r="H81" s="15" t="s">
        <v>853</v>
      </c>
      <c r="I81" s="14" t="s">
        <v>892</v>
      </c>
      <c r="J81" s="23">
        <v>0</v>
      </c>
      <c r="K81" s="23">
        <v>5</v>
      </c>
      <c r="L81" s="14">
        <v>0</v>
      </c>
      <c r="M81" s="14">
        <v>7</v>
      </c>
      <c r="N81" s="14">
        <v>5</v>
      </c>
      <c r="O81" s="14">
        <v>5</v>
      </c>
      <c r="P81" s="23">
        <v>2.2999999999999998</v>
      </c>
      <c r="Q81" s="14" t="s">
        <v>1345</v>
      </c>
      <c r="R81" s="14" t="s">
        <v>1345</v>
      </c>
    </row>
    <row r="82" spans="1:18">
      <c r="A82" s="18" t="s">
        <v>138</v>
      </c>
      <c r="B82" s="15" t="s">
        <v>808</v>
      </c>
      <c r="C82" s="15" t="s">
        <v>810</v>
      </c>
      <c r="D82" s="19" t="s">
        <v>807</v>
      </c>
      <c r="E82" s="19">
        <v>66</v>
      </c>
      <c r="F82" s="15"/>
      <c r="G82" s="15" t="s">
        <v>48</v>
      </c>
      <c r="H82" s="15" t="s">
        <v>993</v>
      </c>
      <c r="I82" s="14" t="s">
        <v>892</v>
      </c>
      <c r="J82" s="23">
        <v>0</v>
      </c>
      <c r="K82" s="23">
        <v>5</v>
      </c>
      <c r="L82" s="14">
        <v>0</v>
      </c>
      <c r="M82" s="14">
        <v>4</v>
      </c>
      <c r="N82" s="14">
        <v>10</v>
      </c>
      <c r="O82" s="14">
        <v>5</v>
      </c>
      <c r="P82" s="23">
        <v>2.6</v>
      </c>
      <c r="Q82" s="14" t="s">
        <v>1345</v>
      </c>
      <c r="R82" s="14" t="s">
        <v>1345</v>
      </c>
    </row>
    <row r="83" spans="1:18">
      <c r="A83" s="18" t="s">
        <v>126</v>
      </c>
      <c r="B83" s="15" t="s">
        <v>808</v>
      </c>
      <c r="C83" s="15" t="s">
        <v>810</v>
      </c>
      <c r="D83" s="19" t="s">
        <v>807</v>
      </c>
      <c r="E83" s="19">
        <v>67</v>
      </c>
      <c r="F83" s="15"/>
      <c r="G83" s="15" t="s">
        <v>67</v>
      </c>
      <c r="H83" s="15" t="s">
        <v>68</v>
      </c>
      <c r="I83" s="14" t="s">
        <v>892</v>
      </c>
      <c r="J83" s="23">
        <v>0</v>
      </c>
      <c r="K83" s="23">
        <v>5</v>
      </c>
      <c r="L83" s="14">
        <v>0</v>
      </c>
      <c r="M83" s="14">
        <v>4</v>
      </c>
      <c r="N83" s="14">
        <v>8</v>
      </c>
      <c r="O83" s="14">
        <v>5</v>
      </c>
      <c r="P83" s="23">
        <v>2.3000000000000003</v>
      </c>
      <c r="Q83" s="14" t="s">
        <v>1345</v>
      </c>
      <c r="R83" s="14" t="s">
        <v>1345</v>
      </c>
    </row>
    <row r="84" spans="1:18">
      <c r="A84" s="18" t="s">
        <v>137</v>
      </c>
      <c r="B84" s="15" t="s">
        <v>808</v>
      </c>
      <c r="C84" s="15" t="s">
        <v>810</v>
      </c>
      <c r="D84" s="19" t="s">
        <v>807</v>
      </c>
      <c r="E84" s="19">
        <v>68</v>
      </c>
      <c r="F84" s="15"/>
      <c r="G84" s="15" t="s">
        <v>856</v>
      </c>
      <c r="H84" s="15" t="s">
        <v>857</v>
      </c>
      <c r="I84" s="14" t="s">
        <v>892</v>
      </c>
      <c r="J84" s="23">
        <v>0</v>
      </c>
      <c r="K84" s="23">
        <v>5</v>
      </c>
      <c r="L84" s="14">
        <v>0</v>
      </c>
      <c r="M84" s="14">
        <v>7</v>
      </c>
      <c r="N84" s="14">
        <v>7</v>
      </c>
      <c r="O84" s="14">
        <v>5</v>
      </c>
      <c r="P84" s="23">
        <v>2.6</v>
      </c>
      <c r="Q84" s="14" t="s">
        <v>1345</v>
      </c>
      <c r="R84" s="14" t="s">
        <v>1345</v>
      </c>
    </row>
    <row r="85" spans="1:18">
      <c r="A85" s="18" t="s">
        <v>124</v>
      </c>
      <c r="B85" s="15" t="s">
        <v>808</v>
      </c>
      <c r="C85" s="15" t="s">
        <v>810</v>
      </c>
      <c r="D85" s="19" t="s">
        <v>807</v>
      </c>
      <c r="E85" s="19">
        <v>70</v>
      </c>
      <c r="F85" s="15"/>
      <c r="G85" s="15" t="s">
        <v>858</v>
      </c>
      <c r="H85" s="15" t="s">
        <v>859</v>
      </c>
      <c r="I85" s="14" t="s">
        <v>892</v>
      </c>
      <c r="J85" s="23">
        <v>0</v>
      </c>
      <c r="K85" s="23">
        <v>5</v>
      </c>
      <c r="L85" s="14">
        <v>0</v>
      </c>
      <c r="M85" s="14">
        <v>3</v>
      </c>
      <c r="N85" s="14">
        <v>8</v>
      </c>
      <c r="O85" s="14">
        <v>5</v>
      </c>
      <c r="P85" s="23">
        <v>2.1500000000000004</v>
      </c>
      <c r="Q85" s="14" t="s">
        <v>1345</v>
      </c>
      <c r="R85" s="14" t="s">
        <v>1345</v>
      </c>
    </row>
    <row r="86" spans="1:18">
      <c r="A86" s="18" t="s">
        <v>813</v>
      </c>
      <c r="B86" s="15" t="s">
        <v>808</v>
      </c>
      <c r="C86" s="15" t="s">
        <v>810</v>
      </c>
      <c r="D86" s="19" t="s">
        <v>807</v>
      </c>
      <c r="E86" s="19">
        <v>71</v>
      </c>
      <c r="F86" s="15"/>
      <c r="G86" s="15" t="s">
        <v>860</v>
      </c>
      <c r="H86" s="15" t="s">
        <v>861</v>
      </c>
      <c r="I86" s="14" t="s">
        <v>828</v>
      </c>
      <c r="J86" s="23">
        <v>0</v>
      </c>
      <c r="K86" s="23">
        <v>5</v>
      </c>
      <c r="L86" s="14">
        <v>7</v>
      </c>
      <c r="M86" s="14">
        <v>7</v>
      </c>
      <c r="N86" s="14">
        <v>5</v>
      </c>
      <c r="O86" s="14">
        <v>5</v>
      </c>
      <c r="P86" s="23">
        <v>3</v>
      </c>
      <c r="Q86" s="14" t="s">
        <v>1345</v>
      </c>
      <c r="R86" s="14" t="s">
        <v>1345</v>
      </c>
    </row>
    <row r="87" spans="1:18">
      <c r="A87" s="18" t="s">
        <v>815</v>
      </c>
      <c r="B87" s="15" t="s">
        <v>808</v>
      </c>
      <c r="C87" s="15" t="s">
        <v>810</v>
      </c>
      <c r="D87" s="19" t="s">
        <v>807</v>
      </c>
      <c r="E87" s="19">
        <v>78</v>
      </c>
      <c r="F87" s="15"/>
      <c r="G87" s="15" t="s">
        <v>858</v>
      </c>
      <c r="H87" s="15" t="s">
        <v>859</v>
      </c>
      <c r="I87" s="14" t="s">
        <v>892</v>
      </c>
      <c r="J87" s="23">
        <v>0</v>
      </c>
      <c r="K87" s="23">
        <v>5</v>
      </c>
      <c r="L87" s="14">
        <v>0</v>
      </c>
      <c r="M87" s="14">
        <v>4</v>
      </c>
      <c r="N87" s="14">
        <v>8</v>
      </c>
      <c r="O87" s="14">
        <v>5</v>
      </c>
      <c r="P87" s="23">
        <v>2.3000000000000003</v>
      </c>
      <c r="Q87" s="14" t="s">
        <v>1345</v>
      </c>
      <c r="R87" s="14" t="s">
        <v>1345</v>
      </c>
    </row>
    <row r="88" spans="1:18">
      <c r="A88" s="18" t="s">
        <v>155</v>
      </c>
      <c r="B88" s="15" t="s">
        <v>808</v>
      </c>
      <c r="C88" s="15" t="s">
        <v>810</v>
      </c>
      <c r="D88" s="19" t="s">
        <v>807</v>
      </c>
      <c r="E88" s="19">
        <v>79</v>
      </c>
      <c r="F88" s="15"/>
      <c r="G88" s="15" t="s">
        <v>864</v>
      </c>
      <c r="H88" s="15" t="s">
        <v>865</v>
      </c>
      <c r="I88" s="14" t="s">
        <v>892</v>
      </c>
      <c r="J88" s="23">
        <v>0</v>
      </c>
      <c r="K88" s="23">
        <v>5</v>
      </c>
      <c r="L88" s="14">
        <v>0</v>
      </c>
      <c r="M88" s="14">
        <v>3</v>
      </c>
      <c r="N88" s="14">
        <v>5</v>
      </c>
      <c r="O88" s="14">
        <v>5</v>
      </c>
      <c r="P88" s="23">
        <v>1.7</v>
      </c>
      <c r="Q88" s="14" t="s">
        <v>1345</v>
      </c>
      <c r="R88" s="14" t="s">
        <v>1345</v>
      </c>
    </row>
    <row r="89" spans="1:18">
      <c r="A89" s="18" t="s">
        <v>816</v>
      </c>
      <c r="B89" s="15" t="s">
        <v>808</v>
      </c>
      <c r="C89" s="15" t="s">
        <v>810</v>
      </c>
      <c r="D89" s="19" t="s">
        <v>807</v>
      </c>
      <c r="E89" s="19">
        <v>80</v>
      </c>
      <c r="F89" s="15"/>
      <c r="G89" s="15" t="s">
        <v>866</v>
      </c>
      <c r="H89" s="15" t="s">
        <v>867</v>
      </c>
      <c r="I89" s="14" t="s">
        <v>892</v>
      </c>
      <c r="J89" s="23">
        <v>0</v>
      </c>
      <c r="K89" s="23">
        <v>5</v>
      </c>
      <c r="L89" s="14">
        <v>0</v>
      </c>
      <c r="M89" s="14">
        <v>7</v>
      </c>
      <c r="N89" s="14">
        <v>5</v>
      </c>
      <c r="O89" s="14">
        <v>5</v>
      </c>
      <c r="P89" s="23">
        <v>2.2999999999999998</v>
      </c>
      <c r="Q89" s="14" t="s">
        <v>1345</v>
      </c>
      <c r="R89" s="14" t="s">
        <v>1345</v>
      </c>
    </row>
    <row r="90" spans="1:18">
      <c r="A90" s="18" t="s">
        <v>146</v>
      </c>
      <c r="B90" s="15" t="s">
        <v>808</v>
      </c>
      <c r="C90" s="15" t="s">
        <v>810</v>
      </c>
      <c r="D90" s="19" t="s">
        <v>807</v>
      </c>
      <c r="E90" s="19">
        <v>81</v>
      </c>
      <c r="F90" s="15"/>
      <c r="G90" s="15" t="s">
        <v>48</v>
      </c>
      <c r="H90" s="15" t="s">
        <v>993</v>
      </c>
      <c r="I90" s="14" t="s">
        <v>892</v>
      </c>
      <c r="J90" s="23">
        <v>0</v>
      </c>
      <c r="K90" s="23">
        <v>5</v>
      </c>
      <c r="L90" s="14">
        <v>0</v>
      </c>
      <c r="M90" s="14">
        <v>4</v>
      </c>
      <c r="N90" s="14">
        <v>10</v>
      </c>
      <c r="O90" s="14">
        <v>5</v>
      </c>
      <c r="P90" s="23">
        <v>2.6</v>
      </c>
      <c r="Q90" s="14" t="s">
        <v>1345</v>
      </c>
      <c r="R90" s="14" t="s">
        <v>1345</v>
      </c>
    </row>
    <row r="91" spans="1:18">
      <c r="A91" s="18" t="s">
        <v>154</v>
      </c>
      <c r="B91" s="15" t="s">
        <v>808</v>
      </c>
      <c r="C91" s="15" t="s">
        <v>810</v>
      </c>
      <c r="D91" s="19" t="s">
        <v>807</v>
      </c>
      <c r="E91" s="19">
        <v>82</v>
      </c>
      <c r="F91" s="15"/>
      <c r="G91" s="15" t="s">
        <v>850</v>
      </c>
      <c r="H91" s="15" t="s">
        <v>74</v>
      </c>
      <c r="I91" s="14" t="s">
        <v>892</v>
      </c>
      <c r="J91" s="23">
        <v>0</v>
      </c>
      <c r="K91" s="23">
        <v>5</v>
      </c>
      <c r="L91" s="14">
        <v>0</v>
      </c>
      <c r="M91" s="14">
        <v>3</v>
      </c>
      <c r="N91" s="14">
        <v>6</v>
      </c>
      <c r="O91" s="14">
        <v>5</v>
      </c>
      <c r="P91" s="23">
        <v>1.85</v>
      </c>
      <c r="Q91" s="14" t="s">
        <v>1345</v>
      </c>
      <c r="R91" s="14" t="s">
        <v>1345</v>
      </c>
    </row>
    <row r="92" spans="1:18">
      <c r="A92" s="18" t="s">
        <v>817</v>
      </c>
      <c r="B92" s="15" t="s">
        <v>808</v>
      </c>
      <c r="C92" s="15" t="s">
        <v>810</v>
      </c>
      <c r="D92" s="19" t="s">
        <v>807</v>
      </c>
      <c r="E92" s="19">
        <v>84</v>
      </c>
      <c r="F92" s="15"/>
      <c r="G92" s="15" t="s">
        <v>868</v>
      </c>
      <c r="H92" s="15" t="s">
        <v>869</v>
      </c>
      <c r="I92" s="14" t="s">
        <v>830</v>
      </c>
      <c r="J92" s="23">
        <v>0</v>
      </c>
      <c r="K92" s="23">
        <v>5</v>
      </c>
      <c r="L92" s="14">
        <v>7</v>
      </c>
      <c r="M92" s="14">
        <v>7</v>
      </c>
      <c r="N92" s="14">
        <v>4</v>
      </c>
      <c r="O92" s="14">
        <v>5</v>
      </c>
      <c r="P92" s="23">
        <v>2.85</v>
      </c>
      <c r="Q92" s="14" t="s">
        <v>1345</v>
      </c>
      <c r="R92" s="14" t="s">
        <v>1345</v>
      </c>
    </row>
    <row r="93" spans="1:18">
      <c r="A93" s="18" t="s">
        <v>795</v>
      </c>
      <c r="B93" s="15" t="s">
        <v>808</v>
      </c>
      <c r="C93" s="15" t="s">
        <v>810</v>
      </c>
      <c r="D93" s="19" t="s">
        <v>807</v>
      </c>
      <c r="E93" s="19">
        <v>85</v>
      </c>
      <c r="F93" s="15"/>
      <c r="G93" s="15" t="s">
        <v>48</v>
      </c>
      <c r="H93" s="15" t="s">
        <v>993</v>
      </c>
      <c r="I93" s="14" t="s">
        <v>892</v>
      </c>
      <c r="J93" s="23">
        <v>0</v>
      </c>
      <c r="K93" s="23">
        <v>5</v>
      </c>
      <c r="L93" s="14">
        <v>0</v>
      </c>
      <c r="M93" s="14">
        <v>3</v>
      </c>
      <c r="N93" s="14">
        <v>10</v>
      </c>
      <c r="O93" s="14">
        <v>5</v>
      </c>
      <c r="P93" s="23">
        <v>2.4500000000000002</v>
      </c>
      <c r="Q93" s="14" t="s">
        <v>1345</v>
      </c>
      <c r="R93" s="14" t="s">
        <v>1345</v>
      </c>
    </row>
    <row r="94" spans="1:18">
      <c r="A94" s="18" t="s">
        <v>185</v>
      </c>
      <c r="B94" s="15" t="s">
        <v>808</v>
      </c>
      <c r="C94" s="15" t="s">
        <v>810</v>
      </c>
      <c r="D94" s="19" t="s">
        <v>807</v>
      </c>
      <c r="E94" s="19">
        <v>86</v>
      </c>
      <c r="F94" s="15"/>
      <c r="G94" s="15" t="s">
        <v>60</v>
      </c>
      <c r="H94" s="15" t="s">
        <v>61</v>
      </c>
      <c r="I94" s="14" t="s">
        <v>892</v>
      </c>
      <c r="J94" s="23">
        <v>0</v>
      </c>
      <c r="K94" s="23">
        <v>5</v>
      </c>
      <c r="L94" s="14">
        <v>0</v>
      </c>
      <c r="M94" s="14">
        <v>3</v>
      </c>
      <c r="N94" s="14">
        <v>8</v>
      </c>
      <c r="O94" s="14">
        <v>5</v>
      </c>
      <c r="P94" s="23">
        <v>2.1500000000000004</v>
      </c>
      <c r="Q94" s="14" t="s">
        <v>1345</v>
      </c>
      <c r="R94" s="14" t="s">
        <v>1345</v>
      </c>
    </row>
    <row r="95" spans="1:18">
      <c r="A95" s="18" t="s">
        <v>169</v>
      </c>
      <c r="B95" s="15" t="s">
        <v>808</v>
      </c>
      <c r="C95" s="15" t="s">
        <v>810</v>
      </c>
      <c r="D95" s="19" t="s">
        <v>807</v>
      </c>
      <c r="E95" s="19">
        <v>88</v>
      </c>
      <c r="F95" s="15"/>
      <c r="G95" s="15" t="s">
        <v>870</v>
      </c>
      <c r="H95" s="15" t="s">
        <v>995</v>
      </c>
      <c r="I95" s="14" t="s">
        <v>892</v>
      </c>
      <c r="J95" s="23">
        <v>0</v>
      </c>
      <c r="K95" s="23">
        <v>5</v>
      </c>
      <c r="L95" s="14">
        <v>0</v>
      </c>
      <c r="M95" s="14">
        <v>3</v>
      </c>
      <c r="N95" s="14">
        <v>8</v>
      </c>
      <c r="O95" s="14">
        <v>5</v>
      </c>
      <c r="P95" s="23">
        <v>2.1500000000000004</v>
      </c>
      <c r="Q95" s="25" t="s">
        <v>1345</v>
      </c>
      <c r="R95" s="14" t="s">
        <v>1345</v>
      </c>
    </row>
    <row r="96" spans="1:18">
      <c r="A96" s="18" t="s">
        <v>818</v>
      </c>
      <c r="B96" s="15" t="s">
        <v>808</v>
      </c>
      <c r="C96" s="15" t="s">
        <v>810</v>
      </c>
      <c r="D96" s="19" t="s">
        <v>807</v>
      </c>
      <c r="E96" s="19">
        <v>89</v>
      </c>
      <c r="F96" s="15"/>
      <c r="G96" s="15" t="s">
        <v>75</v>
      </c>
      <c r="H96" s="15" t="s">
        <v>78</v>
      </c>
      <c r="I96" s="14" t="s">
        <v>892</v>
      </c>
      <c r="J96" s="23">
        <v>0</v>
      </c>
      <c r="K96" s="23">
        <v>5</v>
      </c>
      <c r="L96" s="14">
        <v>0</v>
      </c>
      <c r="M96" s="14">
        <v>7</v>
      </c>
      <c r="N96" s="14">
        <v>6</v>
      </c>
      <c r="O96" s="14">
        <v>5</v>
      </c>
      <c r="P96" s="23">
        <v>2.4500000000000002</v>
      </c>
      <c r="Q96" s="25" t="s">
        <v>1345</v>
      </c>
      <c r="R96" s="14" t="s">
        <v>1345</v>
      </c>
    </row>
    <row r="97" spans="1:18">
      <c r="A97" s="18" t="s">
        <v>177</v>
      </c>
      <c r="B97" s="15" t="s">
        <v>808</v>
      </c>
      <c r="C97" s="15" t="s">
        <v>810</v>
      </c>
      <c r="D97" s="19" t="s">
        <v>807</v>
      </c>
      <c r="E97" s="19">
        <v>91</v>
      </c>
      <c r="F97" s="15"/>
      <c r="G97" s="15" t="s">
        <v>850</v>
      </c>
      <c r="H97" s="15" t="s">
        <v>74</v>
      </c>
      <c r="I97" s="14" t="s">
        <v>892</v>
      </c>
      <c r="J97" s="23">
        <v>0</v>
      </c>
      <c r="K97" s="23">
        <v>5</v>
      </c>
      <c r="L97" s="14">
        <v>0</v>
      </c>
      <c r="M97" s="14">
        <v>3</v>
      </c>
      <c r="N97" s="14">
        <v>6</v>
      </c>
      <c r="O97" s="14">
        <v>5</v>
      </c>
      <c r="P97" s="23">
        <v>1.85</v>
      </c>
      <c r="Q97" s="14" t="s">
        <v>1345</v>
      </c>
      <c r="R97" s="14" t="s">
        <v>1345</v>
      </c>
    </row>
    <row r="98" spans="1:18">
      <c r="A98" s="18" t="s">
        <v>819</v>
      </c>
      <c r="B98" s="15" t="s">
        <v>808</v>
      </c>
      <c r="C98" s="15" t="s">
        <v>810</v>
      </c>
      <c r="D98" s="19" t="s">
        <v>807</v>
      </c>
      <c r="E98" s="19">
        <v>92</v>
      </c>
      <c r="F98" s="15"/>
      <c r="G98" s="15" t="s">
        <v>870</v>
      </c>
      <c r="H98" s="15" t="s">
        <v>995</v>
      </c>
      <c r="I98" s="14" t="s">
        <v>892</v>
      </c>
      <c r="J98" s="23">
        <v>0</v>
      </c>
      <c r="K98" s="23">
        <v>5</v>
      </c>
      <c r="L98" s="14">
        <v>0</v>
      </c>
      <c r="M98" s="14">
        <v>3</v>
      </c>
      <c r="N98" s="14">
        <v>8</v>
      </c>
      <c r="O98" s="14">
        <v>5</v>
      </c>
      <c r="P98" s="23">
        <v>2.1500000000000004</v>
      </c>
      <c r="Q98" s="14" t="s">
        <v>1345</v>
      </c>
      <c r="R98" s="14" t="s">
        <v>1345</v>
      </c>
    </row>
    <row r="99" spans="1:18">
      <c r="A99" s="18" t="s">
        <v>162</v>
      </c>
      <c r="B99" s="15" t="s">
        <v>808</v>
      </c>
      <c r="C99" s="15" t="s">
        <v>810</v>
      </c>
      <c r="D99" s="19" t="s">
        <v>807</v>
      </c>
      <c r="E99" s="19">
        <v>93</v>
      </c>
      <c r="F99" s="15"/>
      <c r="G99" s="15" t="s">
        <v>48</v>
      </c>
      <c r="H99" s="15" t="s">
        <v>993</v>
      </c>
      <c r="I99" s="14" t="s">
        <v>892</v>
      </c>
      <c r="J99" s="23">
        <v>0</v>
      </c>
      <c r="K99" s="23">
        <v>5</v>
      </c>
      <c r="L99" s="14">
        <v>0</v>
      </c>
      <c r="M99" s="14">
        <v>3</v>
      </c>
      <c r="N99" s="14">
        <v>10</v>
      </c>
      <c r="O99" s="14">
        <v>5</v>
      </c>
      <c r="P99" s="23">
        <v>2.4500000000000002</v>
      </c>
      <c r="Q99" s="14" t="s">
        <v>1345</v>
      </c>
      <c r="R99" s="14" t="s">
        <v>1345</v>
      </c>
    </row>
    <row r="100" spans="1:18">
      <c r="A100" s="18" t="s">
        <v>796</v>
      </c>
      <c r="B100" s="15" t="s">
        <v>808</v>
      </c>
      <c r="C100" s="15" t="s">
        <v>810</v>
      </c>
      <c r="D100" s="19" t="s">
        <v>807</v>
      </c>
      <c r="E100" s="19">
        <v>94</v>
      </c>
      <c r="F100" s="15"/>
      <c r="G100" s="15" t="s">
        <v>831</v>
      </c>
      <c r="H100" s="15" t="s">
        <v>989</v>
      </c>
      <c r="I100" s="14" t="s">
        <v>892</v>
      </c>
      <c r="J100" s="23">
        <v>0</v>
      </c>
      <c r="K100" s="23">
        <v>5</v>
      </c>
      <c r="L100" s="14">
        <v>0</v>
      </c>
      <c r="M100" s="14">
        <v>4</v>
      </c>
      <c r="N100" s="14">
        <v>10</v>
      </c>
      <c r="O100" s="14">
        <v>5</v>
      </c>
      <c r="P100" s="23">
        <v>2.6</v>
      </c>
      <c r="Q100" s="14" t="s">
        <v>1345</v>
      </c>
      <c r="R100" s="14" t="s">
        <v>1345</v>
      </c>
    </row>
    <row r="101" spans="1:18">
      <c r="A101" s="18" t="s">
        <v>164</v>
      </c>
      <c r="B101" s="15" t="s">
        <v>808</v>
      </c>
      <c r="C101" s="15" t="s">
        <v>810</v>
      </c>
      <c r="D101" s="19" t="s">
        <v>807</v>
      </c>
      <c r="E101" s="19">
        <v>95</v>
      </c>
      <c r="F101" s="15"/>
      <c r="G101" s="15" t="s">
        <v>75</v>
      </c>
      <c r="H101" s="15" t="s">
        <v>76</v>
      </c>
      <c r="I101" s="14" t="s">
        <v>892</v>
      </c>
      <c r="J101" s="23">
        <v>0</v>
      </c>
      <c r="K101" s="23">
        <v>5</v>
      </c>
      <c r="L101" s="14">
        <v>0</v>
      </c>
      <c r="M101" s="14">
        <v>3</v>
      </c>
      <c r="N101" s="14">
        <v>6</v>
      </c>
      <c r="O101" s="14">
        <v>5</v>
      </c>
      <c r="P101" s="23">
        <v>1.85</v>
      </c>
      <c r="Q101" s="14" t="s">
        <v>1345</v>
      </c>
      <c r="R101" s="14" t="s">
        <v>1345</v>
      </c>
    </row>
    <row r="102" spans="1:18">
      <c r="A102" s="18" t="s">
        <v>797</v>
      </c>
      <c r="B102" s="15" t="s">
        <v>808</v>
      </c>
      <c r="C102" s="15" t="s">
        <v>810</v>
      </c>
      <c r="D102" s="19" t="s">
        <v>807</v>
      </c>
      <c r="E102" s="19">
        <v>97</v>
      </c>
      <c r="F102" s="15"/>
      <c r="G102" s="15" t="s">
        <v>48</v>
      </c>
      <c r="H102" s="15" t="s">
        <v>993</v>
      </c>
      <c r="I102" s="14" t="s">
        <v>892</v>
      </c>
      <c r="J102" s="23">
        <v>0</v>
      </c>
      <c r="K102" s="23">
        <v>5</v>
      </c>
      <c r="L102" s="14">
        <v>0</v>
      </c>
      <c r="M102" s="14">
        <v>4</v>
      </c>
      <c r="N102" s="14">
        <v>10</v>
      </c>
      <c r="O102" s="14">
        <v>5</v>
      </c>
      <c r="P102" s="23">
        <v>2.6</v>
      </c>
      <c r="Q102" s="14" t="s">
        <v>1345</v>
      </c>
      <c r="R102" s="14" t="s">
        <v>1345</v>
      </c>
    </row>
    <row r="103" spans="1:18">
      <c r="A103" s="18" t="s">
        <v>820</v>
      </c>
      <c r="B103" s="15" t="s">
        <v>808</v>
      </c>
      <c r="C103" s="15" t="s">
        <v>810</v>
      </c>
      <c r="D103" s="19" t="s">
        <v>807</v>
      </c>
      <c r="E103" s="19">
        <v>98</v>
      </c>
      <c r="F103" s="15"/>
      <c r="G103" s="15" t="s">
        <v>874</v>
      </c>
      <c r="H103" s="15" t="s">
        <v>875</v>
      </c>
      <c r="I103" s="14" t="s">
        <v>892</v>
      </c>
      <c r="J103" s="23">
        <v>0</v>
      </c>
      <c r="K103" s="23">
        <v>5</v>
      </c>
      <c r="L103" s="14">
        <v>0</v>
      </c>
      <c r="M103" s="14">
        <v>7</v>
      </c>
      <c r="N103" s="14">
        <v>4</v>
      </c>
      <c r="O103" s="14">
        <v>5</v>
      </c>
      <c r="P103" s="23">
        <v>2.1500000000000004</v>
      </c>
      <c r="Q103" s="14" t="s">
        <v>1345</v>
      </c>
      <c r="R103" s="14" t="s">
        <v>1345</v>
      </c>
    </row>
    <row r="104" spans="1:18">
      <c r="A104" s="18" t="s">
        <v>207</v>
      </c>
      <c r="B104" s="15" t="s">
        <v>808</v>
      </c>
      <c r="C104" s="15" t="s">
        <v>810</v>
      </c>
      <c r="D104" s="19" t="s">
        <v>807</v>
      </c>
      <c r="E104" s="19">
        <v>99</v>
      </c>
      <c r="F104" s="15"/>
      <c r="G104" s="15" t="s">
        <v>868</v>
      </c>
      <c r="H104" s="15" t="s">
        <v>876</v>
      </c>
      <c r="I104" s="14" t="s">
        <v>892</v>
      </c>
      <c r="J104" s="23">
        <v>0</v>
      </c>
      <c r="K104" s="23">
        <v>5</v>
      </c>
      <c r="L104" s="14">
        <v>0</v>
      </c>
      <c r="M104" s="14">
        <v>7</v>
      </c>
      <c r="N104" s="14">
        <v>4</v>
      </c>
      <c r="O104" s="14">
        <v>5</v>
      </c>
      <c r="P104" s="23">
        <v>2.1500000000000004</v>
      </c>
      <c r="Q104" s="14" t="s">
        <v>1345</v>
      </c>
      <c r="R104" s="14" t="s">
        <v>1345</v>
      </c>
    </row>
    <row r="105" spans="1:18">
      <c r="A105" s="18" t="s">
        <v>821</v>
      </c>
      <c r="B105" s="15" t="s">
        <v>808</v>
      </c>
      <c r="C105" s="15" t="s">
        <v>810</v>
      </c>
      <c r="D105" s="19" t="s">
        <v>807</v>
      </c>
      <c r="E105" s="19">
        <v>100</v>
      </c>
      <c r="F105" s="15"/>
      <c r="G105" s="15" t="s">
        <v>877</v>
      </c>
      <c r="H105" s="15" t="s">
        <v>878</v>
      </c>
      <c r="I105" s="14" t="s">
        <v>892</v>
      </c>
      <c r="J105" s="23">
        <v>0</v>
      </c>
      <c r="K105" s="23">
        <v>5</v>
      </c>
      <c r="L105" s="14">
        <v>0</v>
      </c>
      <c r="M105" s="14">
        <v>7</v>
      </c>
      <c r="N105" s="14">
        <v>4</v>
      </c>
      <c r="O105" s="14">
        <v>5</v>
      </c>
      <c r="P105" s="23">
        <v>2.1500000000000004</v>
      </c>
      <c r="Q105" s="14" t="s">
        <v>1345</v>
      </c>
      <c r="R105" s="14" t="s">
        <v>1345</v>
      </c>
    </row>
    <row r="106" spans="1:18">
      <c r="A106" s="18" t="s">
        <v>226</v>
      </c>
      <c r="B106" s="15" t="s">
        <v>808</v>
      </c>
      <c r="C106" s="15" t="s">
        <v>810</v>
      </c>
      <c r="D106" s="19" t="s">
        <v>807</v>
      </c>
      <c r="E106" s="19">
        <v>101</v>
      </c>
      <c r="F106" s="15"/>
      <c r="G106" s="15" t="s">
        <v>56</v>
      </c>
      <c r="H106" s="15" t="s">
        <v>879</v>
      </c>
      <c r="I106" s="14" t="s">
        <v>892</v>
      </c>
      <c r="J106" s="23">
        <v>0</v>
      </c>
      <c r="K106" s="23">
        <v>5</v>
      </c>
      <c r="L106" s="14">
        <v>0</v>
      </c>
      <c r="M106" s="14">
        <v>7</v>
      </c>
      <c r="N106" s="14">
        <v>4</v>
      </c>
      <c r="O106" s="14">
        <v>5</v>
      </c>
      <c r="P106" s="23">
        <v>2.1500000000000004</v>
      </c>
      <c r="Q106" s="14" t="s">
        <v>1345</v>
      </c>
      <c r="R106" s="14" t="s">
        <v>1345</v>
      </c>
    </row>
    <row r="107" spans="1:18">
      <c r="A107" s="18" t="s">
        <v>822</v>
      </c>
      <c r="B107" s="15" t="s">
        <v>808</v>
      </c>
      <c r="C107" s="15" t="s">
        <v>810</v>
      </c>
      <c r="D107" s="19" t="s">
        <v>807</v>
      </c>
      <c r="E107" s="19">
        <v>102</v>
      </c>
      <c r="F107" s="15"/>
      <c r="G107" s="15" t="s">
        <v>880</v>
      </c>
      <c r="H107" s="15" t="s">
        <v>881</v>
      </c>
      <c r="I107" s="14" t="s">
        <v>892</v>
      </c>
      <c r="J107" s="23">
        <v>0</v>
      </c>
      <c r="K107" s="23">
        <v>5</v>
      </c>
      <c r="L107" s="14">
        <v>0</v>
      </c>
      <c r="M107" s="14">
        <v>7</v>
      </c>
      <c r="N107" s="14">
        <v>4</v>
      </c>
      <c r="O107" s="14">
        <v>5</v>
      </c>
      <c r="P107" s="23">
        <v>2.1500000000000004</v>
      </c>
      <c r="Q107" s="14" t="s">
        <v>1345</v>
      </c>
      <c r="R107" s="14" t="s">
        <v>1345</v>
      </c>
    </row>
    <row r="108" spans="1:18">
      <c r="A108" s="18" t="s">
        <v>798</v>
      </c>
      <c r="B108" s="15" t="s">
        <v>808</v>
      </c>
      <c r="C108" s="15" t="s">
        <v>810</v>
      </c>
      <c r="D108" s="19" t="s">
        <v>807</v>
      </c>
      <c r="E108" s="19">
        <v>103</v>
      </c>
      <c r="F108" s="15"/>
      <c r="G108" s="15" t="s">
        <v>48</v>
      </c>
      <c r="H108" s="15" t="s">
        <v>993</v>
      </c>
      <c r="I108" s="14" t="s">
        <v>892</v>
      </c>
      <c r="J108" s="23">
        <v>0</v>
      </c>
      <c r="K108" s="23">
        <v>5</v>
      </c>
      <c r="L108" s="14">
        <v>0</v>
      </c>
      <c r="M108" s="14">
        <v>3</v>
      </c>
      <c r="N108" s="14">
        <v>10</v>
      </c>
      <c r="O108" s="14">
        <v>5</v>
      </c>
      <c r="P108" s="23">
        <v>2.4500000000000002</v>
      </c>
      <c r="Q108" s="14" t="s">
        <v>1345</v>
      </c>
      <c r="R108" s="14" t="s">
        <v>1345</v>
      </c>
    </row>
    <row r="109" spans="1:18">
      <c r="A109" s="18" t="s">
        <v>799</v>
      </c>
      <c r="B109" s="15" t="s">
        <v>808</v>
      </c>
      <c r="C109" s="15" t="s">
        <v>810</v>
      </c>
      <c r="D109" s="19" t="s">
        <v>807</v>
      </c>
      <c r="E109" s="19">
        <v>104</v>
      </c>
      <c r="F109" s="15"/>
      <c r="G109" s="15" t="s">
        <v>48</v>
      </c>
      <c r="H109" s="15" t="s">
        <v>993</v>
      </c>
      <c r="I109" s="14" t="s">
        <v>892</v>
      </c>
      <c r="J109" s="23">
        <v>0</v>
      </c>
      <c r="K109" s="23">
        <v>5</v>
      </c>
      <c r="L109" s="14">
        <v>0</v>
      </c>
      <c r="M109" s="14">
        <v>3</v>
      </c>
      <c r="N109" s="14">
        <v>10</v>
      </c>
      <c r="O109" s="14">
        <v>5</v>
      </c>
      <c r="P109" s="23">
        <v>2.4500000000000002</v>
      </c>
      <c r="Q109" s="14" t="s">
        <v>1345</v>
      </c>
      <c r="R109" s="14" t="s">
        <v>1345</v>
      </c>
    </row>
    <row r="110" spans="1:18">
      <c r="A110" s="18" t="s">
        <v>823</v>
      </c>
      <c r="B110" s="15" t="s">
        <v>808</v>
      </c>
      <c r="C110" s="15" t="s">
        <v>810</v>
      </c>
      <c r="D110" s="19" t="s">
        <v>807</v>
      </c>
      <c r="E110" s="19">
        <v>105</v>
      </c>
      <c r="F110" s="15"/>
      <c r="G110" s="15" t="s">
        <v>882</v>
      </c>
      <c r="H110" s="15" t="s">
        <v>883</v>
      </c>
      <c r="I110" s="14" t="s">
        <v>892</v>
      </c>
      <c r="J110" s="23">
        <v>0</v>
      </c>
      <c r="K110" s="23">
        <v>5</v>
      </c>
      <c r="L110" s="14">
        <v>0</v>
      </c>
      <c r="M110" s="14">
        <v>7</v>
      </c>
      <c r="N110" s="14">
        <v>4</v>
      </c>
      <c r="O110" s="14">
        <v>5</v>
      </c>
      <c r="P110" s="23">
        <v>2.1500000000000004</v>
      </c>
      <c r="Q110" s="14" t="s">
        <v>1345</v>
      </c>
      <c r="R110" s="14" t="s">
        <v>1345</v>
      </c>
    </row>
    <row r="111" spans="1:18">
      <c r="A111" s="18" t="s">
        <v>811</v>
      </c>
      <c r="B111" s="19" t="s">
        <v>807</v>
      </c>
      <c r="C111" s="19" t="s">
        <v>809</v>
      </c>
      <c r="D111" s="19" t="s">
        <v>807</v>
      </c>
      <c r="E111" s="19" t="s">
        <v>809</v>
      </c>
      <c r="F111" s="19" t="s">
        <v>35</v>
      </c>
      <c r="G111" s="15" t="s">
        <v>67</v>
      </c>
      <c r="H111" s="15" t="s">
        <v>68</v>
      </c>
      <c r="I111" s="14" t="s">
        <v>826</v>
      </c>
      <c r="J111" s="23" t="e">
        <v>#VALUE!</v>
      </c>
      <c r="K111" s="23" t="e">
        <v>#VALUE!</v>
      </c>
      <c r="L111" s="14">
        <v>10</v>
      </c>
      <c r="M111" s="14" t="s">
        <v>899</v>
      </c>
      <c r="N111" s="14">
        <v>8</v>
      </c>
      <c r="O111" s="14">
        <v>5</v>
      </c>
      <c r="P111" s="23" t="e">
        <v>#VALUE!</v>
      </c>
      <c r="Q111" s="14" t="e">
        <v>#VALUE!</v>
      </c>
      <c r="R111" s="14" t="e">
        <v>#VALUE!</v>
      </c>
    </row>
    <row r="112" spans="1:18">
      <c r="A112" s="18" t="s">
        <v>237</v>
      </c>
      <c r="B112" s="15" t="s">
        <v>808</v>
      </c>
      <c r="C112" s="15" t="s">
        <v>810</v>
      </c>
      <c r="D112" s="19" t="s">
        <v>807</v>
      </c>
      <c r="E112" s="19" t="s">
        <v>800</v>
      </c>
      <c r="F112" s="15"/>
      <c r="G112" s="15" t="s">
        <v>48</v>
      </c>
      <c r="H112" s="15" t="s">
        <v>993</v>
      </c>
      <c r="I112" s="14" t="s">
        <v>892</v>
      </c>
      <c r="J112" s="23">
        <v>0</v>
      </c>
      <c r="K112" s="23" t="e">
        <v>#VALUE!</v>
      </c>
      <c r="L112" s="14">
        <v>0</v>
      </c>
      <c r="M112" s="14">
        <v>3</v>
      </c>
      <c r="N112" s="14">
        <v>10</v>
      </c>
      <c r="O112" s="14">
        <v>5</v>
      </c>
      <c r="P112" s="23" t="e">
        <v>#VALUE!</v>
      </c>
      <c r="Q112" s="14" t="e">
        <v>#VALUE!</v>
      </c>
      <c r="R112" s="14" t="e">
        <v>#VALUE!</v>
      </c>
    </row>
    <row r="113" spans="1:18">
      <c r="A113" s="18" t="s">
        <v>801</v>
      </c>
      <c r="B113" s="15" t="s">
        <v>808</v>
      </c>
      <c r="C113" s="15" t="s">
        <v>810</v>
      </c>
      <c r="D113" s="19" t="s">
        <v>807</v>
      </c>
      <c r="E113" s="19" t="s">
        <v>800</v>
      </c>
      <c r="F113" s="15"/>
      <c r="G113" s="15" t="s">
        <v>54</v>
      </c>
      <c r="H113" s="15" t="s">
        <v>884</v>
      </c>
      <c r="I113" s="14" t="s">
        <v>892</v>
      </c>
      <c r="J113" s="23">
        <v>0</v>
      </c>
      <c r="K113" s="23" t="e">
        <v>#VALUE!</v>
      </c>
      <c r="L113" s="14">
        <v>0</v>
      </c>
      <c r="M113" s="14">
        <v>3</v>
      </c>
      <c r="N113" s="14">
        <v>6</v>
      </c>
      <c r="O113" s="14">
        <v>5</v>
      </c>
      <c r="P113" s="23" t="e">
        <v>#VALUE!</v>
      </c>
      <c r="Q113" s="14" t="e">
        <v>#VALUE!</v>
      </c>
      <c r="R113" s="14" t="e">
        <v>#VALUE!</v>
      </c>
    </row>
    <row r="114" spans="1:18">
      <c r="A114" s="18" t="s">
        <v>824</v>
      </c>
      <c r="B114" s="15" t="s">
        <v>808</v>
      </c>
      <c r="C114" s="15" t="s">
        <v>810</v>
      </c>
      <c r="D114" s="19" t="s">
        <v>807</v>
      </c>
      <c r="E114" s="19" t="s">
        <v>800</v>
      </c>
      <c r="F114" s="15"/>
      <c r="G114" s="15" t="s">
        <v>885</v>
      </c>
      <c r="H114" s="15" t="s">
        <v>886</v>
      </c>
      <c r="I114" s="14" t="s">
        <v>892</v>
      </c>
      <c r="J114" s="23">
        <v>0</v>
      </c>
      <c r="K114" s="23" t="e">
        <v>#VALUE!</v>
      </c>
      <c r="L114" s="14">
        <v>0</v>
      </c>
      <c r="M114" s="14">
        <v>7</v>
      </c>
      <c r="N114" s="14">
        <v>4</v>
      </c>
      <c r="O114" s="14">
        <v>5</v>
      </c>
      <c r="P114" s="23" t="e">
        <v>#VALUE!</v>
      </c>
      <c r="Q114" s="14" t="e">
        <v>#VALUE!</v>
      </c>
      <c r="R114" s="14" t="e">
        <v>#VALUE!</v>
      </c>
    </row>
    <row r="115" spans="1:18">
      <c r="A115" s="18" t="s">
        <v>802</v>
      </c>
      <c r="B115" s="15" t="s">
        <v>808</v>
      </c>
      <c r="C115" s="15" t="s">
        <v>810</v>
      </c>
      <c r="D115" s="19" t="s">
        <v>807</v>
      </c>
      <c r="E115" s="19" t="s">
        <v>800</v>
      </c>
      <c r="F115" s="15"/>
      <c r="G115" s="15" t="s">
        <v>831</v>
      </c>
      <c r="H115" s="15" t="s">
        <v>989</v>
      </c>
      <c r="I115" s="14" t="s">
        <v>892</v>
      </c>
      <c r="J115" s="23">
        <v>0</v>
      </c>
      <c r="K115" s="23" t="e">
        <v>#VALUE!</v>
      </c>
      <c r="L115" s="14">
        <v>0</v>
      </c>
      <c r="M115" s="14" t="s">
        <v>899</v>
      </c>
      <c r="N115" s="14">
        <v>10</v>
      </c>
      <c r="O115" s="14">
        <v>5</v>
      </c>
      <c r="P115" s="23" t="e">
        <v>#VALUE!</v>
      </c>
      <c r="Q115" s="14" t="e">
        <v>#VALUE!</v>
      </c>
      <c r="R115" s="14" t="e">
        <v>#VALUE!</v>
      </c>
    </row>
    <row r="116" spans="1:18">
      <c r="A116" s="18" t="s">
        <v>803</v>
      </c>
      <c r="B116" s="15" t="s">
        <v>808</v>
      </c>
      <c r="C116" s="15" t="s">
        <v>810</v>
      </c>
      <c r="D116" s="19" t="s">
        <v>807</v>
      </c>
      <c r="E116" s="19" t="s">
        <v>800</v>
      </c>
      <c r="F116" s="15"/>
      <c r="G116" s="15" t="s">
        <v>69</v>
      </c>
      <c r="H116" s="15" t="s">
        <v>70</v>
      </c>
      <c r="I116" s="14" t="s">
        <v>892</v>
      </c>
      <c r="J116" s="23">
        <v>0</v>
      </c>
      <c r="K116" s="23" t="e">
        <v>#VALUE!</v>
      </c>
      <c r="L116" s="14">
        <v>0</v>
      </c>
      <c r="M116" s="14" t="s">
        <v>810</v>
      </c>
      <c r="N116" s="14">
        <v>8</v>
      </c>
      <c r="O116" s="14">
        <v>5</v>
      </c>
      <c r="P116" s="23" t="e">
        <v>#VALUE!</v>
      </c>
      <c r="Q116" s="14" t="e">
        <v>#VALUE!</v>
      </c>
      <c r="R116" s="14" t="e">
        <v>#VALUE!</v>
      </c>
    </row>
  </sheetData>
  <autoFilter ref="A1:R116">
    <sortState ref="A2:R113">
      <sortCondition ref="R1:R113"/>
    </sortState>
  </autoFilter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>
    <tabColor rgb="FFFF0000"/>
  </sheetPr>
  <dimension ref="A1:N39"/>
  <sheetViews>
    <sheetView showGridLines="0" topLeftCell="A25" zoomScaleSheetLayoutView="100" workbookViewId="0">
      <selection activeCell="D14" sqref="D14"/>
    </sheetView>
  </sheetViews>
  <sheetFormatPr defaultRowHeight="14.4"/>
  <cols>
    <col min="1" max="1" width="8.6640625" customWidth="1"/>
    <col min="2" max="2" width="11.44140625" customWidth="1"/>
    <col min="3" max="3" width="11" style="65" customWidth="1"/>
    <col min="4" max="4" width="31.33203125" style="65" customWidth="1"/>
    <col min="5" max="5" width="30.77734375" customWidth="1"/>
    <col min="6" max="6" width="9.77734375" style="65" customWidth="1"/>
  </cols>
  <sheetData>
    <row r="1" spans="1:11" ht="20.25" customHeight="1">
      <c r="A1" s="3" t="s">
        <v>908</v>
      </c>
      <c r="B1" s="4" t="s">
        <v>909</v>
      </c>
      <c r="C1" s="4" t="s">
        <v>1334</v>
      </c>
      <c r="D1" s="4" t="s">
        <v>1337</v>
      </c>
      <c r="E1" s="4" t="s">
        <v>910</v>
      </c>
      <c r="F1" s="4" t="s">
        <v>1333</v>
      </c>
    </row>
    <row r="2" spans="1:11" ht="20.25" customHeight="1">
      <c r="A2" s="135" t="s">
        <v>912</v>
      </c>
      <c r="B2" s="5" t="s">
        <v>1332</v>
      </c>
      <c r="C2" s="66" t="s">
        <v>1335</v>
      </c>
      <c r="D2" s="82" t="s">
        <v>1628</v>
      </c>
      <c r="E2" s="5"/>
      <c r="F2" s="83">
        <f>SUM(F3:F31)</f>
        <v>63.5</v>
      </c>
    </row>
    <row r="3" spans="1:11" ht="21.6">
      <c r="A3" s="135"/>
      <c r="B3" s="5" t="s">
        <v>914</v>
      </c>
      <c r="C3" s="66" t="s">
        <v>1336</v>
      </c>
      <c r="D3" s="59" t="s">
        <v>1633</v>
      </c>
      <c r="E3" s="5" t="s">
        <v>1275</v>
      </c>
      <c r="F3" s="83">
        <f>IF(D3="男",5,0)</f>
        <v>0</v>
      </c>
    </row>
    <row r="4" spans="1:11" ht="37.5" customHeight="1">
      <c r="A4" s="135"/>
      <c r="B4" s="5" t="s">
        <v>915</v>
      </c>
      <c r="C4" s="72">
        <v>32174</v>
      </c>
      <c r="D4" s="71">
        <v>34912</v>
      </c>
      <c r="E4" s="5" t="s">
        <v>1278</v>
      </c>
      <c r="F4" s="83">
        <f>IF(YEAR(D4)&gt;=1992,2,IF(YEAR(D4)&lt;=1988,0,1))</f>
        <v>2</v>
      </c>
    </row>
    <row r="5" spans="1:11" ht="28.5" customHeight="1">
      <c r="A5" s="135"/>
      <c r="B5" s="5" t="s">
        <v>916</v>
      </c>
      <c r="C5" s="66" t="s">
        <v>1338</v>
      </c>
      <c r="D5" s="59" t="s">
        <v>1339</v>
      </c>
      <c r="E5" s="5" t="s">
        <v>929</v>
      </c>
      <c r="F5" s="83">
        <f>IF(D5="其他",0,1.5)</f>
        <v>0</v>
      </c>
    </row>
    <row r="6" spans="1:11" ht="37.5" customHeight="1">
      <c r="A6" s="135"/>
      <c r="B6" s="5" t="s">
        <v>917</v>
      </c>
      <c r="C6" s="66" t="s">
        <v>1341</v>
      </c>
      <c r="D6" s="59" t="s">
        <v>1340</v>
      </c>
      <c r="E6" s="5" t="s">
        <v>1280</v>
      </c>
      <c r="F6" s="83">
        <f>IF(D6="其他",0,1.5)</f>
        <v>1.5</v>
      </c>
    </row>
    <row r="7" spans="1:11" s="75" customFormat="1" ht="26.25" customHeight="1">
      <c r="A7" s="136" t="s">
        <v>1291</v>
      </c>
      <c r="B7" s="6" t="s">
        <v>1283</v>
      </c>
      <c r="C7" s="67" t="s">
        <v>1627</v>
      </c>
      <c r="D7" s="94" t="s">
        <v>1632</v>
      </c>
      <c r="E7" s="6" t="s">
        <v>1631</v>
      </c>
      <c r="F7" s="84">
        <f>IF(D7="其他院校",3,IF(COUNTIF(大学分级!$A$2:$A$9,模型!D7)=1,10,IF(COUNTIF(大学分级!$A$10:$A$33,模型!D7)=1,8,6)))</f>
        <v>8</v>
      </c>
    </row>
    <row r="8" spans="1:11" s="75" customFormat="1" ht="25.5" customHeight="1">
      <c r="A8" s="137"/>
      <c r="B8" s="6" t="s">
        <v>1284</v>
      </c>
      <c r="C8" s="67" t="s">
        <v>942</v>
      </c>
      <c r="D8" s="60" t="s">
        <v>1349</v>
      </c>
      <c r="E8" s="6" t="s">
        <v>1629</v>
      </c>
      <c r="F8" s="87">
        <f>IF(D8="其他专业",2,IF(COUNTIF(专业分级!$B$2:$B$7,模型!D8)=1,7,5))</f>
        <v>5</v>
      </c>
    </row>
    <row r="9" spans="1:11" s="75" customFormat="1" ht="21.6">
      <c r="A9" s="137"/>
      <c r="B9" s="6" t="s">
        <v>1281</v>
      </c>
      <c r="C9" s="67" t="s">
        <v>1347</v>
      </c>
      <c r="D9" s="92" t="s">
        <v>1632</v>
      </c>
      <c r="E9" s="6" t="s">
        <v>1631</v>
      </c>
      <c r="F9" s="84">
        <f>IF(D9="其他院校",3,IF(COUNTIF(大学分级!$A$2:$A$9,模型!D9)=1,10,IF(COUNTIF(大学分级!$A$10:$A$33,模型!D9)=1,8,6)))</f>
        <v>8</v>
      </c>
    </row>
    <row r="10" spans="1:11" s="75" customFormat="1" ht="25.5" customHeight="1">
      <c r="A10" s="137"/>
      <c r="B10" s="6" t="s">
        <v>1282</v>
      </c>
      <c r="C10" s="67" t="s">
        <v>942</v>
      </c>
      <c r="D10" s="60" t="s">
        <v>1349</v>
      </c>
      <c r="E10" s="6" t="s">
        <v>1630</v>
      </c>
      <c r="F10" s="87">
        <f>IF(D10="其他专业",2,IF(COUNTIF(专业分级!$B$2:$B$7,模型!D10)=1,8,5))</f>
        <v>5</v>
      </c>
    </row>
    <row r="11" spans="1:11" s="75" customFormat="1" ht="32.25" customHeight="1">
      <c r="A11" s="137"/>
      <c r="B11" s="6" t="s">
        <v>920</v>
      </c>
      <c r="C11" s="67" t="s">
        <v>1347</v>
      </c>
      <c r="D11" s="60" t="s">
        <v>1354</v>
      </c>
      <c r="E11" s="6" t="s">
        <v>1285</v>
      </c>
      <c r="F11" s="84">
        <f>IF(D11="其他院校",-5,IF(OR(COUNTIF(大学分级!$A$2:$A$10,模型!D11)=1,D11="无"),0,-2))</f>
        <v>0</v>
      </c>
    </row>
    <row r="12" spans="1:11" s="75" customFormat="1" ht="25.5" customHeight="1">
      <c r="A12" s="137"/>
      <c r="B12" s="6" t="s">
        <v>921</v>
      </c>
      <c r="C12" s="67" t="s">
        <v>943</v>
      </c>
      <c r="D12" s="60"/>
      <c r="E12" s="6" t="s">
        <v>922</v>
      </c>
      <c r="F12" s="84">
        <v>0</v>
      </c>
    </row>
    <row r="13" spans="1:11" s="75" customFormat="1" ht="53.4" customHeight="1">
      <c r="A13" s="137"/>
      <c r="B13" s="6" t="s">
        <v>980</v>
      </c>
      <c r="C13" s="67" t="s">
        <v>810</v>
      </c>
      <c r="D13" s="60" t="s">
        <v>1480</v>
      </c>
      <c r="E13" s="6" t="s">
        <v>1481</v>
      </c>
      <c r="F13" s="84">
        <f>IF(MAX(F8,F10)&gt;=7,5,IF(MAX(F8,F10)=5,3,1))</f>
        <v>3</v>
      </c>
    </row>
    <row r="14" spans="1:11" ht="85.5" customHeight="1">
      <c r="A14" s="135" t="s">
        <v>1299</v>
      </c>
      <c r="B14" s="5" t="s">
        <v>979</v>
      </c>
      <c r="C14" s="66"/>
      <c r="D14" s="59"/>
      <c r="E14" s="5" t="s">
        <v>1320</v>
      </c>
      <c r="F14" s="83">
        <f>IF(IF(H14=TRUE,11,0)+IF(I14=TRUE,7,0)+IF(J14=TRUE,7,0)+IF(K14=TRUE,2,0)&gt;=18,18,IF(H14=TRUE,11,0)+IF(I14=TRUE,7,0)+IF(J14=TRUE,7,0)+IF(K14=TRUE,2,0))</f>
        <v>9</v>
      </c>
      <c r="G14" s="74" t="s">
        <v>1348</v>
      </c>
      <c r="H14" t="b">
        <v>0</v>
      </c>
      <c r="I14" t="b">
        <v>1</v>
      </c>
      <c r="J14" t="b">
        <v>0</v>
      </c>
      <c r="K14" t="b">
        <v>1</v>
      </c>
    </row>
    <row r="15" spans="1:11" ht="45" customHeight="1">
      <c r="A15" s="135"/>
      <c r="B15" s="5" t="s">
        <v>1352</v>
      </c>
      <c r="C15" s="66" t="s">
        <v>807</v>
      </c>
      <c r="D15" s="59" t="s">
        <v>1350</v>
      </c>
      <c r="E15" s="5" t="s">
        <v>1292</v>
      </c>
      <c r="F15" s="83">
        <f>IF(D15="是",1,0)</f>
        <v>1</v>
      </c>
    </row>
    <row r="16" spans="1:11" s="75" customFormat="1" ht="43.2">
      <c r="A16" s="135"/>
      <c r="B16" s="28" t="s">
        <v>1353</v>
      </c>
      <c r="C16" s="69" t="s">
        <v>1477</v>
      </c>
      <c r="D16" s="62" t="s">
        <v>1634</v>
      </c>
      <c r="E16" s="28" t="s">
        <v>1321</v>
      </c>
      <c r="F16" s="84">
        <f>IF(D16="国家级",2,IF(D16="其他",0,1))</f>
        <v>2</v>
      </c>
    </row>
    <row r="17" spans="1:7" s="75" customFormat="1" ht="54">
      <c r="A17" s="135"/>
      <c r="B17" s="28" t="s">
        <v>1652</v>
      </c>
      <c r="C17" s="69" t="s">
        <v>1478</v>
      </c>
      <c r="D17" s="62" t="s">
        <v>1354</v>
      </c>
      <c r="E17" s="28" t="s">
        <v>982</v>
      </c>
      <c r="F17" s="84">
        <f>IF(D17="高级别",2,IF(D17="无",0,1))</f>
        <v>0</v>
      </c>
    </row>
    <row r="18" spans="1:7" s="75" customFormat="1" ht="28.5" customHeight="1">
      <c r="A18" s="138" t="s">
        <v>1355</v>
      </c>
      <c r="B18" s="7" t="s">
        <v>1482</v>
      </c>
      <c r="C18" s="68" t="s">
        <v>1357</v>
      </c>
      <c r="D18" s="85" t="s">
        <v>1635</v>
      </c>
      <c r="E18" s="7" t="s">
        <v>1611</v>
      </c>
      <c r="F18" s="86">
        <f>IF(D18="一级机构",4,IF(D18="二级机构",2,1))</f>
        <v>2</v>
      </c>
      <c r="G18" s="75" t="s">
        <v>1651</v>
      </c>
    </row>
    <row r="19" spans="1:7" s="75" customFormat="1" ht="28.5" customHeight="1">
      <c r="A19" s="138"/>
      <c r="B19" s="7" t="s">
        <v>1483</v>
      </c>
      <c r="C19" s="68" t="s">
        <v>1462</v>
      </c>
      <c r="D19" s="61" t="s">
        <v>1617</v>
      </c>
      <c r="E19" s="7" t="s">
        <v>1610</v>
      </c>
      <c r="F19" s="84">
        <f>IF(D19="一级岗位",4,2)</f>
        <v>4</v>
      </c>
    </row>
    <row r="20" spans="1:7" s="75" customFormat="1" ht="28.5" customHeight="1">
      <c r="A20" s="138"/>
      <c r="B20" s="7" t="s">
        <v>1484</v>
      </c>
      <c r="C20" s="68" t="s">
        <v>1619</v>
      </c>
      <c r="D20" s="85" t="s">
        <v>1616</v>
      </c>
      <c r="E20" s="7" t="s">
        <v>1611</v>
      </c>
      <c r="F20" s="86">
        <f>IF(D20="一级机构",4,IF(D20="二级机构",2,1))</f>
        <v>4</v>
      </c>
    </row>
    <row r="21" spans="1:7" ht="27.75" customHeight="1">
      <c r="A21" s="138"/>
      <c r="B21" s="7" t="s">
        <v>1485</v>
      </c>
      <c r="C21" s="68" t="s">
        <v>1620</v>
      </c>
      <c r="D21" s="61" t="s">
        <v>1618</v>
      </c>
      <c r="E21" s="7" t="s">
        <v>1610</v>
      </c>
      <c r="F21" s="84">
        <f>IF(D21="一级岗位",4,2)</f>
        <v>2</v>
      </c>
    </row>
    <row r="22" spans="1:7" ht="27.75" customHeight="1">
      <c r="A22" s="138"/>
      <c r="B22" s="7" t="s">
        <v>1486</v>
      </c>
      <c r="C22" s="68"/>
      <c r="D22" s="61" t="s">
        <v>1616</v>
      </c>
      <c r="E22" s="7" t="s">
        <v>1614</v>
      </c>
      <c r="F22" s="84">
        <f>IF(D22="一级机构",2,0)</f>
        <v>2</v>
      </c>
    </row>
    <row r="23" spans="1:7" ht="27.75" customHeight="1">
      <c r="A23" s="138"/>
      <c r="B23" s="7" t="s">
        <v>1487</v>
      </c>
      <c r="C23" s="68"/>
      <c r="D23" s="61" t="s">
        <v>1617</v>
      </c>
      <c r="E23" s="7" t="s">
        <v>1613</v>
      </c>
      <c r="F23" s="84">
        <f>IF(D23="一级岗位",2,0)</f>
        <v>2</v>
      </c>
    </row>
    <row r="24" spans="1:7" ht="41.25" customHeight="1">
      <c r="A24" s="138"/>
      <c r="B24" s="7" t="s">
        <v>1612</v>
      </c>
      <c r="C24" s="68" t="s">
        <v>810</v>
      </c>
      <c r="D24" s="61" t="s">
        <v>1480</v>
      </c>
      <c r="E24" s="7" t="s">
        <v>1615</v>
      </c>
      <c r="F24" s="84">
        <f>IF(MAX(F18,F20)=4,3,IF(MAX(F18,F20)=2,1,0))</f>
        <v>3</v>
      </c>
    </row>
    <row r="25" spans="1:7" ht="30" customHeight="1">
      <c r="A25" s="139" t="s">
        <v>1301</v>
      </c>
      <c r="B25" s="28"/>
      <c r="C25" s="69"/>
      <c r="D25" s="59"/>
      <c r="E25" s="28"/>
      <c r="F25" s="83">
        <f>IF(D25="是",1,0)</f>
        <v>0</v>
      </c>
    </row>
    <row r="26" spans="1:7" ht="24.75" customHeight="1">
      <c r="A26" s="139"/>
      <c r="B26" s="5" t="s">
        <v>1351</v>
      </c>
      <c r="C26" s="66" t="s">
        <v>807</v>
      </c>
      <c r="D26" s="59" t="s">
        <v>1479</v>
      </c>
      <c r="E26" s="5" t="s">
        <v>1326</v>
      </c>
      <c r="F26" s="83">
        <f>IF(D26="是",1,0)</f>
        <v>0</v>
      </c>
    </row>
    <row r="27" spans="1:7" ht="30" customHeight="1">
      <c r="A27" s="139"/>
      <c r="B27" s="28" t="s">
        <v>1653</v>
      </c>
      <c r="C27" s="69" t="s">
        <v>807</v>
      </c>
      <c r="D27" s="59" t="s">
        <v>1479</v>
      </c>
      <c r="E27" s="28" t="s">
        <v>1328</v>
      </c>
      <c r="F27" s="83">
        <f>IF(D27="是",1,0)</f>
        <v>0</v>
      </c>
    </row>
    <row r="28" spans="1:7" ht="26.25" customHeight="1">
      <c r="A28" s="134" t="s">
        <v>984</v>
      </c>
      <c r="B28" s="29" t="s">
        <v>1304</v>
      </c>
      <c r="C28" s="70"/>
      <c r="D28" s="63"/>
      <c r="E28" s="29"/>
      <c r="F28" s="83"/>
    </row>
    <row r="29" spans="1:7" ht="28.5" customHeight="1">
      <c r="A29" s="134"/>
      <c r="B29" s="29" t="s">
        <v>1305</v>
      </c>
      <c r="C29" s="70"/>
      <c r="D29" s="63"/>
      <c r="E29" s="30"/>
      <c r="F29" s="83"/>
    </row>
    <row r="30" spans="1:7" ht="31.5" customHeight="1">
      <c r="A30" s="134"/>
      <c r="B30" s="29" t="s">
        <v>1306</v>
      </c>
      <c r="C30" s="70"/>
      <c r="D30" s="63"/>
      <c r="E30" s="30" t="s">
        <v>1297</v>
      </c>
      <c r="F30" s="83"/>
    </row>
    <row r="31" spans="1:7" ht="22.5" customHeight="1">
      <c r="A31" s="134"/>
      <c r="B31" s="29"/>
      <c r="C31" s="70"/>
      <c r="D31" s="63"/>
      <c r="E31" s="30"/>
      <c r="F31" s="83"/>
    </row>
    <row r="34" spans="1:14" ht="22.5" customHeight="1">
      <c r="A34" s="88" t="s">
        <v>1621</v>
      </c>
      <c r="B34" s="89"/>
      <c r="C34" s="90"/>
      <c r="D34" s="91">
        <f>F2</f>
        <v>63.5</v>
      </c>
      <c r="K34" s="57"/>
      <c r="L34" s="64"/>
      <c r="M34" s="64"/>
      <c r="N34" t="s">
        <v>1309</v>
      </c>
    </row>
    <row r="35" spans="1:14" ht="18" customHeight="1">
      <c r="A35" s="88" t="s">
        <v>1622</v>
      </c>
      <c r="B35" s="89"/>
      <c r="C35" s="90"/>
      <c r="D35" s="91" t="str">
        <f>F35</f>
        <v>中-求职黄金</v>
      </c>
      <c r="F35" s="65" t="str">
        <f>IF(D34&gt;=90,"非常高-求职王者",IF(D34&gt;=70,"高-求职战士",IF(D34&lt;=50,"低，求职学徒","中-求职黄金")))</f>
        <v>中-求职黄金</v>
      </c>
      <c r="K35" s="57"/>
      <c r="L35" s="64"/>
      <c r="M35" s="64"/>
    </row>
    <row r="36" spans="1:14" ht="23.25" customHeight="1">
      <c r="A36" s="88" t="s">
        <v>1623</v>
      </c>
      <c r="B36" s="89"/>
      <c r="C36" s="90"/>
      <c r="D36" s="91"/>
      <c r="K36" s="57"/>
      <c r="L36" s="64"/>
      <c r="M36" s="64"/>
      <c r="N36" t="s">
        <v>1316</v>
      </c>
    </row>
    <row r="37" spans="1:14" ht="22.5" customHeight="1">
      <c r="A37" s="88" t="s">
        <v>1624</v>
      </c>
      <c r="B37" s="89"/>
      <c r="C37" s="90"/>
      <c r="D37" s="91"/>
      <c r="K37" s="57"/>
      <c r="L37" s="64"/>
      <c r="M37" s="64"/>
    </row>
    <row r="38" spans="1:14" ht="16.5" customHeight="1">
      <c r="A38" s="88" t="s">
        <v>1626</v>
      </c>
      <c r="B38" s="89"/>
      <c r="C38" s="90"/>
      <c r="D38" s="91"/>
    </row>
    <row r="39" spans="1:14" ht="25.5" customHeight="1">
      <c r="A39" s="88" t="s">
        <v>1625</v>
      </c>
      <c r="B39" s="89"/>
      <c r="C39" s="90"/>
      <c r="D39" s="91"/>
    </row>
  </sheetData>
  <mergeCells count="6">
    <mergeCell ref="A28:A31"/>
    <mergeCell ref="A2:A6"/>
    <mergeCell ref="A7:A13"/>
    <mergeCell ref="A14:A17"/>
    <mergeCell ref="A18:A24"/>
    <mergeCell ref="A25:A27"/>
  </mergeCells>
  <phoneticPr fontId="1" type="noConversion"/>
  <dataValidations count="12">
    <dataValidation type="list" allowBlank="1" showInputMessage="1" showErrorMessage="1" sqref="D3">
      <formula1>"男,女"</formula1>
    </dataValidation>
    <dataValidation type="date" allowBlank="1" showInputMessage="1" showErrorMessage="1" sqref="D4">
      <formula1>29221</formula1>
      <formula2>36526</formula2>
    </dataValidation>
    <dataValidation type="list" allowBlank="1" showInputMessage="1" showErrorMessage="1" sqref="D5">
      <formula1>"直辖市,省会城市及计划单列市,其他"</formula1>
    </dataValidation>
    <dataValidation type="list" allowBlank="1" showInputMessage="1" showErrorMessage="1" sqref="D6">
      <formula1>"中共党员,民主党派,其他"</formula1>
    </dataValidation>
    <dataValidation type="list" allowBlank="1" showInputMessage="1" showErrorMessage="1" sqref="D15 D25:D27">
      <formula1>"是,否"</formula1>
    </dataValidation>
    <dataValidation type="list" allowBlank="1" showInputMessage="1" showErrorMessage="1" sqref="D16">
      <formula1>"国家级,学校一等奖学金,其他"</formula1>
    </dataValidation>
    <dataValidation type="list" allowBlank="1" showInputMessage="1" showErrorMessage="1" sqref="D17">
      <formula1>"高级别,中级及以下,无"</formula1>
    </dataValidation>
    <dataValidation type="list" allowBlank="1" showInputMessage="1" showErrorMessage="1" sqref="D11">
      <formula1>#REF!</formula1>
    </dataValidation>
    <dataValidation type="list" allowBlank="1" showInputMessage="1" showErrorMessage="1" sqref="D18 D20">
      <formula1>"一级机构,二级机构,三级机构"</formula1>
    </dataValidation>
    <dataValidation type="list" allowBlank="1" showInputMessage="1" showErrorMessage="1" sqref="D19 D21">
      <formula1>"一级岗位,二级岗位"</formula1>
    </dataValidation>
    <dataValidation type="list" allowBlank="1" showInputMessage="1" showErrorMessage="1" sqref="D22">
      <formula1>"一级机构,其他或无"</formula1>
    </dataValidation>
    <dataValidation type="list" allowBlank="1" showInputMessage="1" showErrorMessage="1" sqref="D23">
      <formula1>"一级岗位,其他或无"</formula1>
    </dataValidation>
  </dataValidations>
  <pageMargins left="0.7" right="0.7" top="0.75" bottom="0.75" header="0.3" footer="0.3"/>
  <pageSetup paperSize="9" scale="64" orientation="portrait" r:id="rId1"/>
  <ignoredErrors>
    <ignoredError sqref="F19" 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62" r:id="rId4" name="Check Box 14">
              <controlPr defaultSize="0" autoFill="0" autoLine="0" autoPict="0">
                <anchor moveWithCells="1">
                  <from>
                    <xdr:col>3</xdr:col>
                    <xdr:colOff>76200</xdr:colOff>
                    <xdr:row>13</xdr:row>
                    <xdr:rowOff>60960</xdr:rowOff>
                  </from>
                  <to>
                    <xdr:col>3</xdr:col>
                    <xdr:colOff>1851660</xdr:colOff>
                    <xdr:row>13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8" r:id="rId5" name="Check Box 20">
              <controlPr defaultSize="0" autoFill="0" autoLine="0" autoPict="0">
                <anchor moveWithCells="1">
                  <from>
                    <xdr:col>3</xdr:col>
                    <xdr:colOff>76200</xdr:colOff>
                    <xdr:row>13</xdr:row>
                    <xdr:rowOff>259080</xdr:rowOff>
                  </from>
                  <to>
                    <xdr:col>3</xdr:col>
                    <xdr:colOff>1158240</xdr:colOff>
                    <xdr:row>13</xdr:row>
                    <xdr:rowOff>426720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9" r:id="rId6" name="Check Box 21">
              <controlPr defaultSize="0" autoFill="0" autoLine="0" autoPict="0">
                <anchor moveWithCells="1">
                  <from>
                    <xdr:col>3</xdr:col>
                    <xdr:colOff>76200</xdr:colOff>
                    <xdr:row>13</xdr:row>
                    <xdr:rowOff>457200</xdr:rowOff>
                  </from>
                  <to>
                    <xdr:col>3</xdr:col>
                    <xdr:colOff>891540</xdr:colOff>
                    <xdr:row>13</xdr:row>
                    <xdr:rowOff>624840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0" r:id="rId7" name="Check Box 22">
              <controlPr defaultSize="0" autoFill="0" autoLine="0" autoPict="0">
                <anchor moveWithCells="1">
                  <from>
                    <xdr:col>3</xdr:col>
                    <xdr:colOff>76200</xdr:colOff>
                    <xdr:row>13</xdr:row>
                    <xdr:rowOff>647700</xdr:rowOff>
                  </from>
                  <to>
                    <xdr:col>3</xdr:col>
                    <xdr:colOff>662940</xdr:colOff>
                    <xdr:row>13</xdr:row>
                    <xdr:rowOff>807720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专业分级!$B$2:$B$21</xm:f>
          </x14:formula1>
          <xm:sqref>D8 D12 D10</xm:sqref>
        </x14:dataValidation>
        <x14:dataValidation type="list" allowBlank="1" showInputMessage="1" showErrorMessage="1">
          <x14:formula1>
            <xm:f>大学分级!$A$2:$A$49</xm:f>
          </x14:formula1>
          <xm:sqref>D7 D9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9" tint="-0.249977111117893"/>
  </sheetPr>
  <dimension ref="A1:J106"/>
  <sheetViews>
    <sheetView showGridLines="0" topLeftCell="A17" workbookViewId="0">
      <selection activeCell="D25" sqref="D25"/>
    </sheetView>
  </sheetViews>
  <sheetFormatPr defaultRowHeight="14.4"/>
  <cols>
    <col min="1" max="1" width="10" customWidth="1"/>
    <col min="2" max="2" width="15.109375" customWidth="1"/>
    <col min="3" max="3" width="12.77734375" customWidth="1"/>
    <col min="4" max="4" width="12.88671875" customWidth="1"/>
    <col min="5" max="5" width="12.21875" customWidth="1"/>
    <col min="6" max="6" width="16.88671875" customWidth="1"/>
    <col min="7" max="7" width="11" customWidth="1"/>
    <col min="8" max="8" width="6.109375" customWidth="1"/>
    <col min="9" max="9" width="4.21875" customWidth="1"/>
  </cols>
  <sheetData>
    <row r="1" spans="1:10" ht="30.75" customHeight="1">
      <c r="A1" s="140" t="s">
        <v>1654</v>
      </c>
      <c r="B1" s="141"/>
      <c r="C1" s="141"/>
      <c r="D1" s="141"/>
      <c r="E1" s="141"/>
      <c r="F1" s="141"/>
      <c r="G1" s="141"/>
      <c r="H1" s="141"/>
      <c r="I1" s="142"/>
      <c r="J1" s="89"/>
    </row>
    <row r="2" spans="1:10" ht="9.75" customHeight="1">
      <c r="A2" s="101"/>
      <c r="B2" s="102"/>
      <c r="C2" s="102"/>
      <c r="D2" s="102"/>
      <c r="E2" s="102"/>
      <c r="F2" s="102"/>
      <c r="G2" s="102"/>
      <c r="H2" s="102"/>
      <c r="I2" s="103"/>
      <c r="J2" s="89"/>
    </row>
    <row r="3" spans="1:10">
      <c r="A3" s="95" t="s">
        <v>1655</v>
      </c>
      <c r="B3" s="89" t="s">
        <v>1656</v>
      </c>
      <c r="C3" s="89" t="s">
        <v>1657</v>
      </c>
      <c r="D3" s="100" t="s">
        <v>1658</v>
      </c>
      <c r="E3" s="100" t="s">
        <v>1659</v>
      </c>
      <c r="F3" s="100" t="s">
        <v>1660</v>
      </c>
      <c r="G3" s="100" t="s">
        <v>1661</v>
      </c>
      <c r="H3" s="89"/>
      <c r="I3" s="96"/>
      <c r="J3" s="89"/>
    </row>
    <row r="4" spans="1:10">
      <c r="A4" s="95"/>
      <c r="B4" s="89"/>
      <c r="C4" s="89"/>
      <c r="D4" s="89"/>
      <c r="E4" s="89"/>
      <c r="F4" s="89"/>
      <c r="G4" s="89"/>
      <c r="H4" s="89"/>
      <c r="I4" s="96"/>
      <c r="J4" s="89"/>
    </row>
    <row r="5" spans="1:10">
      <c r="A5" s="95" t="s">
        <v>1662</v>
      </c>
      <c r="B5" s="89" t="s">
        <v>1663</v>
      </c>
      <c r="C5" s="89" t="s">
        <v>1664</v>
      </c>
      <c r="D5" s="100" t="s">
        <v>1665</v>
      </c>
      <c r="E5" s="100" t="s">
        <v>1666</v>
      </c>
      <c r="F5" s="100" t="s">
        <v>1667</v>
      </c>
      <c r="G5" s="89"/>
      <c r="H5" s="89"/>
      <c r="I5" s="96"/>
      <c r="J5" s="89"/>
    </row>
    <row r="6" spans="1:10">
      <c r="A6" s="95"/>
      <c r="B6" s="104">
        <v>2006.9</v>
      </c>
      <c r="C6" s="104">
        <v>2010.6</v>
      </c>
      <c r="D6" s="104" t="s">
        <v>1632</v>
      </c>
      <c r="E6" s="104" t="s">
        <v>1668</v>
      </c>
      <c r="F6" s="104" t="s">
        <v>1669</v>
      </c>
      <c r="G6" s="89"/>
      <c r="H6" s="89"/>
      <c r="I6" s="96"/>
      <c r="J6" s="89"/>
    </row>
    <row r="7" spans="1:10">
      <c r="A7" s="95"/>
      <c r="B7" s="104">
        <v>2010.9</v>
      </c>
      <c r="C7" s="104">
        <v>2012.6</v>
      </c>
      <c r="D7" s="105" t="s">
        <v>1632</v>
      </c>
      <c r="E7" s="105" t="s">
        <v>1668</v>
      </c>
      <c r="F7" s="105" t="s">
        <v>1670</v>
      </c>
      <c r="G7" s="89"/>
      <c r="H7" s="89"/>
      <c r="I7" s="96"/>
      <c r="J7" s="89"/>
    </row>
    <row r="8" spans="1:10">
      <c r="A8" s="95"/>
      <c r="B8" s="104"/>
      <c r="C8" s="104"/>
      <c r="D8" s="104"/>
      <c r="E8" s="104"/>
      <c r="F8" s="104"/>
      <c r="G8" s="89"/>
      <c r="H8" s="89"/>
      <c r="I8" s="96"/>
      <c r="J8" s="89"/>
    </row>
    <row r="9" spans="1:10">
      <c r="A9" s="95" t="s">
        <v>1671</v>
      </c>
      <c r="B9" s="89" t="s">
        <v>1795</v>
      </c>
      <c r="C9" s="89"/>
      <c r="D9" s="105" t="s">
        <v>1920</v>
      </c>
      <c r="E9" s="89"/>
      <c r="F9" s="117" t="s">
        <v>1796</v>
      </c>
      <c r="G9" s="89"/>
      <c r="H9" s="89"/>
      <c r="I9" s="96"/>
      <c r="J9" s="89"/>
    </row>
    <row r="10" spans="1:10">
      <c r="A10" s="95"/>
      <c r="B10" s="89"/>
      <c r="C10" s="89"/>
      <c r="D10" s="89"/>
      <c r="E10" s="89"/>
      <c r="F10" s="89"/>
      <c r="G10" s="89"/>
      <c r="H10" s="89"/>
      <c r="I10" s="96"/>
      <c r="J10" s="89"/>
    </row>
    <row r="11" spans="1:10" ht="75.75" customHeight="1">
      <c r="A11" s="95"/>
      <c r="B11" s="118" t="s">
        <v>1797</v>
      </c>
      <c r="C11" s="89"/>
      <c r="D11" s="118" t="s">
        <v>1921</v>
      </c>
      <c r="E11" s="89"/>
      <c r="F11" s="118" t="s">
        <v>1798</v>
      </c>
      <c r="G11" s="89"/>
      <c r="H11" s="89"/>
      <c r="I11" s="96"/>
      <c r="J11" s="89"/>
    </row>
    <row r="12" spans="1:10">
      <c r="A12" s="95"/>
      <c r="B12" s="89"/>
      <c r="C12" s="89"/>
      <c r="D12" s="89"/>
      <c r="E12" s="89"/>
      <c r="F12" s="89"/>
      <c r="G12" s="89"/>
      <c r="H12" s="89"/>
      <c r="I12" s="96"/>
      <c r="J12" s="89"/>
    </row>
    <row r="13" spans="1:10">
      <c r="A13" s="95" t="s">
        <v>1799</v>
      </c>
      <c r="B13" s="89" t="s">
        <v>1663</v>
      </c>
      <c r="C13" s="89" t="s">
        <v>1664</v>
      </c>
      <c r="D13" s="100" t="s">
        <v>1802</v>
      </c>
      <c r="E13" s="100" t="s">
        <v>1800</v>
      </c>
      <c r="F13" s="100" t="s">
        <v>1801</v>
      </c>
      <c r="G13" s="89"/>
      <c r="H13" s="89"/>
      <c r="I13" s="96"/>
      <c r="J13" s="89"/>
    </row>
    <row r="14" spans="1:10">
      <c r="A14" s="95"/>
      <c r="B14" s="104">
        <v>2010.6</v>
      </c>
      <c r="C14" s="104">
        <v>2010.9</v>
      </c>
      <c r="D14" s="104" t="s">
        <v>1489</v>
      </c>
      <c r="E14" s="104" t="s">
        <v>1357</v>
      </c>
      <c r="F14" s="104" t="s">
        <v>1462</v>
      </c>
      <c r="G14" s="89"/>
      <c r="H14" s="89"/>
      <c r="I14" s="96"/>
      <c r="J14" s="89"/>
    </row>
    <row r="15" spans="1:10">
      <c r="A15" s="95"/>
      <c r="B15" s="104">
        <v>2012.6</v>
      </c>
      <c r="C15" s="104">
        <v>2012.9</v>
      </c>
      <c r="D15" s="105" t="s">
        <v>1608</v>
      </c>
      <c r="E15" s="105" t="s">
        <v>1619</v>
      </c>
      <c r="F15" s="105" t="s">
        <v>1620</v>
      </c>
      <c r="G15" s="89"/>
      <c r="H15" s="89"/>
      <c r="I15" s="96"/>
      <c r="J15" s="89"/>
    </row>
    <row r="16" spans="1:10">
      <c r="A16" s="95"/>
      <c r="B16" s="104">
        <v>2013.6</v>
      </c>
      <c r="C16" s="104">
        <v>2013.9</v>
      </c>
      <c r="D16" s="105" t="s">
        <v>1916</v>
      </c>
      <c r="E16" s="105" t="s">
        <v>1917</v>
      </c>
      <c r="F16" s="105" t="s">
        <v>1918</v>
      </c>
      <c r="G16" s="89"/>
      <c r="H16" s="89"/>
      <c r="I16" s="96"/>
      <c r="J16" s="89"/>
    </row>
    <row r="17" spans="1:10">
      <c r="A17" s="95"/>
      <c r="B17" s="104"/>
      <c r="C17" s="104"/>
      <c r="D17" s="105"/>
      <c r="E17" s="105"/>
      <c r="F17" s="105"/>
      <c r="G17" s="89"/>
      <c r="H17" s="89"/>
      <c r="I17" s="96"/>
      <c r="J17" s="89"/>
    </row>
    <row r="18" spans="1:10">
      <c r="A18" s="95" t="s">
        <v>1915</v>
      </c>
      <c r="B18" s="89" t="s">
        <v>1663</v>
      </c>
      <c r="C18" s="89" t="s">
        <v>1664</v>
      </c>
      <c r="D18" s="100" t="s">
        <v>1919</v>
      </c>
      <c r="E18" s="100" t="s">
        <v>1922</v>
      </c>
      <c r="F18" s="100"/>
      <c r="G18" s="89"/>
      <c r="H18" s="89"/>
      <c r="I18" s="96"/>
      <c r="J18" s="89"/>
    </row>
    <row r="19" spans="1:10">
      <c r="A19" s="95"/>
      <c r="B19" s="104">
        <v>2010.6</v>
      </c>
      <c r="C19" s="104">
        <v>2010.9</v>
      </c>
      <c r="D19" s="104"/>
      <c r="E19" s="104"/>
      <c r="F19" s="104"/>
      <c r="G19" s="89"/>
      <c r="H19" s="89"/>
      <c r="I19" s="96"/>
      <c r="J19" s="89"/>
    </row>
    <row r="20" spans="1:10">
      <c r="A20" s="95"/>
      <c r="B20" s="104">
        <v>2012.6</v>
      </c>
      <c r="C20" s="104">
        <v>2012.9</v>
      </c>
      <c r="D20" s="105"/>
      <c r="E20" s="105"/>
      <c r="F20" s="105"/>
      <c r="G20" s="89"/>
      <c r="H20" s="89"/>
      <c r="I20" s="96"/>
      <c r="J20" s="89"/>
    </row>
    <row r="21" spans="1:10">
      <c r="A21" s="95"/>
      <c r="B21" s="104">
        <v>2013.6</v>
      </c>
      <c r="C21" s="104">
        <v>2013.9</v>
      </c>
      <c r="D21" s="105"/>
      <c r="E21" s="105"/>
      <c r="F21" s="105"/>
      <c r="G21" s="89"/>
      <c r="H21" s="89"/>
      <c r="I21" s="96"/>
      <c r="J21" s="89"/>
    </row>
    <row r="22" spans="1:10">
      <c r="A22" s="95"/>
      <c r="B22" s="89"/>
      <c r="C22" s="89"/>
      <c r="D22" s="89"/>
      <c r="E22" s="89"/>
      <c r="F22" s="89"/>
      <c r="G22" s="89"/>
      <c r="H22" s="89"/>
      <c r="I22" s="96"/>
      <c r="J22" s="89"/>
    </row>
    <row r="23" spans="1:10">
      <c r="A23" s="95" t="s">
        <v>1923</v>
      </c>
      <c r="B23" s="89" t="s">
        <v>1928</v>
      </c>
      <c r="C23" s="89"/>
      <c r="D23" s="105" t="s">
        <v>1925</v>
      </c>
      <c r="E23" s="89"/>
      <c r="F23" s="117" t="s">
        <v>1926</v>
      </c>
      <c r="G23" s="89"/>
      <c r="H23" s="89"/>
      <c r="I23" s="96"/>
      <c r="J23" s="89"/>
    </row>
    <row r="24" spans="1:10">
      <c r="A24" s="95"/>
      <c r="B24" s="89"/>
      <c r="C24" s="89"/>
      <c r="D24" s="89"/>
      <c r="E24" s="89"/>
      <c r="F24" s="89"/>
      <c r="G24" s="89"/>
      <c r="H24" s="89"/>
      <c r="I24" s="96"/>
      <c r="J24" s="89"/>
    </row>
    <row r="25" spans="1:10" ht="57.6">
      <c r="A25" s="95"/>
      <c r="B25" s="118" t="s">
        <v>1929</v>
      </c>
      <c r="C25" s="89"/>
      <c r="D25" s="118" t="s">
        <v>1924</v>
      </c>
      <c r="E25" s="89"/>
      <c r="F25" s="118" t="s">
        <v>1927</v>
      </c>
      <c r="G25" s="89"/>
      <c r="H25" s="89"/>
      <c r="I25" s="96"/>
      <c r="J25" s="89"/>
    </row>
    <row r="26" spans="1:10">
      <c r="A26" s="95"/>
      <c r="B26" s="89"/>
      <c r="C26" s="89"/>
      <c r="D26" s="89"/>
      <c r="E26" s="89"/>
      <c r="F26" s="89"/>
      <c r="G26" s="89"/>
      <c r="H26" s="89"/>
      <c r="I26" s="96"/>
      <c r="J26" s="89"/>
    </row>
    <row r="27" spans="1:10">
      <c r="A27" s="95"/>
      <c r="B27" s="89"/>
      <c r="C27" s="89"/>
      <c r="D27" s="89"/>
      <c r="E27" s="89"/>
      <c r="F27" s="89"/>
      <c r="G27" s="89"/>
      <c r="H27" s="89"/>
      <c r="I27" s="96"/>
      <c r="J27" s="89"/>
    </row>
    <row r="28" spans="1:10">
      <c r="A28" s="95"/>
      <c r="B28" s="89"/>
      <c r="C28" s="89"/>
      <c r="D28" s="89"/>
      <c r="E28" s="89"/>
      <c r="F28" s="89"/>
      <c r="G28" s="89"/>
      <c r="H28" s="89"/>
      <c r="I28" s="96"/>
      <c r="J28" s="89"/>
    </row>
    <row r="29" spans="1:10">
      <c r="A29" s="131" t="s">
        <v>1930</v>
      </c>
      <c r="B29" s="133"/>
      <c r="C29" s="132" t="s">
        <v>1931</v>
      </c>
      <c r="D29" s="89"/>
      <c r="E29" s="89"/>
      <c r="F29" s="89"/>
      <c r="G29" s="89"/>
      <c r="H29" s="89"/>
      <c r="I29" s="96"/>
      <c r="J29" s="89"/>
    </row>
    <row r="30" spans="1:10">
      <c r="A30" s="95"/>
      <c r="B30" s="89"/>
      <c r="C30" s="89"/>
      <c r="D30" s="89"/>
      <c r="E30" s="89"/>
      <c r="F30" s="89"/>
      <c r="G30" s="89"/>
      <c r="H30" s="89"/>
      <c r="I30" s="96"/>
      <c r="J30" s="89"/>
    </row>
    <row r="31" spans="1:10">
      <c r="A31" s="95"/>
      <c r="B31" s="89"/>
      <c r="C31" s="89"/>
      <c r="D31" s="89"/>
      <c r="E31" s="89"/>
      <c r="F31" s="89"/>
      <c r="G31" s="89"/>
      <c r="H31" s="89"/>
      <c r="I31" s="96"/>
      <c r="J31" s="89"/>
    </row>
    <row r="32" spans="1:10">
      <c r="A32" s="95"/>
      <c r="B32" s="89"/>
      <c r="C32" s="89"/>
      <c r="D32" s="89"/>
      <c r="E32" s="89"/>
      <c r="F32" s="89"/>
      <c r="G32" s="89"/>
      <c r="H32" s="89"/>
      <c r="I32" s="96"/>
      <c r="J32" s="89"/>
    </row>
    <row r="33" spans="1:10">
      <c r="A33" s="95"/>
      <c r="B33" s="89"/>
      <c r="C33" s="89"/>
      <c r="D33" s="89"/>
      <c r="E33" s="89"/>
      <c r="F33" s="89"/>
      <c r="G33" s="89"/>
      <c r="H33" s="89"/>
      <c r="I33" s="96"/>
      <c r="J33" s="89"/>
    </row>
    <row r="34" spans="1:10">
      <c r="A34" s="95"/>
      <c r="B34" s="89"/>
      <c r="C34" s="89"/>
      <c r="D34" s="89"/>
      <c r="E34" s="89"/>
      <c r="F34" s="89"/>
      <c r="G34" s="89"/>
      <c r="H34" s="89"/>
      <c r="I34" s="96"/>
      <c r="J34" s="89"/>
    </row>
    <row r="35" spans="1:10">
      <c r="A35" s="95"/>
      <c r="B35" s="89"/>
      <c r="C35" s="89"/>
      <c r="D35" s="89"/>
      <c r="E35" s="89"/>
      <c r="F35" s="89"/>
      <c r="G35" s="89"/>
      <c r="H35" s="89"/>
      <c r="I35" s="96"/>
      <c r="J35" s="89"/>
    </row>
    <row r="36" spans="1:10" ht="15" thickBot="1">
      <c r="A36" s="97"/>
      <c r="B36" s="98"/>
      <c r="C36" s="98"/>
      <c r="D36" s="98"/>
      <c r="E36" s="98"/>
      <c r="F36" s="98"/>
      <c r="G36" s="98"/>
      <c r="H36" s="98"/>
      <c r="I36" s="99"/>
      <c r="J36" s="89"/>
    </row>
    <row r="37" spans="1:10">
      <c r="A37" s="89"/>
      <c r="B37" s="89"/>
      <c r="C37" s="89"/>
      <c r="D37" s="89"/>
      <c r="E37" s="89"/>
      <c r="F37" s="89"/>
      <c r="G37" s="89"/>
      <c r="H37" s="89"/>
      <c r="I37" s="89"/>
      <c r="J37" s="89"/>
    </row>
    <row r="38" spans="1:10">
      <c r="A38" s="89"/>
      <c r="B38" s="89"/>
      <c r="C38" s="89"/>
      <c r="D38" s="89"/>
      <c r="E38" s="89"/>
      <c r="F38" s="89"/>
      <c r="G38" s="89"/>
      <c r="H38" s="89"/>
      <c r="I38" s="89"/>
      <c r="J38" s="89"/>
    </row>
    <row r="39" spans="1:10">
      <c r="A39" s="89"/>
      <c r="B39" s="89"/>
      <c r="C39" s="89"/>
      <c r="D39" s="89"/>
      <c r="E39" s="89"/>
      <c r="F39" s="89"/>
      <c r="G39" s="89"/>
      <c r="H39" s="89"/>
      <c r="I39" s="89"/>
      <c r="J39" s="89"/>
    </row>
    <row r="40" spans="1:10">
      <c r="A40" s="89"/>
      <c r="B40" s="89"/>
      <c r="C40" s="89"/>
      <c r="D40" s="89"/>
      <c r="E40" s="89"/>
      <c r="F40" s="89"/>
      <c r="G40" s="89"/>
      <c r="H40" s="89"/>
      <c r="I40" s="89"/>
      <c r="J40" s="89"/>
    </row>
    <row r="41" spans="1:10">
      <c r="A41" s="89"/>
      <c r="B41" s="89"/>
      <c r="C41" s="89"/>
      <c r="D41" s="89"/>
      <c r="E41" s="89"/>
      <c r="F41" s="89"/>
      <c r="G41" s="89"/>
      <c r="H41" s="89"/>
      <c r="I41" s="89"/>
      <c r="J41" s="89"/>
    </row>
    <row r="42" spans="1:10">
      <c r="A42" s="89"/>
      <c r="B42" s="89"/>
      <c r="C42" s="89"/>
      <c r="D42" s="89"/>
      <c r="E42" s="89"/>
      <c r="F42" s="89"/>
      <c r="G42" s="89"/>
      <c r="H42" s="89"/>
      <c r="I42" s="89"/>
      <c r="J42" s="89"/>
    </row>
    <row r="43" spans="1:10">
      <c r="A43" s="89"/>
      <c r="B43" s="89"/>
      <c r="C43" s="89"/>
      <c r="D43" s="89"/>
      <c r="E43" s="89"/>
      <c r="F43" s="89"/>
      <c r="G43" s="89"/>
      <c r="H43" s="89"/>
      <c r="I43" s="89"/>
      <c r="J43" s="89"/>
    </row>
    <row r="44" spans="1:10">
      <c r="A44" s="89"/>
      <c r="B44" s="89"/>
      <c r="C44" s="89"/>
      <c r="D44" s="89"/>
      <c r="E44" s="89"/>
      <c r="F44" s="89"/>
      <c r="G44" s="89"/>
      <c r="H44" s="89"/>
      <c r="I44" s="89"/>
      <c r="J44" s="89"/>
    </row>
    <row r="45" spans="1:10">
      <c r="A45" s="89"/>
      <c r="B45" s="89"/>
      <c r="C45" s="89"/>
      <c r="D45" s="89"/>
      <c r="E45" s="89"/>
      <c r="F45" s="89"/>
      <c r="G45" s="89"/>
      <c r="H45" s="89"/>
      <c r="I45" s="89"/>
      <c r="J45" s="89"/>
    </row>
    <row r="46" spans="1:10">
      <c r="A46" s="89"/>
      <c r="B46" s="89"/>
      <c r="C46" s="89"/>
      <c r="D46" s="89"/>
      <c r="E46" s="89"/>
      <c r="F46" s="89"/>
      <c r="G46" s="89"/>
      <c r="H46" s="89"/>
      <c r="I46" s="89"/>
      <c r="J46" s="89"/>
    </row>
    <row r="47" spans="1:10">
      <c r="A47" s="89"/>
      <c r="B47" s="89"/>
      <c r="C47" s="89"/>
      <c r="D47" s="89"/>
      <c r="E47" s="89"/>
      <c r="F47" s="89"/>
      <c r="G47" s="89"/>
      <c r="H47" s="89"/>
      <c r="I47" s="89"/>
      <c r="J47" s="89"/>
    </row>
    <row r="48" spans="1:10">
      <c r="A48" s="89"/>
      <c r="B48" s="89"/>
      <c r="C48" s="89"/>
      <c r="D48" s="89"/>
      <c r="E48" s="89"/>
      <c r="F48" s="89"/>
      <c r="G48" s="89"/>
      <c r="H48" s="89"/>
      <c r="I48" s="89"/>
      <c r="J48" s="89"/>
    </row>
    <row r="49" spans="1:10">
      <c r="A49" s="89"/>
      <c r="B49" s="89"/>
      <c r="C49" s="89"/>
      <c r="D49" s="89"/>
      <c r="E49" s="89"/>
      <c r="F49" s="89"/>
      <c r="G49" s="89"/>
      <c r="H49" s="89"/>
      <c r="I49" s="89"/>
      <c r="J49" s="89"/>
    </row>
    <row r="50" spans="1:10">
      <c r="A50" s="89"/>
      <c r="B50" s="89"/>
      <c r="C50" s="89"/>
      <c r="D50" s="89"/>
      <c r="E50" s="89"/>
      <c r="F50" s="89"/>
      <c r="G50" s="89"/>
      <c r="H50" s="89"/>
      <c r="I50" s="89"/>
      <c r="J50" s="89"/>
    </row>
    <row r="51" spans="1:10">
      <c r="A51" s="89"/>
      <c r="B51" s="89"/>
      <c r="C51" s="89"/>
      <c r="D51" s="89"/>
      <c r="E51" s="89"/>
      <c r="F51" s="89"/>
      <c r="G51" s="89"/>
      <c r="H51" s="89"/>
      <c r="I51" s="89"/>
      <c r="J51" s="89"/>
    </row>
    <row r="52" spans="1:10">
      <c r="A52" s="89"/>
      <c r="B52" s="89"/>
      <c r="C52" s="89"/>
      <c r="D52" s="89"/>
      <c r="E52" s="89"/>
      <c r="F52" s="89"/>
      <c r="G52" s="89"/>
      <c r="H52" s="89"/>
      <c r="I52" s="89"/>
      <c r="J52" s="89"/>
    </row>
    <row r="53" spans="1:10">
      <c r="A53" s="89"/>
      <c r="B53" s="89"/>
      <c r="C53" s="89"/>
      <c r="D53" s="89"/>
      <c r="E53" s="89"/>
      <c r="F53" s="89"/>
      <c r="G53" s="89"/>
      <c r="H53" s="89"/>
      <c r="I53" s="89"/>
      <c r="J53" s="89"/>
    </row>
    <row r="54" spans="1:10">
      <c r="A54" s="89"/>
      <c r="B54" s="89"/>
      <c r="C54" s="89"/>
      <c r="D54" s="89"/>
      <c r="E54" s="89"/>
      <c r="F54" s="89"/>
      <c r="G54" s="89"/>
      <c r="H54" s="89"/>
      <c r="I54" s="89"/>
      <c r="J54" s="89"/>
    </row>
    <row r="55" spans="1:10">
      <c r="A55" s="89"/>
      <c r="B55" s="89"/>
      <c r="C55" s="89"/>
      <c r="D55" s="89"/>
      <c r="E55" s="89"/>
      <c r="F55" s="89"/>
      <c r="G55" s="89"/>
      <c r="H55" s="89"/>
      <c r="I55" s="89"/>
      <c r="J55" s="89"/>
    </row>
    <row r="56" spans="1:10">
      <c r="A56" s="89"/>
      <c r="B56" s="89"/>
      <c r="C56" s="89"/>
      <c r="D56" s="89"/>
      <c r="E56" s="89"/>
      <c r="F56" s="89"/>
      <c r="G56" s="89"/>
      <c r="H56" s="89"/>
      <c r="I56" s="89"/>
      <c r="J56" s="89"/>
    </row>
    <row r="57" spans="1:10">
      <c r="A57" s="89"/>
      <c r="B57" s="89"/>
      <c r="C57" s="89"/>
      <c r="D57" s="89"/>
      <c r="E57" s="89"/>
      <c r="F57" s="89"/>
      <c r="G57" s="89"/>
      <c r="H57" s="89"/>
      <c r="I57" s="89"/>
      <c r="J57" s="89"/>
    </row>
    <row r="58" spans="1:10">
      <c r="A58" s="89"/>
      <c r="B58" s="89"/>
      <c r="C58" s="89"/>
      <c r="D58" s="89"/>
      <c r="E58" s="89"/>
      <c r="F58" s="89"/>
      <c r="G58" s="89"/>
      <c r="H58" s="89"/>
      <c r="I58" s="89"/>
      <c r="J58" s="89"/>
    </row>
    <row r="59" spans="1:10">
      <c r="A59" s="89"/>
      <c r="B59" s="89"/>
      <c r="C59" s="89"/>
      <c r="D59" s="89"/>
      <c r="E59" s="89"/>
      <c r="F59" s="89"/>
      <c r="G59" s="89"/>
      <c r="H59" s="89"/>
      <c r="I59" s="89"/>
      <c r="J59" s="89"/>
    </row>
    <row r="60" spans="1:10">
      <c r="A60" s="89"/>
      <c r="B60" s="89"/>
      <c r="C60" s="89"/>
      <c r="D60" s="89"/>
      <c r="E60" s="89"/>
      <c r="F60" s="89"/>
      <c r="G60" s="89"/>
      <c r="H60" s="89"/>
      <c r="I60" s="89"/>
      <c r="J60" s="89"/>
    </row>
    <row r="61" spans="1:10">
      <c r="A61" s="89"/>
      <c r="B61" s="89"/>
      <c r="C61" s="89"/>
      <c r="D61" s="89"/>
      <c r="E61" s="89"/>
      <c r="F61" s="89"/>
      <c r="G61" s="89"/>
      <c r="H61" s="89"/>
      <c r="I61" s="89"/>
      <c r="J61" s="89"/>
    </row>
    <row r="62" spans="1:10">
      <c r="A62" s="89"/>
      <c r="B62" s="89"/>
      <c r="C62" s="89"/>
      <c r="D62" s="89"/>
      <c r="E62" s="89"/>
      <c r="F62" s="89"/>
      <c r="G62" s="89"/>
      <c r="H62" s="89"/>
      <c r="I62" s="89"/>
      <c r="J62" s="89"/>
    </row>
    <row r="63" spans="1:10">
      <c r="A63" s="89"/>
      <c r="B63" s="89"/>
      <c r="C63" s="89"/>
      <c r="D63" s="89"/>
      <c r="E63" s="89"/>
      <c r="F63" s="89"/>
      <c r="G63" s="89"/>
      <c r="H63" s="89"/>
      <c r="I63" s="89"/>
      <c r="J63" s="89"/>
    </row>
    <row r="64" spans="1:10">
      <c r="A64" s="89"/>
      <c r="B64" s="89"/>
      <c r="C64" s="89"/>
      <c r="D64" s="89"/>
      <c r="E64" s="89"/>
      <c r="F64" s="89"/>
      <c r="G64" s="89"/>
      <c r="H64" s="89"/>
      <c r="I64" s="89"/>
      <c r="J64" s="89"/>
    </row>
    <row r="65" spans="1:10">
      <c r="A65" s="89"/>
      <c r="B65" s="89"/>
      <c r="C65" s="89"/>
      <c r="D65" s="89"/>
      <c r="E65" s="89"/>
      <c r="F65" s="89"/>
      <c r="G65" s="89"/>
      <c r="H65" s="89"/>
      <c r="I65" s="89"/>
      <c r="J65" s="89"/>
    </row>
    <row r="66" spans="1:10">
      <c r="A66" s="89"/>
      <c r="B66" s="89"/>
      <c r="C66" s="89"/>
      <c r="D66" s="89"/>
      <c r="E66" s="89"/>
      <c r="F66" s="89"/>
      <c r="G66" s="89"/>
      <c r="H66" s="89"/>
      <c r="I66" s="89"/>
      <c r="J66" s="89"/>
    </row>
    <row r="67" spans="1:10">
      <c r="A67" s="89"/>
      <c r="B67" s="89"/>
      <c r="C67" s="89"/>
      <c r="D67" s="89"/>
      <c r="E67" s="89"/>
      <c r="F67" s="89"/>
      <c r="G67" s="89"/>
      <c r="H67" s="89"/>
      <c r="I67" s="89"/>
      <c r="J67" s="89"/>
    </row>
    <row r="68" spans="1:10">
      <c r="A68" s="89"/>
      <c r="B68" s="89"/>
      <c r="C68" s="89"/>
      <c r="D68" s="89"/>
      <c r="E68" s="89"/>
      <c r="F68" s="89"/>
      <c r="G68" s="89"/>
      <c r="H68" s="89"/>
      <c r="I68" s="89"/>
      <c r="J68" s="89"/>
    </row>
    <row r="69" spans="1:10">
      <c r="A69" s="89"/>
      <c r="B69" s="89"/>
      <c r="C69" s="89"/>
      <c r="D69" s="89"/>
      <c r="E69" s="89"/>
      <c r="F69" s="89"/>
      <c r="G69" s="89"/>
      <c r="H69" s="89"/>
      <c r="I69" s="89"/>
      <c r="J69" s="89"/>
    </row>
    <row r="70" spans="1:10">
      <c r="A70" s="89"/>
      <c r="B70" s="89"/>
      <c r="C70" s="89"/>
      <c r="D70" s="89"/>
      <c r="E70" s="89"/>
      <c r="F70" s="89"/>
      <c r="G70" s="89"/>
      <c r="H70" s="89"/>
      <c r="I70" s="89"/>
      <c r="J70" s="89"/>
    </row>
    <row r="71" spans="1:10">
      <c r="A71" s="89"/>
      <c r="B71" s="89"/>
      <c r="C71" s="89"/>
      <c r="D71" s="89"/>
      <c r="E71" s="89"/>
      <c r="F71" s="89"/>
      <c r="G71" s="89"/>
      <c r="H71" s="89"/>
      <c r="I71" s="89"/>
      <c r="J71" s="89"/>
    </row>
    <row r="72" spans="1:10">
      <c r="A72" s="89"/>
      <c r="B72" s="89"/>
      <c r="C72" s="89"/>
      <c r="D72" s="89"/>
      <c r="E72" s="89"/>
      <c r="F72" s="89"/>
      <c r="G72" s="89"/>
      <c r="H72" s="89"/>
      <c r="I72" s="89"/>
      <c r="J72" s="89"/>
    </row>
    <row r="73" spans="1:10">
      <c r="A73" s="89"/>
      <c r="B73" s="89"/>
      <c r="C73" s="89"/>
      <c r="D73" s="89"/>
      <c r="E73" s="89"/>
      <c r="F73" s="89"/>
      <c r="G73" s="89"/>
      <c r="H73" s="89"/>
      <c r="I73" s="89"/>
      <c r="J73" s="89"/>
    </row>
    <row r="74" spans="1:10">
      <c r="A74" s="89"/>
      <c r="B74" s="89"/>
      <c r="C74" s="89"/>
      <c r="D74" s="89"/>
      <c r="E74" s="89"/>
      <c r="F74" s="89"/>
      <c r="G74" s="89"/>
      <c r="H74" s="89"/>
      <c r="I74" s="89"/>
      <c r="J74" s="89"/>
    </row>
    <row r="75" spans="1:10">
      <c r="A75" s="89"/>
      <c r="B75" s="89"/>
      <c r="C75" s="89"/>
      <c r="D75" s="89"/>
      <c r="E75" s="89"/>
      <c r="F75" s="89"/>
      <c r="G75" s="89"/>
      <c r="H75" s="89"/>
      <c r="I75" s="89"/>
      <c r="J75" s="89"/>
    </row>
    <row r="76" spans="1:10">
      <c r="A76" s="89"/>
      <c r="B76" s="89"/>
      <c r="C76" s="89"/>
      <c r="D76" s="89"/>
      <c r="E76" s="89"/>
      <c r="F76" s="89"/>
      <c r="G76" s="89"/>
      <c r="H76" s="89"/>
      <c r="I76" s="89"/>
      <c r="J76" s="89"/>
    </row>
    <row r="77" spans="1:10">
      <c r="A77" s="89"/>
      <c r="B77" s="89"/>
      <c r="C77" s="89"/>
      <c r="D77" s="89"/>
      <c r="E77" s="89"/>
      <c r="F77" s="89"/>
      <c r="G77" s="89"/>
      <c r="H77" s="89"/>
      <c r="I77" s="89"/>
      <c r="J77" s="89"/>
    </row>
    <row r="78" spans="1:10">
      <c r="A78" s="89"/>
      <c r="B78" s="89"/>
      <c r="C78" s="89"/>
      <c r="D78" s="89"/>
      <c r="E78" s="89"/>
      <c r="F78" s="89"/>
      <c r="G78" s="89"/>
      <c r="H78" s="89"/>
      <c r="I78" s="89"/>
      <c r="J78" s="89"/>
    </row>
    <row r="79" spans="1:10">
      <c r="A79" s="89"/>
      <c r="B79" s="89"/>
      <c r="C79" s="89"/>
      <c r="D79" s="89"/>
      <c r="E79" s="89"/>
      <c r="F79" s="89"/>
      <c r="G79" s="89"/>
      <c r="H79" s="89"/>
      <c r="I79" s="89"/>
      <c r="J79" s="89"/>
    </row>
    <row r="80" spans="1:10">
      <c r="A80" s="89"/>
      <c r="B80" s="89"/>
      <c r="C80" s="89"/>
      <c r="D80" s="89"/>
      <c r="E80" s="89"/>
      <c r="F80" s="89"/>
      <c r="G80" s="89"/>
      <c r="H80" s="89"/>
      <c r="I80" s="89"/>
      <c r="J80" s="89"/>
    </row>
    <row r="81" spans="1:10">
      <c r="A81" s="89"/>
      <c r="B81" s="89"/>
      <c r="C81" s="89"/>
      <c r="D81" s="89"/>
      <c r="E81" s="89"/>
      <c r="F81" s="89"/>
      <c r="G81" s="89"/>
      <c r="H81" s="89"/>
      <c r="I81" s="89"/>
      <c r="J81" s="89"/>
    </row>
    <row r="82" spans="1:10">
      <c r="A82" s="89"/>
      <c r="B82" s="89"/>
      <c r="C82" s="89"/>
      <c r="D82" s="89"/>
      <c r="E82" s="89"/>
      <c r="F82" s="89"/>
      <c r="G82" s="89"/>
      <c r="H82" s="89"/>
      <c r="I82" s="89"/>
      <c r="J82" s="89"/>
    </row>
    <row r="83" spans="1:10">
      <c r="A83" s="89"/>
      <c r="B83" s="89"/>
      <c r="C83" s="89"/>
      <c r="D83" s="89"/>
      <c r="E83" s="89"/>
      <c r="F83" s="89"/>
      <c r="G83" s="89"/>
      <c r="H83" s="89"/>
      <c r="I83" s="89"/>
      <c r="J83" s="89"/>
    </row>
    <row r="84" spans="1:10">
      <c r="A84" s="89"/>
      <c r="B84" s="89"/>
      <c r="C84" s="89"/>
      <c r="D84" s="89"/>
      <c r="E84" s="89"/>
      <c r="F84" s="89"/>
      <c r="G84" s="89"/>
      <c r="H84" s="89"/>
      <c r="I84" s="89"/>
      <c r="J84" s="89"/>
    </row>
    <row r="85" spans="1:10">
      <c r="A85" s="89"/>
      <c r="B85" s="89"/>
      <c r="C85" s="89"/>
      <c r="D85" s="89"/>
      <c r="E85" s="89"/>
      <c r="F85" s="89"/>
      <c r="G85" s="89"/>
      <c r="H85" s="89"/>
      <c r="I85" s="89"/>
      <c r="J85" s="89"/>
    </row>
    <row r="86" spans="1:10">
      <c r="A86" s="89"/>
      <c r="B86" s="89"/>
      <c r="C86" s="89"/>
      <c r="D86" s="89"/>
      <c r="E86" s="89"/>
      <c r="F86" s="89"/>
      <c r="G86" s="89"/>
      <c r="H86" s="89"/>
      <c r="I86" s="89"/>
      <c r="J86" s="89"/>
    </row>
    <row r="87" spans="1:10">
      <c r="A87" s="89"/>
      <c r="B87" s="89"/>
      <c r="C87" s="89"/>
      <c r="D87" s="89"/>
      <c r="E87" s="89"/>
      <c r="F87" s="89"/>
      <c r="G87" s="89"/>
      <c r="H87" s="89"/>
      <c r="I87" s="89"/>
      <c r="J87" s="89"/>
    </row>
    <row r="88" spans="1:10">
      <c r="A88" s="89"/>
      <c r="B88" s="89"/>
      <c r="C88" s="89"/>
      <c r="D88" s="89"/>
      <c r="E88" s="89"/>
      <c r="F88" s="89"/>
      <c r="G88" s="89"/>
      <c r="H88" s="89"/>
      <c r="I88" s="89"/>
      <c r="J88" s="89"/>
    </row>
    <row r="89" spans="1:10">
      <c r="A89" s="89"/>
      <c r="B89" s="89"/>
      <c r="C89" s="89"/>
      <c r="D89" s="89"/>
      <c r="E89" s="89"/>
      <c r="F89" s="89"/>
      <c r="G89" s="89"/>
      <c r="H89" s="89"/>
      <c r="I89" s="89"/>
      <c r="J89" s="89"/>
    </row>
    <row r="90" spans="1:10">
      <c r="A90" s="89"/>
      <c r="B90" s="89"/>
      <c r="C90" s="89"/>
      <c r="D90" s="89"/>
      <c r="E90" s="89"/>
      <c r="F90" s="89"/>
      <c r="G90" s="89"/>
      <c r="H90" s="89"/>
      <c r="I90" s="89"/>
      <c r="J90" s="89"/>
    </row>
    <row r="91" spans="1:10">
      <c r="A91" s="89"/>
      <c r="B91" s="89"/>
      <c r="C91" s="89"/>
      <c r="D91" s="89"/>
      <c r="E91" s="89"/>
      <c r="F91" s="89"/>
      <c r="G91" s="89"/>
      <c r="H91" s="89"/>
      <c r="I91" s="89"/>
      <c r="J91" s="89"/>
    </row>
    <row r="92" spans="1:10">
      <c r="A92" s="89"/>
      <c r="B92" s="89"/>
      <c r="C92" s="89"/>
      <c r="D92" s="89"/>
      <c r="E92" s="89"/>
      <c r="F92" s="89"/>
      <c r="G92" s="89"/>
      <c r="H92" s="89"/>
      <c r="I92" s="89"/>
      <c r="J92" s="89"/>
    </row>
    <row r="93" spans="1:10">
      <c r="A93" s="89"/>
      <c r="B93" s="89"/>
      <c r="C93" s="89"/>
      <c r="D93" s="89"/>
      <c r="E93" s="89"/>
      <c r="F93" s="89"/>
      <c r="G93" s="89"/>
      <c r="H93" s="89"/>
      <c r="I93" s="89"/>
      <c r="J93" s="89"/>
    </row>
    <row r="94" spans="1:10">
      <c r="A94" s="89"/>
      <c r="B94" s="89"/>
      <c r="C94" s="89"/>
      <c r="D94" s="89"/>
      <c r="E94" s="89"/>
      <c r="F94" s="89"/>
      <c r="G94" s="89"/>
      <c r="H94" s="89"/>
      <c r="I94" s="89"/>
      <c r="J94" s="89"/>
    </row>
    <row r="95" spans="1:10">
      <c r="A95" s="89"/>
      <c r="B95" s="89"/>
      <c r="C95" s="89"/>
      <c r="D95" s="89"/>
      <c r="E95" s="89"/>
      <c r="F95" s="89"/>
      <c r="G95" s="89"/>
      <c r="H95" s="89"/>
      <c r="I95" s="89"/>
      <c r="J95" s="89"/>
    </row>
    <row r="96" spans="1:10">
      <c r="A96" s="89"/>
      <c r="B96" s="89"/>
      <c r="C96" s="89"/>
      <c r="D96" s="89"/>
      <c r="E96" s="89"/>
      <c r="F96" s="89"/>
      <c r="G96" s="89"/>
      <c r="H96" s="89"/>
      <c r="I96" s="89"/>
      <c r="J96" s="89"/>
    </row>
    <row r="97" spans="1:10">
      <c r="A97" s="89"/>
      <c r="B97" s="89"/>
      <c r="C97" s="89"/>
      <c r="D97" s="89"/>
      <c r="E97" s="89"/>
      <c r="F97" s="89"/>
      <c r="G97" s="89"/>
      <c r="H97" s="89"/>
      <c r="I97" s="89"/>
      <c r="J97" s="89"/>
    </row>
    <row r="98" spans="1:10">
      <c r="A98" s="89"/>
      <c r="B98" s="89"/>
      <c r="C98" s="89"/>
      <c r="D98" s="89"/>
      <c r="E98" s="89"/>
      <c r="F98" s="89"/>
      <c r="G98" s="89"/>
      <c r="H98" s="89"/>
      <c r="I98" s="89"/>
      <c r="J98" s="89"/>
    </row>
    <row r="99" spans="1:10">
      <c r="A99" s="89"/>
      <c r="B99" s="89"/>
      <c r="C99" s="89"/>
      <c r="D99" s="89"/>
      <c r="E99" s="89"/>
      <c r="F99" s="89"/>
      <c r="G99" s="89"/>
      <c r="H99" s="89"/>
      <c r="I99" s="89"/>
      <c r="J99" s="89"/>
    </row>
    <row r="100" spans="1:10">
      <c r="A100" s="89"/>
      <c r="B100" s="89"/>
      <c r="C100" s="89"/>
      <c r="D100" s="89"/>
      <c r="E100" s="89"/>
      <c r="F100" s="89"/>
      <c r="G100" s="89"/>
      <c r="H100" s="89"/>
      <c r="I100" s="89"/>
      <c r="J100" s="89"/>
    </row>
    <row r="101" spans="1:10">
      <c r="A101" s="89"/>
      <c r="B101" s="89"/>
      <c r="C101" s="89"/>
      <c r="D101" s="89"/>
      <c r="E101" s="89"/>
      <c r="F101" s="89"/>
      <c r="G101" s="89"/>
      <c r="H101" s="89"/>
      <c r="I101" s="89"/>
      <c r="J101" s="89"/>
    </row>
    <row r="102" spans="1:10">
      <c r="A102" s="89"/>
      <c r="B102" s="89"/>
      <c r="C102" s="89"/>
      <c r="D102" s="89"/>
      <c r="E102" s="89"/>
      <c r="F102" s="89"/>
      <c r="G102" s="89"/>
      <c r="H102" s="89"/>
      <c r="I102" s="89"/>
      <c r="J102" s="89"/>
    </row>
    <row r="103" spans="1:10">
      <c r="A103" s="89"/>
      <c r="B103" s="89"/>
      <c r="C103" s="89"/>
      <c r="D103" s="89"/>
      <c r="E103" s="89"/>
      <c r="F103" s="89"/>
      <c r="G103" s="89"/>
      <c r="H103" s="89"/>
      <c r="I103" s="89"/>
      <c r="J103" s="89"/>
    </row>
    <row r="104" spans="1:10">
      <c r="A104" s="89"/>
      <c r="B104" s="89"/>
      <c r="C104" s="89"/>
      <c r="D104" s="89"/>
      <c r="E104" s="89"/>
      <c r="F104" s="89"/>
      <c r="G104" s="89"/>
      <c r="H104" s="89"/>
      <c r="I104" s="89"/>
      <c r="J104" s="89"/>
    </row>
    <row r="105" spans="1:10">
      <c r="A105" s="89"/>
      <c r="B105" s="89"/>
      <c r="C105" s="89"/>
      <c r="D105" s="89"/>
      <c r="E105" s="89"/>
      <c r="F105" s="89"/>
      <c r="G105" s="89"/>
      <c r="H105" s="89"/>
      <c r="I105" s="89"/>
      <c r="J105" s="89"/>
    </row>
    <row r="106" spans="1:10">
      <c r="A106" s="89"/>
      <c r="B106" s="89"/>
      <c r="C106" s="89"/>
      <c r="D106" s="89"/>
      <c r="E106" s="89"/>
      <c r="F106" s="89"/>
      <c r="G106" s="89"/>
      <c r="H106" s="89"/>
      <c r="I106" s="89"/>
      <c r="J106" s="89"/>
    </row>
  </sheetData>
  <mergeCells count="1">
    <mergeCell ref="A1:I1"/>
  </mergeCells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37"/>
  <sheetViews>
    <sheetView showGridLines="0" zoomScaleSheetLayoutView="100" workbookViewId="0">
      <selection activeCell="C4" sqref="C4"/>
    </sheetView>
  </sheetViews>
  <sheetFormatPr defaultRowHeight="14.4"/>
  <cols>
    <col min="1" max="1" width="10.21875" customWidth="1"/>
    <col min="2" max="2" width="17.6640625" customWidth="1"/>
    <col min="3" max="3" width="31" customWidth="1"/>
    <col min="4" max="4" width="45.33203125" customWidth="1"/>
    <col min="5" max="5" width="29.6640625" customWidth="1"/>
  </cols>
  <sheetData>
    <row r="1" spans="1:6" ht="15" customHeight="1">
      <c r="A1" s="3" t="s">
        <v>908</v>
      </c>
      <c r="B1" s="4" t="s">
        <v>909</v>
      </c>
      <c r="C1" s="4" t="s">
        <v>910</v>
      </c>
      <c r="D1" s="4" t="s">
        <v>911</v>
      </c>
      <c r="E1" s="21" t="s">
        <v>887</v>
      </c>
      <c r="F1" s="21" t="s">
        <v>889</v>
      </c>
    </row>
    <row r="2" spans="1:6" ht="14.4" customHeight="1">
      <c r="A2" s="143" t="s">
        <v>912</v>
      </c>
      <c r="B2" s="5" t="s">
        <v>913</v>
      </c>
      <c r="C2" s="5"/>
      <c r="D2" s="5" t="s">
        <v>1276</v>
      </c>
      <c r="E2" t="s">
        <v>888</v>
      </c>
      <c r="F2">
        <v>0</v>
      </c>
    </row>
    <row r="3" spans="1:6" ht="32.4">
      <c r="A3" s="144"/>
      <c r="B3" s="5" t="s">
        <v>914</v>
      </c>
      <c r="C3" s="5" t="s">
        <v>1275</v>
      </c>
      <c r="D3" s="5" t="s">
        <v>1319</v>
      </c>
      <c r="E3" s="22" t="s">
        <v>890</v>
      </c>
      <c r="F3">
        <v>0</v>
      </c>
    </row>
    <row r="4" spans="1:6" ht="40.950000000000003" customHeight="1">
      <c r="A4" s="144"/>
      <c r="B4" s="5" t="s">
        <v>915</v>
      </c>
      <c r="C4" s="5" t="s">
        <v>1278</v>
      </c>
      <c r="D4" s="5" t="s">
        <v>1279</v>
      </c>
      <c r="E4">
        <v>22</v>
      </c>
      <c r="F4">
        <v>3</v>
      </c>
    </row>
    <row r="5" spans="1:6" ht="21.6">
      <c r="A5" s="144"/>
      <c r="B5" s="5" t="s">
        <v>916</v>
      </c>
      <c r="C5" s="5" t="s">
        <v>929</v>
      </c>
      <c r="D5" s="5" t="s">
        <v>1277</v>
      </c>
    </row>
    <row r="6" spans="1:6" ht="37.5" customHeight="1">
      <c r="A6" s="145"/>
      <c r="B6" s="5" t="s">
        <v>917</v>
      </c>
      <c r="C6" s="5" t="s">
        <v>1280</v>
      </c>
      <c r="D6" s="5" t="s">
        <v>928</v>
      </c>
    </row>
    <row r="7" spans="1:6" s="1" customFormat="1" ht="26.25" customHeight="1">
      <c r="A7" s="146" t="s">
        <v>1291</v>
      </c>
      <c r="B7" s="6" t="s">
        <v>1283</v>
      </c>
      <c r="C7" s="6" t="s">
        <v>918</v>
      </c>
      <c r="D7" s="6" t="s">
        <v>1289</v>
      </c>
      <c r="E7" s="1" t="s">
        <v>1290</v>
      </c>
    </row>
    <row r="8" spans="1:6" s="1" customFormat="1">
      <c r="A8" s="147"/>
      <c r="B8" s="6" t="s">
        <v>1284</v>
      </c>
      <c r="C8" s="6" t="s">
        <v>1288</v>
      </c>
      <c r="D8" s="6"/>
    </row>
    <row r="9" spans="1:6" s="1" customFormat="1" ht="21.6">
      <c r="A9" s="147"/>
      <c r="B9" s="6" t="s">
        <v>1281</v>
      </c>
      <c r="C9" s="6" t="s">
        <v>918</v>
      </c>
      <c r="D9" s="6" t="s">
        <v>1287</v>
      </c>
    </row>
    <row r="10" spans="1:6" s="1" customFormat="1" ht="21.6">
      <c r="A10" s="147"/>
      <c r="B10" s="6" t="s">
        <v>1282</v>
      </c>
      <c r="C10" s="6" t="s">
        <v>919</v>
      </c>
      <c r="D10" s="6" t="s">
        <v>981</v>
      </c>
    </row>
    <row r="11" spans="1:6" s="1" customFormat="1" ht="21.6">
      <c r="A11" s="147"/>
      <c r="B11" s="6" t="s">
        <v>920</v>
      </c>
      <c r="C11" s="6" t="s">
        <v>1285</v>
      </c>
      <c r="D11" s="6"/>
    </row>
    <row r="12" spans="1:6" s="1" customFormat="1" ht="20.25" customHeight="1">
      <c r="A12" s="147"/>
      <c r="B12" s="6" t="s">
        <v>921</v>
      </c>
      <c r="C12" s="6" t="s">
        <v>922</v>
      </c>
      <c r="D12" s="6"/>
    </row>
    <row r="13" spans="1:6" ht="53.4" customHeight="1">
      <c r="A13" s="148"/>
      <c r="B13" s="6" t="s">
        <v>980</v>
      </c>
      <c r="C13" s="6" t="s">
        <v>978</v>
      </c>
      <c r="D13" s="6" t="s">
        <v>1286</v>
      </c>
    </row>
    <row r="14" spans="1:6" ht="71.25" customHeight="1">
      <c r="A14" s="155" t="s">
        <v>1299</v>
      </c>
      <c r="B14" s="5" t="s">
        <v>979</v>
      </c>
      <c r="C14" s="5" t="s">
        <v>1320</v>
      </c>
      <c r="D14" s="5"/>
    </row>
    <row r="15" spans="1:6" ht="21.6">
      <c r="A15" s="156"/>
      <c r="B15" s="5" t="s">
        <v>1293</v>
      </c>
      <c r="C15" s="5" t="s">
        <v>1292</v>
      </c>
      <c r="D15" s="5"/>
    </row>
    <row r="16" spans="1:6" s="2" customFormat="1" ht="32.4">
      <c r="A16" s="156"/>
      <c r="B16" s="5" t="s">
        <v>1298</v>
      </c>
      <c r="C16" s="5" t="s">
        <v>1321</v>
      </c>
      <c r="D16" s="5"/>
    </row>
    <row r="17" spans="1:5" s="2" customFormat="1" ht="32.4">
      <c r="A17" s="157"/>
      <c r="B17" s="5" t="s">
        <v>1294</v>
      </c>
      <c r="C17" s="5" t="s">
        <v>982</v>
      </c>
      <c r="D17" s="5" t="s">
        <v>1322</v>
      </c>
    </row>
    <row r="18" spans="1:5" s="2" customFormat="1" ht="32.4">
      <c r="A18" s="149" t="s">
        <v>1300</v>
      </c>
      <c r="B18" s="7" t="s">
        <v>923</v>
      </c>
      <c r="C18" s="7" t="s">
        <v>1323</v>
      </c>
      <c r="D18" s="7" t="s">
        <v>1296</v>
      </c>
      <c r="E18" s="2" t="s">
        <v>1295</v>
      </c>
    </row>
    <row r="19" spans="1:5" s="2" customFormat="1" ht="21.6">
      <c r="A19" s="150"/>
      <c r="B19" s="7" t="s">
        <v>924</v>
      </c>
      <c r="C19" s="7" t="s">
        <v>1324</v>
      </c>
      <c r="D19" s="7"/>
    </row>
    <row r="20" spans="1:5" ht="21.6">
      <c r="A20" s="150"/>
      <c r="B20" s="7" t="s">
        <v>925</v>
      </c>
      <c r="C20" s="7" t="s">
        <v>1325</v>
      </c>
      <c r="D20" s="7"/>
    </row>
    <row r="21" spans="1:5">
      <c r="A21" s="151"/>
      <c r="B21" s="7" t="s">
        <v>926</v>
      </c>
      <c r="C21" s="7" t="s">
        <v>983</v>
      </c>
      <c r="D21" s="7"/>
    </row>
    <row r="22" spans="1:5" ht="16.5" customHeight="1">
      <c r="A22" s="158" t="s">
        <v>1301</v>
      </c>
      <c r="B22" s="28" t="s">
        <v>1302</v>
      </c>
      <c r="C22" s="28" t="s">
        <v>1329</v>
      </c>
      <c r="D22" s="28"/>
    </row>
    <row r="23" spans="1:5" ht="12.75" customHeight="1">
      <c r="A23" s="159"/>
      <c r="B23" s="5" t="s">
        <v>1327</v>
      </c>
      <c r="C23" s="5" t="s">
        <v>1326</v>
      </c>
      <c r="D23" s="28"/>
    </row>
    <row r="24" spans="1:5" ht="18.75" customHeight="1">
      <c r="A24" s="160"/>
      <c r="B24" s="28" t="s">
        <v>1303</v>
      </c>
      <c r="C24" s="28" t="s">
        <v>1328</v>
      </c>
      <c r="D24" s="28"/>
    </row>
    <row r="25" spans="1:5" ht="21.6">
      <c r="A25" s="152" t="s">
        <v>984</v>
      </c>
      <c r="B25" s="29" t="s">
        <v>1304</v>
      </c>
      <c r="C25" s="29"/>
      <c r="D25" s="29" t="s">
        <v>927</v>
      </c>
    </row>
    <row r="26" spans="1:5" ht="21.6">
      <c r="A26" s="153"/>
      <c r="B26" s="29" t="s">
        <v>1305</v>
      </c>
      <c r="C26" s="30"/>
      <c r="D26" s="30" t="s">
        <v>1330</v>
      </c>
    </row>
    <row r="27" spans="1:5" ht="21.6">
      <c r="A27" s="153"/>
      <c r="B27" s="29" t="s">
        <v>1306</v>
      </c>
      <c r="C27" s="30" t="s">
        <v>1297</v>
      </c>
      <c r="D27" s="30" t="s">
        <v>1331</v>
      </c>
    </row>
    <row r="28" spans="1:5">
      <c r="A28" s="154"/>
      <c r="B28" s="29"/>
      <c r="C28" s="30"/>
      <c r="D28" s="30"/>
    </row>
    <row r="31" spans="1:5">
      <c r="A31" t="s">
        <v>1307</v>
      </c>
      <c r="B31" s="57" t="s">
        <v>1308</v>
      </c>
      <c r="C31" t="s">
        <v>1309</v>
      </c>
      <c r="D31" s="58" t="s">
        <v>1310</v>
      </c>
    </row>
    <row r="32" spans="1:5">
      <c r="B32" s="57" t="s">
        <v>1311</v>
      </c>
      <c r="C32" t="s">
        <v>1314</v>
      </c>
    </row>
    <row r="33" spans="1:3">
      <c r="B33" s="57" t="s">
        <v>1312</v>
      </c>
    </row>
    <row r="34" spans="1:3">
      <c r="B34" s="57" t="s">
        <v>1313</v>
      </c>
    </row>
    <row r="35" spans="1:3">
      <c r="B35" s="57" t="s">
        <v>1315</v>
      </c>
      <c r="C35" t="s">
        <v>1316</v>
      </c>
    </row>
    <row r="37" spans="1:3" ht="21.6">
      <c r="A37" t="s">
        <v>1317</v>
      </c>
      <c r="B37" s="57" t="s">
        <v>1318</v>
      </c>
    </row>
  </sheetData>
  <mergeCells count="6">
    <mergeCell ref="A2:A6"/>
    <mergeCell ref="A7:A13"/>
    <mergeCell ref="A18:A21"/>
    <mergeCell ref="A25:A28"/>
    <mergeCell ref="A14:A17"/>
    <mergeCell ref="A22:A24"/>
  </mergeCells>
  <phoneticPr fontId="1" type="noConversion"/>
  <pageMargins left="0.7" right="0.7" top="0.75" bottom="0.75" header="0.3" footer="0.3"/>
  <pageSetup paperSize="9" scale="64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E728"/>
  <sheetViews>
    <sheetView workbookViewId="0">
      <selection activeCell="D15" sqref="D15"/>
    </sheetView>
  </sheetViews>
  <sheetFormatPr defaultRowHeight="14.4"/>
  <cols>
    <col min="2" max="2" width="21.44140625" bestFit="1" customWidth="1"/>
    <col min="4" max="4" width="29.77734375" bestFit="1" customWidth="1"/>
  </cols>
  <sheetData>
    <row r="1" spans="1:5">
      <c r="A1" s="12" t="s">
        <v>82</v>
      </c>
      <c r="B1" s="12" t="s">
        <v>0</v>
      </c>
      <c r="C1" s="12" t="s">
        <v>83</v>
      </c>
      <c r="D1" s="12" t="s">
        <v>84</v>
      </c>
      <c r="E1" s="12" t="s">
        <v>85</v>
      </c>
    </row>
    <row r="2" spans="1:5">
      <c r="A2" s="12">
        <v>1</v>
      </c>
      <c r="B2" s="12" t="s">
        <v>2</v>
      </c>
      <c r="C2" s="12" t="s">
        <v>86</v>
      </c>
      <c r="D2" s="12" t="s">
        <v>87</v>
      </c>
      <c r="E2" s="12">
        <v>100</v>
      </c>
    </row>
    <row r="3" spans="1:5">
      <c r="A3" s="12">
        <v>2</v>
      </c>
      <c r="B3" s="12" t="s">
        <v>4</v>
      </c>
      <c r="C3" s="12" t="s">
        <v>86</v>
      </c>
      <c r="D3" s="12" t="s">
        <v>87</v>
      </c>
      <c r="E3" s="12">
        <v>99.58</v>
      </c>
    </row>
    <row r="4" spans="1:5">
      <c r="A4" s="12">
        <v>3</v>
      </c>
      <c r="B4" s="12" t="s">
        <v>39</v>
      </c>
      <c r="C4" s="12" t="s">
        <v>88</v>
      </c>
      <c r="D4" s="12" t="s">
        <v>89</v>
      </c>
      <c r="E4" s="12">
        <v>82.56</v>
      </c>
    </row>
    <row r="5" spans="1:5">
      <c r="A5" s="12">
        <v>4</v>
      </c>
      <c r="B5" s="12" t="s">
        <v>6</v>
      </c>
      <c r="C5" s="12" t="s">
        <v>88</v>
      </c>
      <c r="D5" s="12" t="s">
        <v>89</v>
      </c>
      <c r="E5" s="12">
        <v>82.17</v>
      </c>
    </row>
    <row r="6" spans="1:5">
      <c r="A6" s="12">
        <v>5</v>
      </c>
      <c r="B6" s="12" t="s">
        <v>8</v>
      </c>
      <c r="C6" s="12" t="s">
        <v>86</v>
      </c>
      <c r="D6" s="12" t="s">
        <v>87</v>
      </c>
      <c r="E6" s="12">
        <v>81.510000000000005</v>
      </c>
    </row>
    <row r="7" spans="1:5">
      <c r="A7" s="12">
        <v>6</v>
      </c>
      <c r="B7" s="12" t="s">
        <v>38</v>
      </c>
      <c r="C7" s="12" t="s">
        <v>88</v>
      </c>
      <c r="D7" s="12" t="s">
        <v>89</v>
      </c>
      <c r="E7" s="12">
        <v>81.5</v>
      </c>
    </row>
    <row r="8" spans="1:5">
      <c r="A8" s="12">
        <v>7</v>
      </c>
      <c r="B8" s="12" t="s">
        <v>7</v>
      </c>
      <c r="C8" s="12" t="s">
        <v>88</v>
      </c>
      <c r="D8" s="12" t="s">
        <v>89</v>
      </c>
      <c r="E8" s="12">
        <v>81.489999999999995</v>
      </c>
    </row>
    <row r="9" spans="1:5">
      <c r="A9" s="12">
        <v>8</v>
      </c>
      <c r="B9" s="12" t="s">
        <v>9</v>
      </c>
      <c r="C9" s="12" t="s">
        <v>88</v>
      </c>
      <c r="D9" s="12" t="s">
        <v>89</v>
      </c>
      <c r="E9" s="12">
        <v>80.7</v>
      </c>
    </row>
    <row r="10" spans="1:5">
      <c r="A10" s="12">
        <v>9</v>
      </c>
      <c r="B10" s="12" t="s">
        <v>10</v>
      </c>
      <c r="C10" s="12" t="s">
        <v>88</v>
      </c>
      <c r="D10" s="12" t="s">
        <v>89</v>
      </c>
      <c r="E10" s="12">
        <v>76.16</v>
      </c>
    </row>
    <row r="11" spans="1:5">
      <c r="A11" s="12">
        <v>10</v>
      </c>
      <c r="B11" s="12" t="s">
        <v>40</v>
      </c>
      <c r="C11" s="12" t="s">
        <v>88</v>
      </c>
      <c r="D11" s="12" t="s">
        <v>89</v>
      </c>
      <c r="E11" s="12">
        <v>75.989999999999995</v>
      </c>
    </row>
    <row r="12" spans="1:5">
      <c r="A12" s="12">
        <v>11</v>
      </c>
      <c r="B12" s="12" t="s">
        <v>13</v>
      </c>
      <c r="C12" s="12" t="s">
        <v>88</v>
      </c>
      <c r="D12" s="12" t="s">
        <v>89</v>
      </c>
      <c r="E12" s="12">
        <v>75.040000000000006</v>
      </c>
    </row>
    <row r="13" spans="1:5">
      <c r="A13" s="12">
        <v>12</v>
      </c>
      <c r="B13" s="13" t="s">
        <v>41</v>
      </c>
      <c r="C13" s="12" t="s">
        <v>88</v>
      </c>
      <c r="D13" s="12" t="s">
        <v>89</v>
      </c>
      <c r="E13" s="12">
        <v>74.5</v>
      </c>
    </row>
    <row r="14" spans="1:5">
      <c r="A14" s="12">
        <v>13</v>
      </c>
      <c r="B14" s="13" t="s">
        <v>43</v>
      </c>
      <c r="C14" s="12" t="s">
        <v>88</v>
      </c>
      <c r="D14" s="12" t="s">
        <v>89</v>
      </c>
      <c r="E14" s="12">
        <v>73.540000000000006</v>
      </c>
    </row>
    <row r="15" spans="1:5">
      <c r="A15" s="12">
        <v>14</v>
      </c>
      <c r="B15" s="12" t="s">
        <v>15</v>
      </c>
      <c r="C15" s="12" t="s">
        <v>88</v>
      </c>
      <c r="D15" s="12" t="s">
        <v>89</v>
      </c>
      <c r="E15" s="12">
        <v>73.5</v>
      </c>
    </row>
    <row r="16" spans="1:5">
      <c r="A16" s="12">
        <v>14</v>
      </c>
      <c r="B16" s="12" t="s">
        <v>17</v>
      </c>
      <c r="C16" s="12" t="s">
        <v>88</v>
      </c>
      <c r="D16" s="12" t="s">
        <v>89</v>
      </c>
      <c r="E16" s="12">
        <v>73.5</v>
      </c>
    </row>
    <row r="17" spans="1:5">
      <c r="A17" s="12">
        <v>16</v>
      </c>
      <c r="B17" s="12" t="s">
        <v>14</v>
      </c>
      <c r="C17" s="12" t="s">
        <v>88</v>
      </c>
      <c r="D17" s="12" t="s">
        <v>89</v>
      </c>
      <c r="E17" s="12">
        <v>72.930000000000007</v>
      </c>
    </row>
    <row r="18" spans="1:5">
      <c r="A18" s="12">
        <v>17</v>
      </c>
      <c r="B18" s="12" t="s">
        <v>16</v>
      </c>
      <c r="C18" s="12" t="s">
        <v>90</v>
      </c>
      <c r="D18" s="12" t="s">
        <v>91</v>
      </c>
      <c r="E18" s="12">
        <v>72.56</v>
      </c>
    </row>
    <row r="19" spans="1:5">
      <c r="A19" s="12">
        <v>18</v>
      </c>
      <c r="B19" s="12" t="s">
        <v>19</v>
      </c>
      <c r="C19" s="12" t="s">
        <v>88</v>
      </c>
      <c r="D19" s="12" t="s">
        <v>89</v>
      </c>
      <c r="E19" s="12">
        <v>72.55</v>
      </c>
    </row>
    <row r="20" spans="1:5">
      <c r="A20" s="12">
        <v>19</v>
      </c>
      <c r="B20" s="12" t="s">
        <v>11</v>
      </c>
      <c r="C20" s="12" t="s">
        <v>90</v>
      </c>
      <c r="D20" s="12" t="s">
        <v>91</v>
      </c>
      <c r="E20" s="12">
        <v>72.5</v>
      </c>
    </row>
    <row r="21" spans="1:5">
      <c r="A21" s="12">
        <v>20</v>
      </c>
      <c r="B21" s="13" t="s">
        <v>42</v>
      </c>
      <c r="C21" s="12" t="s">
        <v>90</v>
      </c>
      <c r="D21" s="12" t="s">
        <v>91</v>
      </c>
      <c r="E21" s="12">
        <v>72.13</v>
      </c>
    </row>
    <row r="22" spans="1:5">
      <c r="A22" s="12">
        <v>21</v>
      </c>
      <c r="B22" s="12" t="s">
        <v>18</v>
      </c>
      <c r="C22" s="12" t="s">
        <v>90</v>
      </c>
      <c r="D22" s="12" t="s">
        <v>91</v>
      </c>
      <c r="E22" s="12">
        <v>71.430000000000007</v>
      </c>
    </row>
    <row r="23" spans="1:5">
      <c r="A23" s="12">
        <v>22</v>
      </c>
      <c r="B23" s="12" t="s">
        <v>23</v>
      </c>
      <c r="C23" s="12" t="s">
        <v>90</v>
      </c>
      <c r="D23" s="12" t="s">
        <v>91</v>
      </c>
      <c r="E23" s="12">
        <v>71.09</v>
      </c>
    </row>
    <row r="24" spans="1:5">
      <c r="A24" s="12">
        <v>23</v>
      </c>
      <c r="B24" s="12" t="s">
        <v>21</v>
      </c>
      <c r="C24" s="12" t="s">
        <v>90</v>
      </c>
      <c r="D24" s="12" t="s">
        <v>91</v>
      </c>
      <c r="E24" s="12">
        <v>71.08</v>
      </c>
    </row>
    <row r="25" spans="1:5">
      <c r="A25" s="12">
        <v>24</v>
      </c>
      <c r="B25" s="12" t="s">
        <v>20</v>
      </c>
      <c r="C25" s="12" t="s">
        <v>90</v>
      </c>
      <c r="D25" s="12" t="s">
        <v>91</v>
      </c>
      <c r="E25" s="12">
        <v>69.7</v>
      </c>
    </row>
    <row r="26" spans="1:5">
      <c r="A26" s="12">
        <v>25</v>
      </c>
      <c r="B26" s="12" t="s">
        <v>28</v>
      </c>
      <c r="C26" s="12" t="s">
        <v>92</v>
      </c>
      <c r="D26" s="12" t="s">
        <v>93</v>
      </c>
      <c r="E26" s="12">
        <v>68.459999999999994</v>
      </c>
    </row>
    <row r="27" spans="1:5">
      <c r="A27" s="12">
        <v>26</v>
      </c>
      <c r="B27" s="12" t="s">
        <v>30</v>
      </c>
      <c r="C27" s="12" t="s">
        <v>92</v>
      </c>
      <c r="D27" s="12" t="s">
        <v>93</v>
      </c>
      <c r="E27" s="12">
        <v>68.11</v>
      </c>
    </row>
    <row r="28" spans="1:5">
      <c r="A28" s="12">
        <v>26</v>
      </c>
      <c r="B28" s="12" t="s">
        <v>26</v>
      </c>
      <c r="C28" s="12" t="s">
        <v>92</v>
      </c>
      <c r="D28" s="12" t="s">
        <v>93</v>
      </c>
      <c r="E28" s="12">
        <v>68.11</v>
      </c>
    </row>
    <row r="29" spans="1:5">
      <c r="A29" s="12">
        <v>28</v>
      </c>
      <c r="B29" s="12" t="s">
        <v>22</v>
      </c>
      <c r="C29" s="12" t="s">
        <v>92</v>
      </c>
      <c r="D29" s="12" t="s">
        <v>93</v>
      </c>
      <c r="E29" s="12">
        <v>68.02</v>
      </c>
    </row>
    <row r="30" spans="1:5">
      <c r="A30" s="12">
        <v>29</v>
      </c>
      <c r="B30" s="12" t="s">
        <v>29</v>
      </c>
      <c r="C30" s="12" t="s">
        <v>92</v>
      </c>
      <c r="D30" s="12" t="s">
        <v>93</v>
      </c>
      <c r="E30" s="12">
        <v>67.75</v>
      </c>
    </row>
    <row r="31" spans="1:5">
      <c r="A31" s="12">
        <v>30</v>
      </c>
      <c r="B31" s="12" t="s">
        <v>27</v>
      </c>
      <c r="C31" s="12" t="s">
        <v>92</v>
      </c>
      <c r="D31" s="12" t="s">
        <v>93</v>
      </c>
      <c r="E31" s="12">
        <v>67.540000000000006</v>
      </c>
    </row>
    <row r="32" spans="1:5">
      <c r="A32" s="12">
        <v>31</v>
      </c>
      <c r="B32" s="13" t="s">
        <v>45</v>
      </c>
      <c r="C32" s="12" t="s">
        <v>92</v>
      </c>
      <c r="D32" s="12" t="s">
        <v>93</v>
      </c>
      <c r="E32" s="12">
        <v>67.44</v>
      </c>
    </row>
    <row r="33" spans="1:5">
      <c r="A33" s="12">
        <v>32</v>
      </c>
      <c r="B33" s="12" t="s">
        <v>31</v>
      </c>
      <c r="C33" s="12" t="s">
        <v>90</v>
      </c>
      <c r="D33" s="12" t="s">
        <v>91</v>
      </c>
      <c r="E33" s="12">
        <v>67.16</v>
      </c>
    </row>
    <row r="34" spans="1:5">
      <c r="A34" s="12">
        <v>33</v>
      </c>
      <c r="B34" s="12" t="s">
        <v>24</v>
      </c>
      <c r="C34" s="12" t="s">
        <v>90</v>
      </c>
      <c r="D34" s="12" t="s">
        <v>91</v>
      </c>
      <c r="E34" s="12">
        <v>66.900000000000006</v>
      </c>
    </row>
    <row r="35" spans="1:5">
      <c r="A35" s="12">
        <v>34</v>
      </c>
      <c r="B35" s="12" t="s">
        <v>94</v>
      </c>
      <c r="C35" s="12" t="s">
        <v>92</v>
      </c>
      <c r="D35" s="12" t="s">
        <v>93</v>
      </c>
      <c r="E35" s="12">
        <v>66.31</v>
      </c>
    </row>
    <row r="36" spans="1:5">
      <c r="A36" s="12">
        <v>35</v>
      </c>
      <c r="B36" s="13" t="s">
        <v>44</v>
      </c>
      <c r="C36" s="12" t="s">
        <v>92</v>
      </c>
      <c r="D36" s="12" t="s">
        <v>93</v>
      </c>
      <c r="E36" s="12">
        <v>66.25</v>
      </c>
    </row>
    <row r="37" spans="1:5">
      <c r="A37" s="12">
        <v>36</v>
      </c>
      <c r="B37" s="12" t="s">
        <v>95</v>
      </c>
      <c r="C37" s="12" t="s">
        <v>92</v>
      </c>
      <c r="D37" s="12" t="s">
        <v>93</v>
      </c>
      <c r="E37" s="12">
        <v>65.91</v>
      </c>
    </row>
    <row r="38" spans="1:5">
      <c r="A38" s="12">
        <v>37</v>
      </c>
      <c r="B38" s="12" t="s">
        <v>96</v>
      </c>
      <c r="C38" s="12" t="s">
        <v>97</v>
      </c>
      <c r="D38" s="12" t="s">
        <v>98</v>
      </c>
      <c r="E38" s="12">
        <v>65.89</v>
      </c>
    </row>
    <row r="39" spans="1:5">
      <c r="A39" s="12">
        <v>38</v>
      </c>
      <c r="B39" s="12" t="s">
        <v>99</v>
      </c>
      <c r="C39" s="12" t="s">
        <v>97</v>
      </c>
      <c r="D39" s="12" t="s">
        <v>98</v>
      </c>
      <c r="E39" s="12">
        <v>65.52</v>
      </c>
    </row>
    <row r="40" spans="1:5">
      <c r="A40" s="12">
        <v>39</v>
      </c>
      <c r="B40" s="12" t="s">
        <v>100</v>
      </c>
      <c r="C40" s="12" t="s">
        <v>92</v>
      </c>
      <c r="D40" s="12" t="s">
        <v>93</v>
      </c>
      <c r="E40" s="12">
        <v>65.430000000000007</v>
      </c>
    </row>
    <row r="41" spans="1:5">
      <c r="A41" s="12">
        <v>40</v>
      </c>
      <c r="B41" s="12" t="s">
        <v>101</v>
      </c>
      <c r="C41" s="12" t="s">
        <v>97</v>
      </c>
      <c r="D41" s="12" t="s">
        <v>98</v>
      </c>
      <c r="E41" s="12">
        <v>65.41</v>
      </c>
    </row>
    <row r="42" spans="1:5">
      <c r="A42" s="12">
        <v>41</v>
      </c>
      <c r="B42" s="12" t="s">
        <v>102</v>
      </c>
      <c r="C42" s="12" t="s">
        <v>97</v>
      </c>
      <c r="D42" s="12" t="s">
        <v>98</v>
      </c>
      <c r="E42" s="12">
        <v>65.400000000000006</v>
      </c>
    </row>
    <row r="43" spans="1:5">
      <c r="A43" s="12">
        <v>42</v>
      </c>
      <c r="B43" s="12" t="s">
        <v>103</v>
      </c>
      <c r="C43" s="12" t="s">
        <v>92</v>
      </c>
      <c r="D43" s="12" t="s">
        <v>93</v>
      </c>
      <c r="E43" s="12">
        <v>65.22</v>
      </c>
    </row>
    <row r="44" spans="1:5">
      <c r="A44" s="12">
        <v>43</v>
      </c>
      <c r="B44" s="12" t="s">
        <v>104</v>
      </c>
      <c r="C44" s="12" t="s">
        <v>97</v>
      </c>
      <c r="D44" s="12" t="s">
        <v>98</v>
      </c>
      <c r="E44" s="12">
        <v>65.08</v>
      </c>
    </row>
    <row r="45" spans="1:5">
      <c r="A45" s="12">
        <v>44</v>
      </c>
      <c r="B45" s="12" t="s">
        <v>105</v>
      </c>
      <c r="C45" s="12" t="s">
        <v>97</v>
      </c>
      <c r="D45" s="12" t="s">
        <v>98</v>
      </c>
      <c r="E45" s="12">
        <v>65.02</v>
      </c>
    </row>
    <row r="46" spans="1:5">
      <c r="A46" s="12">
        <v>44</v>
      </c>
      <c r="B46" s="12" t="s">
        <v>106</v>
      </c>
      <c r="C46" s="12" t="s">
        <v>97</v>
      </c>
      <c r="D46" s="12" t="s">
        <v>98</v>
      </c>
      <c r="E46" s="12">
        <v>65.02</v>
      </c>
    </row>
    <row r="47" spans="1:5">
      <c r="A47" s="12">
        <v>46</v>
      </c>
      <c r="B47" s="12" t="s">
        <v>107</v>
      </c>
      <c r="C47" s="12" t="s">
        <v>97</v>
      </c>
      <c r="D47" s="12" t="s">
        <v>98</v>
      </c>
      <c r="E47" s="12">
        <v>64.94</v>
      </c>
    </row>
    <row r="48" spans="1:5">
      <c r="A48" s="12">
        <v>47</v>
      </c>
      <c r="B48" s="12" t="s">
        <v>108</v>
      </c>
      <c r="C48" s="12" t="s">
        <v>97</v>
      </c>
      <c r="D48" s="12" t="s">
        <v>98</v>
      </c>
      <c r="E48" s="12">
        <v>64.91</v>
      </c>
    </row>
    <row r="49" spans="1:5">
      <c r="A49" s="12">
        <v>48</v>
      </c>
      <c r="B49" s="12" t="s">
        <v>109</v>
      </c>
      <c r="C49" s="12" t="s">
        <v>97</v>
      </c>
      <c r="D49" s="12" t="s">
        <v>98</v>
      </c>
      <c r="E49" s="12">
        <v>64.89</v>
      </c>
    </row>
    <row r="50" spans="1:5">
      <c r="A50" s="12">
        <v>49</v>
      </c>
      <c r="B50" s="12" t="s">
        <v>110</v>
      </c>
      <c r="C50" s="12" t="s">
        <v>92</v>
      </c>
      <c r="D50" s="12" t="s">
        <v>93</v>
      </c>
      <c r="E50" s="12">
        <v>64.790000000000006</v>
      </c>
    </row>
    <row r="51" spans="1:5">
      <c r="A51" s="12">
        <v>50</v>
      </c>
      <c r="B51" s="12" t="s">
        <v>32</v>
      </c>
      <c r="C51" s="12" t="s">
        <v>92</v>
      </c>
      <c r="D51" s="12" t="s">
        <v>93</v>
      </c>
      <c r="E51" s="12">
        <v>64.77</v>
      </c>
    </row>
    <row r="52" spans="1:5">
      <c r="A52" s="12">
        <v>51</v>
      </c>
      <c r="B52" s="12" t="s">
        <v>111</v>
      </c>
      <c r="C52" s="12" t="s">
        <v>97</v>
      </c>
      <c r="D52" s="12" t="s">
        <v>98</v>
      </c>
      <c r="E52" s="12">
        <v>64.650000000000006</v>
      </c>
    </row>
    <row r="53" spans="1:5">
      <c r="A53" s="12">
        <v>52</v>
      </c>
      <c r="B53" s="12" t="s">
        <v>112</v>
      </c>
      <c r="C53" s="12" t="s">
        <v>97</v>
      </c>
      <c r="D53" s="12" t="s">
        <v>98</v>
      </c>
      <c r="E53" s="12">
        <v>64.64</v>
      </c>
    </row>
    <row r="54" spans="1:5">
      <c r="A54" s="12">
        <v>53</v>
      </c>
      <c r="B54" s="12" t="s">
        <v>113</v>
      </c>
      <c r="C54" s="12" t="s">
        <v>92</v>
      </c>
      <c r="D54" s="12" t="s">
        <v>93</v>
      </c>
      <c r="E54" s="12">
        <v>64.62</v>
      </c>
    </row>
    <row r="55" spans="1:5">
      <c r="A55" s="12">
        <v>54</v>
      </c>
      <c r="B55" s="12" t="s">
        <v>114</v>
      </c>
      <c r="C55" s="12" t="s">
        <v>97</v>
      </c>
      <c r="D55" s="12" t="s">
        <v>98</v>
      </c>
      <c r="E55" s="12">
        <v>64.5</v>
      </c>
    </row>
    <row r="56" spans="1:5">
      <c r="A56" s="12">
        <v>55</v>
      </c>
      <c r="B56" s="12" t="s">
        <v>115</v>
      </c>
      <c r="C56" s="12" t="s">
        <v>97</v>
      </c>
      <c r="D56" s="12" t="s">
        <v>98</v>
      </c>
      <c r="E56" s="12">
        <v>64.42</v>
      </c>
    </row>
    <row r="57" spans="1:5">
      <c r="A57" s="12">
        <v>56</v>
      </c>
      <c r="B57" s="12" t="s">
        <v>116</v>
      </c>
      <c r="C57" s="12" t="s">
        <v>90</v>
      </c>
      <c r="D57" s="12" t="s">
        <v>91</v>
      </c>
      <c r="E57" s="12">
        <v>64.41</v>
      </c>
    </row>
    <row r="58" spans="1:5">
      <c r="A58" s="12">
        <v>57</v>
      </c>
      <c r="B58" s="12" t="s">
        <v>33</v>
      </c>
      <c r="C58" s="12" t="s">
        <v>92</v>
      </c>
      <c r="D58" s="12" t="s">
        <v>93</v>
      </c>
      <c r="E58" s="12">
        <v>64.34</v>
      </c>
    </row>
    <row r="59" spans="1:5">
      <c r="A59" s="12">
        <v>58</v>
      </c>
      <c r="B59" s="12" t="s">
        <v>117</v>
      </c>
      <c r="C59" s="12" t="s">
        <v>97</v>
      </c>
      <c r="D59" s="12" t="s">
        <v>98</v>
      </c>
      <c r="E59" s="12">
        <v>64.209999999999994</v>
      </c>
    </row>
    <row r="60" spans="1:5">
      <c r="A60" s="12">
        <v>59</v>
      </c>
      <c r="B60" s="12" t="s">
        <v>118</v>
      </c>
      <c r="C60" s="12" t="s">
        <v>92</v>
      </c>
      <c r="D60" s="12" t="s">
        <v>93</v>
      </c>
      <c r="E60" s="12">
        <v>64.010000000000005</v>
      </c>
    </row>
    <row r="61" spans="1:5">
      <c r="A61" s="12">
        <v>60</v>
      </c>
      <c r="B61" s="12" t="s">
        <v>119</v>
      </c>
      <c r="C61" s="12" t="s">
        <v>92</v>
      </c>
      <c r="D61" s="12" t="s">
        <v>93</v>
      </c>
      <c r="E61" s="12">
        <v>64</v>
      </c>
    </row>
    <row r="62" spans="1:5">
      <c r="A62" s="12">
        <v>61</v>
      </c>
      <c r="B62" s="12" t="s">
        <v>120</v>
      </c>
      <c r="C62" s="12" t="s">
        <v>97</v>
      </c>
      <c r="D62" s="12" t="s">
        <v>98</v>
      </c>
      <c r="E62" s="12">
        <v>63.83</v>
      </c>
    </row>
    <row r="63" spans="1:5">
      <c r="A63" s="12">
        <v>61</v>
      </c>
      <c r="B63" s="12" t="s">
        <v>121</v>
      </c>
      <c r="C63" s="12" t="s">
        <v>90</v>
      </c>
      <c r="D63" s="12" t="s">
        <v>91</v>
      </c>
      <c r="E63" s="12">
        <v>63.83</v>
      </c>
    </row>
    <row r="64" spans="1:5">
      <c r="A64" s="12">
        <v>61</v>
      </c>
      <c r="B64" s="12" t="s">
        <v>122</v>
      </c>
      <c r="C64" s="12" t="s">
        <v>97</v>
      </c>
      <c r="D64" s="12" t="s">
        <v>98</v>
      </c>
      <c r="E64" s="12">
        <v>63.83</v>
      </c>
    </row>
    <row r="65" spans="1:5">
      <c r="A65" s="12">
        <v>64</v>
      </c>
      <c r="B65" s="13" t="s">
        <v>544</v>
      </c>
      <c r="C65" s="12" t="s">
        <v>92</v>
      </c>
      <c r="D65" s="12" t="s">
        <v>93</v>
      </c>
      <c r="E65" s="12">
        <v>63.8</v>
      </c>
    </row>
    <row r="66" spans="1:5">
      <c r="A66" s="12">
        <v>65</v>
      </c>
      <c r="B66" s="12" t="s">
        <v>123</v>
      </c>
      <c r="C66" s="12" t="s">
        <v>97</v>
      </c>
      <c r="D66" s="12" t="s">
        <v>98</v>
      </c>
      <c r="E66" s="12">
        <v>63.79</v>
      </c>
    </row>
    <row r="67" spans="1:5">
      <c r="A67" s="12">
        <v>65</v>
      </c>
      <c r="B67" s="12" t="s">
        <v>124</v>
      </c>
      <c r="C67" s="12" t="s">
        <v>97</v>
      </c>
      <c r="D67" s="12" t="s">
        <v>98</v>
      </c>
      <c r="E67" s="12">
        <v>63.79</v>
      </c>
    </row>
    <row r="68" spans="1:5">
      <c r="A68" s="12">
        <v>65</v>
      </c>
      <c r="B68" s="12" t="s">
        <v>125</v>
      </c>
      <c r="C68" s="12" t="s">
        <v>90</v>
      </c>
      <c r="D68" s="12" t="s">
        <v>91</v>
      </c>
      <c r="E68" s="12">
        <v>63.79</v>
      </c>
    </row>
    <row r="69" spans="1:5">
      <c r="A69" s="12">
        <v>68</v>
      </c>
      <c r="B69" s="12" t="s">
        <v>126</v>
      </c>
      <c r="C69" s="12" t="s">
        <v>97</v>
      </c>
      <c r="D69" s="12" t="s">
        <v>98</v>
      </c>
      <c r="E69" s="12">
        <v>63.78</v>
      </c>
    </row>
    <row r="70" spans="1:5">
      <c r="A70" s="12">
        <v>69</v>
      </c>
      <c r="B70" s="12" t="s">
        <v>127</v>
      </c>
      <c r="C70" s="12" t="s">
        <v>97</v>
      </c>
      <c r="D70" s="12" t="s">
        <v>98</v>
      </c>
      <c r="E70" s="12">
        <v>63.73</v>
      </c>
    </row>
    <row r="71" spans="1:5">
      <c r="A71" s="12">
        <v>70</v>
      </c>
      <c r="B71" s="12" t="s">
        <v>128</v>
      </c>
      <c r="C71" s="12" t="s">
        <v>97</v>
      </c>
      <c r="D71" s="12" t="s">
        <v>98</v>
      </c>
      <c r="E71" s="12">
        <v>63.7</v>
      </c>
    </row>
    <row r="72" spans="1:5">
      <c r="A72" s="12">
        <v>71</v>
      </c>
      <c r="B72" s="12" t="s">
        <v>129</v>
      </c>
      <c r="C72" s="12" t="s">
        <v>92</v>
      </c>
      <c r="D72" s="12" t="s">
        <v>93</v>
      </c>
      <c r="E72" s="12">
        <v>63.67</v>
      </c>
    </row>
    <row r="73" spans="1:5">
      <c r="A73" s="12">
        <v>72</v>
      </c>
      <c r="B73" s="12" t="s">
        <v>130</v>
      </c>
      <c r="C73" s="12" t="s">
        <v>97</v>
      </c>
      <c r="D73" s="12" t="s">
        <v>98</v>
      </c>
      <c r="E73" s="12">
        <v>63.62</v>
      </c>
    </row>
    <row r="74" spans="1:5">
      <c r="A74" s="12">
        <v>73</v>
      </c>
      <c r="B74" s="12" t="s">
        <v>131</v>
      </c>
      <c r="C74" s="12" t="s">
        <v>97</v>
      </c>
      <c r="D74" s="12" t="s">
        <v>98</v>
      </c>
      <c r="E74" s="12">
        <v>63.61</v>
      </c>
    </row>
    <row r="75" spans="1:5">
      <c r="A75" s="12">
        <v>74</v>
      </c>
      <c r="B75" s="12" t="s">
        <v>132</v>
      </c>
      <c r="C75" s="12" t="s">
        <v>97</v>
      </c>
      <c r="D75" s="12" t="s">
        <v>98</v>
      </c>
      <c r="E75" s="12">
        <v>63.59</v>
      </c>
    </row>
    <row r="76" spans="1:5">
      <c r="A76" s="12">
        <v>75</v>
      </c>
      <c r="B76" s="12" t="s">
        <v>133</v>
      </c>
      <c r="C76" s="12" t="s">
        <v>97</v>
      </c>
      <c r="D76" s="12" t="s">
        <v>98</v>
      </c>
      <c r="E76" s="12">
        <v>63.58</v>
      </c>
    </row>
    <row r="77" spans="1:5">
      <c r="A77" s="12">
        <v>75</v>
      </c>
      <c r="B77" s="13" t="s">
        <v>545</v>
      </c>
      <c r="C77" s="12" t="s">
        <v>97</v>
      </c>
      <c r="D77" s="12" t="s">
        <v>98</v>
      </c>
      <c r="E77" s="12">
        <v>63.58</v>
      </c>
    </row>
    <row r="78" spans="1:5">
      <c r="A78" s="12">
        <v>75</v>
      </c>
      <c r="B78" s="12" t="s">
        <v>134</v>
      </c>
      <c r="C78" s="12" t="s">
        <v>97</v>
      </c>
      <c r="D78" s="12" t="s">
        <v>98</v>
      </c>
      <c r="E78" s="12">
        <v>63.58</v>
      </c>
    </row>
    <row r="79" spans="1:5">
      <c r="A79" s="12">
        <v>75</v>
      </c>
      <c r="B79" s="12" t="s">
        <v>135</v>
      </c>
      <c r="C79" s="12" t="s">
        <v>97</v>
      </c>
      <c r="D79" s="12" t="s">
        <v>98</v>
      </c>
      <c r="E79" s="12">
        <v>63.58</v>
      </c>
    </row>
    <row r="80" spans="1:5">
      <c r="A80" s="12">
        <v>79</v>
      </c>
      <c r="B80" s="13" t="s">
        <v>546</v>
      </c>
      <c r="C80" s="12" t="s">
        <v>97</v>
      </c>
      <c r="D80" s="12" t="s">
        <v>98</v>
      </c>
      <c r="E80" s="12">
        <v>63.52</v>
      </c>
    </row>
    <row r="81" spans="1:5">
      <c r="A81" s="12">
        <v>80</v>
      </c>
      <c r="B81" s="12" t="s">
        <v>136</v>
      </c>
      <c r="C81" s="12" t="s">
        <v>90</v>
      </c>
      <c r="D81" s="12" t="s">
        <v>91</v>
      </c>
      <c r="E81" s="12">
        <v>63.51</v>
      </c>
    </row>
    <row r="82" spans="1:5">
      <c r="A82" s="12">
        <v>81</v>
      </c>
      <c r="B82" s="12" t="s">
        <v>137</v>
      </c>
      <c r="C82" s="12" t="s">
        <v>97</v>
      </c>
      <c r="D82" s="12" t="s">
        <v>98</v>
      </c>
      <c r="E82" s="12">
        <v>63.45</v>
      </c>
    </row>
    <row r="83" spans="1:5">
      <c r="A83" s="12">
        <v>82</v>
      </c>
      <c r="B83" s="12" t="s">
        <v>138</v>
      </c>
      <c r="C83" s="12" t="s">
        <v>97</v>
      </c>
      <c r="D83" s="12" t="s">
        <v>98</v>
      </c>
      <c r="E83" s="12">
        <v>63.44</v>
      </c>
    </row>
    <row r="84" spans="1:5">
      <c r="A84" s="12">
        <v>83</v>
      </c>
      <c r="B84" s="13" t="s">
        <v>547</v>
      </c>
      <c r="C84" s="12" t="s">
        <v>97</v>
      </c>
      <c r="D84" s="12" t="s">
        <v>98</v>
      </c>
      <c r="E84" s="12">
        <v>63.43</v>
      </c>
    </row>
    <row r="85" spans="1:5">
      <c r="A85" s="12">
        <v>84</v>
      </c>
      <c r="B85" s="12" t="s">
        <v>139</v>
      </c>
      <c r="C85" s="12" t="s">
        <v>97</v>
      </c>
      <c r="D85" s="12" t="s">
        <v>98</v>
      </c>
      <c r="E85" s="12">
        <v>63.32</v>
      </c>
    </row>
    <row r="86" spans="1:5">
      <c r="A86" s="12">
        <v>84</v>
      </c>
      <c r="B86" s="13" t="s">
        <v>548</v>
      </c>
      <c r="C86" s="12" t="s">
        <v>97</v>
      </c>
      <c r="D86" s="12" t="s">
        <v>98</v>
      </c>
      <c r="E86" s="12">
        <v>63.32</v>
      </c>
    </row>
    <row r="87" spans="1:5">
      <c r="A87" s="12">
        <v>86</v>
      </c>
      <c r="B87" s="12" t="s">
        <v>140</v>
      </c>
      <c r="C87" s="12" t="s">
        <v>92</v>
      </c>
      <c r="D87" s="12" t="s">
        <v>93</v>
      </c>
      <c r="E87" s="12">
        <v>63.31</v>
      </c>
    </row>
    <row r="88" spans="1:5">
      <c r="A88" s="12">
        <v>87</v>
      </c>
      <c r="B88" s="12" t="s">
        <v>141</v>
      </c>
      <c r="C88" s="12" t="s">
        <v>97</v>
      </c>
      <c r="D88" s="12" t="s">
        <v>98</v>
      </c>
      <c r="E88" s="12">
        <v>63.3</v>
      </c>
    </row>
    <row r="89" spans="1:5">
      <c r="A89" s="12">
        <v>87</v>
      </c>
      <c r="B89" s="12" t="s">
        <v>142</v>
      </c>
      <c r="C89" s="12" t="s">
        <v>97</v>
      </c>
      <c r="D89" s="12" t="s">
        <v>98</v>
      </c>
      <c r="E89" s="12">
        <v>63.3</v>
      </c>
    </row>
    <row r="90" spans="1:5">
      <c r="A90" s="12">
        <v>89</v>
      </c>
      <c r="B90" s="12" t="s">
        <v>143</v>
      </c>
      <c r="C90" s="12" t="s">
        <v>97</v>
      </c>
      <c r="D90" s="12" t="s">
        <v>98</v>
      </c>
      <c r="E90" s="12">
        <v>63.29</v>
      </c>
    </row>
    <row r="91" spans="1:5">
      <c r="A91" s="12">
        <v>90</v>
      </c>
      <c r="B91" s="13" t="s">
        <v>549</v>
      </c>
      <c r="C91" s="12" t="s">
        <v>97</v>
      </c>
      <c r="D91" s="12" t="s">
        <v>98</v>
      </c>
      <c r="E91" s="12">
        <v>63.28</v>
      </c>
    </row>
    <row r="92" spans="1:5">
      <c r="A92" s="12">
        <v>91</v>
      </c>
      <c r="B92" s="12" t="s">
        <v>144</v>
      </c>
      <c r="C92" s="12" t="s">
        <v>97</v>
      </c>
      <c r="D92" s="12" t="s">
        <v>98</v>
      </c>
      <c r="E92" s="12">
        <v>63.25</v>
      </c>
    </row>
    <row r="93" spans="1:5">
      <c r="A93" s="12">
        <v>92</v>
      </c>
      <c r="B93" s="12" t="s">
        <v>145</v>
      </c>
      <c r="C93" s="12" t="s">
        <v>97</v>
      </c>
      <c r="D93" s="12" t="s">
        <v>98</v>
      </c>
      <c r="E93" s="12">
        <v>63.16</v>
      </c>
    </row>
    <row r="94" spans="1:5">
      <c r="A94" s="12">
        <v>93</v>
      </c>
      <c r="B94" s="12" t="s">
        <v>146</v>
      </c>
      <c r="C94" s="12" t="s">
        <v>92</v>
      </c>
      <c r="D94" s="12" t="s">
        <v>93</v>
      </c>
      <c r="E94" s="12">
        <v>63.14</v>
      </c>
    </row>
    <row r="95" spans="1:5">
      <c r="A95" s="12">
        <v>94</v>
      </c>
      <c r="B95" s="12" t="s">
        <v>147</v>
      </c>
      <c r="C95" s="12" t="s">
        <v>97</v>
      </c>
      <c r="D95" s="12" t="s">
        <v>98</v>
      </c>
      <c r="E95" s="12">
        <v>63.09</v>
      </c>
    </row>
    <row r="96" spans="1:5">
      <c r="A96" s="12">
        <v>95</v>
      </c>
      <c r="B96" s="12" t="s">
        <v>148</v>
      </c>
      <c r="C96" s="12" t="s">
        <v>97</v>
      </c>
      <c r="D96" s="12" t="s">
        <v>98</v>
      </c>
      <c r="E96" s="12">
        <v>63.03</v>
      </c>
    </row>
    <row r="97" spans="1:5">
      <c r="A97" s="12">
        <v>95</v>
      </c>
      <c r="B97" s="12" t="s">
        <v>149</v>
      </c>
      <c r="C97" s="12" t="s">
        <v>97</v>
      </c>
      <c r="D97" s="12" t="s">
        <v>98</v>
      </c>
      <c r="E97" s="12">
        <v>63.03</v>
      </c>
    </row>
    <row r="98" spans="1:5">
      <c r="A98" s="12">
        <v>97</v>
      </c>
      <c r="B98" s="12" t="s">
        <v>150</v>
      </c>
      <c r="C98" s="12" t="s">
        <v>97</v>
      </c>
      <c r="D98" s="12" t="s">
        <v>98</v>
      </c>
      <c r="E98" s="12">
        <v>63.02</v>
      </c>
    </row>
    <row r="99" spans="1:5">
      <c r="A99" s="12">
        <v>97</v>
      </c>
      <c r="B99" s="12" t="s">
        <v>151</v>
      </c>
      <c r="C99" s="12" t="s">
        <v>97</v>
      </c>
      <c r="D99" s="12" t="s">
        <v>98</v>
      </c>
      <c r="E99" s="12">
        <v>63.02</v>
      </c>
    </row>
    <row r="100" spans="1:5">
      <c r="A100" s="12">
        <v>99</v>
      </c>
      <c r="B100" s="12" t="s">
        <v>152</v>
      </c>
      <c r="C100" s="12" t="s">
        <v>97</v>
      </c>
      <c r="D100" s="12" t="s">
        <v>98</v>
      </c>
      <c r="E100" s="12">
        <v>62.88</v>
      </c>
    </row>
    <row r="101" spans="1:5">
      <c r="A101" s="12">
        <v>100</v>
      </c>
      <c r="B101" s="12" t="s">
        <v>153</v>
      </c>
      <c r="C101" s="12" t="s">
        <v>97</v>
      </c>
      <c r="D101" s="12" t="s">
        <v>98</v>
      </c>
      <c r="E101" s="12">
        <v>62.84</v>
      </c>
    </row>
    <row r="102" spans="1:5">
      <c r="A102" s="12">
        <v>101</v>
      </c>
      <c r="B102" s="12" t="s">
        <v>154</v>
      </c>
      <c r="C102" s="12" t="s">
        <v>97</v>
      </c>
      <c r="D102" s="12" t="s">
        <v>98</v>
      </c>
      <c r="E102" s="12">
        <v>62.83</v>
      </c>
    </row>
    <row r="103" spans="1:5">
      <c r="A103" s="12">
        <v>102</v>
      </c>
      <c r="B103" s="13" t="s">
        <v>550</v>
      </c>
      <c r="C103" s="12" t="s">
        <v>97</v>
      </c>
      <c r="D103" s="12" t="s">
        <v>98</v>
      </c>
      <c r="E103" s="12">
        <v>62.81</v>
      </c>
    </row>
    <row r="104" spans="1:5">
      <c r="A104" s="12">
        <v>103</v>
      </c>
      <c r="B104" s="13" t="s">
        <v>551</v>
      </c>
      <c r="C104" s="12" t="s">
        <v>97</v>
      </c>
      <c r="D104" s="12" t="s">
        <v>98</v>
      </c>
      <c r="E104" s="12">
        <v>62.8</v>
      </c>
    </row>
    <row r="105" spans="1:5">
      <c r="A105" s="12">
        <v>104</v>
      </c>
      <c r="B105" s="13" t="s">
        <v>552</v>
      </c>
      <c r="C105" s="12" t="s">
        <v>97</v>
      </c>
      <c r="D105" s="12" t="s">
        <v>98</v>
      </c>
      <c r="E105" s="12">
        <v>62.79</v>
      </c>
    </row>
    <row r="106" spans="1:5">
      <c r="A106" s="12">
        <v>104</v>
      </c>
      <c r="B106" s="12" t="s">
        <v>155</v>
      </c>
      <c r="C106" s="12" t="s">
        <v>97</v>
      </c>
      <c r="D106" s="12" t="s">
        <v>98</v>
      </c>
      <c r="E106" s="12">
        <v>62.79</v>
      </c>
    </row>
    <row r="107" spans="1:5">
      <c r="A107" s="12">
        <v>106</v>
      </c>
      <c r="B107" s="12" t="s">
        <v>156</v>
      </c>
      <c r="C107" s="12" t="s">
        <v>97</v>
      </c>
      <c r="D107" s="12" t="s">
        <v>98</v>
      </c>
      <c r="E107" s="12">
        <v>62.78</v>
      </c>
    </row>
    <row r="108" spans="1:5">
      <c r="A108" s="12">
        <v>107</v>
      </c>
      <c r="B108" s="13" t="s">
        <v>553</v>
      </c>
      <c r="C108" s="12" t="s">
        <v>92</v>
      </c>
      <c r="D108" s="12" t="s">
        <v>93</v>
      </c>
      <c r="E108" s="12">
        <v>62.77</v>
      </c>
    </row>
    <row r="109" spans="1:5">
      <c r="A109" s="12">
        <v>108</v>
      </c>
      <c r="B109" s="12" t="s">
        <v>157</v>
      </c>
      <c r="C109" s="12" t="s">
        <v>97</v>
      </c>
      <c r="D109" s="12" t="s">
        <v>98</v>
      </c>
      <c r="E109" s="12">
        <v>62.75</v>
      </c>
    </row>
    <row r="110" spans="1:5">
      <c r="A110" s="12">
        <v>108</v>
      </c>
      <c r="B110" s="12" t="s">
        <v>158</v>
      </c>
      <c r="C110" s="12" t="s">
        <v>97</v>
      </c>
      <c r="D110" s="12" t="s">
        <v>98</v>
      </c>
      <c r="E110" s="12">
        <v>62.75</v>
      </c>
    </row>
    <row r="111" spans="1:5">
      <c r="A111" s="12">
        <v>110</v>
      </c>
      <c r="B111" s="12" t="s">
        <v>159</v>
      </c>
      <c r="C111" s="12" t="s">
        <v>97</v>
      </c>
      <c r="D111" s="12" t="s">
        <v>98</v>
      </c>
      <c r="E111" s="12">
        <v>62.7</v>
      </c>
    </row>
    <row r="112" spans="1:5">
      <c r="A112" s="12">
        <v>111</v>
      </c>
      <c r="B112" s="12" t="s">
        <v>160</v>
      </c>
      <c r="C112" s="12" t="s">
        <v>97</v>
      </c>
      <c r="D112" s="12" t="s">
        <v>98</v>
      </c>
      <c r="E112" s="12">
        <v>62.66</v>
      </c>
    </row>
    <row r="113" spans="1:5">
      <c r="A113" s="12">
        <v>112</v>
      </c>
      <c r="B113" s="13" t="s">
        <v>554</v>
      </c>
      <c r="C113" s="12" t="s">
        <v>97</v>
      </c>
      <c r="D113" s="12" t="s">
        <v>98</v>
      </c>
      <c r="E113" s="12">
        <v>62.65</v>
      </c>
    </row>
    <row r="114" spans="1:5">
      <c r="A114" s="12">
        <v>113</v>
      </c>
      <c r="B114" s="13" t="s">
        <v>555</v>
      </c>
      <c r="C114" s="12" t="s">
        <v>97</v>
      </c>
      <c r="D114" s="12" t="s">
        <v>98</v>
      </c>
      <c r="E114" s="12">
        <v>62.64</v>
      </c>
    </row>
    <row r="115" spans="1:5">
      <c r="A115" s="12">
        <v>114</v>
      </c>
      <c r="B115" s="12" t="s">
        <v>161</v>
      </c>
      <c r="C115" s="12" t="s">
        <v>97</v>
      </c>
      <c r="D115" s="12" t="s">
        <v>98</v>
      </c>
      <c r="E115" s="12">
        <v>62.63</v>
      </c>
    </row>
    <row r="116" spans="1:5">
      <c r="A116" s="12">
        <v>115</v>
      </c>
      <c r="B116" s="12" t="s">
        <v>162</v>
      </c>
      <c r="C116" s="12" t="s">
        <v>90</v>
      </c>
      <c r="D116" s="12" t="s">
        <v>91</v>
      </c>
      <c r="E116" s="12">
        <v>62.59</v>
      </c>
    </row>
    <row r="117" spans="1:5">
      <c r="A117" s="12">
        <v>116</v>
      </c>
      <c r="B117" s="12" t="s">
        <v>163</v>
      </c>
      <c r="C117" s="12" t="s">
        <v>97</v>
      </c>
      <c r="D117" s="12" t="s">
        <v>98</v>
      </c>
      <c r="E117" s="12">
        <v>62.46</v>
      </c>
    </row>
    <row r="118" spans="1:5">
      <c r="A118" s="12">
        <v>117</v>
      </c>
      <c r="B118" s="12" t="s">
        <v>164</v>
      </c>
      <c r="C118" s="12" t="s">
        <v>97</v>
      </c>
      <c r="D118" s="12" t="s">
        <v>98</v>
      </c>
      <c r="E118" s="12">
        <v>62.42</v>
      </c>
    </row>
    <row r="119" spans="1:5">
      <c r="A119" s="12">
        <v>118</v>
      </c>
      <c r="B119" s="12" t="s">
        <v>165</v>
      </c>
      <c r="C119" s="12" t="s">
        <v>97</v>
      </c>
      <c r="D119" s="12" t="s">
        <v>98</v>
      </c>
      <c r="E119" s="12">
        <v>62.39</v>
      </c>
    </row>
    <row r="120" spans="1:5">
      <c r="A120" s="12">
        <v>119</v>
      </c>
      <c r="B120" s="12" t="s">
        <v>166</v>
      </c>
      <c r="C120" s="12" t="s">
        <v>97</v>
      </c>
      <c r="D120" s="12" t="s">
        <v>98</v>
      </c>
      <c r="E120" s="12">
        <v>62.36</v>
      </c>
    </row>
    <row r="121" spans="1:5">
      <c r="A121" s="12">
        <v>120</v>
      </c>
      <c r="B121" s="12" t="s">
        <v>167</v>
      </c>
      <c r="C121" s="12" t="s">
        <v>97</v>
      </c>
      <c r="D121" s="12" t="s">
        <v>98</v>
      </c>
      <c r="E121" s="12">
        <v>62.34</v>
      </c>
    </row>
    <row r="122" spans="1:5">
      <c r="A122" s="12">
        <v>120</v>
      </c>
      <c r="B122" s="12" t="s">
        <v>168</v>
      </c>
      <c r="C122" s="12" t="s">
        <v>97</v>
      </c>
      <c r="D122" s="12" t="s">
        <v>98</v>
      </c>
      <c r="E122" s="12">
        <v>62.34</v>
      </c>
    </row>
    <row r="123" spans="1:5">
      <c r="A123" s="12">
        <v>122</v>
      </c>
      <c r="B123" s="13" t="s">
        <v>556</v>
      </c>
      <c r="C123" s="12" t="s">
        <v>97</v>
      </c>
      <c r="D123" s="12" t="s">
        <v>98</v>
      </c>
      <c r="E123" s="12">
        <v>62.33</v>
      </c>
    </row>
    <row r="124" spans="1:5">
      <c r="A124" s="12">
        <v>123</v>
      </c>
      <c r="B124" s="13" t="s">
        <v>557</v>
      </c>
      <c r="C124" s="12" t="s">
        <v>97</v>
      </c>
      <c r="D124" s="12" t="s">
        <v>98</v>
      </c>
      <c r="E124" s="12">
        <v>62.32</v>
      </c>
    </row>
    <row r="125" spans="1:5">
      <c r="A125" s="12">
        <v>124</v>
      </c>
      <c r="B125" s="12" t="s">
        <v>169</v>
      </c>
      <c r="C125" s="12" t="s">
        <v>97</v>
      </c>
      <c r="D125" s="12" t="s">
        <v>98</v>
      </c>
      <c r="E125" s="12">
        <v>62.3</v>
      </c>
    </row>
    <row r="126" spans="1:5">
      <c r="A126" s="12">
        <v>125</v>
      </c>
      <c r="B126" s="12" t="s">
        <v>170</v>
      </c>
      <c r="C126" s="12" t="s">
        <v>97</v>
      </c>
      <c r="D126" s="12" t="s">
        <v>98</v>
      </c>
      <c r="E126" s="12">
        <v>62.27</v>
      </c>
    </row>
    <row r="127" spans="1:5">
      <c r="A127" s="12">
        <v>126</v>
      </c>
      <c r="B127" s="12" t="s">
        <v>171</v>
      </c>
      <c r="C127" s="12" t="s">
        <v>92</v>
      </c>
      <c r="D127" s="12" t="s">
        <v>93</v>
      </c>
      <c r="E127" s="12">
        <v>62.21</v>
      </c>
    </row>
    <row r="128" spans="1:5">
      <c r="A128" s="12">
        <v>127</v>
      </c>
      <c r="B128" s="12" t="s">
        <v>172</v>
      </c>
      <c r="C128" s="12" t="s">
        <v>92</v>
      </c>
      <c r="D128" s="12" t="s">
        <v>93</v>
      </c>
      <c r="E128" s="12">
        <v>62.2</v>
      </c>
    </row>
    <row r="129" spans="1:5">
      <c r="A129" s="12">
        <v>128</v>
      </c>
      <c r="B129" s="12" t="s">
        <v>173</v>
      </c>
      <c r="C129" s="12" t="s">
        <v>174</v>
      </c>
      <c r="D129" s="12" t="s">
        <v>175</v>
      </c>
      <c r="E129" s="12">
        <v>62.18</v>
      </c>
    </row>
    <row r="130" spans="1:5">
      <c r="A130" s="12">
        <v>129</v>
      </c>
      <c r="B130" s="12" t="s">
        <v>176</v>
      </c>
      <c r="C130" s="12" t="s">
        <v>174</v>
      </c>
      <c r="D130" s="12" t="s">
        <v>175</v>
      </c>
      <c r="E130" s="12">
        <v>62.17</v>
      </c>
    </row>
    <row r="131" spans="1:5">
      <c r="A131" s="12">
        <v>130</v>
      </c>
      <c r="B131" s="12" t="s">
        <v>177</v>
      </c>
      <c r="C131" s="12" t="s">
        <v>97</v>
      </c>
      <c r="D131" s="12" t="s">
        <v>98</v>
      </c>
      <c r="E131" s="12">
        <v>62.15</v>
      </c>
    </row>
    <row r="132" spans="1:5">
      <c r="A132" s="12">
        <v>131</v>
      </c>
      <c r="B132" s="12" t="s">
        <v>178</v>
      </c>
      <c r="C132" s="12" t="s">
        <v>97</v>
      </c>
      <c r="D132" s="12" t="s">
        <v>98</v>
      </c>
      <c r="E132" s="12">
        <v>62.12</v>
      </c>
    </row>
    <row r="133" spans="1:5">
      <c r="A133" s="12">
        <v>132</v>
      </c>
      <c r="B133" s="12" t="s">
        <v>179</v>
      </c>
      <c r="C133" s="12" t="s">
        <v>92</v>
      </c>
      <c r="D133" s="12" t="s">
        <v>93</v>
      </c>
      <c r="E133" s="12">
        <v>62.1</v>
      </c>
    </row>
    <row r="134" spans="1:5">
      <c r="A134" s="12">
        <v>132</v>
      </c>
      <c r="B134" s="13" t="s">
        <v>558</v>
      </c>
      <c r="C134" s="12" t="s">
        <v>174</v>
      </c>
      <c r="D134" s="12" t="s">
        <v>175</v>
      </c>
      <c r="E134" s="12">
        <v>62.1</v>
      </c>
    </row>
    <row r="135" spans="1:5">
      <c r="A135" s="12">
        <v>134</v>
      </c>
      <c r="B135" s="12" t="s">
        <v>180</v>
      </c>
      <c r="C135" s="12" t="s">
        <v>92</v>
      </c>
      <c r="D135" s="12" t="s">
        <v>93</v>
      </c>
      <c r="E135" s="12">
        <v>62.08</v>
      </c>
    </row>
    <row r="136" spans="1:5">
      <c r="A136" s="12">
        <v>135</v>
      </c>
      <c r="B136" s="13" t="s">
        <v>559</v>
      </c>
      <c r="C136" s="12" t="s">
        <v>97</v>
      </c>
      <c r="D136" s="12" t="s">
        <v>98</v>
      </c>
      <c r="E136" s="12">
        <v>62.07</v>
      </c>
    </row>
    <row r="137" spans="1:5">
      <c r="A137" s="12">
        <v>135</v>
      </c>
      <c r="B137" s="12" t="s">
        <v>181</v>
      </c>
      <c r="C137" s="12" t="s">
        <v>174</v>
      </c>
      <c r="D137" s="12" t="s">
        <v>175</v>
      </c>
      <c r="E137" s="12">
        <v>62.07</v>
      </c>
    </row>
    <row r="138" spans="1:5">
      <c r="A138" s="12">
        <v>137</v>
      </c>
      <c r="B138" s="12" t="s">
        <v>182</v>
      </c>
      <c r="C138" s="12" t="s">
        <v>174</v>
      </c>
      <c r="D138" s="12" t="s">
        <v>175</v>
      </c>
      <c r="E138" s="12">
        <v>62.06</v>
      </c>
    </row>
    <row r="139" spans="1:5">
      <c r="A139" s="12">
        <v>138</v>
      </c>
      <c r="B139" s="12" t="s">
        <v>183</v>
      </c>
      <c r="C139" s="12" t="s">
        <v>174</v>
      </c>
      <c r="D139" s="12" t="s">
        <v>175</v>
      </c>
      <c r="E139" s="12">
        <v>62.05</v>
      </c>
    </row>
    <row r="140" spans="1:5">
      <c r="A140" s="12">
        <v>139</v>
      </c>
      <c r="B140" s="12" t="s">
        <v>184</v>
      </c>
      <c r="C140" s="12" t="s">
        <v>97</v>
      </c>
      <c r="D140" s="12" t="s">
        <v>98</v>
      </c>
      <c r="E140" s="12">
        <v>62.03</v>
      </c>
    </row>
    <row r="141" spans="1:5">
      <c r="A141" s="12">
        <v>140</v>
      </c>
      <c r="B141" s="12" t="s">
        <v>185</v>
      </c>
      <c r="C141" s="12" t="s">
        <v>97</v>
      </c>
      <c r="D141" s="12" t="s">
        <v>98</v>
      </c>
      <c r="E141" s="12">
        <v>62.01</v>
      </c>
    </row>
    <row r="142" spans="1:5">
      <c r="A142" s="12">
        <v>140</v>
      </c>
      <c r="B142" s="12" t="s">
        <v>186</v>
      </c>
      <c r="C142" s="12" t="s">
        <v>174</v>
      </c>
      <c r="D142" s="12" t="s">
        <v>175</v>
      </c>
      <c r="E142" s="12">
        <v>62.01</v>
      </c>
    </row>
    <row r="143" spans="1:5">
      <c r="A143" s="12">
        <v>142</v>
      </c>
      <c r="B143" s="12" t="s">
        <v>187</v>
      </c>
      <c r="C143" s="12" t="s">
        <v>97</v>
      </c>
      <c r="D143" s="12" t="s">
        <v>98</v>
      </c>
      <c r="E143" s="12">
        <v>61.99</v>
      </c>
    </row>
    <row r="144" spans="1:5">
      <c r="A144" s="12">
        <v>143</v>
      </c>
      <c r="B144" s="12" t="s">
        <v>188</v>
      </c>
      <c r="C144" s="12" t="s">
        <v>97</v>
      </c>
      <c r="D144" s="12" t="s">
        <v>98</v>
      </c>
      <c r="E144" s="12">
        <v>61.98</v>
      </c>
    </row>
    <row r="145" spans="1:5">
      <c r="A145" s="12">
        <v>144</v>
      </c>
      <c r="B145" s="12" t="s">
        <v>189</v>
      </c>
      <c r="C145" s="12" t="s">
        <v>174</v>
      </c>
      <c r="D145" s="12" t="s">
        <v>175</v>
      </c>
      <c r="E145" s="12">
        <v>61.97</v>
      </c>
    </row>
    <row r="146" spans="1:5">
      <c r="A146" s="12">
        <v>144</v>
      </c>
      <c r="B146" s="12" t="s">
        <v>190</v>
      </c>
      <c r="C146" s="12" t="s">
        <v>174</v>
      </c>
      <c r="D146" s="12" t="s">
        <v>175</v>
      </c>
      <c r="E146" s="12">
        <v>61.97</v>
      </c>
    </row>
    <row r="147" spans="1:5">
      <c r="A147" s="12">
        <v>146</v>
      </c>
      <c r="B147" s="12" t="s">
        <v>191</v>
      </c>
      <c r="C147" s="12" t="s">
        <v>174</v>
      </c>
      <c r="D147" s="12" t="s">
        <v>175</v>
      </c>
      <c r="E147" s="12">
        <v>61.95</v>
      </c>
    </row>
    <row r="148" spans="1:5">
      <c r="A148" s="12">
        <v>146</v>
      </c>
      <c r="B148" s="12" t="s">
        <v>192</v>
      </c>
      <c r="C148" s="12" t="s">
        <v>174</v>
      </c>
      <c r="D148" s="12" t="s">
        <v>175</v>
      </c>
      <c r="E148" s="12">
        <v>61.95</v>
      </c>
    </row>
    <row r="149" spans="1:5">
      <c r="A149" s="12">
        <v>148</v>
      </c>
      <c r="B149" s="12" t="s">
        <v>193</v>
      </c>
      <c r="C149" s="12" t="s">
        <v>174</v>
      </c>
      <c r="D149" s="12" t="s">
        <v>175</v>
      </c>
      <c r="E149" s="12">
        <v>61.92</v>
      </c>
    </row>
    <row r="150" spans="1:5">
      <c r="A150" s="12">
        <v>149</v>
      </c>
      <c r="B150" s="13" t="s">
        <v>560</v>
      </c>
      <c r="C150" s="12" t="s">
        <v>174</v>
      </c>
      <c r="D150" s="12" t="s">
        <v>175</v>
      </c>
      <c r="E150" s="12">
        <v>61.91</v>
      </c>
    </row>
    <row r="151" spans="1:5">
      <c r="A151" s="12">
        <v>149</v>
      </c>
      <c r="B151" s="12" t="s">
        <v>194</v>
      </c>
      <c r="C151" s="12" t="s">
        <v>97</v>
      </c>
      <c r="D151" s="12" t="s">
        <v>98</v>
      </c>
      <c r="E151" s="12">
        <v>61.91</v>
      </c>
    </row>
    <row r="152" spans="1:5">
      <c r="A152" s="12">
        <v>149</v>
      </c>
      <c r="B152" s="12" t="s">
        <v>195</v>
      </c>
      <c r="C152" s="12" t="s">
        <v>174</v>
      </c>
      <c r="D152" s="12" t="s">
        <v>175</v>
      </c>
      <c r="E152" s="12">
        <v>61.91</v>
      </c>
    </row>
    <row r="153" spans="1:5">
      <c r="A153" s="12">
        <v>152</v>
      </c>
      <c r="B153" s="12" t="s">
        <v>196</v>
      </c>
      <c r="C153" s="12" t="s">
        <v>174</v>
      </c>
      <c r="D153" s="12" t="s">
        <v>175</v>
      </c>
      <c r="E153" s="12">
        <v>61.9</v>
      </c>
    </row>
    <row r="154" spans="1:5">
      <c r="A154" s="12">
        <v>153</v>
      </c>
      <c r="B154" s="12" t="s">
        <v>197</v>
      </c>
      <c r="C154" s="12" t="s">
        <v>174</v>
      </c>
      <c r="D154" s="12" t="s">
        <v>175</v>
      </c>
      <c r="E154" s="12">
        <v>61.88</v>
      </c>
    </row>
    <row r="155" spans="1:5">
      <c r="A155" s="12">
        <v>154</v>
      </c>
      <c r="B155" s="12" t="s">
        <v>198</v>
      </c>
      <c r="C155" s="12" t="s">
        <v>174</v>
      </c>
      <c r="D155" s="12" t="s">
        <v>175</v>
      </c>
      <c r="E155" s="12">
        <v>61.87</v>
      </c>
    </row>
    <row r="156" spans="1:5">
      <c r="A156" s="12">
        <v>154</v>
      </c>
      <c r="B156" s="12" t="s">
        <v>199</v>
      </c>
      <c r="C156" s="12" t="s">
        <v>174</v>
      </c>
      <c r="D156" s="12" t="s">
        <v>175</v>
      </c>
      <c r="E156" s="12">
        <v>61.87</v>
      </c>
    </row>
    <row r="157" spans="1:5">
      <c r="A157" s="12">
        <v>154</v>
      </c>
      <c r="B157" s="13" t="s">
        <v>561</v>
      </c>
      <c r="C157" s="12" t="s">
        <v>174</v>
      </c>
      <c r="D157" s="12" t="s">
        <v>175</v>
      </c>
      <c r="E157" s="12">
        <v>61.87</v>
      </c>
    </row>
    <row r="158" spans="1:5">
      <c r="A158" s="12">
        <v>157</v>
      </c>
      <c r="B158" s="12" t="s">
        <v>200</v>
      </c>
      <c r="C158" s="12" t="s">
        <v>174</v>
      </c>
      <c r="D158" s="12" t="s">
        <v>175</v>
      </c>
      <c r="E158" s="12">
        <v>61.86</v>
      </c>
    </row>
    <row r="159" spans="1:5">
      <c r="A159" s="12">
        <v>157</v>
      </c>
      <c r="B159" s="12" t="s">
        <v>201</v>
      </c>
      <c r="C159" s="12" t="s">
        <v>174</v>
      </c>
      <c r="D159" s="12" t="s">
        <v>175</v>
      </c>
      <c r="E159" s="12">
        <v>61.86</v>
      </c>
    </row>
    <row r="160" spans="1:5">
      <c r="A160" s="12">
        <v>159</v>
      </c>
      <c r="B160" s="12" t="s">
        <v>202</v>
      </c>
      <c r="C160" s="12" t="s">
        <v>174</v>
      </c>
      <c r="D160" s="12" t="s">
        <v>175</v>
      </c>
      <c r="E160" s="12">
        <v>61.85</v>
      </c>
    </row>
    <row r="161" spans="1:5">
      <c r="A161" s="12">
        <v>159</v>
      </c>
      <c r="B161" s="12" t="s">
        <v>203</v>
      </c>
      <c r="C161" s="12" t="s">
        <v>174</v>
      </c>
      <c r="D161" s="12" t="s">
        <v>175</v>
      </c>
      <c r="E161" s="12">
        <v>61.85</v>
      </c>
    </row>
    <row r="162" spans="1:5">
      <c r="A162" s="12">
        <v>159</v>
      </c>
      <c r="B162" s="12" t="s">
        <v>204</v>
      </c>
      <c r="C162" s="12" t="s">
        <v>174</v>
      </c>
      <c r="D162" s="12" t="s">
        <v>175</v>
      </c>
      <c r="E162" s="12">
        <v>61.85</v>
      </c>
    </row>
    <row r="163" spans="1:5">
      <c r="A163" s="12">
        <v>162</v>
      </c>
      <c r="B163" s="12" t="s">
        <v>205</v>
      </c>
      <c r="C163" s="12" t="s">
        <v>174</v>
      </c>
      <c r="D163" s="12" t="s">
        <v>175</v>
      </c>
      <c r="E163" s="12">
        <v>61.82</v>
      </c>
    </row>
    <row r="164" spans="1:5">
      <c r="A164" s="12">
        <v>162</v>
      </c>
      <c r="B164" s="12" t="s">
        <v>206</v>
      </c>
      <c r="C164" s="12" t="s">
        <v>174</v>
      </c>
      <c r="D164" s="12" t="s">
        <v>175</v>
      </c>
      <c r="E164" s="12">
        <v>61.82</v>
      </c>
    </row>
    <row r="165" spans="1:5">
      <c r="A165" s="12">
        <v>162</v>
      </c>
      <c r="B165" s="12" t="s">
        <v>207</v>
      </c>
      <c r="C165" s="12" t="s">
        <v>174</v>
      </c>
      <c r="D165" s="12" t="s">
        <v>175</v>
      </c>
      <c r="E165" s="12">
        <v>61.82</v>
      </c>
    </row>
    <row r="166" spans="1:5">
      <c r="A166" s="12">
        <v>165</v>
      </c>
      <c r="B166" s="12" t="s">
        <v>208</v>
      </c>
      <c r="C166" s="12" t="s">
        <v>174</v>
      </c>
      <c r="D166" s="12" t="s">
        <v>175</v>
      </c>
      <c r="E166" s="12">
        <v>61.8</v>
      </c>
    </row>
    <row r="167" spans="1:5">
      <c r="A167" s="12">
        <v>166</v>
      </c>
      <c r="B167" s="12" t="s">
        <v>209</v>
      </c>
      <c r="C167" s="12" t="s">
        <v>174</v>
      </c>
      <c r="D167" s="12" t="s">
        <v>175</v>
      </c>
      <c r="E167" s="12">
        <v>61.79</v>
      </c>
    </row>
    <row r="168" spans="1:5">
      <c r="A168" s="12">
        <v>167</v>
      </c>
      <c r="B168" s="12" t="s">
        <v>210</v>
      </c>
      <c r="C168" s="12" t="s">
        <v>174</v>
      </c>
      <c r="D168" s="12" t="s">
        <v>175</v>
      </c>
      <c r="E168" s="12">
        <v>61.78</v>
      </c>
    </row>
    <row r="169" spans="1:5">
      <c r="A169" s="12">
        <v>168</v>
      </c>
      <c r="B169" s="12" t="s">
        <v>211</v>
      </c>
      <c r="C169" s="12" t="s">
        <v>174</v>
      </c>
      <c r="D169" s="12" t="s">
        <v>175</v>
      </c>
      <c r="E169" s="12">
        <v>61.76</v>
      </c>
    </row>
    <row r="170" spans="1:5">
      <c r="A170" s="12">
        <v>168</v>
      </c>
      <c r="B170" s="12" t="s">
        <v>212</v>
      </c>
      <c r="C170" s="12" t="s">
        <v>174</v>
      </c>
      <c r="D170" s="12" t="s">
        <v>175</v>
      </c>
      <c r="E170" s="12">
        <v>61.76</v>
      </c>
    </row>
    <row r="171" spans="1:5">
      <c r="A171" s="12">
        <v>170</v>
      </c>
      <c r="B171" s="12" t="s">
        <v>213</v>
      </c>
      <c r="C171" s="12" t="s">
        <v>97</v>
      </c>
      <c r="D171" s="12" t="s">
        <v>98</v>
      </c>
      <c r="E171" s="12">
        <v>61.75</v>
      </c>
    </row>
    <row r="172" spans="1:5">
      <c r="A172" s="12">
        <v>171</v>
      </c>
      <c r="B172" s="12" t="s">
        <v>214</v>
      </c>
      <c r="C172" s="12" t="s">
        <v>174</v>
      </c>
      <c r="D172" s="12" t="s">
        <v>175</v>
      </c>
      <c r="E172" s="12">
        <v>61.73</v>
      </c>
    </row>
    <row r="173" spans="1:5">
      <c r="A173" s="12">
        <v>172</v>
      </c>
      <c r="B173" s="12" t="s">
        <v>215</v>
      </c>
      <c r="C173" s="12" t="s">
        <v>174</v>
      </c>
      <c r="D173" s="12" t="s">
        <v>175</v>
      </c>
      <c r="E173" s="12">
        <v>61.68</v>
      </c>
    </row>
    <row r="174" spans="1:5">
      <c r="A174" s="12">
        <v>172</v>
      </c>
      <c r="B174" s="12" t="s">
        <v>216</v>
      </c>
      <c r="C174" s="12" t="s">
        <v>92</v>
      </c>
      <c r="D174" s="12" t="s">
        <v>93</v>
      </c>
      <c r="E174" s="12">
        <v>61.68</v>
      </c>
    </row>
    <row r="175" spans="1:5">
      <c r="A175" s="12">
        <v>174</v>
      </c>
      <c r="B175" s="12" t="s">
        <v>217</v>
      </c>
      <c r="C175" s="12" t="s">
        <v>174</v>
      </c>
      <c r="D175" s="12" t="s">
        <v>175</v>
      </c>
      <c r="E175" s="12">
        <v>61.67</v>
      </c>
    </row>
    <row r="176" spans="1:5">
      <c r="A176" s="12">
        <v>174</v>
      </c>
      <c r="B176" s="12" t="s">
        <v>218</v>
      </c>
      <c r="C176" s="12" t="s">
        <v>174</v>
      </c>
      <c r="D176" s="12" t="s">
        <v>175</v>
      </c>
      <c r="E176" s="12">
        <v>61.67</v>
      </c>
    </row>
    <row r="177" spans="1:5">
      <c r="A177" s="12">
        <v>174</v>
      </c>
      <c r="B177" s="12" t="s">
        <v>219</v>
      </c>
      <c r="C177" s="12" t="s">
        <v>97</v>
      </c>
      <c r="D177" s="12" t="s">
        <v>98</v>
      </c>
      <c r="E177" s="12">
        <v>61.67</v>
      </c>
    </row>
    <row r="178" spans="1:5">
      <c r="A178" s="12">
        <v>177</v>
      </c>
      <c r="B178" s="12" t="s">
        <v>220</v>
      </c>
      <c r="C178" s="12" t="s">
        <v>174</v>
      </c>
      <c r="D178" s="12" t="s">
        <v>175</v>
      </c>
      <c r="E178" s="12">
        <v>61.66</v>
      </c>
    </row>
    <row r="179" spans="1:5">
      <c r="A179" s="12">
        <v>177</v>
      </c>
      <c r="B179" s="12" t="s">
        <v>221</v>
      </c>
      <c r="C179" s="12" t="s">
        <v>97</v>
      </c>
      <c r="D179" s="12" t="s">
        <v>98</v>
      </c>
      <c r="E179" s="12">
        <v>61.66</v>
      </c>
    </row>
    <row r="180" spans="1:5">
      <c r="A180" s="12">
        <v>177</v>
      </c>
      <c r="B180" s="12" t="s">
        <v>222</v>
      </c>
      <c r="C180" s="12" t="s">
        <v>174</v>
      </c>
      <c r="D180" s="12" t="s">
        <v>175</v>
      </c>
      <c r="E180" s="12">
        <v>61.66</v>
      </c>
    </row>
    <row r="181" spans="1:5">
      <c r="A181" s="12">
        <v>180</v>
      </c>
      <c r="B181" s="12" t="s">
        <v>223</v>
      </c>
      <c r="C181" s="12" t="s">
        <v>174</v>
      </c>
      <c r="D181" s="12" t="s">
        <v>175</v>
      </c>
      <c r="E181" s="12">
        <v>61.64</v>
      </c>
    </row>
    <row r="182" spans="1:5">
      <c r="A182" s="12">
        <v>181</v>
      </c>
      <c r="B182" s="12" t="s">
        <v>224</v>
      </c>
      <c r="C182" s="12" t="s">
        <v>97</v>
      </c>
      <c r="D182" s="12" t="s">
        <v>98</v>
      </c>
      <c r="E182" s="12">
        <v>61.63</v>
      </c>
    </row>
    <row r="183" spans="1:5">
      <c r="A183" s="12">
        <v>182</v>
      </c>
      <c r="B183" s="12" t="s">
        <v>225</v>
      </c>
      <c r="C183" s="12" t="s">
        <v>97</v>
      </c>
      <c r="D183" s="12" t="s">
        <v>98</v>
      </c>
      <c r="E183" s="12">
        <v>61.62</v>
      </c>
    </row>
    <row r="184" spans="1:5">
      <c r="A184" s="12">
        <v>182</v>
      </c>
      <c r="B184" s="12" t="s">
        <v>226</v>
      </c>
      <c r="C184" s="12" t="s">
        <v>174</v>
      </c>
      <c r="D184" s="12" t="s">
        <v>175</v>
      </c>
      <c r="E184" s="12">
        <v>61.62</v>
      </c>
    </row>
    <row r="185" spans="1:5">
      <c r="A185" s="12">
        <v>184</v>
      </c>
      <c r="B185" s="12" t="s">
        <v>227</v>
      </c>
      <c r="C185" s="12" t="s">
        <v>174</v>
      </c>
      <c r="D185" s="12" t="s">
        <v>175</v>
      </c>
      <c r="E185" s="12">
        <v>61.61</v>
      </c>
    </row>
    <row r="186" spans="1:5">
      <c r="A186" s="12">
        <v>184</v>
      </c>
      <c r="B186" s="12" t="s">
        <v>228</v>
      </c>
      <c r="C186" s="12" t="s">
        <v>174</v>
      </c>
      <c r="D186" s="12" t="s">
        <v>175</v>
      </c>
      <c r="E186" s="12">
        <v>61.61</v>
      </c>
    </row>
    <row r="187" spans="1:5">
      <c r="A187" s="12">
        <v>184</v>
      </c>
      <c r="B187" s="12" t="s">
        <v>229</v>
      </c>
      <c r="C187" s="12" t="s">
        <v>174</v>
      </c>
      <c r="D187" s="12" t="s">
        <v>175</v>
      </c>
      <c r="E187" s="12">
        <v>61.61</v>
      </c>
    </row>
    <row r="188" spans="1:5">
      <c r="A188" s="12">
        <v>184</v>
      </c>
      <c r="B188" s="12" t="s">
        <v>230</v>
      </c>
      <c r="C188" s="12" t="s">
        <v>174</v>
      </c>
      <c r="D188" s="12" t="s">
        <v>175</v>
      </c>
      <c r="E188" s="12">
        <v>61.61</v>
      </c>
    </row>
    <row r="189" spans="1:5">
      <c r="A189" s="12">
        <v>184</v>
      </c>
      <c r="B189" s="12" t="s">
        <v>231</v>
      </c>
      <c r="C189" s="12" t="s">
        <v>97</v>
      </c>
      <c r="D189" s="12" t="s">
        <v>98</v>
      </c>
      <c r="E189" s="12">
        <v>61.61</v>
      </c>
    </row>
    <row r="190" spans="1:5">
      <c r="A190" s="12">
        <v>189</v>
      </c>
      <c r="B190" s="12" t="s">
        <v>232</v>
      </c>
      <c r="C190" s="12" t="s">
        <v>174</v>
      </c>
      <c r="D190" s="12" t="s">
        <v>175</v>
      </c>
      <c r="E190" s="12">
        <v>61.59</v>
      </c>
    </row>
    <row r="191" spans="1:5">
      <c r="A191" s="12">
        <v>189</v>
      </c>
      <c r="B191" s="12" t="s">
        <v>233</v>
      </c>
      <c r="C191" s="12" t="s">
        <v>174</v>
      </c>
      <c r="D191" s="12" t="s">
        <v>175</v>
      </c>
      <c r="E191" s="12">
        <v>61.59</v>
      </c>
    </row>
    <row r="192" spans="1:5">
      <c r="A192" s="12">
        <v>191</v>
      </c>
      <c r="B192" s="12" t="s">
        <v>234</v>
      </c>
      <c r="C192" s="12" t="s">
        <v>174</v>
      </c>
      <c r="D192" s="12" t="s">
        <v>175</v>
      </c>
      <c r="E192" s="12">
        <v>61.57</v>
      </c>
    </row>
    <row r="193" spans="1:5">
      <c r="A193" s="12">
        <v>191</v>
      </c>
      <c r="B193" s="12" t="s">
        <v>235</v>
      </c>
      <c r="C193" s="12" t="s">
        <v>174</v>
      </c>
      <c r="D193" s="12" t="s">
        <v>175</v>
      </c>
      <c r="E193" s="12">
        <v>61.57</v>
      </c>
    </row>
    <row r="194" spans="1:5">
      <c r="A194" s="12">
        <v>191</v>
      </c>
      <c r="B194" s="12" t="s">
        <v>236</v>
      </c>
      <c r="C194" s="12" t="s">
        <v>174</v>
      </c>
      <c r="D194" s="12" t="s">
        <v>175</v>
      </c>
      <c r="E194" s="12">
        <v>61.57</v>
      </c>
    </row>
    <row r="195" spans="1:5">
      <c r="A195" s="12">
        <v>194</v>
      </c>
      <c r="B195" s="12" t="s">
        <v>237</v>
      </c>
      <c r="C195" s="12" t="s">
        <v>174</v>
      </c>
      <c r="D195" s="12" t="s">
        <v>175</v>
      </c>
      <c r="E195" s="12">
        <v>61.55</v>
      </c>
    </row>
    <row r="196" spans="1:5">
      <c r="A196" s="12">
        <v>195</v>
      </c>
      <c r="B196" s="12" t="s">
        <v>238</v>
      </c>
      <c r="C196" s="12" t="s">
        <v>174</v>
      </c>
      <c r="D196" s="12" t="s">
        <v>175</v>
      </c>
      <c r="E196" s="12">
        <v>61.54</v>
      </c>
    </row>
    <row r="197" spans="1:5">
      <c r="A197" s="12">
        <v>196</v>
      </c>
      <c r="B197" s="12" t="s">
        <v>239</v>
      </c>
      <c r="C197" s="12" t="s">
        <v>174</v>
      </c>
      <c r="D197" s="12" t="s">
        <v>175</v>
      </c>
      <c r="E197" s="12">
        <v>61.5</v>
      </c>
    </row>
    <row r="198" spans="1:5">
      <c r="A198" s="12">
        <v>196</v>
      </c>
      <c r="B198" s="12" t="s">
        <v>240</v>
      </c>
      <c r="C198" s="12" t="s">
        <v>174</v>
      </c>
      <c r="D198" s="12" t="s">
        <v>175</v>
      </c>
      <c r="E198" s="12">
        <v>61.5</v>
      </c>
    </row>
    <row r="199" spans="1:5">
      <c r="A199" s="12">
        <v>196</v>
      </c>
      <c r="B199" s="12" t="s">
        <v>241</v>
      </c>
      <c r="C199" s="12" t="s">
        <v>97</v>
      </c>
      <c r="D199" s="12" t="s">
        <v>98</v>
      </c>
      <c r="E199" s="12">
        <v>61.5</v>
      </c>
    </row>
    <row r="200" spans="1:5">
      <c r="A200" s="12">
        <v>196</v>
      </c>
      <c r="B200" s="12" t="s">
        <v>242</v>
      </c>
      <c r="C200" s="12" t="s">
        <v>174</v>
      </c>
      <c r="D200" s="12" t="s">
        <v>175</v>
      </c>
      <c r="E200" s="12">
        <v>61.5</v>
      </c>
    </row>
    <row r="201" spans="1:5">
      <c r="A201" s="12">
        <v>200</v>
      </c>
      <c r="B201" s="12" t="s">
        <v>243</v>
      </c>
      <c r="C201" s="12" t="s">
        <v>174</v>
      </c>
      <c r="D201" s="12" t="s">
        <v>175</v>
      </c>
      <c r="E201" s="12">
        <v>61.49</v>
      </c>
    </row>
    <row r="202" spans="1:5">
      <c r="A202" s="12">
        <v>200</v>
      </c>
      <c r="B202" s="12" t="s">
        <v>244</v>
      </c>
      <c r="C202" s="12" t="s">
        <v>174</v>
      </c>
      <c r="D202" s="12" t="s">
        <v>175</v>
      </c>
      <c r="E202" s="12">
        <v>61.49</v>
      </c>
    </row>
    <row r="203" spans="1:5">
      <c r="A203" s="12">
        <v>202</v>
      </c>
      <c r="B203" s="12" t="s">
        <v>245</v>
      </c>
      <c r="C203" s="12" t="s">
        <v>174</v>
      </c>
      <c r="D203" s="12" t="s">
        <v>175</v>
      </c>
      <c r="E203" s="12">
        <v>61.48</v>
      </c>
    </row>
    <row r="204" spans="1:5">
      <c r="A204" s="12">
        <v>203</v>
      </c>
      <c r="B204" s="12" t="s">
        <v>246</v>
      </c>
      <c r="C204" s="12" t="s">
        <v>97</v>
      </c>
      <c r="D204" s="12" t="s">
        <v>98</v>
      </c>
      <c r="E204" s="12">
        <v>61.45</v>
      </c>
    </row>
    <row r="205" spans="1:5">
      <c r="A205" s="12">
        <v>204</v>
      </c>
      <c r="B205" s="12" t="s">
        <v>247</v>
      </c>
      <c r="C205" s="12" t="s">
        <v>174</v>
      </c>
      <c r="D205" s="12" t="s">
        <v>175</v>
      </c>
      <c r="E205" s="12">
        <v>61.42</v>
      </c>
    </row>
    <row r="206" spans="1:5">
      <c r="A206" s="12">
        <v>204</v>
      </c>
      <c r="B206" s="13" t="s">
        <v>562</v>
      </c>
      <c r="C206" s="12" t="s">
        <v>174</v>
      </c>
      <c r="D206" s="12" t="s">
        <v>175</v>
      </c>
      <c r="E206" s="12">
        <v>61.42</v>
      </c>
    </row>
    <row r="207" spans="1:5">
      <c r="A207" s="12">
        <v>206</v>
      </c>
      <c r="B207" s="12" t="s">
        <v>248</v>
      </c>
      <c r="C207" s="12" t="s">
        <v>174</v>
      </c>
      <c r="D207" s="12" t="s">
        <v>175</v>
      </c>
      <c r="E207" s="12">
        <v>61.4</v>
      </c>
    </row>
    <row r="208" spans="1:5">
      <c r="A208" s="12">
        <v>206</v>
      </c>
      <c r="B208" s="12" t="s">
        <v>249</v>
      </c>
      <c r="C208" s="12" t="s">
        <v>174</v>
      </c>
      <c r="D208" s="12" t="s">
        <v>175</v>
      </c>
      <c r="E208" s="12">
        <v>61.4</v>
      </c>
    </row>
    <row r="209" spans="1:5">
      <c r="A209" s="12">
        <v>206</v>
      </c>
      <c r="B209" s="12" t="s">
        <v>250</v>
      </c>
      <c r="C209" s="12" t="s">
        <v>174</v>
      </c>
      <c r="D209" s="12" t="s">
        <v>175</v>
      </c>
      <c r="E209" s="12">
        <v>61.4</v>
      </c>
    </row>
    <row r="210" spans="1:5">
      <c r="A210" s="12">
        <v>209</v>
      </c>
      <c r="B210" s="12" t="s">
        <v>251</v>
      </c>
      <c r="C210" s="12" t="s">
        <v>174</v>
      </c>
      <c r="D210" s="12" t="s">
        <v>175</v>
      </c>
      <c r="E210" s="12">
        <v>61.39</v>
      </c>
    </row>
    <row r="211" spans="1:5">
      <c r="A211" s="12">
        <v>209</v>
      </c>
      <c r="B211" s="12" t="s">
        <v>252</v>
      </c>
      <c r="C211" s="12" t="s">
        <v>174</v>
      </c>
      <c r="D211" s="12" t="s">
        <v>175</v>
      </c>
      <c r="E211" s="12">
        <v>61.39</v>
      </c>
    </row>
    <row r="212" spans="1:5">
      <c r="A212" s="12">
        <v>211</v>
      </c>
      <c r="B212" s="12" t="s">
        <v>253</v>
      </c>
      <c r="C212" s="12" t="s">
        <v>174</v>
      </c>
      <c r="D212" s="12" t="s">
        <v>175</v>
      </c>
      <c r="E212" s="12">
        <v>61.38</v>
      </c>
    </row>
    <row r="213" spans="1:5">
      <c r="A213" s="12">
        <v>211</v>
      </c>
      <c r="B213" s="12" t="s">
        <v>254</v>
      </c>
      <c r="C213" s="12" t="s">
        <v>174</v>
      </c>
      <c r="D213" s="12" t="s">
        <v>175</v>
      </c>
      <c r="E213" s="12">
        <v>61.38</v>
      </c>
    </row>
    <row r="214" spans="1:5">
      <c r="A214" s="12">
        <v>213</v>
      </c>
      <c r="B214" s="12" t="s">
        <v>255</v>
      </c>
      <c r="C214" s="12" t="s">
        <v>174</v>
      </c>
      <c r="D214" s="12" t="s">
        <v>175</v>
      </c>
      <c r="E214" s="12">
        <v>61.36</v>
      </c>
    </row>
    <row r="215" spans="1:5">
      <c r="A215" s="12">
        <v>214</v>
      </c>
      <c r="B215" s="12" t="s">
        <v>256</v>
      </c>
      <c r="C215" s="12" t="s">
        <v>174</v>
      </c>
      <c r="D215" s="12" t="s">
        <v>175</v>
      </c>
      <c r="E215" s="12">
        <v>61.35</v>
      </c>
    </row>
    <row r="216" spans="1:5">
      <c r="A216" s="12">
        <v>215</v>
      </c>
      <c r="B216" s="12" t="s">
        <v>257</v>
      </c>
      <c r="C216" s="12" t="s">
        <v>174</v>
      </c>
      <c r="D216" s="12" t="s">
        <v>175</v>
      </c>
      <c r="E216" s="12">
        <v>61.34</v>
      </c>
    </row>
    <row r="217" spans="1:5">
      <c r="A217" s="12">
        <v>215</v>
      </c>
      <c r="B217" s="12" t="s">
        <v>258</v>
      </c>
      <c r="C217" s="12" t="s">
        <v>174</v>
      </c>
      <c r="D217" s="12" t="s">
        <v>175</v>
      </c>
      <c r="E217" s="12">
        <v>61.34</v>
      </c>
    </row>
    <row r="218" spans="1:5">
      <c r="A218" s="12">
        <v>217</v>
      </c>
      <c r="B218" s="12" t="s">
        <v>259</v>
      </c>
      <c r="C218" s="12" t="s">
        <v>174</v>
      </c>
      <c r="D218" s="12" t="s">
        <v>175</v>
      </c>
      <c r="E218" s="12">
        <v>61.32</v>
      </c>
    </row>
    <row r="219" spans="1:5">
      <c r="A219" s="12">
        <v>217</v>
      </c>
      <c r="B219" s="12" t="s">
        <v>260</v>
      </c>
      <c r="C219" s="12" t="s">
        <v>174</v>
      </c>
      <c r="D219" s="12" t="s">
        <v>175</v>
      </c>
      <c r="E219" s="12">
        <v>61.32</v>
      </c>
    </row>
    <row r="220" spans="1:5">
      <c r="A220" s="12">
        <v>219</v>
      </c>
      <c r="B220" s="12" t="s">
        <v>261</v>
      </c>
      <c r="C220" s="12" t="s">
        <v>174</v>
      </c>
      <c r="D220" s="12" t="s">
        <v>175</v>
      </c>
      <c r="E220" s="12">
        <v>61.31</v>
      </c>
    </row>
    <row r="221" spans="1:5">
      <c r="A221" s="12">
        <v>219</v>
      </c>
      <c r="B221" s="12" t="s">
        <v>262</v>
      </c>
      <c r="C221" s="12" t="s">
        <v>263</v>
      </c>
      <c r="D221" s="12" t="s">
        <v>264</v>
      </c>
      <c r="E221" s="12">
        <v>61.31</v>
      </c>
    </row>
    <row r="222" spans="1:5">
      <c r="A222" s="12">
        <v>221</v>
      </c>
      <c r="B222" s="12" t="s">
        <v>265</v>
      </c>
      <c r="C222" s="12" t="s">
        <v>263</v>
      </c>
      <c r="D222" s="12" t="s">
        <v>264</v>
      </c>
      <c r="E222" s="12">
        <v>61.29</v>
      </c>
    </row>
    <row r="223" spans="1:5">
      <c r="A223" s="12">
        <v>222</v>
      </c>
      <c r="B223" s="12" t="s">
        <v>266</v>
      </c>
      <c r="C223" s="12" t="s">
        <v>174</v>
      </c>
      <c r="D223" s="12" t="s">
        <v>175</v>
      </c>
      <c r="E223" s="12">
        <v>61.26</v>
      </c>
    </row>
    <row r="224" spans="1:5">
      <c r="A224" s="12">
        <v>222</v>
      </c>
      <c r="B224" s="12" t="s">
        <v>267</v>
      </c>
      <c r="C224" s="12" t="s">
        <v>263</v>
      </c>
      <c r="D224" s="12" t="s">
        <v>264</v>
      </c>
      <c r="E224" s="12">
        <v>61.26</v>
      </c>
    </row>
    <row r="225" spans="1:5">
      <c r="A225" s="12">
        <v>224</v>
      </c>
      <c r="B225" s="12" t="s">
        <v>268</v>
      </c>
      <c r="C225" s="12" t="s">
        <v>263</v>
      </c>
      <c r="D225" s="12" t="s">
        <v>264</v>
      </c>
      <c r="E225" s="12">
        <v>61.25</v>
      </c>
    </row>
    <row r="226" spans="1:5">
      <c r="A226" s="12">
        <v>224</v>
      </c>
      <c r="B226" s="12" t="s">
        <v>269</v>
      </c>
      <c r="C226" s="12" t="s">
        <v>263</v>
      </c>
      <c r="D226" s="12" t="s">
        <v>264</v>
      </c>
      <c r="E226" s="12">
        <v>61.25</v>
      </c>
    </row>
    <row r="227" spans="1:5">
      <c r="A227" s="12">
        <v>226</v>
      </c>
      <c r="B227" s="12" t="s">
        <v>270</v>
      </c>
      <c r="C227" s="12" t="s">
        <v>263</v>
      </c>
      <c r="D227" s="12" t="s">
        <v>264</v>
      </c>
      <c r="E227" s="12">
        <v>61.24</v>
      </c>
    </row>
    <row r="228" spans="1:5">
      <c r="A228" s="12">
        <v>227</v>
      </c>
      <c r="B228" s="12" t="s">
        <v>271</v>
      </c>
      <c r="C228" s="12" t="s">
        <v>263</v>
      </c>
      <c r="D228" s="12" t="s">
        <v>264</v>
      </c>
      <c r="E228" s="12">
        <v>61.2</v>
      </c>
    </row>
    <row r="229" spans="1:5">
      <c r="A229" s="12">
        <v>227</v>
      </c>
      <c r="B229" s="12" t="s">
        <v>272</v>
      </c>
      <c r="C229" s="12" t="s">
        <v>263</v>
      </c>
      <c r="D229" s="12" t="s">
        <v>264</v>
      </c>
      <c r="E229" s="12">
        <v>61.2</v>
      </c>
    </row>
    <row r="230" spans="1:5">
      <c r="A230" s="12">
        <v>229</v>
      </c>
      <c r="B230" s="12" t="s">
        <v>273</v>
      </c>
      <c r="C230" s="12" t="s">
        <v>174</v>
      </c>
      <c r="D230" s="12" t="s">
        <v>175</v>
      </c>
      <c r="E230" s="12">
        <v>61.19</v>
      </c>
    </row>
    <row r="231" spans="1:5">
      <c r="A231" s="12">
        <v>229</v>
      </c>
      <c r="B231" s="12" t="s">
        <v>274</v>
      </c>
      <c r="C231" s="12" t="s">
        <v>174</v>
      </c>
      <c r="D231" s="12" t="s">
        <v>175</v>
      </c>
      <c r="E231" s="12">
        <v>61.19</v>
      </c>
    </row>
    <row r="232" spans="1:5">
      <c r="A232" s="12">
        <v>229</v>
      </c>
      <c r="B232" s="12" t="s">
        <v>275</v>
      </c>
      <c r="C232" s="12" t="s">
        <v>263</v>
      </c>
      <c r="D232" s="12" t="s">
        <v>264</v>
      </c>
      <c r="E232" s="12">
        <v>61.19</v>
      </c>
    </row>
    <row r="233" spans="1:5">
      <c r="A233" s="12">
        <v>229</v>
      </c>
      <c r="B233" s="12" t="s">
        <v>276</v>
      </c>
      <c r="C233" s="12" t="s">
        <v>174</v>
      </c>
      <c r="D233" s="12" t="s">
        <v>175</v>
      </c>
      <c r="E233" s="12">
        <v>61.19</v>
      </c>
    </row>
    <row r="234" spans="1:5">
      <c r="A234" s="12">
        <v>229</v>
      </c>
      <c r="B234" s="12" t="s">
        <v>277</v>
      </c>
      <c r="C234" s="12" t="s">
        <v>174</v>
      </c>
      <c r="D234" s="12" t="s">
        <v>175</v>
      </c>
      <c r="E234" s="12">
        <v>61.19</v>
      </c>
    </row>
    <row r="235" spans="1:5">
      <c r="A235" s="12">
        <v>234</v>
      </c>
      <c r="B235" s="12" t="s">
        <v>278</v>
      </c>
      <c r="C235" s="12" t="s">
        <v>263</v>
      </c>
      <c r="D235" s="12" t="s">
        <v>264</v>
      </c>
      <c r="E235" s="12">
        <v>61.18</v>
      </c>
    </row>
    <row r="236" spans="1:5">
      <c r="A236" s="12">
        <v>234</v>
      </c>
      <c r="B236" s="12" t="s">
        <v>279</v>
      </c>
      <c r="C236" s="12" t="s">
        <v>97</v>
      </c>
      <c r="D236" s="12" t="s">
        <v>98</v>
      </c>
      <c r="E236" s="12">
        <v>61.18</v>
      </c>
    </row>
    <row r="237" spans="1:5">
      <c r="A237" s="12">
        <v>234</v>
      </c>
      <c r="B237" s="12" t="s">
        <v>280</v>
      </c>
      <c r="C237" s="12" t="s">
        <v>263</v>
      </c>
      <c r="D237" s="12" t="s">
        <v>264</v>
      </c>
      <c r="E237" s="12">
        <v>61.18</v>
      </c>
    </row>
    <row r="238" spans="1:5">
      <c r="A238" s="12">
        <v>237</v>
      </c>
      <c r="B238" s="12" t="s">
        <v>281</v>
      </c>
      <c r="C238" s="12" t="s">
        <v>263</v>
      </c>
      <c r="D238" s="12" t="s">
        <v>264</v>
      </c>
      <c r="E238" s="12">
        <v>61.17</v>
      </c>
    </row>
    <row r="239" spans="1:5">
      <c r="A239" s="12">
        <v>237</v>
      </c>
      <c r="B239" s="12" t="s">
        <v>282</v>
      </c>
      <c r="C239" s="12" t="s">
        <v>263</v>
      </c>
      <c r="D239" s="12" t="s">
        <v>264</v>
      </c>
      <c r="E239" s="12">
        <v>61.17</v>
      </c>
    </row>
    <row r="240" spans="1:5">
      <c r="A240" s="12">
        <v>237</v>
      </c>
      <c r="B240" s="12" t="s">
        <v>283</v>
      </c>
      <c r="C240" s="12" t="s">
        <v>263</v>
      </c>
      <c r="D240" s="12" t="s">
        <v>264</v>
      </c>
      <c r="E240" s="12">
        <v>61.17</v>
      </c>
    </row>
    <row r="241" spans="1:5">
      <c r="A241" s="12">
        <v>237</v>
      </c>
      <c r="B241" s="12" t="s">
        <v>284</v>
      </c>
      <c r="C241" s="12" t="s">
        <v>174</v>
      </c>
      <c r="D241" s="12" t="s">
        <v>175</v>
      </c>
      <c r="E241" s="12">
        <v>61.17</v>
      </c>
    </row>
    <row r="242" spans="1:5">
      <c r="A242" s="12">
        <v>237</v>
      </c>
      <c r="B242" s="12" t="s">
        <v>285</v>
      </c>
      <c r="C242" s="12" t="s">
        <v>174</v>
      </c>
      <c r="D242" s="12" t="s">
        <v>175</v>
      </c>
      <c r="E242" s="12">
        <v>61.17</v>
      </c>
    </row>
    <row r="243" spans="1:5">
      <c r="A243" s="12">
        <v>242</v>
      </c>
      <c r="B243" s="12" t="s">
        <v>286</v>
      </c>
      <c r="C243" s="12" t="s">
        <v>263</v>
      </c>
      <c r="D243" s="12" t="s">
        <v>264</v>
      </c>
      <c r="E243" s="12">
        <v>61.16</v>
      </c>
    </row>
    <row r="244" spans="1:5">
      <c r="A244" s="12">
        <v>243</v>
      </c>
      <c r="B244" s="12" t="s">
        <v>287</v>
      </c>
      <c r="C244" s="12" t="s">
        <v>263</v>
      </c>
      <c r="D244" s="12" t="s">
        <v>264</v>
      </c>
      <c r="E244" s="12">
        <v>61.15</v>
      </c>
    </row>
    <row r="245" spans="1:5">
      <c r="A245" s="12">
        <v>243</v>
      </c>
      <c r="B245" s="12" t="s">
        <v>288</v>
      </c>
      <c r="C245" s="12" t="s">
        <v>263</v>
      </c>
      <c r="D245" s="12" t="s">
        <v>264</v>
      </c>
      <c r="E245" s="12">
        <v>61.15</v>
      </c>
    </row>
    <row r="246" spans="1:5">
      <c r="A246" s="12">
        <v>243</v>
      </c>
      <c r="B246" s="12" t="s">
        <v>289</v>
      </c>
      <c r="C246" s="12" t="s">
        <v>263</v>
      </c>
      <c r="D246" s="12" t="s">
        <v>264</v>
      </c>
      <c r="E246" s="12">
        <v>61.15</v>
      </c>
    </row>
    <row r="247" spans="1:5">
      <c r="A247" s="12">
        <v>243</v>
      </c>
      <c r="B247" s="12" t="s">
        <v>290</v>
      </c>
      <c r="C247" s="12" t="s">
        <v>263</v>
      </c>
      <c r="D247" s="12" t="s">
        <v>264</v>
      </c>
      <c r="E247" s="12">
        <v>61.15</v>
      </c>
    </row>
    <row r="248" spans="1:5">
      <c r="A248" s="12">
        <v>247</v>
      </c>
      <c r="B248" s="12" t="s">
        <v>291</v>
      </c>
      <c r="C248" s="12" t="s">
        <v>174</v>
      </c>
      <c r="D248" s="12" t="s">
        <v>175</v>
      </c>
      <c r="E248" s="12">
        <v>61.14</v>
      </c>
    </row>
    <row r="249" spans="1:5">
      <c r="A249" s="12">
        <v>247</v>
      </c>
      <c r="B249" s="12" t="s">
        <v>292</v>
      </c>
      <c r="C249" s="12" t="s">
        <v>263</v>
      </c>
      <c r="D249" s="12" t="s">
        <v>264</v>
      </c>
      <c r="E249" s="12">
        <v>61.14</v>
      </c>
    </row>
    <row r="250" spans="1:5">
      <c r="A250" s="12">
        <v>247</v>
      </c>
      <c r="B250" s="13" t="s">
        <v>563</v>
      </c>
      <c r="C250" s="12" t="s">
        <v>174</v>
      </c>
      <c r="D250" s="12" t="s">
        <v>175</v>
      </c>
      <c r="E250" s="12">
        <v>61.14</v>
      </c>
    </row>
    <row r="251" spans="1:5">
      <c r="A251" s="12">
        <v>250</v>
      </c>
      <c r="B251" s="12" t="s">
        <v>293</v>
      </c>
      <c r="C251" s="12" t="s">
        <v>174</v>
      </c>
      <c r="D251" s="12" t="s">
        <v>175</v>
      </c>
      <c r="E251" s="12">
        <v>61.13</v>
      </c>
    </row>
    <row r="252" spans="1:5">
      <c r="A252" s="12">
        <v>250</v>
      </c>
      <c r="B252" s="12" t="s">
        <v>294</v>
      </c>
      <c r="C252" s="12" t="s">
        <v>263</v>
      </c>
      <c r="D252" s="12" t="s">
        <v>264</v>
      </c>
      <c r="E252" s="12">
        <v>61.13</v>
      </c>
    </row>
    <row r="253" spans="1:5">
      <c r="A253" s="12">
        <v>250</v>
      </c>
      <c r="B253" s="12" t="s">
        <v>295</v>
      </c>
      <c r="C253" s="12" t="s">
        <v>263</v>
      </c>
      <c r="D253" s="12" t="s">
        <v>264</v>
      </c>
      <c r="E253" s="12">
        <v>61.13</v>
      </c>
    </row>
    <row r="254" spans="1:5">
      <c r="A254" s="12">
        <v>253</v>
      </c>
      <c r="B254" s="12" t="s">
        <v>296</v>
      </c>
      <c r="C254" s="12" t="s">
        <v>263</v>
      </c>
      <c r="D254" s="12" t="s">
        <v>264</v>
      </c>
      <c r="E254" s="12">
        <v>61.12</v>
      </c>
    </row>
    <row r="255" spans="1:5">
      <c r="A255" s="12">
        <v>254</v>
      </c>
      <c r="B255" s="12" t="s">
        <v>297</v>
      </c>
      <c r="C255" s="12" t="s">
        <v>263</v>
      </c>
      <c r="D255" s="12" t="s">
        <v>264</v>
      </c>
      <c r="E255" s="12">
        <v>61.11</v>
      </c>
    </row>
    <row r="256" spans="1:5">
      <c r="A256" s="12">
        <v>254</v>
      </c>
      <c r="B256" s="12" t="s">
        <v>298</v>
      </c>
      <c r="C256" s="12" t="s">
        <v>263</v>
      </c>
      <c r="D256" s="12" t="s">
        <v>264</v>
      </c>
      <c r="E256" s="12">
        <v>61.11</v>
      </c>
    </row>
    <row r="257" spans="1:5">
      <c r="A257" s="12">
        <v>254</v>
      </c>
      <c r="B257" s="12" t="s">
        <v>299</v>
      </c>
      <c r="C257" s="12" t="s">
        <v>263</v>
      </c>
      <c r="D257" s="12" t="s">
        <v>264</v>
      </c>
      <c r="E257" s="12">
        <v>61.11</v>
      </c>
    </row>
    <row r="258" spans="1:5">
      <c r="A258" s="12">
        <v>254</v>
      </c>
      <c r="B258" s="12" t="s">
        <v>300</v>
      </c>
      <c r="C258" s="12" t="s">
        <v>263</v>
      </c>
      <c r="D258" s="12" t="s">
        <v>264</v>
      </c>
      <c r="E258" s="12">
        <v>61.11</v>
      </c>
    </row>
    <row r="259" spans="1:5">
      <c r="A259" s="12">
        <v>254</v>
      </c>
      <c r="B259" s="12" t="s">
        <v>301</v>
      </c>
      <c r="C259" s="12" t="s">
        <v>263</v>
      </c>
      <c r="D259" s="12" t="s">
        <v>264</v>
      </c>
      <c r="E259" s="12">
        <v>61.11</v>
      </c>
    </row>
    <row r="260" spans="1:5">
      <c r="A260" s="12">
        <v>254</v>
      </c>
      <c r="B260" s="12" t="s">
        <v>302</v>
      </c>
      <c r="C260" s="12" t="s">
        <v>263</v>
      </c>
      <c r="D260" s="12" t="s">
        <v>264</v>
      </c>
      <c r="E260" s="12">
        <v>61.11</v>
      </c>
    </row>
    <row r="261" spans="1:5">
      <c r="A261" s="12">
        <v>254</v>
      </c>
      <c r="B261" s="12" t="s">
        <v>303</v>
      </c>
      <c r="C261" s="12" t="s">
        <v>263</v>
      </c>
      <c r="D261" s="12" t="s">
        <v>264</v>
      </c>
      <c r="E261" s="12">
        <v>61.11</v>
      </c>
    </row>
    <row r="262" spans="1:5">
      <c r="A262" s="12">
        <v>261</v>
      </c>
      <c r="B262" s="12" t="s">
        <v>304</v>
      </c>
      <c r="C262" s="12" t="s">
        <v>263</v>
      </c>
      <c r="D262" s="12" t="s">
        <v>264</v>
      </c>
      <c r="E262" s="12">
        <v>61.1</v>
      </c>
    </row>
    <row r="263" spans="1:5">
      <c r="A263" s="12">
        <v>262</v>
      </c>
      <c r="B263" s="12" t="s">
        <v>305</v>
      </c>
      <c r="C263" s="12" t="s">
        <v>263</v>
      </c>
      <c r="D263" s="12" t="s">
        <v>264</v>
      </c>
      <c r="E263" s="12">
        <v>61.09</v>
      </c>
    </row>
    <row r="264" spans="1:5">
      <c r="A264" s="12">
        <v>262</v>
      </c>
      <c r="B264" s="12" t="s">
        <v>306</v>
      </c>
      <c r="C264" s="12" t="s">
        <v>97</v>
      </c>
      <c r="D264" s="12" t="s">
        <v>98</v>
      </c>
      <c r="E264" s="12">
        <v>61.09</v>
      </c>
    </row>
    <row r="265" spans="1:5">
      <c r="A265" s="12">
        <v>262</v>
      </c>
      <c r="B265" s="12" t="s">
        <v>307</v>
      </c>
      <c r="C265" s="12" t="s">
        <v>263</v>
      </c>
      <c r="D265" s="12" t="s">
        <v>264</v>
      </c>
      <c r="E265" s="12">
        <v>61.09</v>
      </c>
    </row>
    <row r="266" spans="1:5">
      <c r="A266" s="12">
        <v>265</v>
      </c>
      <c r="B266" s="12" t="s">
        <v>308</v>
      </c>
      <c r="C266" s="12" t="s">
        <v>263</v>
      </c>
      <c r="D266" s="12" t="s">
        <v>264</v>
      </c>
      <c r="E266" s="12">
        <v>61.08</v>
      </c>
    </row>
    <row r="267" spans="1:5">
      <c r="A267" s="12">
        <v>265</v>
      </c>
      <c r="B267" s="12" t="s">
        <v>309</v>
      </c>
      <c r="C267" s="12" t="s">
        <v>263</v>
      </c>
      <c r="D267" s="12" t="s">
        <v>264</v>
      </c>
      <c r="E267" s="12">
        <v>61.08</v>
      </c>
    </row>
    <row r="268" spans="1:5">
      <c r="A268" s="12">
        <v>265</v>
      </c>
      <c r="B268" s="12" t="s">
        <v>310</v>
      </c>
      <c r="C268" s="12" t="s">
        <v>263</v>
      </c>
      <c r="D268" s="12" t="s">
        <v>264</v>
      </c>
      <c r="E268" s="12">
        <v>61.08</v>
      </c>
    </row>
    <row r="269" spans="1:5">
      <c r="A269" s="12">
        <v>268</v>
      </c>
      <c r="B269" s="12" t="s">
        <v>311</v>
      </c>
      <c r="C269" s="12" t="s">
        <v>263</v>
      </c>
      <c r="D269" s="12" t="s">
        <v>264</v>
      </c>
      <c r="E269" s="12">
        <v>61.07</v>
      </c>
    </row>
    <row r="270" spans="1:5">
      <c r="A270" s="12">
        <v>268</v>
      </c>
      <c r="B270" s="12" t="s">
        <v>312</v>
      </c>
      <c r="C270" s="12" t="s">
        <v>263</v>
      </c>
      <c r="D270" s="12" t="s">
        <v>264</v>
      </c>
      <c r="E270" s="12">
        <v>61.07</v>
      </c>
    </row>
    <row r="271" spans="1:5">
      <c r="A271" s="12">
        <v>270</v>
      </c>
      <c r="B271" s="12" t="s">
        <v>313</v>
      </c>
      <c r="C271" s="12" t="s">
        <v>263</v>
      </c>
      <c r="D271" s="12" t="s">
        <v>264</v>
      </c>
      <c r="E271" s="12">
        <v>61.05</v>
      </c>
    </row>
    <row r="272" spans="1:5">
      <c r="A272" s="12">
        <v>270</v>
      </c>
      <c r="B272" s="12" t="s">
        <v>314</v>
      </c>
      <c r="C272" s="12" t="s">
        <v>263</v>
      </c>
      <c r="D272" s="12" t="s">
        <v>264</v>
      </c>
      <c r="E272" s="12">
        <v>61.05</v>
      </c>
    </row>
    <row r="273" spans="1:5">
      <c r="A273" s="12">
        <v>270</v>
      </c>
      <c r="B273" s="12" t="s">
        <v>315</v>
      </c>
      <c r="C273" s="12" t="s">
        <v>263</v>
      </c>
      <c r="D273" s="12" t="s">
        <v>264</v>
      </c>
      <c r="E273" s="12">
        <v>61.05</v>
      </c>
    </row>
    <row r="274" spans="1:5">
      <c r="A274" s="12">
        <v>273</v>
      </c>
      <c r="B274" s="12" t="s">
        <v>316</v>
      </c>
      <c r="C274" s="12" t="s">
        <v>263</v>
      </c>
      <c r="D274" s="12" t="s">
        <v>264</v>
      </c>
      <c r="E274" s="12">
        <v>61.04</v>
      </c>
    </row>
    <row r="275" spans="1:5">
      <c r="A275" s="12">
        <v>273</v>
      </c>
      <c r="B275" s="12" t="s">
        <v>317</v>
      </c>
      <c r="C275" s="12" t="s">
        <v>263</v>
      </c>
      <c r="D275" s="12" t="s">
        <v>264</v>
      </c>
      <c r="E275" s="12">
        <v>61.04</v>
      </c>
    </row>
    <row r="276" spans="1:5">
      <c r="A276" s="12">
        <v>273</v>
      </c>
      <c r="B276" s="12" t="s">
        <v>318</v>
      </c>
      <c r="C276" s="12" t="s">
        <v>263</v>
      </c>
      <c r="D276" s="12" t="s">
        <v>264</v>
      </c>
      <c r="E276" s="12">
        <v>61.04</v>
      </c>
    </row>
    <row r="277" spans="1:5">
      <c r="A277" s="12">
        <v>273</v>
      </c>
      <c r="B277" s="12" t="s">
        <v>319</v>
      </c>
      <c r="C277" s="12" t="s">
        <v>263</v>
      </c>
      <c r="D277" s="12" t="s">
        <v>264</v>
      </c>
      <c r="E277" s="12">
        <v>61.04</v>
      </c>
    </row>
    <row r="278" spans="1:5">
      <c r="A278" s="12">
        <v>273</v>
      </c>
      <c r="B278" s="12" t="s">
        <v>320</v>
      </c>
      <c r="C278" s="12" t="s">
        <v>263</v>
      </c>
      <c r="D278" s="12" t="s">
        <v>264</v>
      </c>
      <c r="E278" s="12">
        <v>61.04</v>
      </c>
    </row>
    <row r="279" spans="1:5">
      <c r="A279" s="12">
        <v>278</v>
      </c>
      <c r="B279" s="12" t="s">
        <v>321</v>
      </c>
      <c r="C279" s="12" t="s">
        <v>263</v>
      </c>
      <c r="D279" s="12" t="s">
        <v>264</v>
      </c>
      <c r="E279" s="12">
        <v>61.03</v>
      </c>
    </row>
    <row r="280" spans="1:5">
      <c r="A280" s="12">
        <v>279</v>
      </c>
      <c r="B280" s="12" t="s">
        <v>322</v>
      </c>
      <c r="C280" s="12" t="s">
        <v>263</v>
      </c>
      <c r="D280" s="12" t="s">
        <v>264</v>
      </c>
      <c r="E280" s="12">
        <v>61.02</v>
      </c>
    </row>
    <row r="281" spans="1:5">
      <c r="A281" s="12">
        <v>280</v>
      </c>
      <c r="B281" s="12" t="s">
        <v>323</v>
      </c>
      <c r="C281" s="12" t="s">
        <v>263</v>
      </c>
      <c r="D281" s="12" t="s">
        <v>264</v>
      </c>
      <c r="E281" s="12">
        <v>61.01</v>
      </c>
    </row>
    <row r="282" spans="1:5">
      <c r="A282" s="12">
        <v>280</v>
      </c>
      <c r="B282" s="13" t="s">
        <v>564</v>
      </c>
      <c r="C282" s="12" t="s">
        <v>263</v>
      </c>
      <c r="D282" s="12" t="s">
        <v>264</v>
      </c>
      <c r="E282" s="12">
        <v>61.01</v>
      </c>
    </row>
    <row r="283" spans="1:5">
      <c r="A283" s="12">
        <v>282</v>
      </c>
      <c r="B283" s="12" t="s">
        <v>324</v>
      </c>
      <c r="C283" s="12" t="s">
        <v>263</v>
      </c>
      <c r="D283" s="12" t="s">
        <v>264</v>
      </c>
      <c r="E283" s="12">
        <v>60.99</v>
      </c>
    </row>
    <row r="284" spans="1:5">
      <c r="A284" s="12">
        <v>282</v>
      </c>
      <c r="B284" s="12" t="s">
        <v>325</v>
      </c>
      <c r="C284" s="12" t="s">
        <v>263</v>
      </c>
      <c r="D284" s="12" t="s">
        <v>264</v>
      </c>
      <c r="E284" s="12">
        <v>60.99</v>
      </c>
    </row>
    <row r="285" spans="1:5">
      <c r="A285" s="12">
        <v>284</v>
      </c>
      <c r="B285" s="12" t="s">
        <v>326</v>
      </c>
      <c r="C285" s="12" t="s">
        <v>263</v>
      </c>
      <c r="D285" s="12" t="s">
        <v>264</v>
      </c>
      <c r="E285" s="12">
        <v>60.98</v>
      </c>
    </row>
    <row r="286" spans="1:5">
      <c r="A286" s="12">
        <v>284</v>
      </c>
      <c r="B286" s="12" t="s">
        <v>327</v>
      </c>
      <c r="C286" s="12" t="s">
        <v>263</v>
      </c>
      <c r="D286" s="12" t="s">
        <v>264</v>
      </c>
      <c r="E286" s="12">
        <v>60.98</v>
      </c>
    </row>
    <row r="287" spans="1:5">
      <c r="A287" s="12">
        <v>284</v>
      </c>
      <c r="B287" s="12" t="s">
        <v>328</v>
      </c>
      <c r="C287" s="12" t="s">
        <v>263</v>
      </c>
      <c r="D287" s="12" t="s">
        <v>264</v>
      </c>
      <c r="E287" s="12">
        <v>60.98</v>
      </c>
    </row>
    <row r="288" spans="1:5">
      <c r="A288" s="12">
        <v>284</v>
      </c>
      <c r="B288" s="12" t="s">
        <v>329</v>
      </c>
      <c r="C288" s="12" t="s">
        <v>263</v>
      </c>
      <c r="D288" s="12" t="s">
        <v>264</v>
      </c>
      <c r="E288" s="12">
        <v>60.98</v>
      </c>
    </row>
    <row r="289" spans="1:5">
      <c r="A289" s="12">
        <v>288</v>
      </c>
      <c r="B289" s="12" t="s">
        <v>330</v>
      </c>
      <c r="C289" s="12" t="s">
        <v>263</v>
      </c>
      <c r="D289" s="12" t="s">
        <v>264</v>
      </c>
      <c r="E289" s="12">
        <v>60.97</v>
      </c>
    </row>
    <row r="290" spans="1:5">
      <c r="A290" s="12">
        <v>289</v>
      </c>
      <c r="B290" s="12" t="s">
        <v>331</v>
      </c>
      <c r="C290" s="12" t="s">
        <v>263</v>
      </c>
      <c r="D290" s="12" t="s">
        <v>264</v>
      </c>
      <c r="E290" s="12">
        <v>60.96</v>
      </c>
    </row>
    <row r="291" spans="1:5">
      <c r="A291" s="12">
        <v>290</v>
      </c>
      <c r="B291" s="12" t="s">
        <v>332</v>
      </c>
      <c r="C291" s="12" t="s">
        <v>263</v>
      </c>
      <c r="D291" s="12" t="s">
        <v>264</v>
      </c>
      <c r="E291" s="12">
        <v>60.95</v>
      </c>
    </row>
    <row r="292" spans="1:5">
      <c r="A292" s="12">
        <v>291</v>
      </c>
      <c r="B292" s="12" t="s">
        <v>333</v>
      </c>
      <c r="C292" s="12" t="s">
        <v>263</v>
      </c>
      <c r="D292" s="12" t="s">
        <v>264</v>
      </c>
      <c r="E292" s="12">
        <v>60.94</v>
      </c>
    </row>
    <row r="293" spans="1:5">
      <c r="A293" s="12">
        <v>291</v>
      </c>
      <c r="B293" s="12" t="s">
        <v>334</v>
      </c>
      <c r="C293" s="12" t="s">
        <v>263</v>
      </c>
      <c r="D293" s="12" t="s">
        <v>264</v>
      </c>
      <c r="E293" s="12">
        <v>60.94</v>
      </c>
    </row>
    <row r="294" spans="1:5">
      <c r="A294" s="12">
        <v>291</v>
      </c>
      <c r="B294" s="12" t="s">
        <v>335</v>
      </c>
      <c r="C294" s="12" t="s">
        <v>97</v>
      </c>
      <c r="D294" s="12" t="s">
        <v>98</v>
      </c>
      <c r="E294" s="12">
        <v>60.94</v>
      </c>
    </row>
    <row r="295" spans="1:5">
      <c r="A295" s="12">
        <v>294</v>
      </c>
      <c r="B295" s="12" t="s">
        <v>336</v>
      </c>
      <c r="C295" s="12" t="s">
        <v>263</v>
      </c>
      <c r="D295" s="12" t="s">
        <v>264</v>
      </c>
      <c r="E295" s="12">
        <v>60.93</v>
      </c>
    </row>
    <row r="296" spans="1:5">
      <c r="A296" s="12">
        <v>294</v>
      </c>
      <c r="B296" s="13" t="s">
        <v>565</v>
      </c>
      <c r="C296" s="12" t="s">
        <v>174</v>
      </c>
      <c r="D296" s="12" t="s">
        <v>175</v>
      </c>
      <c r="E296" s="12">
        <v>60.93</v>
      </c>
    </row>
    <row r="297" spans="1:5">
      <c r="A297" s="12">
        <v>296</v>
      </c>
      <c r="B297" s="12" t="s">
        <v>337</v>
      </c>
      <c r="C297" s="12" t="s">
        <v>263</v>
      </c>
      <c r="D297" s="12" t="s">
        <v>264</v>
      </c>
      <c r="E297" s="12">
        <v>60.92</v>
      </c>
    </row>
    <row r="298" spans="1:5">
      <c r="A298" s="12">
        <v>296</v>
      </c>
      <c r="B298" s="12" t="s">
        <v>338</v>
      </c>
      <c r="C298" s="12" t="s">
        <v>174</v>
      </c>
      <c r="D298" s="12" t="s">
        <v>175</v>
      </c>
      <c r="E298" s="12">
        <v>60.92</v>
      </c>
    </row>
    <row r="299" spans="1:5">
      <c r="A299" s="12">
        <v>296</v>
      </c>
      <c r="B299" s="12" t="s">
        <v>339</v>
      </c>
      <c r="C299" s="12" t="s">
        <v>263</v>
      </c>
      <c r="D299" s="12" t="s">
        <v>264</v>
      </c>
      <c r="E299" s="12">
        <v>60.92</v>
      </c>
    </row>
    <row r="300" spans="1:5">
      <c r="A300" s="12">
        <v>299</v>
      </c>
      <c r="B300" s="12" t="s">
        <v>340</v>
      </c>
      <c r="C300" s="12" t="s">
        <v>263</v>
      </c>
      <c r="D300" s="12" t="s">
        <v>264</v>
      </c>
      <c r="E300" s="12">
        <v>60.91</v>
      </c>
    </row>
    <row r="301" spans="1:5">
      <c r="A301" s="12">
        <v>299</v>
      </c>
      <c r="B301" s="12" t="s">
        <v>341</v>
      </c>
      <c r="C301" s="12" t="s">
        <v>263</v>
      </c>
      <c r="D301" s="12" t="s">
        <v>264</v>
      </c>
      <c r="E301" s="12">
        <v>60.91</v>
      </c>
    </row>
    <row r="302" spans="1:5">
      <c r="A302" s="12">
        <v>299</v>
      </c>
      <c r="B302" s="12" t="s">
        <v>342</v>
      </c>
      <c r="C302" s="12" t="s">
        <v>97</v>
      </c>
      <c r="D302" s="12" t="s">
        <v>98</v>
      </c>
      <c r="E302" s="12">
        <v>60.91</v>
      </c>
    </row>
    <row r="303" spans="1:5">
      <c r="A303" s="12">
        <v>299</v>
      </c>
      <c r="B303" s="12" t="s">
        <v>343</v>
      </c>
      <c r="C303" s="12" t="s">
        <v>263</v>
      </c>
      <c r="D303" s="12" t="s">
        <v>264</v>
      </c>
      <c r="E303" s="12">
        <v>60.91</v>
      </c>
    </row>
    <row r="304" spans="1:5">
      <c r="A304" s="12">
        <v>299</v>
      </c>
      <c r="B304" s="12" t="s">
        <v>344</v>
      </c>
      <c r="C304" s="12" t="s">
        <v>97</v>
      </c>
      <c r="D304" s="12" t="s">
        <v>98</v>
      </c>
      <c r="E304" s="12">
        <v>60.91</v>
      </c>
    </row>
    <row r="305" spans="1:5">
      <c r="A305" s="12">
        <v>304</v>
      </c>
      <c r="B305" s="12" t="s">
        <v>345</v>
      </c>
      <c r="C305" s="12" t="s">
        <v>263</v>
      </c>
      <c r="D305" s="12" t="s">
        <v>264</v>
      </c>
      <c r="E305" s="12">
        <v>60.9</v>
      </c>
    </row>
    <row r="306" spans="1:5">
      <c r="A306" s="12">
        <v>304</v>
      </c>
      <c r="B306" s="12" t="s">
        <v>346</v>
      </c>
      <c r="C306" s="12" t="s">
        <v>263</v>
      </c>
      <c r="D306" s="12" t="s">
        <v>264</v>
      </c>
      <c r="E306" s="12">
        <v>60.9</v>
      </c>
    </row>
    <row r="307" spans="1:5">
      <c r="A307" s="12">
        <v>306</v>
      </c>
      <c r="B307" s="12" t="s">
        <v>347</v>
      </c>
      <c r="C307" s="12" t="s">
        <v>174</v>
      </c>
      <c r="D307" s="12" t="s">
        <v>175</v>
      </c>
      <c r="E307" s="12">
        <v>60.89</v>
      </c>
    </row>
    <row r="308" spans="1:5">
      <c r="A308" s="12">
        <v>306</v>
      </c>
      <c r="B308" s="12" t="s">
        <v>348</v>
      </c>
      <c r="C308" s="12" t="s">
        <v>263</v>
      </c>
      <c r="D308" s="12" t="s">
        <v>264</v>
      </c>
      <c r="E308" s="12">
        <v>60.89</v>
      </c>
    </row>
    <row r="309" spans="1:5">
      <c r="A309" s="12">
        <v>306</v>
      </c>
      <c r="B309" s="12" t="s">
        <v>349</v>
      </c>
      <c r="C309" s="12" t="s">
        <v>263</v>
      </c>
      <c r="D309" s="12" t="s">
        <v>264</v>
      </c>
      <c r="E309" s="12">
        <v>60.89</v>
      </c>
    </row>
    <row r="310" spans="1:5">
      <c r="A310" s="12">
        <v>309</v>
      </c>
      <c r="B310" s="12" t="s">
        <v>350</v>
      </c>
      <c r="C310" s="12" t="s">
        <v>263</v>
      </c>
      <c r="D310" s="12" t="s">
        <v>264</v>
      </c>
      <c r="E310" s="12">
        <v>60.88</v>
      </c>
    </row>
    <row r="311" spans="1:5">
      <c r="A311" s="12">
        <v>309</v>
      </c>
      <c r="B311" s="12" t="s">
        <v>351</v>
      </c>
      <c r="C311" s="12" t="s">
        <v>174</v>
      </c>
      <c r="D311" s="12" t="s">
        <v>175</v>
      </c>
      <c r="E311" s="12">
        <v>60.88</v>
      </c>
    </row>
    <row r="312" spans="1:5">
      <c r="A312" s="12">
        <v>311</v>
      </c>
      <c r="B312" s="12" t="s">
        <v>352</v>
      </c>
      <c r="C312" s="12" t="s">
        <v>263</v>
      </c>
      <c r="D312" s="12" t="s">
        <v>264</v>
      </c>
      <c r="E312" s="12">
        <v>60.87</v>
      </c>
    </row>
    <row r="313" spans="1:5">
      <c r="A313" s="12">
        <v>311</v>
      </c>
      <c r="B313" s="12" t="s">
        <v>353</v>
      </c>
      <c r="C313" s="12" t="s">
        <v>263</v>
      </c>
      <c r="D313" s="12" t="s">
        <v>264</v>
      </c>
      <c r="E313" s="12">
        <v>60.87</v>
      </c>
    </row>
    <row r="314" spans="1:5">
      <c r="A314" s="12">
        <v>313</v>
      </c>
      <c r="B314" s="12" t="s">
        <v>354</v>
      </c>
      <c r="C314" s="12" t="s">
        <v>263</v>
      </c>
      <c r="D314" s="12" t="s">
        <v>264</v>
      </c>
      <c r="E314" s="12">
        <v>60.86</v>
      </c>
    </row>
    <row r="315" spans="1:5">
      <c r="A315" s="12">
        <v>313</v>
      </c>
      <c r="B315" s="12" t="s">
        <v>355</v>
      </c>
      <c r="C315" s="12" t="s">
        <v>263</v>
      </c>
      <c r="D315" s="12" t="s">
        <v>264</v>
      </c>
      <c r="E315" s="12">
        <v>60.86</v>
      </c>
    </row>
    <row r="316" spans="1:5">
      <c r="A316" s="12">
        <v>315</v>
      </c>
      <c r="B316" s="12" t="s">
        <v>356</v>
      </c>
      <c r="C316" s="12" t="s">
        <v>263</v>
      </c>
      <c r="D316" s="12" t="s">
        <v>264</v>
      </c>
      <c r="E316" s="12">
        <v>60.85</v>
      </c>
    </row>
    <row r="317" spans="1:5">
      <c r="A317" s="12">
        <v>315</v>
      </c>
      <c r="B317" s="12" t="s">
        <v>357</v>
      </c>
      <c r="C317" s="12" t="s">
        <v>263</v>
      </c>
      <c r="D317" s="12" t="s">
        <v>264</v>
      </c>
      <c r="E317" s="12">
        <v>60.85</v>
      </c>
    </row>
    <row r="318" spans="1:5">
      <c r="A318" s="12">
        <v>317</v>
      </c>
      <c r="B318" s="12" t="s">
        <v>358</v>
      </c>
      <c r="C318" s="12" t="s">
        <v>263</v>
      </c>
      <c r="D318" s="12" t="s">
        <v>264</v>
      </c>
      <c r="E318" s="12">
        <v>60.84</v>
      </c>
    </row>
    <row r="319" spans="1:5">
      <c r="A319" s="12">
        <v>317</v>
      </c>
      <c r="B319" s="12" t="s">
        <v>359</v>
      </c>
      <c r="C319" s="12" t="s">
        <v>174</v>
      </c>
      <c r="D319" s="12" t="s">
        <v>175</v>
      </c>
      <c r="E319" s="12">
        <v>60.84</v>
      </c>
    </row>
    <row r="320" spans="1:5">
      <c r="A320" s="12">
        <v>317</v>
      </c>
      <c r="B320" s="12" t="s">
        <v>360</v>
      </c>
      <c r="C320" s="12" t="s">
        <v>174</v>
      </c>
      <c r="D320" s="12" t="s">
        <v>175</v>
      </c>
      <c r="E320" s="12">
        <v>60.84</v>
      </c>
    </row>
    <row r="321" spans="1:5">
      <c r="A321" s="12">
        <v>317</v>
      </c>
      <c r="B321" s="12" t="s">
        <v>361</v>
      </c>
      <c r="C321" s="12" t="s">
        <v>263</v>
      </c>
      <c r="D321" s="12" t="s">
        <v>264</v>
      </c>
      <c r="E321" s="12">
        <v>60.84</v>
      </c>
    </row>
    <row r="322" spans="1:5">
      <c r="A322" s="12">
        <v>317</v>
      </c>
      <c r="B322" s="12" t="s">
        <v>362</v>
      </c>
      <c r="C322" s="12" t="s">
        <v>263</v>
      </c>
      <c r="D322" s="12" t="s">
        <v>264</v>
      </c>
      <c r="E322" s="12">
        <v>60.84</v>
      </c>
    </row>
    <row r="323" spans="1:5">
      <c r="A323" s="12">
        <v>317</v>
      </c>
      <c r="B323" s="12" t="s">
        <v>363</v>
      </c>
      <c r="C323" s="12" t="s">
        <v>263</v>
      </c>
      <c r="D323" s="12" t="s">
        <v>264</v>
      </c>
      <c r="E323" s="12">
        <v>60.84</v>
      </c>
    </row>
    <row r="324" spans="1:5">
      <c r="A324" s="12">
        <v>323</v>
      </c>
      <c r="B324" s="12" t="s">
        <v>364</v>
      </c>
      <c r="C324" s="12" t="s">
        <v>263</v>
      </c>
      <c r="D324" s="12" t="s">
        <v>264</v>
      </c>
      <c r="E324" s="12">
        <v>60.83</v>
      </c>
    </row>
    <row r="325" spans="1:5">
      <c r="A325" s="12">
        <v>324</v>
      </c>
      <c r="B325" s="12" t="s">
        <v>365</v>
      </c>
      <c r="C325" s="12" t="s">
        <v>263</v>
      </c>
      <c r="D325" s="12" t="s">
        <v>264</v>
      </c>
      <c r="E325" s="12">
        <v>60.82</v>
      </c>
    </row>
    <row r="326" spans="1:5">
      <c r="A326" s="12">
        <v>324</v>
      </c>
      <c r="B326" s="12" t="s">
        <v>366</v>
      </c>
      <c r="C326" s="12" t="s">
        <v>263</v>
      </c>
      <c r="D326" s="12" t="s">
        <v>264</v>
      </c>
      <c r="E326" s="12">
        <v>60.82</v>
      </c>
    </row>
    <row r="327" spans="1:5">
      <c r="A327" s="12">
        <v>324</v>
      </c>
      <c r="B327" s="12" t="s">
        <v>367</v>
      </c>
      <c r="C327" s="12" t="s">
        <v>263</v>
      </c>
      <c r="D327" s="12" t="s">
        <v>264</v>
      </c>
      <c r="E327" s="12">
        <v>60.82</v>
      </c>
    </row>
    <row r="328" spans="1:5">
      <c r="A328" s="12">
        <v>324</v>
      </c>
      <c r="B328" s="12" t="s">
        <v>368</v>
      </c>
      <c r="C328" s="12" t="s">
        <v>263</v>
      </c>
      <c r="D328" s="12" t="s">
        <v>264</v>
      </c>
      <c r="E328" s="12">
        <v>60.82</v>
      </c>
    </row>
    <row r="329" spans="1:5">
      <c r="A329" s="12">
        <v>324</v>
      </c>
      <c r="B329" s="12" t="s">
        <v>369</v>
      </c>
      <c r="C329" s="12" t="s">
        <v>263</v>
      </c>
      <c r="D329" s="12" t="s">
        <v>264</v>
      </c>
      <c r="E329" s="12">
        <v>60.82</v>
      </c>
    </row>
    <row r="330" spans="1:5">
      <c r="A330" s="12">
        <v>329</v>
      </c>
      <c r="B330" s="12" t="s">
        <v>370</v>
      </c>
      <c r="C330" s="12" t="s">
        <v>263</v>
      </c>
      <c r="D330" s="12" t="s">
        <v>264</v>
      </c>
      <c r="E330" s="12">
        <v>60.81</v>
      </c>
    </row>
    <row r="331" spans="1:5">
      <c r="A331" s="12">
        <v>330</v>
      </c>
      <c r="B331" s="12" t="s">
        <v>371</v>
      </c>
      <c r="C331" s="12" t="s">
        <v>263</v>
      </c>
      <c r="D331" s="12" t="s">
        <v>264</v>
      </c>
      <c r="E331" s="12">
        <v>60.8</v>
      </c>
    </row>
    <row r="332" spans="1:5">
      <c r="A332" s="12">
        <v>330</v>
      </c>
      <c r="B332" s="12" t="s">
        <v>372</v>
      </c>
      <c r="C332" s="12" t="s">
        <v>174</v>
      </c>
      <c r="D332" s="12" t="s">
        <v>175</v>
      </c>
      <c r="E332" s="12">
        <v>60.8</v>
      </c>
    </row>
    <row r="333" spans="1:5">
      <c r="A333" s="12">
        <v>332</v>
      </c>
      <c r="B333" s="12" t="s">
        <v>373</v>
      </c>
      <c r="C333" s="12" t="s">
        <v>263</v>
      </c>
      <c r="D333" s="12" t="s">
        <v>264</v>
      </c>
      <c r="E333" s="12">
        <v>60.79</v>
      </c>
    </row>
    <row r="334" spans="1:5">
      <c r="A334" s="12">
        <v>332</v>
      </c>
      <c r="B334" s="12" t="s">
        <v>374</v>
      </c>
      <c r="C334" s="12" t="s">
        <v>263</v>
      </c>
      <c r="D334" s="12" t="s">
        <v>264</v>
      </c>
      <c r="E334" s="12">
        <v>60.79</v>
      </c>
    </row>
    <row r="335" spans="1:5">
      <c r="A335" s="12">
        <v>332</v>
      </c>
      <c r="B335" s="12" t="s">
        <v>375</v>
      </c>
      <c r="C335" s="12" t="s">
        <v>263</v>
      </c>
      <c r="D335" s="12" t="s">
        <v>264</v>
      </c>
      <c r="E335" s="12">
        <v>60.79</v>
      </c>
    </row>
    <row r="336" spans="1:5">
      <c r="A336" s="12">
        <v>335</v>
      </c>
      <c r="B336" s="12" t="s">
        <v>376</v>
      </c>
      <c r="C336" s="12" t="s">
        <v>263</v>
      </c>
      <c r="D336" s="12" t="s">
        <v>264</v>
      </c>
      <c r="E336" s="12">
        <v>60.78</v>
      </c>
    </row>
    <row r="337" spans="1:5">
      <c r="A337" s="12">
        <v>335</v>
      </c>
      <c r="B337" s="12" t="s">
        <v>377</v>
      </c>
      <c r="C337" s="12" t="s">
        <v>263</v>
      </c>
      <c r="D337" s="12" t="s">
        <v>264</v>
      </c>
      <c r="E337" s="12">
        <v>60.78</v>
      </c>
    </row>
    <row r="338" spans="1:5">
      <c r="A338" s="12">
        <v>335</v>
      </c>
      <c r="B338" s="12" t="s">
        <v>378</v>
      </c>
      <c r="C338" s="12" t="s">
        <v>263</v>
      </c>
      <c r="D338" s="12" t="s">
        <v>264</v>
      </c>
      <c r="E338" s="12">
        <v>60.78</v>
      </c>
    </row>
    <row r="339" spans="1:5">
      <c r="A339" s="12">
        <v>338</v>
      </c>
      <c r="B339" s="12" t="s">
        <v>379</v>
      </c>
      <c r="C339" s="12" t="s">
        <v>263</v>
      </c>
      <c r="D339" s="12" t="s">
        <v>264</v>
      </c>
      <c r="E339" s="12">
        <v>60.77</v>
      </c>
    </row>
    <row r="340" spans="1:5">
      <c r="A340" s="12">
        <v>338</v>
      </c>
      <c r="B340" s="12" t="s">
        <v>380</v>
      </c>
      <c r="C340" s="12" t="s">
        <v>263</v>
      </c>
      <c r="D340" s="12" t="s">
        <v>264</v>
      </c>
      <c r="E340" s="12">
        <v>60.77</v>
      </c>
    </row>
    <row r="341" spans="1:5">
      <c r="A341" s="12">
        <v>340</v>
      </c>
      <c r="B341" s="12" t="s">
        <v>381</v>
      </c>
      <c r="C341" s="12" t="s">
        <v>263</v>
      </c>
      <c r="D341" s="12" t="s">
        <v>264</v>
      </c>
      <c r="E341" s="12">
        <v>60.76</v>
      </c>
    </row>
    <row r="342" spans="1:5">
      <c r="A342" s="12">
        <v>340</v>
      </c>
      <c r="B342" s="12" t="s">
        <v>382</v>
      </c>
      <c r="C342" s="12" t="s">
        <v>263</v>
      </c>
      <c r="D342" s="12" t="s">
        <v>264</v>
      </c>
      <c r="E342" s="12">
        <v>60.76</v>
      </c>
    </row>
    <row r="343" spans="1:5">
      <c r="A343" s="12">
        <v>340</v>
      </c>
      <c r="B343" s="12" t="s">
        <v>383</v>
      </c>
      <c r="C343" s="12" t="s">
        <v>263</v>
      </c>
      <c r="D343" s="12" t="s">
        <v>264</v>
      </c>
      <c r="E343" s="12">
        <v>60.76</v>
      </c>
    </row>
    <row r="344" spans="1:5">
      <c r="A344" s="12">
        <v>340</v>
      </c>
      <c r="B344" s="12" t="s">
        <v>384</v>
      </c>
      <c r="C344" s="12" t="s">
        <v>263</v>
      </c>
      <c r="D344" s="12" t="s">
        <v>264</v>
      </c>
      <c r="E344" s="12">
        <v>60.76</v>
      </c>
    </row>
    <row r="345" spans="1:5">
      <c r="A345" s="12">
        <v>340</v>
      </c>
      <c r="B345" s="12" t="s">
        <v>385</v>
      </c>
      <c r="C345" s="12" t="s">
        <v>263</v>
      </c>
      <c r="D345" s="12" t="s">
        <v>264</v>
      </c>
      <c r="E345" s="12">
        <v>60.76</v>
      </c>
    </row>
    <row r="346" spans="1:5">
      <c r="A346" s="12">
        <v>345</v>
      </c>
      <c r="B346" s="12" t="s">
        <v>386</v>
      </c>
      <c r="C346" s="12" t="s">
        <v>263</v>
      </c>
      <c r="D346" s="12" t="s">
        <v>264</v>
      </c>
      <c r="E346" s="12">
        <v>60.75</v>
      </c>
    </row>
    <row r="347" spans="1:5">
      <c r="A347" s="12">
        <v>345</v>
      </c>
      <c r="B347" s="12" t="s">
        <v>387</v>
      </c>
      <c r="C347" s="12" t="s">
        <v>263</v>
      </c>
      <c r="D347" s="12" t="s">
        <v>264</v>
      </c>
      <c r="E347" s="12">
        <v>60.75</v>
      </c>
    </row>
    <row r="348" spans="1:5">
      <c r="A348" s="12">
        <v>345</v>
      </c>
      <c r="B348" s="12" t="s">
        <v>388</v>
      </c>
      <c r="C348" s="12" t="s">
        <v>263</v>
      </c>
      <c r="D348" s="12" t="s">
        <v>264</v>
      </c>
      <c r="E348" s="12">
        <v>60.75</v>
      </c>
    </row>
    <row r="349" spans="1:5">
      <c r="A349" s="12">
        <v>348</v>
      </c>
      <c r="B349" s="12" t="s">
        <v>389</v>
      </c>
      <c r="C349" s="12" t="s">
        <v>263</v>
      </c>
      <c r="D349" s="12" t="s">
        <v>264</v>
      </c>
      <c r="E349" s="12">
        <v>60.74</v>
      </c>
    </row>
    <row r="350" spans="1:5">
      <c r="A350" s="12">
        <v>348</v>
      </c>
      <c r="B350" s="12" t="s">
        <v>390</v>
      </c>
      <c r="C350" s="12" t="s">
        <v>263</v>
      </c>
      <c r="D350" s="12" t="s">
        <v>264</v>
      </c>
      <c r="E350" s="12">
        <v>60.74</v>
      </c>
    </row>
    <row r="351" spans="1:5">
      <c r="A351" s="12">
        <v>348</v>
      </c>
      <c r="B351" s="12" t="s">
        <v>391</v>
      </c>
      <c r="C351" s="12" t="s">
        <v>263</v>
      </c>
      <c r="D351" s="12" t="s">
        <v>264</v>
      </c>
      <c r="E351" s="12">
        <v>60.74</v>
      </c>
    </row>
    <row r="352" spans="1:5">
      <c r="A352" s="12">
        <v>348</v>
      </c>
      <c r="B352" s="12" t="s">
        <v>392</v>
      </c>
      <c r="C352" s="12" t="s">
        <v>263</v>
      </c>
      <c r="D352" s="12" t="s">
        <v>264</v>
      </c>
      <c r="E352" s="12">
        <v>60.74</v>
      </c>
    </row>
    <row r="353" spans="1:5">
      <c r="A353" s="12">
        <v>348</v>
      </c>
      <c r="B353" s="12" t="s">
        <v>393</v>
      </c>
      <c r="C353" s="12" t="s">
        <v>263</v>
      </c>
      <c r="D353" s="12" t="s">
        <v>264</v>
      </c>
      <c r="E353" s="12">
        <v>60.74</v>
      </c>
    </row>
    <row r="354" spans="1:5">
      <c r="A354" s="12">
        <v>353</v>
      </c>
      <c r="B354" s="12" t="s">
        <v>394</v>
      </c>
      <c r="C354" s="12" t="s">
        <v>263</v>
      </c>
      <c r="D354" s="12" t="s">
        <v>264</v>
      </c>
      <c r="E354" s="12">
        <v>60.73</v>
      </c>
    </row>
    <row r="355" spans="1:5">
      <c r="A355" s="12">
        <v>353</v>
      </c>
      <c r="B355" s="12" t="s">
        <v>395</v>
      </c>
      <c r="C355" s="12" t="s">
        <v>396</v>
      </c>
      <c r="D355" s="12" t="s">
        <v>397</v>
      </c>
      <c r="E355" s="12">
        <v>60.73</v>
      </c>
    </row>
    <row r="356" spans="1:5">
      <c r="A356" s="12">
        <v>355</v>
      </c>
      <c r="B356" s="12" t="s">
        <v>398</v>
      </c>
      <c r="C356" s="12" t="s">
        <v>396</v>
      </c>
      <c r="D356" s="12" t="s">
        <v>397</v>
      </c>
      <c r="E356" s="12">
        <v>60.72</v>
      </c>
    </row>
    <row r="357" spans="1:5">
      <c r="A357" s="12">
        <v>355</v>
      </c>
      <c r="B357" s="12" t="s">
        <v>399</v>
      </c>
      <c r="C357" s="12" t="s">
        <v>263</v>
      </c>
      <c r="D357" s="12" t="s">
        <v>264</v>
      </c>
      <c r="E357" s="12">
        <v>60.72</v>
      </c>
    </row>
    <row r="358" spans="1:5">
      <c r="A358" s="12">
        <v>357</v>
      </c>
      <c r="B358" s="12" t="s">
        <v>400</v>
      </c>
      <c r="C358" s="12" t="s">
        <v>396</v>
      </c>
      <c r="D358" s="12" t="s">
        <v>397</v>
      </c>
      <c r="E358" s="12">
        <v>60.71</v>
      </c>
    </row>
    <row r="359" spans="1:5">
      <c r="A359" s="12">
        <v>357</v>
      </c>
      <c r="B359" s="12" t="s">
        <v>401</v>
      </c>
      <c r="C359" s="12" t="s">
        <v>263</v>
      </c>
      <c r="D359" s="12" t="s">
        <v>264</v>
      </c>
      <c r="E359" s="12">
        <v>60.71</v>
      </c>
    </row>
    <row r="360" spans="1:5">
      <c r="A360" s="12">
        <v>357</v>
      </c>
      <c r="B360" s="12" t="s">
        <v>402</v>
      </c>
      <c r="C360" s="12" t="s">
        <v>263</v>
      </c>
      <c r="D360" s="12" t="s">
        <v>264</v>
      </c>
      <c r="E360" s="12">
        <v>60.71</v>
      </c>
    </row>
    <row r="361" spans="1:5">
      <c r="A361" s="12">
        <v>357</v>
      </c>
      <c r="B361" s="12" t="s">
        <v>403</v>
      </c>
      <c r="C361" s="12" t="s">
        <v>263</v>
      </c>
      <c r="D361" s="12" t="s">
        <v>264</v>
      </c>
      <c r="E361" s="12">
        <v>60.71</v>
      </c>
    </row>
    <row r="362" spans="1:5">
      <c r="A362" s="12">
        <v>357</v>
      </c>
      <c r="B362" s="12" t="s">
        <v>404</v>
      </c>
      <c r="C362" s="12" t="s">
        <v>263</v>
      </c>
      <c r="D362" s="12" t="s">
        <v>264</v>
      </c>
      <c r="E362" s="12">
        <v>60.71</v>
      </c>
    </row>
    <row r="363" spans="1:5">
      <c r="A363" s="12">
        <v>357</v>
      </c>
      <c r="B363" s="12" t="s">
        <v>405</v>
      </c>
      <c r="C363" s="12" t="s">
        <v>396</v>
      </c>
      <c r="D363" s="12" t="s">
        <v>397</v>
      </c>
      <c r="E363" s="12">
        <v>60.71</v>
      </c>
    </row>
    <row r="364" spans="1:5">
      <c r="A364" s="12">
        <v>363</v>
      </c>
      <c r="B364" s="12" t="s">
        <v>406</v>
      </c>
      <c r="C364" s="12" t="s">
        <v>263</v>
      </c>
      <c r="D364" s="12" t="s">
        <v>264</v>
      </c>
      <c r="E364" s="12">
        <v>60.7</v>
      </c>
    </row>
    <row r="365" spans="1:5">
      <c r="A365" s="12">
        <v>363</v>
      </c>
      <c r="B365" s="12" t="s">
        <v>407</v>
      </c>
      <c r="C365" s="12" t="s">
        <v>396</v>
      </c>
      <c r="D365" s="12" t="s">
        <v>397</v>
      </c>
      <c r="E365" s="12">
        <v>60.7</v>
      </c>
    </row>
    <row r="366" spans="1:5">
      <c r="A366" s="12">
        <v>365</v>
      </c>
      <c r="B366" s="12" t="s">
        <v>408</v>
      </c>
      <c r="C366" s="12" t="s">
        <v>263</v>
      </c>
      <c r="D366" s="12" t="s">
        <v>264</v>
      </c>
      <c r="E366" s="12">
        <v>60.68</v>
      </c>
    </row>
    <row r="367" spans="1:5">
      <c r="A367" s="12">
        <v>365</v>
      </c>
      <c r="B367" s="12" t="s">
        <v>409</v>
      </c>
      <c r="C367" s="12" t="s">
        <v>396</v>
      </c>
      <c r="D367" s="12" t="s">
        <v>397</v>
      </c>
      <c r="E367" s="12">
        <v>60.68</v>
      </c>
    </row>
    <row r="368" spans="1:5">
      <c r="A368" s="12">
        <v>367</v>
      </c>
      <c r="B368" s="12" t="s">
        <v>410</v>
      </c>
      <c r="C368" s="12" t="s">
        <v>396</v>
      </c>
      <c r="D368" s="12" t="s">
        <v>397</v>
      </c>
      <c r="E368" s="12">
        <v>60.67</v>
      </c>
    </row>
    <row r="369" spans="1:5">
      <c r="A369" s="12">
        <v>367</v>
      </c>
      <c r="B369" s="12" t="s">
        <v>411</v>
      </c>
      <c r="C369" s="12" t="s">
        <v>396</v>
      </c>
      <c r="D369" s="12" t="s">
        <v>397</v>
      </c>
      <c r="E369" s="12">
        <v>60.67</v>
      </c>
    </row>
    <row r="370" spans="1:5">
      <c r="A370" s="12">
        <v>367</v>
      </c>
      <c r="B370" s="12" t="s">
        <v>412</v>
      </c>
      <c r="C370" s="12" t="s">
        <v>263</v>
      </c>
      <c r="D370" s="12" t="s">
        <v>264</v>
      </c>
      <c r="E370" s="12">
        <v>60.67</v>
      </c>
    </row>
    <row r="371" spans="1:5">
      <c r="A371" s="12">
        <v>367</v>
      </c>
      <c r="B371" s="12" t="s">
        <v>413</v>
      </c>
      <c r="C371" s="12" t="s">
        <v>263</v>
      </c>
      <c r="D371" s="12" t="s">
        <v>264</v>
      </c>
      <c r="E371" s="12">
        <v>60.67</v>
      </c>
    </row>
    <row r="372" spans="1:5">
      <c r="A372" s="12">
        <v>371</v>
      </c>
      <c r="B372" s="12" t="s">
        <v>414</v>
      </c>
      <c r="C372" s="12" t="s">
        <v>396</v>
      </c>
      <c r="D372" s="12" t="s">
        <v>397</v>
      </c>
      <c r="E372" s="12">
        <v>60.66</v>
      </c>
    </row>
    <row r="373" spans="1:5">
      <c r="A373" s="12">
        <v>371</v>
      </c>
      <c r="B373" s="12" t="s">
        <v>415</v>
      </c>
      <c r="C373" s="12" t="s">
        <v>263</v>
      </c>
      <c r="D373" s="12" t="s">
        <v>264</v>
      </c>
      <c r="E373" s="12">
        <v>60.66</v>
      </c>
    </row>
    <row r="374" spans="1:5">
      <c r="A374" s="12">
        <v>371</v>
      </c>
      <c r="B374" s="12" t="s">
        <v>416</v>
      </c>
      <c r="C374" s="12" t="s">
        <v>263</v>
      </c>
      <c r="D374" s="12" t="s">
        <v>264</v>
      </c>
      <c r="E374" s="12">
        <v>60.66</v>
      </c>
    </row>
    <row r="375" spans="1:5">
      <c r="A375" s="12">
        <v>374</v>
      </c>
      <c r="B375" s="12" t="s">
        <v>417</v>
      </c>
      <c r="C375" s="12" t="s">
        <v>396</v>
      </c>
      <c r="D375" s="12" t="s">
        <v>397</v>
      </c>
      <c r="E375" s="12">
        <v>60.65</v>
      </c>
    </row>
    <row r="376" spans="1:5">
      <c r="A376" s="12">
        <v>375</v>
      </c>
      <c r="B376" s="12" t="s">
        <v>418</v>
      </c>
      <c r="C376" s="12" t="s">
        <v>263</v>
      </c>
      <c r="D376" s="12" t="s">
        <v>264</v>
      </c>
      <c r="E376" s="12">
        <v>60.64</v>
      </c>
    </row>
    <row r="377" spans="1:5">
      <c r="A377" s="12">
        <v>375</v>
      </c>
      <c r="B377" s="12" t="s">
        <v>419</v>
      </c>
      <c r="C377" s="12" t="s">
        <v>263</v>
      </c>
      <c r="D377" s="12" t="s">
        <v>264</v>
      </c>
      <c r="E377" s="12">
        <v>60.64</v>
      </c>
    </row>
    <row r="378" spans="1:5">
      <c r="A378" s="12">
        <v>375</v>
      </c>
      <c r="B378" s="12" t="s">
        <v>420</v>
      </c>
      <c r="C378" s="12" t="s">
        <v>396</v>
      </c>
      <c r="D378" s="12" t="s">
        <v>397</v>
      </c>
      <c r="E378" s="12">
        <v>60.64</v>
      </c>
    </row>
    <row r="379" spans="1:5">
      <c r="A379" s="12">
        <v>375</v>
      </c>
      <c r="B379" s="12" t="s">
        <v>421</v>
      </c>
      <c r="C379" s="12" t="s">
        <v>396</v>
      </c>
      <c r="D379" s="12" t="s">
        <v>397</v>
      </c>
      <c r="E379" s="12">
        <v>60.64</v>
      </c>
    </row>
    <row r="380" spans="1:5">
      <c r="A380" s="12">
        <v>375</v>
      </c>
      <c r="B380" s="12" t="s">
        <v>422</v>
      </c>
      <c r="C380" s="12" t="s">
        <v>396</v>
      </c>
      <c r="D380" s="12" t="s">
        <v>397</v>
      </c>
      <c r="E380" s="12">
        <v>60.64</v>
      </c>
    </row>
    <row r="381" spans="1:5">
      <c r="A381" s="12">
        <v>380</v>
      </c>
      <c r="B381" s="12" t="s">
        <v>423</v>
      </c>
      <c r="C381" s="12" t="s">
        <v>396</v>
      </c>
      <c r="D381" s="12" t="s">
        <v>397</v>
      </c>
      <c r="E381" s="12">
        <v>60.63</v>
      </c>
    </row>
    <row r="382" spans="1:5">
      <c r="A382" s="12">
        <v>381</v>
      </c>
      <c r="B382" s="12" t="s">
        <v>424</v>
      </c>
      <c r="C382" s="12" t="s">
        <v>263</v>
      </c>
      <c r="D382" s="12" t="s">
        <v>264</v>
      </c>
      <c r="E382" s="12">
        <v>60.61</v>
      </c>
    </row>
    <row r="383" spans="1:5">
      <c r="A383" s="12">
        <v>381</v>
      </c>
      <c r="B383" s="12" t="s">
        <v>425</v>
      </c>
      <c r="C383" s="12" t="s">
        <v>263</v>
      </c>
      <c r="D383" s="12" t="s">
        <v>264</v>
      </c>
      <c r="E383" s="12">
        <v>60.61</v>
      </c>
    </row>
    <row r="384" spans="1:5">
      <c r="A384" s="12">
        <v>383</v>
      </c>
      <c r="B384" s="12" t="s">
        <v>426</v>
      </c>
      <c r="C384" s="12" t="s">
        <v>396</v>
      </c>
      <c r="D384" s="12" t="s">
        <v>397</v>
      </c>
      <c r="E384" s="12">
        <v>60.6</v>
      </c>
    </row>
    <row r="385" spans="1:5">
      <c r="A385" s="12">
        <v>383</v>
      </c>
      <c r="B385" s="12" t="s">
        <v>427</v>
      </c>
      <c r="C385" s="12" t="s">
        <v>263</v>
      </c>
      <c r="D385" s="12" t="s">
        <v>264</v>
      </c>
      <c r="E385" s="12">
        <v>60.6</v>
      </c>
    </row>
    <row r="386" spans="1:5">
      <c r="A386" s="12">
        <v>383</v>
      </c>
      <c r="B386" s="12" t="s">
        <v>428</v>
      </c>
      <c r="C386" s="12" t="s">
        <v>396</v>
      </c>
      <c r="D386" s="12" t="s">
        <v>397</v>
      </c>
      <c r="E386" s="12">
        <v>60.6</v>
      </c>
    </row>
    <row r="387" spans="1:5">
      <c r="A387" s="12">
        <v>383</v>
      </c>
      <c r="B387" s="12" t="s">
        <v>429</v>
      </c>
      <c r="C387" s="12" t="s">
        <v>263</v>
      </c>
      <c r="D387" s="12" t="s">
        <v>264</v>
      </c>
      <c r="E387" s="12">
        <v>60.6</v>
      </c>
    </row>
    <row r="388" spans="1:5">
      <c r="A388" s="12">
        <v>387</v>
      </c>
      <c r="B388" s="12" t="s">
        <v>430</v>
      </c>
      <c r="C388" s="12" t="s">
        <v>396</v>
      </c>
      <c r="D388" s="12" t="s">
        <v>397</v>
      </c>
      <c r="E388" s="12">
        <v>60.59</v>
      </c>
    </row>
    <row r="389" spans="1:5">
      <c r="A389" s="12">
        <v>387</v>
      </c>
      <c r="B389" s="12" t="s">
        <v>431</v>
      </c>
      <c r="C389" s="12" t="s">
        <v>396</v>
      </c>
      <c r="D389" s="12" t="s">
        <v>397</v>
      </c>
      <c r="E389" s="12">
        <v>60.59</v>
      </c>
    </row>
    <row r="390" spans="1:5">
      <c r="A390" s="12">
        <v>389</v>
      </c>
      <c r="B390" s="12" t="s">
        <v>432</v>
      </c>
      <c r="C390" s="12" t="s">
        <v>396</v>
      </c>
      <c r="D390" s="12" t="s">
        <v>397</v>
      </c>
      <c r="E390" s="12">
        <v>60.58</v>
      </c>
    </row>
    <row r="391" spans="1:5">
      <c r="A391" s="12">
        <v>389</v>
      </c>
      <c r="B391" s="12" t="s">
        <v>433</v>
      </c>
      <c r="C391" s="12" t="s">
        <v>396</v>
      </c>
      <c r="D391" s="12" t="s">
        <v>397</v>
      </c>
      <c r="E391" s="12">
        <v>60.58</v>
      </c>
    </row>
    <row r="392" spans="1:5">
      <c r="A392" s="12">
        <v>389</v>
      </c>
      <c r="B392" s="12" t="s">
        <v>434</v>
      </c>
      <c r="C392" s="12" t="s">
        <v>396</v>
      </c>
      <c r="D392" s="12" t="s">
        <v>397</v>
      </c>
      <c r="E392" s="12">
        <v>60.58</v>
      </c>
    </row>
    <row r="393" spans="1:5">
      <c r="A393" s="12">
        <v>389</v>
      </c>
      <c r="B393" s="12" t="s">
        <v>435</v>
      </c>
      <c r="C393" s="12" t="s">
        <v>263</v>
      </c>
      <c r="D393" s="12" t="s">
        <v>264</v>
      </c>
      <c r="E393" s="12">
        <v>60.58</v>
      </c>
    </row>
    <row r="394" spans="1:5">
      <c r="A394" s="12">
        <v>389</v>
      </c>
      <c r="B394" s="12" t="s">
        <v>436</v>
      </c>
      <c r="C394" s="12" t="s">
        <v>174</v>
      </c>
      <c r="D394" s="12" t="s">
        <v>175</v>
      </c>
      <c r="E394" s="12">
        <v>60.58</v>
      </c>
    </row>
    <row r="395" spans="1:5">
      <c r="A395" s="12">
        <v>394</v>
      </c>
      <c r="B395" s="12" t="s">
        <v>437</v>
      </c>
      <c r="C395" s="12" t="s">
        <v>263</v>
      </c>
      <c r="D395" s="12" t="s">
        <v>264</v>
      </c>
      <c r="E395" s="12">
        <v>60.57</v>
      </c>
    </row>
    <row r="396" spans="1:5">
      <c r="A396" s="12">
        <v>394</v>
      </c>
      <c r="B396" s="12" t="s">
        <v>438</v>
      </c>
      <c r="C396" s="12" t="s">
        <v>396</v>
      </c>
      <c r="D396" s="12" t="s">
        <v>397</v>
      </c>
      <c r="E396" s="12">
        <v>60.57</v>
      </c>
    </row>
    <row r="397" spans="1:5">
      <c r="A397" s="12">
        <v>394</v>
      </c>
      <c r="B397" s="12" t="s">
        <v>439</v>
      </c>
      <c r="C397" s="12" t="s">
        <v>263</v>
      </c>
      <c r="D397" s="12" t="s">
        <v>264</v>
      </c>
      <c r="E397" s="12">
        <v>60.57</v>
      </c>
    </row>
    <row r="398" spans="1:5">
      <c r="A398" s="12">
        <v>394</v>
      </c>
      <c r="B398" s="12" t="s">
        <v>440</v>
      </c>
      <c r="C398" s="12" t="s">
        <v>263</v>
      </c>
      <c r="D398" s="12" t="s">
        <v>264</v>
      </c>
      <c r="E398" s="12">
        <v>60.57</v>
      </c>
    </row>
    <row r="399" spans="1:5">
      <c r="A399" s="12">
        <v>394</v>
      </c>
      <c r="B399" s="12" t="s">
        <v>441</v>
      </c>
      <c r="C399" s="12" t="s">
        <v>396</v>
      </c>
      <c r="D399" s="12" t="s">
        <v>397</v>
      </c>
      <c r="E399" s="12">
        <v>60.57</v>
      </c>
    </row>
    <row r="400" spans="1:5">
      <c r="A400" s="12">
        <v>394</v>
      </c>
      <c r="B400" s="12" t="s">
        <v>442</v>
      </c>
      <c r="C400" s="12" t="s">
        <v>396</v>
      </c>
      <c r="D400" s="12" t="s">
        <v>397</v>
      </c>
      <c r="E400" s="12">
        <v>60.57</v>
      </c>
    </row>
    <row r="401" spans="1:5">
      <c r="A401" s="12">
        <v>394</v>
      </c>
      <c r="B401" s="12" t="s">
        <v>443</v>
      </c>
      <c r="C401" s="12" t="s">
        <v>396</v>
      </c>
      <c r="D401" s="12" t="s">
        <v>397</v>
      </c>
      <c r="E401" s="12">
        <v>60.57</v>
      </c>
    </row>
    <row r="402" spans="1:5">
      <c r="A402" s="12">
        <v>394</v>
      </c>
      <c r="B402" s="12" t="s">
        <v>444</v>
      </c>
      <c r="C402" s="12" t="s">
        <v>263</v>
      </c>
      <c r="D402" s="12" t="s">
        <v>264</v>
      </c>
      <c r="E402" s="12">
        <v>60.57</v>
      </c>
    </row>
    <row r="403" spans="1:5">
      <c r="A403" s="12">
        <v>394</v>
      </c>
      <c r="B403" s="12" t="s">
        <v>445</v>
      </c>
      <c r="C403" s="12" t="s">
        <v>263</v>
      </c>
      <c r="D403" s="12" t="s">
        <v>264</v>
      </c>
      <c r="E403" s="12">
        <v>60.57</v>
      </c>
    </row>
    <row r="404" spans="1:5">
      <c r="A404" s="12">
        <v>403</v>
      </c>
      <c r="B404" s="12" t="s">
        <v>446</v>
      </c>
      <c r="C404" s="12" t="s">
        <v>396</v>
      </c>
      <c r="D404" s="12" t="s">
        <v>397</v>
      </c>
      <c r="E404" s="12">
        <v>60.56</v>
      </c>
    </row>
    <row r="405" spans="1:5">
      <c r="A405" s="12">
        <v>403</v>
      </c>
      <c r="B405" s="12" t="s">
        <v>447</v>
      </c>
      <c r="C405" s="12" t="s">
        <v>396</v>
      </c>
      <c r="D405" s="12" t="s">
        <v>397</v>
      </c>
      <c r="E405" s="12">
        <v>60.56</v>
      </c>
    </row>
    <row r="406" spans="1:5">
      <c r="A406" s="12">
        <v>403</v>
      </c>
      <c r="B406" s="12" t="s">
        <v>448</v>
      </c>
      <c r="C406" s="12" t="s">
        <v>396</v>
      </c>
      <c r="D406" s="12" t="s">
        <v>397</v>
      </c>
      <c r="E406" s="12">
        <v>60.56</v>
      </c>
    </row>
    <row r="407" spans="1:5">
      <c r="A407" s="12">
        <v>406</v>
      </c>
      <c r="B407" s="12" t="s">
        <v>449</v>
      </c>
      <c r="C407" s="12" t="s">
        <v>396</v>
      </c>
      <c r="D407" s="12" t="s">
        <v>397</v>
      </c>
      <c r="E407" s="12">
        <v>60.55</v>
      </c>
    </row>
    <row r="408" spans="1:5">
      <c r="A408" s="12">
        <v>407</v>
      </c>
      <c r="B408" s="12" t="s">
        <v>450</v>
      </c>
      <c r="C408" s="12" t="s">
        <v>396</v>
      </c>
      <c r="D408" s="12" t="s">
        <v>397</v>
      </c>
      <c r="E408" s="12">
        <v>60.54</v>
      </c>
    </row>
    <row r="409" spans="1:5">
      <c r="A409" s="12">
        <v>407</v>
      </c>
      <c r="B409" s="12" t="s">
        <v>451</v>
      </c>
      <c r="C409" s="12" t="s">
        <v>396</v>
      </c>
      <c r="D409" s="12" t="s">
        <v>397</v>
      </c>
      <c r="E409" s="12">
        <v>60.54</v>
      </c>
    </row>
    <row r="410" spans="1:5">
      <c r="A410" s="12">
        <v>407</v>
      </c>
      <c r="B410" s="12" t="s">
        <v>452</v>
      </c>
      <c r="C410" s="12" t="s">
        <v>396</v>
      </c>
      <c r="D410" s="12" t="s">
        <v>397</v>
      </c>
      <c r="E410" s="12">
        <v>60.54</v>
      </c>
    </row>
    <row r="411" spans="1:5">
      <c r="A411" s="12">
        <v>407</v>
      </c>
      <c r="B411" s="12" t="s">
        <v>453</v>
      </c>
      <c r="C411" s="12" t="s">
        <v>396</v>
      </c>
      <c r="D411" s="12" t="s">
        <v>397</v>
      </c>
      <c r="E411" s="12">
        <v>60.54</v>
      </c>
    </row>
    <row r="412" spans="1:5">
      <c r="A412" s="12">
        <v>407</v>
      </c>
      <c r="B412" s="12" t="s">
        <v>454</v>
      </c>
      <c r="C412" s="12" t="s">
        <v>396</v>
      </c>
      <c r="D412" s="12" t="s">
        <v>397</v>
      </c>
      <c r="E412" s="12">
        <v>60.54</v>
      </c>
    </row>
    <row r="413" spans="1:5">
      <c r="A413" s="12">
        <v>407</v>
      </c>
      <c r="B413" s="12" t="s">
        <v>455</v>
      </c>
      <c r="C413" s="12" t="s">
        <v>396</v>
      </c>
      <c r="D413" s="12" t="s">
        <v>397</v>
      </c>
      <c r="E413" s="12">
        <v>60.54</v>
      </c>
    </row>
    <row r="414" spans="1:5">
      <c r="A414" s="12">
        <v>413</v>
      </c>
      <c r="B414" s="12" t="s">
        <v>456</v>
      </c>
      <c r="C414" s="12" t="s">
        <v>263</v>
      </c>
      <c r="D414" s="12" t="s">
        <v>264</v>
      </c>
      <c r="E414" s="12">
        <v>60.53</v>
      </c>
    </row>
    <row r="415" spans="1:5">
      <c r="A415" s="12">
        <v>413</v>
      </c>
      <c r="B415" s="12" t="s">
        <v>457</v>
      </c>
      <c r="C415" s="12" t="s">
        <v>396</v>
      </c>
      <c r="D415" s="12" t="s">
        <v>397</v>
      </c>
      <c r="E415" s="12">
        <v>60.53</v>
      </c>
    </row>
    <row r="416" spans="1:5">
      <c r="A416" s="12">
        <v>413</v>
      </c>
      <c r="B416" s="12" t="s">
        <v>458</v>
      </c>
      <c r="C416" s="12" t="s">
        <v>396</v>
      </c>
      <c r="D416" s="12" t="s">
        <v>397</v>
      </c>
      <c r="E416" s="12">
        <v>60.53</v>
      </c>
    </row>
    <row r="417" spans="1:5">
      <c r="A417" s="12">
        <v>413</v>
      </c>
      <c r="B417" s="12" t="s">
        <v>459</v>
      </c>
      <c r="C417" s="12" t="s">
        <v>396</v>
      </c>
      <c r="D417" s="12" t="s">
        <v>397</v>
      </c>
      <c r="E417" s="12">
        <v>60.53</v>
      </c>
    </row>
    <row r="418" spans="1:5">
      <c r="A418" s="12">
        <v>413</v>
      </c>
      <c r="B418" s="12" t="s">
        <v>460</v>
      </c>
      <c r="C418" s="12" t="s">
        <v>396</v>
      </c>
      <c r="D418" s="12" t="s">
        <v>397</v>
      </c>
      <c r="E418" s="12">
        <v>60.53</v>
      </c>
    </row>
    <row r="419" spans="1:5">
      <c r="A419" s="12">
        <v>418</v>
      </c>
      <c r="B419" s="12" t="s">
        <v>461</v>
      </c>
      <c r="C419" s="12" t="s">
        <v>396</v>
      </c>
      <c r="D419" s="12" t="s">
        <v>397</v>
      </c>
      <c r="E419" s="12">
        <v>60.52</v>
      </c>
    </row>
    <row r="420" spans="1:5">
      <c r="A420" s="12">
        <v>418</v>
      </c>
      <c r="B420" s="12" t="s">
        <v>462</v>
      </c>
      <c r="C420" s="12" t="s">
        <v>396</v>
      </c>
      <c r="D420" s="12" t="s">
        <v>397</v>
      </c>
      <c r="E420" s="12">
        <v>60.52</v>
      </c>
    </row>
    <row r="421" spans="1:5">
      <c r="A421" s="12">
        <v>418</v>
      </c>
      <c r="B421" s="12" t="s">
        <v>463</v>
      </c>
      <c r="C421" s="12" t="s">
        <v>396</v>
      </c>
      <c r="D421" s="12" t="s">
        <v>397</v>
      </c>
      <c r="E421" s="12">
        <v>60.52</v>
      </c>
    </row>
    <row r="422" spans="1:5">
      <c r="A422" s="12">
        <v>418</v>
      </c>
      <c r="B422" s="12" t="s">
        <v>464</v>
      </c>
      <c r="C422" s="12" t="s">
        <v>396</v>
      </c>
      <c r="D422" s="12" t="s">
        <v>397</v>
      </c>
      <c r="E422" s="12">
        <v>60.52</v>
      </c>
    </row>
    <row r="423" spans="1:5">
      <c r="A423" s="12">
        <v>418</v>
      </c>
      <c r="B423" s="12" t="s">
        <v>465</v>
      </c>
      <c r="C423" s="12" t="s">
        <v>396</v>
      </c>
      <c r="D423" s="12" t="s">
        <v>397</v>
      </c>
      <c r="E423" s="12">
        <v>60.52</v>
      </c>
    </row>
    <row r="424" spans="1:5">
      <c r="A424" s="12">
        <v>418</v>
      </c>
      <c r="B424" s="12" t="s">
        <v>466</v>
      </c>
      <c r="C424" s="12" t="s">
        <v>263</v>
      </c>
      <c r="D424" s="12" t="s">
        <v>264</v>
      </c>
      <c r="E424" s="12">
        <v>60.52</v>
      </c>
    </row>
    <row r="425" spans="1:5">
      <c r="A425" s="12">
        <v>424</v>
      </c>
      <c r="B425" s="12" t="s">
        <v>467</v>
      </c>
      <c r="C425" s="12" t="s">
        <v>396</v>
      </c>
      <c r="D425" s="12" t="s">
        <v>397</v>
      </c>
      <c r="E425" s="12">
        <v>60.51</v>
      </c>
    </row>
    <row r="426" spans="1:5">
      <c r="A426" s="12">
        <v>424</v>
      </c>
      <c r="B426" s="12" t="s">
        <v>468</v>
      </c>
      <c r="C426" s="12" t="s">
        <v>263</v>
      </c>
      <c r="D426" s="12" t="s">
        <v>264</v>
      </c>
      <c r="E426" s="12">
        <v>60.51</v>
      </c>
    </row>
    <row r="427" spans="1:5">
      <c r="A427" s="12">
        <v>424</v>
      </c>
      <c r="B427" s="12" t="s">
        <v>469</v>
      </c>
      <c r="C427" s="12" t="s">
        <v>396</v>
      </c>
      <c r="D427" s="12" t="s">
        <v>397</v>
      </c>
      <c r="E427" s="12">
        <v>60.51</v>
      </c>
    </row>
    <row r="428" spans="1:5">
      <c r="A428" s="12">
        <v>424</v>
      </c>
      <c r="B428" s="12" t="s">
        <v>470</v>
      </c>
      <c r="C428" s="12" t="s">
        <v>396</v>
      </c>
      <c r="D428" s="12" t="s">
        <v>397</v>
      </c>
      <c r="E428" s="12">
        <v>60.51</v>
      </c>
    </row>
    <row r="429" spans="1:5">
      <c r="A429" s="12">
        <v>424</v>
      </c>
      <c r="B429" s="12" t="s">
        <v>471</v>
      </c>
      <c r="C429" s="12" t="s">
        <v>396</v>
      </c>
      <c r="D429" s="12" t="s">
        <v>397</v>
      </c>
      <c r="E429" s="12">
        <v>60.51</v>
      </c>
    </row>
    <row r="430" spans="1:5">
      <c r="A430" s="12">
        <v>424</v>
      </c>
      <c r="B430" s="12" t="s">
        <v>472</v>
      </c>
      <c r="C430" s="12" t="s">
        <v>396</v>
      </c>
      <c r="D430" s="12" t="s">
        <v>397</v>
      </c>
      <c r="E430" s="12">
        <v>60.51</v>
      </c>
    </row>
    <row r="431" spans="1:5">
      <c r="A431" s="12">
        <v>430</v>
      </c>
      <c r="B431" s="12" t="s">
        <v>473</v>
      </c>
      <c r="C431" s="12" t="s">
        <v>396</v>
      </c>
      <c r="D431" s="12" t="s">
        <v>397</v>
      </c>
      <c r="E431" s="12">
        <v>60.5</v>
      </c>
    </row>
    <row r="432" spans="1:5">
      <c r="A432" s="12">
        <v>430</v>
      </c>
      <c r="B432" s="12" t="s">
        <v>474</v>
      </c>
      <c r="C432" s="12" t="s">
        <v>396</v>
      </c>
      <c r="D432" s="12" t="s">
        <v>397</v>
      </c>
      <c r="E432" s="12">
        <v>60.5</v>
      </c>
    </row>
    <row r="433" spans="1:5">
      <c r="A433" s="12">
        <v>430</v>
      </c>
      <c r="B433" s="12" t="s">
        <v>475</v>
      </c>
      <c r="C433" s="12" t="s">
        <v>396</v>
      </c>
      <c r="D433" s="12" t="s">
        <v>397</v>
      </c>
      <c r="E433" s="12">
        <v>60.5</v>
      </c>
    </row>
    <row r="434" spans="1:5">
      <c r="A434" s="12">
        <v>430</v>
      </c>
      <c r="B434" s="12" t="s">
        <v>476</v>
      </c>
      <c r="C434" s="12" t="s">
        <v>263</v>
      </c>
      <c r="D434" s="12" t="s">
        <v>264</v>
      </c>
      <c r="E434" s="12">
        <v>60.5</v>
      </c>
    </row>
    <row r="435" spans="1:5">
      <c r="A435" s="12">
        <v>430</v>
      </c>
      <c r="B435" s="12" t="s">
        <v>477</v>
      </c>
      <c r="C435" s="12" t="s">
        <v>396</v>
      </c>
      <c r="D435" s="12" t="s">
        <v>397</v>
      </c>
      <c r="E435" s="12">
        <v>60.5</v>
      </c>
    </row>
    <row r="436" spans="1:5">
      <c r="A436" s="12">
        <v>435</v>
      </c>
      <c r="B436" s="12" t="s">
        <v>478</v>
      </c>
      <c r="C436" s="12" t="s">
        <v>396</v>
      </c>
      <c r="D436" s="12" t="s">
        <v>397</v>
      </c>
      <c r="E436" s="12">
        <v>60.49</v>
      </c>
    </row>
    <row r="437" spans="1:5">
      <c r="A437" s="12">
        <v>435</v>
      </c>
      <c r="B437" s="12" t="s">
        <v>479</v>
      </c>
      <c r="C437" s="12" t="s">
        <v>396</v>
      </c>
      <c r="D437" s="12" t="s">
        <v>397</v>
      </c>
      <c r="E437" s="12">
        <v>60.49</v>
      </c>
    </row>
    <row r="438" spans="1:5">
      <c r="A438" s="12">
        <v>435</v>
      </c>
      <c r="B438" s="12" t="s">
        <v>480</v>
      </c>
      <c r="C438" s="12" t="s">
        <v>396</v>
      </c>
      <c r="D438" s="12" t="s">
        <v>397</v>
      </c>
      <c r="E438" s="12">
        <v>60.49</v>
      </c>
    </row>
    <row r="439" spans="1:5">
      <c r="A439" s="12">
        <v>435</v>
      </c>
      <c r="B439" s="12" t="s">
        <v>481</v>
      </c>
      <c r="C439" s="12" t="s">
        <v>396</v>
      </c>
      <c r="D439" s="12" t="s">
        <v>397</v>
      </c>
      <c r="E439" s="12">
        <v>60.49</v>
      </c>
    </row>
    <row r="440" spans="1:5">
      <c r="A440" s="12">
        <v>435</v>
      </c>
      <c r="B440" s="12" t="s">
        <v>482</v>
      </c>
      <c r="C440" s="12" t="s">
        <v>396</v>
      </c>
      <c r="D440" s="12" t="s">
        <v>397</v>
      </c>
      <c r="E440" s="12">
        <v>60.49</v>
      </c>
    </row>
    <row r="441" spans="1:5">
      <c r="A441" s="12">
        <v>435</v>
      </c>
      <c r="B441" s="12" t="s">
        <v>483</v>
      </c>
      <c r="C441" s="12" t="s">
        <v>396</v>
      </c>
      <c r="D441" s="12" t="s">
        <v>397</v>
      </c>
      <c r="E441" s="12">
        <v>60.49</v>
      </c>
    </row>
    <row r="442" spans="1:5">
      <c r="A442" s="12">
        <v>441</v>
      </c>
      <c r="B442" s="12" t="s">
        <v>484</v>
      </c>
      <c r="C442" s="12" t="s">
        <v>396</v>
      </c>
      <c r="D442" s="12" t="s">
        <v>397</v>
      </c>
      <c r="E442" s="12">
        <v>60.48</v>
      </c>
    </row>
    <row r="443" spans="1:5">
      <c r="A443" s="12">
        <v>441</v>
      </c>
      <c r="B443" s="12" t="s">
        <v>485</v>
      </c>
      <c r="C443" s="12" t="s">
        <v>396</v>
      </c>
      <c r="D443" s="12" t="s">
        <v>397</v>
      </c>
      <c r="E443" s="12">
        <v>60.48</v>
      </c>
    </row>
    <row r="444" spans="1:5">
      <c r="A444" s="12">
        <v>441</v>
      </c>
      <c r="B444" s="12" t="s">
        <v>486</v>
      </c>
      <c r="C444" s="12" t="s">
        <v>396</v>
      </c>
      <c r="D444" s="12" t="s">
        <v>397</v>
      </c>
      <c r="E444" s="12">
        <v>60.48</v>
      </c>
    </row>
    <row r="445" spans="1:5">
      <c r="A445" s="12">
        <v>441</v>
      </c>
      <c r="B445" s="12" t="s">
        <v>487</v>
      </c>
      <c r="C445" s="12" t="s">
        <v>396</v>
      </c>
      <c r="D445" s="12" t="s">
        <v>397</v>
      </c>
      <c r="E445" s="12">
        <v>60.48</v>
      </c>
    </row>
    <row r="446" spans="1:5">
      <c r="A446" s="12">
        <v>441</v>
      </c>
      <c r="B446" s="12" t="s">
        <v>488</v>
      </c>
      <c r="C446" s="12" t="s">
        <v>396</v>
      </c>
      <c r="D446" s="12" t="s">
        <v>397</v>
      </c>
      <c r="E446" s="12">
        <v>60.48</v>
      </c>
    </row>
    <row r="447" spans="1:5">
      <c r="A447" s="12">
        <v>441</v>
      </c>
      <c r="B447" s="12" t="s">
        <v>489</v>
      </c>
      <c r="C447" s="12" t="s">
        <v>263</v>
      </c>
      <c r="D447" s="12" t="s">
        <v>264</v>
      </c>
      <c r="E447" s="12">
        <v>60.48</v>
      </c>
    </row>
    <row r="448" spans="1:5">
      <c r="A448" s="12">
        <v>441</v>
      </c>
      <c r="B448" s="12" t="s">
        <v>490</v>
      </c>
      <c r="C448" s="12" t="s">
        <v>396</v>
      </c>
      <c r="D448" s="12" t="s">
        <v>397</v>
      </c>
      <c r="E448" s="12">
        <v>60.48</v>
      </c>
    </row>
    <row r="449" spans="1:5">
      <c r="A449" s="12">
        <v>441</v>
      </c>
      <c r="B449" s="12" t="s">
        <v>491</v>
      </c>
      <c r="C449" s="12" t="s">
        <v>396</v>
      </c>
      <c r="D449" s="12" t="s">
        <v>397</v>
      </c>
      <c r="E449" s="12">
        <v>60.48</v>
      </c>
    </row>
    <row r="450" spans="1:5">
      <c r="A450" s="12">
        <v>441</v>
      </c>
      <c r="B450" s="12" t="s">
        <v>492</v>
      </c>
      <c r="C450" s="12" t="s">
        <v>263</v>
      </c>
      <c r="D450" s="12" t="s">
        <v>264</v>
      </c>
      <c r="E450" s="12">
        <v>60.48</v>
      </c>
    </row>
    <row r="451" spans="1:5">
      <c r="A451" s="12">
        <v>441</v>
      </c>
      <c r="B451" s="12" t="s">
        <v>493</v>
      </c>
      <c r="C451" s="12" t="s">
        <v>396</v>
      </c>
      <c r="D451" s="12" t="s">
        <v>397</v>
      </c>
      <c r="E451" s="12">
        <v>60.48</v>
      </c>
    </row>
    <row r="452" spans="1:5">
      <c r="A452" s="12">
        <v>441</v>
      </c>
      <c r="B452" s="12" t="s">
        <v>494</v>
      </c>
      <c r="C452" s="12" t="s">
        <v>396</v>
      </c>
      <c r="D452" s="12" t="s">
        <v>397</v>
      </c>
      <c r="E452" s="12">
        <v>60.48</v>
      </c>
    </row>
    <row r="453" spans="1:5">
      <c r="A453" s="12">
        <v>452</v>
      </c>
      <c r="B453" s="12" t="s">
        <v>495</v>
      </c>
      <c r="C453" s="12" t="s">
        <v>396</v>
      </c>
      <c r="D453" s="12" t="s">
        <v>397</v>
      </c>
      <c r="E453" s="12">
        <v>60.47</v>
      </c>
    </row>
    <row r="454" spans="1:5">
      <c r="A454" s="12">
        <v>452</v>
      </c>
      <c r="B454" s="12" t="s">
        <v>496</v>
      </c>
      <c r="C454" s="12" t="s">
        <v>396</v>
      </c>
      <c r="D454" s="12" t="s">
        <v>397</v>
      </c>
      <c r="E454" s="12">
        <v>60.47</v>
      </c>
    </row>
    <row r="455" spans="1:5">
      <c r="A455" s="12">
        <v>452</v>
      </c>
      <c r="B455" s="12" t="s">
        <v>497</v>
      </c>
      <c r="C455" s="12" t="s">
        <v>396</v>
      </c>
      <c r="D455" s="12" t="s">
        <v>397</v>
      </c>
      <c r="E455" s="12">
        <v>60.47</v>
      </c>
    </row>
    <row r="456" spans="1:5">
      <c r="A456" s="12">
        <v>452</v>
      </c>
      <c r="B456" s="12" t="s">
        <v>498</v>
      </c>
      <c r="C456" s="12" t="s">
        <v>396</v>
      </c>
      <c r="D456" s="12" t="s">
        <v>397</v>
      </c>
      <c r="E456" s="12">
        <v>60.47</v>
      </c>
    </row>
    <row r="457" spans="1:5">
      <c r="A457" s="12">
        <v>452</v>
      </c>
      <c r="B457" s="12" t="s">
        <v>499</v>
      </c>
      <c r="C457" s="12" t="s">
        <v>396</v>
      </c>
      <c r="D457" s="12" t="s">
        <v>397</v>
      </c>
      <c r="E457" s="12">
        <v>60.47</v>
      </c>
    </row>
    <row r="458" spans="1:5">
      <c r="A458" s="12">
        <v>452</v>
      </c>
      <c r="B458" s="12" t="s">
        <v>500</v>
      </c>
      <c r="C458" s="12" t="s">
        <v>396</v>
      </c>
      <c r="D458" s="12" t="s">
        <v>397</v>
      </c>
      <c r="E458" s="12">
        <v>60.47</v>
      </c>
    </row>
    <row r="459" spans="1:5">
      <c r="A459" s="12">
        <v>458</v>
      </c>
      <c r="B459" s="12" t="s">
        <v>501</v>
      </c>
      <c r="C459" s="12" t="s">
        <v>263</v>
      </c>
      <c r="D459" s="12" t="s">
        <v>264</v>
      </c>
      <c r="E459" s="12">
        <v>60.46</v>
      </c>
    </row>
    <row r="460" spans="1:5">
      <c r="A460" s="12">
        <v>458</v>
      </c>
      <c r="B460" s="12" t="s">
        <v>502</v>
      </c>
      <c r="C460" s="12" t="s">
        <v>396</v>
      </c>
      <c r="D460" s="12" t="s">
        <v>397</v>
      </c>
      <c r="E460" s="12">
        <v>60.46</v>
      </c>
    </row>
    <row r="461" spans="1:5">
      <c r="A461" s="12">
        <v>458</v>
      </c>
      <c r="B461" s="12" t="s">
        <v>503</v>
      </c>
      <c r="C461" s="12" t="s">
        <v>396</v>
      </c>
      <c r="D461" s="12" t="s">
        <v>397</v>
      </c>
      <c r="E461" s="12">
        <v>60.46</v>
      </c>
    </row>
    <row r="462" spans="1:5">
      <c r="A462" s="12">
        <v>458</v>
      </c>
      <c r="B462" s="12" t="s">
        <v>504</v>
      </c>
      <c r="C462" s="12" t="s">
        <v>396</v>
      </c>
      <c r="D462" s="12" t="s">
        <v>397</v>
      </c>
      <c r="E462" s="12">
        <v>60.46</v>
      </c>
    </row>
    <row r="463" spans="1:5">
      <c r="A463" s="12">
        <v>458</v>
      </c>
      <c r="B463" s="12" t="s">
        <v>505</v>
      </c>
      <c r="C463" s="12" t="s">
        <v>396</v>
      </c>
      <c r="D463" s="12" t="s">
        <v>397</v>
      </c>
      <c r="E463" s="12">
        <v>60.46</v>
      </c>
    </row>
    <row r="464" spans="1:5">
      <c r="A464" s="12">
        <v>458</v>
      </c>
      <c r="B464" s="12" t="s">
        <v>506</v>
      </c>
      <c r="C464" s="12" t="s">
        <v>396</v>
      </c>
      <c r="D464" s="12" t="s">
        <v>397</v>
      </c>
      <c r="E464" s="12">
        <v>60.46</v>
      </c>
    </row>
    <row r="465" spans="1:5">
      <c r="A465" s="12">
        <v>458</v>
      </c>
      <c r="B465" s="12" t="s">
        <v>507</v>
      </c>
      <c r="C465" s="12" t="s">
        <v>396</v>
      </c>
      <c r="D465" s="12" t="s">
        <v>397</v>
      </c>
      <c r="E465" s="12">
        <v>60.46</v>
      </c>
    </row>
    <row r="466" spans="1:5">
      <c r="A466" s="12">
        <v>458</v>
      </c>
      <c r="B466" s="12" t="s">
        <v>508</v>
      </c>
      <c r="C466" s="12" t="s">
        <v>396</v>
      </c>
      <c r="D466" s="12" t="s">
        <v>397</v>
      </c>
      <c r="E466" s="12">
        <v>60.46</v>
      </c>
    </row>
    <row r="467" spans="1:5">
      <c r="A467" s="12">
        <v>458</v>
      </c>
      <c r="B467" s="12" t="s">
        <v>509</v>
      </c>
      <c r="C467" s="12" t="s">
        <v>263</v>
      </c>
      <c r="D467" s="12" t="s">
        <v>264</v>
      </c>
      <c r="E467" s="12">
        <v>60.46</v>
      </c>
    </row>
    <row r="468" spans="1:5">
      <c r="A468" s="12">
        <v>467</v>
      </c>
      <c r="B468" s="12" t="s">
        <v>510</v>
      </c>
      <c r="C468" s="12" t="s">
        <v>396</v>
      </c>
      <c r="D468" s="12" t="s">
        <v>397</v>
      </c>
      <c r="E468" s="12">
        <v>60.45</v>
      </c>
    </row>
    <row r="469" spans="1:5">
      <c r="A469" s="12">
        <v>467</v>
      </c>
      <c r="B469" s="12" t="s">
        <v>511</v>
      </c>
      <c r="C469" s="12" t="s">
        <v>396</v>
      </c>
      <c r="D469" s="12" t="s">
        <v>397</v>
      </c>
      <c r="E469" s="12">
        <v>60.45</v>
      </c>
    </row>
    <row r="470" spans="1:5">
      <c r="A470" s="12">
        <v>467</v>
      </c>
      <c r="B470" s="12" t="s">
        <v>512</v>
      </c>
      <c r="C470" s="12" t="s">
        <v>396</v>
      </c>
      <c r="D470" s="12" t="s">
        <v>397</v>
      </c>
      <c r="E470" s="12">
        <v>60.45</v>
      </c>
    </row>
    <row r="471" spans="1:5">
      <c r="A471" s="12">
        <v>467</v>
      </c>
      <c r="B471" s="12" t="s">
        <v>513</v>
      </c>
      <c r="C471" s="12" t="s">
        <v>396</v>
      </c>
      <c r="D471" s="12" t="s">
        <v>397</v>
      </c>
      <c r="E471" s="12">
        <v>60.45</v>
      </c>
    </row>
    <row r="472" spans="1:5">
      <c r="A472" s="12">
        <v>467</v>
      </c>
      <c r="B472" s="12" t="s">
        <v>514</v>
      </c>
      <c r="C472" s="12" t="s">
        <v>396</v>
      </c>
      <c r="D472" s="12" t="s">
        <v>397</v>
      </c>
      <c r="E472" s="12">
        <v>60.45</v>
      </c>
    </row>
    <row r="473" spans="1:5">
      <c r="A473" s="12">
        <v>467</v>
      </c>
      <c r="B473" s="12" t="s">
        <v>515</v>
      </c>
      <c r="C473" s="12" t="s">
        <v>396</v>
      </c>
      <c r="D473" s="12" t="s">
        <v>397</v>
      </c>
      <c r="E473" s="12">
        <v>60.45</v>
      </c>
    </row>
    <row r="474" spans="1:5">
      <c r="A474" s="12">
        <v>473</v>
      </c>
      <c r="B474" s="12" t="s">
        <v>516</v>
      </c>
      <c r="C474" s="12" t="s">
        <v>396</v>
      </c>
      <c r="D474" s="12" t="s">
        <v>397</v>
      </c>
      <c r="E474" s="12">
        <v>60.44</v>
      </c>
    </row>
    <row r="475" spans="1:5">
      <c r="A475" s="12">
        <v>473</v>
      </c>
      <c r="B475" s="12" t="s">
        <v>517</v>
      </c>
      <c r="C475" s="12" t="s">
        <v>396</v>
      </c>
      <c r="D475" s="12" t="s">
        <v>397</v>
      </c>
      <c r="E475" s="12">
        <v>60.44</v>
      </c>
    </row>
    <row r="476" spans="1:5">
      <c r="A476" s="12">
        <v>473</v>
      </c>
      <c r="B476" s="12" t="s">
        <v>518</v>
      </c>
      <c r="C476" s="12" t="s">
        <v>396</v>
      </c>
      <c r="D476" s="12" t="s">
        <v>397</v>
      </c>
      <c r="E476" s="12">
        <v>60.44</v>
      </c>
    </row>
    <row r="477" spans="1:5">
      <c r="A477" s="12">
        <v>473</v>
      </c>
      <c r="B477" s="12" t="s">
        <v>519</v>
      </c>
      <c r="C477" s="12" t="s">
        <v>396</v>
      </c>
      <c r="D477" s="12" t="s">
        <v>397</v>
      </c>
      <c r="E477" s="12">
        <v>60.44</v>
      </c>
    </row>
    <row r="478" spans="1:5">
      <c r="A478" s="12">
        <v>473</v>
      </c>
      <c r="B478" s="12" t="s">
        <v>520</v>
      </c>
      <c r="C478" s="12" t="s">
        <v>396</v>
      </c>
      <c r="D478" s="12" t="s">
        <v>397</v>
      </c>
      <c r="E478" s="12">
        <v>60.44</v>
      </c>
    </row>
    <row r="479" spans="1:5">
      <c r="A479" s="12">
        <v>473</v>
      </c>
      <c r="B479" s="12" t="s">
        <v>521</v>
      </c>
      <c r="C479" s="12" t="s">
        <v>396</v>
      </c>
      <c r="D479" s="12" t="s">
        <v>397</v>
      </c>
      <c r="E479" s="12">
        <v>60.44</v>
      </c>
    </row>
    <row r="480" spans="1:5">
      <c r="A480" s="12">
        <v>473</v>
      </c>
      <c r="B480" s="12" t="s">
        <v>522</v>
      </c>
      <c r="C480" s="12" t="s">
        <v>396</v>
      </c>
      <c r="D480" s="12" t="s">
        <v>397</v>
      </c>
      <c r="E480" s="12">
        <v>60.44</v>
      </c>
    </row>
    <row r="481" spans="1:5">
      <c r="A481" s="12">
        <v>480</v>
      </c>
      <c r="B481" s="12" t="s">
        <v>523</v>
      </c>
      <c r="C481" s="12" t="s">
        <v>263</v>
      </c>
      <c r="D481" s="12" t="s">
        <v>264</v>
      </c>
      <c r="E481" s="12">
        <v>60.43</v>
      </c>
    </row>
    <row r="482" spans="1:5">
      <c r="A482" s="12">
        <v>480</v>
      </c>
      <c r="B482" s="12" t="s">
        <v>524</v>
      </c>
      <c r="C482" s="12" t="s">
        <v>396</v>
      </c>
      <c r="D482" s="12" t="s">
        <v>397</v>
      </c>
      <c r="E482" s="12">
        <v>60.43</v>
      </c>
    </row>
    <row r="483" spans="1:5">
      <c r="A483" s="12">
        <v>480</v>
      </c>
      <c r="B483" s="12" t="s">
        <v>525</v>
      </c>
      <c r="C483" s="12" t="s">
        <v>396</v>
      </c>
      <c r="D483" s="12" t="s">
        <v>397</v>
      </c>
      <c r="E483" s="12">
        <v>60.43</v>
      </c>
    </row>
    <row r="484" spans="1:5">
      <c r="A484" s="12">
        <v>480</v>
      </c>
      <c r="B484" s="12" t="s">
        <v>526</v>
      </c>
      <c r="C484" s="12" t="s">
        <v>396</v>
      </c>
      <c r="D484" s="12" t="s">
        <v>397</v>
      </c>
      <c r="E484" s="12">
        <v>60.43</v>
      </c>
    </row>
    <row r="485" spans="1:5">
      <c r="A485" s="12">
        <v>480</v>
      </c>
      <c r="B485" s="12" t="s">
        <v>527</v>
      </c>
      <c r="C485" s="12" t="s">
        <v>396</v>
      </c>
      <c r="D485" s="12" t="s">
        <v>397</v>
      </c>
      <c r="E485" s="12">
        <v>60.43</v>
      </c>
    </row>
    <row r="486" spans="1:5">
      <c r="A486" s="12">
        <v>480</v>
      </c>
      <c r="B486" s="12" t="s">
        <v>528</v>
      </c>
      <c r="C486" s="12" t="s">
        <v>396</v>
      </c>
      <c r="D486" s="12" t="s">
        <v>397</v>
      </c>
      <c r="E486" s="12">
        <v>60.43</v>
      </c>
    </row>
    <row r="487" spans="1:5">
      <c r="A487" s="12">
        <v>486</v>
      </c>
      <c r="B487" s="12" t="s">
        <v>529</v>
      </c>
      <c r="C487" s="12" t="s">
        <v>396</v>
      </c>
      <c r="D487" s="12" t="s">
        <v>397</v>
      </c>
      <c r="E487" s="12">
        <v>60.42</v>
      </c>
    </row>
    <row r="488" spans="1:5">
      <c r="A488" s="12">
        <v>486</v>
      </c>
      <c r="B488" s="12" t="s">
        <v>530</v>
      </c>
      <c r="C488" s="12" t="s">
        <v>396</v>
      </c>
      <c r="D488" s="12" t="s">
        <v>397</v>
      </c>
      <c r="E488" s="12">
        <v>60.42</v>
      </c>
    </row>
    <row r="489" spans="1:5">
      <c r="A489" s="12">
        <v>486</v>
      </c>
      <c r="B489" s="12" t="s">
        <v>531</v>
      </c>
      <c r="C489" s="12" t="s">
        <v>396</v>
      </c>
      <c r="D489" s="12" t="s">
        <v>397</v>
      </c>
      <c r="E489" s="12">
        <v>60.42</v>
      </c>
    </row>
    <row r="490" spans="1:5">
      <c r="A490" s="12">
        <v>486</v>
      </c>
      <c r="B490" s="12" t="s">
        <v>532</v>
      </c>
      <c r="C490" s="12" t="s">
        <v>396</v>
      </c>
      <c r="D490" s="12" t="s">
        <v>397</v>
      </c>
      <c r="E490" s="12">
        <v>60.42</v>
      </c>
    </row>
    <row r="491" spans="1:5">
      <c r="A491" s="12">
        <v>486</v>
      </c>
      <c r="B491" s="12" t="s">
        <v>533</v>
      </c>
      <c r="C491" s="12" t="s">
        <v>263</v>
      </c>
      <c r="D491" s="12" t="s">
        <v>264</v>
      </c>
      <c r="E491" s="12">
        <v>60.42</v>
      </c>
    </row>
    <row r="492" spans="1:5">
      <c r="A492" s="12">
        <v>486</v>
      </c>
      <c r="B492" s="12" t="s">
        <v>534</v>
      </c>
      <c r="C492" s="12" t="s">
        <v>396</v>
      </c>
      <c r="D492" s="12" t="s">
        <v>397</v>
      </c>
      <c r="E492" s="12">
        <v>60.42</v>
      </c>
    </row>
    <row r="493" spans="1:5">
      <c r="A493" s="12">
        <v>486</v>
      </c>
      <c r="B493" s="12" t="s">
        <v>535</v>
      </c>
      <c r="C493" s="12" t="s">
        <v>396</v>
      </c>
      <c r="D493" s="12" t="s">
        <v>397</v>
      </c>
      <c r="E493" s="12">
        <v>60.42</v>
      </c>
    </row>
    <row r="494" spans="1:5">
      <c r="A494" s="12">
        <v>493</v>
      </c>
      <c r="B494" s="12" t="s">
        <v>536</v>
      </c>
      <c r="C494" s="12" t="s">
        <v>396</v>
      </c>
      <c r="D494" s="12" t="s">
        <v>397</v>
      </c>
      <c r="E494" s="12">
        <v>60.41</v>
      </c>
    </row>
    <row r="495" spans="1:5">
      <c r="A495" s="12">
        <v>493</v>
      </c>
      <c r="B495" s="12" t="s">
        <v>537</v>
      </c>
      <c r="C495" s="12" t="s">
        <v>396</v>
      </c>
      <c r="D495" s="12" t="s">
        <v>397</v>
      </c>
      <c r="E495" s="12">
        <v>60.41</v>
      </c>
    </row>
    <row r="496" spans="1:5">
      <c r="A496" s="12">
        <v>493</v>
      </c>
      <c r="B496" s="12" t="s">
        <v>538</v>
      </c>
      <c r="C496" s="12" t="s">
        <v>396</v>
      </c>
      <c r="D496" s="12" t="s">
        <v>397</v>
      </c>
      <c r="E496" s="12">
        <v>60.41</v>
      </c>
    </row>
    <row r="497" spans="1:5">
      <c r="A497" s="12">
        <v>493</v>
      </c>
      <c r="B497" s="12" t="s">
        <v>539</v>
      </c>
      <c r="C497" s="12" t="s">
        <v>396</v>
      </c>
      <c r="D497" s="12" t="s">
        <v>397</v>
      </c>
      <c r="E497" s="12">
        <v>60.41</v>
      </c>
    </row>
    <row r="498" spans="1:5">
      <c r="A498" s="12">
        <v>493</v>
      </c>
      <c r="B498" s="12" t="s">
        <v>540</v>
      </c>
      <c r="C498" s="12" t="s">
        <v>396</v>
      </c>
      <c r="D498" s="12" t="s">
        <v>397</v>
      </c>
      <c r="E498" s="12">
        <v>60.41</v>
      </c>
    </row>
    <row r="499" spans="1:5">
      <c r="A499" s="12">
        <v>493</v>
      </c>
      <c r="B499" s="12" t="s">
        <v>541</v>
      </c>
      <c r="C499" s="12" t="s">
        <v>263</v>
      </c>
      <c r="D499" s="12" t="s">
        <v>264</v>
      </c>
      <c r="E499" s="12">
        <v>60.41</v>
      </c>
    </row>
    <row r="500" spans="1:5">
      <c r="A500" s="12">
        <v>499</v>
      </c>
      <c r="B500" s="12" t="s">
        <v>542</v>
      </c>
      <c r="C500" s="12" t="s">
        <v>396</v>
      </c>
      <c r="D500" s="12" t="s">
        <v>397</v>
      </c>
      <c r="E500" s="12">
        <v>60.4</v>
      </c>
    </row>
    <row r="501" spans="1:5">
      <c r="A501" s="12">
        <v>499</v>
      </c>
      <c r="B501" s="12" t="s">
        <v>543</v>
      </c>
      <c r="C501" s="12" t="s">
        <v>396</v>
      </c>
      <c r="D501" s="12" t="s">
        <v>397</v>
      </c>
      <c r="E501" s="12">
        <v>60.4</v>
      </c>
    </row>
    <row r="502" spans="1:5">
      <c r="A502" s="8">
        <v>499</v>
      </c>
      <c r="B502" s="8" t="s">
        <v>566</v>
      </c>
      <c r="C502" s="8" t="s">
        <v>396</v>
      </c>
      <c r="D502" s="8" t="s">
        <v>397</v>
      </c>
      <c r="E502" s="8">
        <v>60.4</v>
      </c>
    </row>
    <row r="503" spans="1:5">
      <c r="A503" s="8">
        <v>499</v>
      </c>
      <c r="B503" s="8" t="s">
        <v>567</v>
      </c>
      <c r="C503" s="8" t="s">
        <v>396</v>
      </c>
      <c r="D503" s="8" t="s">
        <v>397</v>
      </c>
      <c r="E503" s="8">
        <v>60.4</v>
      </c>
    </row>
    <row r="504" spans="1:5">
      <c r="A504" s="8">
        <v>499</v>
      </c>
      <c r="B504" s="8" t="s">
        <v>568</v>
      </c>
      <c r="C504" s="8" t="s">
        <v>396</v>
      </c>
      <c r="D504" s="8" t="s">
        <v>397</v>
      </c>
      <c r="E504" s="8">
        <v>60.4</v>
      </c>
    </row>
    <row r="505" spans="1:5">
      <c r="A505" s="8">
        <v>499</v>
      </c>
      <c r="B505" s="8" t="s">
        <v>569</v>
      </c>
      <c r="C505" s="8" t="s">
        <v>396</v>
      </c>
      <c r="D505" s="8" t="s">
        <v>397</v>
      </c>
      <c r="E505" s="8">
        <v>60.4</v>
      </c>
    </row>
    <row r="506" spans="1:5">
      <c r="A506" s="8">
        <v>505</v>
      </c>
      <c r="B506" s="9" t="s">
        <v>570</v>
      </c>
      <c r="C506" s="8" t="s">
        <v>396</v>
      </c>
      <c r="D506" s="8" t="s">
        <v>397</v>
      </c>
      <c r="E506" s="8">
        <v>60.39</v>
      </c>
    </row>
    <row r="507" spans="1:5">
      <c r="A507" s="8">
        <v>505</v>
      </c>
      <c r="B507" s="9" t="s">
        <v>571</v>
      </c>
      <c r="C507" s="8" t="s">
        <v>396</v>
      </c>
      <c r="D507" s="8" t="s">
        <v>397</v>
      </c>
      <c r="E507" s="8">
        <v>60.39</v>
      </c>
    </row>
    <row r="508" spans="1:5">
      <c r="A508" s="8">
        <v>507</v>
      </c>
      <c r="B508" s="8" t="s">
        <v>572</v>
      </c>
      <c r="C508" s="8" t="s">
        <v>396</v>
      </c>
      <c r="D508" s="8" t="s">
        <v>397</v>
      </c>
      <c r="E508" s="8">
        <v>60.38</v>
      </c>
    </row>
    <row r="509" spans="1:5">
      <c r="A509" s="8">
        <v>507</v>
      </c>
      <c r="B509" s="8" t="s">
        <v>573</v>
      </c>
      <c r="C509" s="8" t="s">
        <v>396</v>
      </c>
      <c r="D509" s="8" t="s">
        <v>397</v>
      </c>
      <c r="E509" s="8">
        <v>60.38</v>
      </c>
    </row>
    <row r="510" spans="1:5">
      <c r="A510" s="8">
        <v>507</v>
      </c>
      <c r="B510" s="8" t="s">
        <v>574</v>
      </c>
      <c r="C510" s="8" t="s">
        <v>396</v>
      </c>
      <c r="D510" s="8" t="s">
        <v>397</v>
      </c>
      <c r="E510" s="8">
        <v>60.38</v>
      </c>
    </row>
    <row r="511" spans="1:5">
      <c r="A511" s="8">
        <v>507</v>
      </c>
      <c r="B511" s="8" t="s">
        <v>575</v>
      </c>
      <c r="C511" s="8" t="s">
        <v>396</v>
      </c>
      <c r="D511" s="8" t="s">
        <v>397</v>
      </c>
      <c r="E511" s="8">
        <v>60.38</v>
      </c>
    </row>
    <row r="512" spans="1:5">
      <c r="A512" s="8">
        <v>507</v>
      </c>
      <c r="B512" s="8" t="s">
        <v>576</v>
      </c>
      <c r="C512" s="8" t="s">
        <v>396</v>
      </c>
      <c r="D512" s="8" t="s">
        <v>397</v>
      </c>
      <c r="E512" s="8">
        <v>60.38</v>
      </c>
    </row>
    <row r="513" spans="1:5">
      <c r="A513" s="8">
        <v>507</v>
      </c>
      <c r="B513" s="8" t="s">
        <v>577</v>
      </c>
      <c r="C513" s="8" t="s">
        <v>396</v>
      </c>
      <c r="D513" s="8" t="s">
        <v>397</v>
      </c>
      <c r="E513" s="8">
        <v>60.38</v>
      </c>
    </row>
    <row r="514" spans="1:5">
      <c r="A514" s="8">
        <v>507</v>
      </c>
      <c r="B514" s="8" t="s">
        <v>578</v>
      </c>
      <c r="C514" s="8" t="s">
        <v>396</v>
      </c>
      <c r="D514" s="8" t="s">
        <v>397</v>
      </c>
      <c r="E514" s="8">
        <v>60.38</v>
      </c>
    </row>
    <row r="515" spans="1:5">
      <c r="A515" s="8">
        <v>507</v>
      </c>
      <c r="B515" s="9" t="s">
        <v>579</v>
      </c>
      <c r="C515" s="8" t="s">
        <v>396</v>
      </c>
      <c r="D515" s="8" t="s">
        <v>397</v>
      </c>
      <c r="E515" s="8">
        <v>60.38</v>
      </c>
    </row>
    <row r="516" spans="1:5">
      <c r="A516" s="8">
        <v>507</v>
      </c>
      <c r="B516" s="9" t="s">
        <v>580</v>
      </c>
      <c r="C516" s="8" t="s">
        <v>396</v>
      </c>
      <c r="D516" s="8" t="s">
        <v>397</v>
      </c>
      <c r="E516" s="8">
        <v>60.38</v>
      </c>
    </row>
    <row r="517" spans="1:5">
      <c r="A517" s="8">
        <v>507</v>
      </c>
      <c r="B517" s="8" t="s">
        <v>581</v>
      </c>
      <c r="C517" s="8" t="s">
        <v>396</v>
      </c>
      <c r="D517" s="8" t="s">
        <v>397</v>
      </c>
      <c r="E517" s="8">
        <v>60.38</v>
      </c>
    </row>
    <row r="518" spans="1:5">
      <c r="A518" s="8">
        <v>507</v>
      </c>
      <c r="B518" s="8" t="s">
        <v>582</v>
      </c>
      <c r="C518" s="8" t="s">
        <v>396</v>
      </c>
      <c r="D518" s="8" t="s">
        <v>397</v>
      </c>
      <c r="E518" s="8">
        <v>60.38</v>
      </c>
    </row>
    <row r="519" spans="1:5">
      <c r="A519" s="8">
        <v>518</v>
      </c>
      <c r="B519" s="8" t="s">
        <v>583</v>
      </c>
      <c r="C519" s="8" t="s">
        <v>396</v>
      </c>
      <c r="D519" s="8" t="s">
        <v>397</v>
      </c>
      <c r="E519" s="8">
        <v>60.37</v>
      </c>
    </row>
    <row r="520" spans="1:5">
      <c r="A520" s="8">
        <v>518</v>
      </c>
      <c r="B520" s="8" t="s">
        <v>584</v>
      </c>
      <c r="C520" s="8" t="s">
        <v>396</v>
      </c>
      <c r="D520" s="8" t="s">
        <v>397</v>
      </c>
      <c r="E520" s="8">
        <v>60.37</v>
      </c>
    </row>
    <row r="521" spans="1:5">
      <c r="A521" s="8">
        <v>518</v>
      </c>
      <c r="B521" s="8" t="s">
        <v>585</v>
      </c>
      <c r="C521" s="8" t="s">
        <v>396</v>
      </c>
      <c r="D521" s="8" t="s">
        <v>397</v>
      </c>
      <c r="E521" s="8">
        <v>60.37</v>
      </c>
    </row>
    <row r="522" spans="1:5">
      <c r="A522" s="8">
        <v>518</v>
      </c>
      <c r="B522" s="9" t="s">
        <v>586</v>
      </c>
      <c r="C522" s="8" t="s">
        <v>396</v>
      </c>
      <c r="D522" s="8" t="s">
        <v>397</v>
      </c>
      <c r="E522" s="8">
        <v>60.37</v>
      </c>
    </row>
    <row r="523" spans="1:5">
      <c r="A523" s="8">
        <v>518</v>
      </c>
      <c r="B523" s="8" t="s">
        <v>587</v>
      </c>
      <c r="C523" s="8" t="s">
        <v>396</v>
      </c>
      <c r="D523" s="8" t="s">
        <v>397</v>
      </c>
      <c r="E523" s="8">
        <v>60.37</v>
      </c>
    </row>
    <row r="524" spans="1:5">
      <c r="A524" s="8">
        <v>518</v>
      </c>
      <c r="B524" s="8" t="s">
        <v>588</v>
      </c>
      <c r="C524" s="8" t="s">
        <v>396</v>
      </c>
      <c r="D524" s="8" t="s">
        <v>397</v>
      </c>
      <c r="E524" s="8">
        <v>60.37</v>
      </c>
    </row>
    <row r="525" spans="1:5">
      <c r="A525" s="8">
        <v>518</v>
      </c>
      <c r="B525" s="8" t="s">
        <v>589</v>
      </c>
      <c r="C525" s="8" t="s">
        <v>396</v>
      </c>
      <c r="D525" s="8" t="s">
        <v>397</v>
      </c>
      <c r="E525" s="8">
        <v>60.37</v>
      </c>
    </row>
    <row r="526" spans="1:5">
      <c r="A526" s="8">
        <v>518</v>
      </c>
      <c r="B526" s="8" t="s">
        <v>590</v>
      </c>
      <c r="C526" s="8" t="s">
        <v>396</v>
      </c>
      <c r="D526" s="8" t="s">
        <v>397</v>
      </c>
      <c r="E526" s="8">
        <v>60.37</v>
      </c>
    </row>
    <row r="527" spans="1:5">
      <c r="A527" s="8">
        <v>518</v>
      </c>
      <c r="B527" s="9" t="s">
        <v>591</v>
      </c>
      <c r="C527" s="8" t="s">
        <v>396</v>
      </c>
      <c r="D527" s="8" t="s">
        <v>397</v>
      </c>
      <c r="E527" s="8">
        <v>60.37</v>
      </c>
    </row>
    <row r="528" spans="1:5">
      <c r="A528" s="8">
        <v>518</v>
      </c>
      <c r="B528" s="8" t="s">
        <v>592</v>
      </c>
      <c r="C528" s="8" t="s">
        <v>396</v>
      </c>
      <c r="D528" s="8" t="s">
        <v>397</v>
      </c>
      <c r="E528" s="8">
        <v>60.37</v>
      </c>
    </row>
    <row r="529" spans="1:5">
      <c r="A529" s="8">
        <v>518</v>
      </c>
      <c r="B529" s="8" t="s">
        <v>593</v>
      </c>
      <c r="C529" s="8" t="s">
        <v>396</v>
      </c>
      <c r="D529" s="8" t="s">
        <v>397</v>
      </c>
      <c r="E529" s="8">
        <v>60.37</v>
      </c>
    </row>
    <row r="530" spans="1:5">
      <c r="A530" s="8">
        <v>518</v>
      </c>
      <c r="B530" s="8" t="s">
        <v>594</v>
      </c>
      <c r="C530" s="8" t="s">
        <v>396</v>
      </c>
      <c r="D530" s="8" t="s">
        <v>397</v>
      </c>
      <c r="E530" s="8">
        <v>60.37</v>
      </c>
    </row>
    <row r="531" spans="1:5">
      <c r="A531" s="8">
        <v>518</v>
      </c>
      <c r="B531" s="8" t="s">
        <v>595</v>
      </c>
      <c r="C531" s="8" t="s">
        <v>396</v>
      </c>
      <c r="D531" s="8" t="s">
        <v>397</v>
      </c>
      <c r="E531" s="8">
        <v>60.37</v>
      </c>
    </row>
    <row r="532" spans="1:5">
      <c r="A532" s="8">
        <v>531</v>
      </c>
      <c r="B532" s="8" t="s">
        <v>596</v>
      </c>
      <c r="C532" s="8" t="s">
        <v>396</v>
      </c>
      <c r="D532" s="8" t="s">
        <v>397</v>
      </c>
      <c r="E532" s="8">
        <v>60.36</v>
      </c>
    </row>
    <row r="533" spans="1:5">
      <c r="A533" s="8">
        <v>531</v>
      </c>
      <c r="B533" s="8" t="s">
        <v>597</v>
      </c>
      <c r="C533" s="8" t="s">
        <v>396</v>
      </c>
      <c r="D533" s="8" t="s">
        <v>397</v>
      </c>
      <c r="E533" s="8">
        <v>60.36</v>
      </c>
    </row>
    <row r="534" spans="1:5">
      <c r="A534" s="8">
        <v>531</v>
      </c>
      <c r="B534" s="8" t="s">
        <v>598</v>
      </c>
      <c r="C534" s="8" t="s">
        <v>396</v>
      </c>
      <c r="D534" s="8" t="s">
        <v>397</v>
      </c>
      <c r="E534" s="8">
        <v>60.36</v>
      </c>
    </row>
    <row r="535" spans="1:5">
      <c r="A535" s="8">
        <v>531</v>
      </c>
      <c r="B535" s="8" t="s">
        <v>599</v>
      </c>
      <c r="C535" s="8" t="s">
        <v>396</v>
      </c>
      <c r="D535" s="8" t="s">
        <v>397</v>
      </c>
      <c r="E535" s="8">
        <v>60.36</v>
      </c>
    </row>
    <row r="536" spans="1:5">
      <c r="A536" s="8">
        <v>531</v>
      </c>
      <c r="B536" s="8" t="s">
        <v>600</v>
      </c>
      <c r="C536" s="8" t="s">
        <v>396</v>
      </c>
      <c r="D536" s="8" t="s">
        <v>397</v>
      </c>
      <c r="E536" s="8">
        <v>60.36</v>
      </c>
    </row>
    <row r="537" spans="1:5">
      <c r="A537" s="8">
        <v>531</v>
      </c>
      <c r="B537" s="8" t="s">
        <v>601</v>
      </c>
      <c r="C537" s="8" t="s">
        <v>396</v>
      </c>
      <c r="D537" s="8" t="s">
        <v>397</v>
      </c>
      <c r="E537" s="8">
        <v>60.36</v>
      </c>
    </row>
    <row r="538" spans="1:5">
      <c r="A538" s="8">
        <v>531</v>
      </c>
      <c r="B538" s="9" t="s">
        <v>602</v>
      </c>
      <c r="C538" s="8" t="s">
        <v>396</v>
      </c>
      <c r="D538" s="8" t="s">
        <v>397</v>
      </c>
      <c r="E538" s="8">
        <v>60.36</v>
      </c>
    </row>
    <row r="539" spans="1:5">
      <c r="A539" s="8">
        <v>531</v>
      </c>
      <c r="B539" s="8" t="s">
        <v>603</v>
      </c>
      <c r="C539" s="8" t="s">
        <v>396</v>
      </c>
      <c r="D539" s="8" t="s">
        <v>397</v>
      </c>
      <c r="E539" s="8">
        <v>60.36</v>
      </c>
    </row>
    <row r="540" spans="1:5">
      <c r="A540" s="8">
        <v>531</v>
      </c>
      <c r="B540" s="8" t="s">
        <v>604</v>
      </c>
      <c r="C540" s="8" t="s">
        <v>396</v>
      </c>
      <c r="D540" s="8" t="s">
        <v>397</v>
      </c>
      <c r="E540" s="8">
        <v>60.36</v>
      </c>
    </row>
    <row r="541" spans="1:5">
      <c r="A541" s="8">
        <v>531</v>
      </c>
      <c r="B541" s="9" t="s">
        <v>605</v>
      </c>
      <c r="C541" s="8" t="s">
        <v>396</v>
      </c>
      <c r="D541" s="8" t="s">
        <v>397</v>
      </c>
      <c r="E541" s="8">
        <v>60.36</v>
      </c>
    </row>
    <row r="542" spans="1:5">
      <c r="A542" s="8">
        <v>531</v>
      </c>
      <c r="B542" s="8" t="s">
        <v>606</v>
      </c>
      <c r="C542" s="8" t="s">
        <v>396</v>
      </c>
      <c r="D542" s="8" t="s">
        <v>397</v>
      </c>
      <c r="E542" s="8">
        <v>60.36</v>
      </c>
    </row>
    <row r="543" spans="1:5">
      <c r="A543" s="8">
        <v>531</v>
      </c>
      <c r="B543" s="8" t="s">
        <v>607</v>
      </c>
      <c r="C543" s="8" t="s">
        <v>396</v>
      </c>
      <c r="D543" s="8" t="s">
        <v>397</v>
      </c>
      <c r="E543" s="8">
        <v>60.36</v>
      </c>
    </row>
    <row r="544" spans="1:5">
      <c r="A544" s="8">
        <v>531</v>
      </c>
      <c r="B544" s="8" t="s">
        <v>608</v>
      </c>
      <c r="C544" s="8" t="s">
        <v>396</v>
      </c>
      <c r="D544" s="8" t="s">
        <v>397</v>
      </c>
      <c r="E544" s="8">
        <v>60.36</v>
      </c>
    </row>
    <row r="545" spans="1:5">
      <c r="A545" s="8">
        <v>531</v>
      </c>
      <c r="B545" s="8" t="s">
        <v>609</v>
      </c>
      <c r="C545" s="8" t="s">
        <v>396</v>
      </c>
      <c r="D545" s="8" t="s">
        <v>397</v>
      </c>
      <c r="E545" s="8">
        <v>60.36</v>
      </c>
    </row>
    <row r="546" spans="1:5">
      <c r="A546" s="8">
        <v>531</v>
      </c>
      <c r="B546" s="9" t="s">
        <v>610</v>
      </c>
      <c r="C546" s="8" t="s">
        <v>396</v>
      </c>
      <c r="D546" s="8" t="s">
        <v>397</v>
      </c>
      <c r="E546" s="8">
        <v>60.36</v>
      </c>
    </row>
    <row r="547" spans="1:5">
      <c r="A547" s="8">
        <v>531</v>
      </c>
      <c r="B547" s="8" t="s">
        <v>611</v>
      </c>
      <c r="C547" s="8" t="s">
        <v>396</v>
      </c>
      <c r="D547" s="8" t="s">
        <v>397</v>
      </c>
      <c r="E547" s="8">
        <v>60.36</v>
      </c>
    </row>
    <row r="548" spans="1:5">
      <c r="A548" s="8">
        <v>547</v>
      </c>
      <c r="B548" s="9" t="s">
        <v>612</v>
      </c>
      <c r="C548" s="8" t="s">
        <v>396</v>
      </c>
      <c r="D548" s="8" t="s">
        <v>397</v>
      </c>
      <c r="E548" s="8">
        <v>60.35</v>
      </c>
    </row>
    <row r="549" spans="1:5">
      <c r="A549" s="8">
        <v>547</v>
      </c>
      <c r="B549" s="8" t="s">
        <v>613</v>
      </c>
      <c r="C549" s="8" t="s">
        <v>396</v>
      </c>
      <c r="D549" s="8" t="s">
        <v>397</v>
      </c>
      <c r="E549" s="8">
        <v>60.35</v>
      </c>
    </row>
    <row r="550" spans="1:5">
      <c r="A550" s="8">
        <v>547</v>
      </c>
      <c r="B550" s="8" t="s">
        <v>614</v>
      </c>
      <c r="C550" s="8" t="s">
        <v>396</v>
      </c>
      <c r="D550" s="8" t="s">
        <v>397</v>
      </c>
      <c r="E550" s="8">
        <v>60.35</v>
      </c>
    </row>
    <row r="551" spans="1:5">
      <c r="A551" s="8">
        <v>547</v>
      </c>
      <c r="B551" s="8" t="s">
        <v>615</v>
      </c>
      <c r="C551" s="8" t="s">
        <v>396</v>
      </c>
      <c r="D551" s="8" t="s">
        <v>397</v>
      </c>
      <c r="E551" s="8">
        <v>60.35</v>
      </c>
    </row>
    <row r="552" spans="1:5">
      <c r="A552" s="8">
        <v>547</v>
      </c>
      <c r="B552" s="8" t="s">
        <v>616</v>
      </c>
      <c r="C552" s="8" t="s">
        <v>396</v>
      </c>
      <c r="D552" s="8" t="s">
        <v>397</v>
      </c>
      <c r="E552" s="8">
        <v>60.35</v>
      </c>
    </row>
    <row r="553" spans="1:5">
      <c r="A553" s="8">
        <v>552</v>
      </c>
      <c r="B553" s="8" t="s">
        <v>617</v>
      </c>
      <c r="C553" s="8" t="s">
        <v>396</v>
      </c>
      <c r="D553" s="8" t="s">
        <v>397</v>
      </c>
      <c r="E553" s="8">
        <v>60.34</v>
      </c>
    </row>
    <row r="554" spans="1:5">
      <c r="A554" s="8">
        <v>552</v>
      </c>
      <c r="B554" s="8" t="s">
        <v>618</v>
      </c>
      <c r="C554" s="8" t="s">
        <v>396</v>
      </c>
      <c r="D554" s="8" t="s">
        <v>397</v>
      </c>
      <c r="E554" s="8">
        <v>60.34</v>
      </c>
    </row>
    <row r="555" spans="1:5">
      <c r="A555" s="8">
        <v>552</v>
      </c>
      <c r="B555" s="9" t="s">
        <v>619</v>
      </c>
      <c r="C555" s="8" t="s">
        <v>396</v>
      </c>
      <c r="D555" s="8" t="s">
        <v>397</v>
      </c>
      <c r="E555" s="8">
        <v>60.34</v>
      </c>
    </row>
    <row r="556" spans="1:5">
      <c r="A556" s="8">
        <v>552</v>
      </c>
      <c r="B556" s="8" t="s">
        <v>620</v>
      </c>
      <c r="C556" s="8" t="s">
        <v>396</v>
      </c>
      <c r="D556" s="8" t="s">
        <v>397</v>
      </c>
      <c r="E556" s="8">
        <v>60.34</v>
      </c>
    </row>
    <row r="557" spans="1:5">
      <c r="A557" s="8">
        <v>552</v>
      </c>
      <c r="B557" s="8" t="s">
        <v>621</v>
      </c>
      <c r="C557" s="8" t="s">
        <v>396</v>
      </c>
      <c r="D557" s="8" t="s">
        <v>397</v>
      </c>
      <c r="E557" s="8">
        <v>60.34</v>
      </c>
    </row>
    <row r="558" spans="1:5">
      <c r="A558" s="8">
        <v>552</v>
      </c>
      <c r="B558" s="8" t="s">
        <v>622</v>
      </c>
      <c r="C558" s="8" t="s">
        <v>396</v>
      </c>
      <c r="D558" s="8" t="s">
        <v>397</v>
      </c>
      <c r="E558" s="8">
        <v>60.34</v>
      </c>
    </row>
    <row r="559" spans="1:5">
      <c r="A559" s="8">
        <v>552</v>
      </c>
      <c r="B559" s="8" t="s">
        <v>623</v>
      </c>
      <c r="C559" s="8" t="s">
        <v>396</v>
      </c>
      <c r="D559" s="8" t="s">
        <v>397</v>
      </c>
      <c r="E559" s="8">
        <v>60.34</v>
      </c>
    </row>
    <row r="560" spans="1:5">
      <c r="A560" s="8">
        <v>552</v>
      </c>
      <c r="B560" s="8" t="s">
        <v>624</v>
      </c>
      <c r="C560" s="8" t="s">
        <v>396</v>
      </c>
      <c r="D560" s="8" t="s">
        <v>397</v>
      </c>
      <c r="E560" s="8">
        <v>60.34</v>
      </c>
    </row>
    <row r="561" spans="1:5">
      <c r="A561" s="8">
        <v>552</v>
      </c>
      <c r="B561" s="8" t="s">
        <v>625</v>
      </c>
      <c r="C561" s="8" t="s">
        <v>396</v>
      </c>
      <c r="D561" s="8" t="s">
        <v>397</v>
      </c>
      <c r="E561" s="8">
        <v>60.34</v>
      </c>
    </row>
    <row r="562" spans="1:5">
      <c r="A562" s="8">
        <v>552</v>
      </c>
      <c r="B562" s="8" t="s">
        <v>626</v>
      </c>
      <c r="C562" s="8" t="s">
        <v>396</v>
      </c>
      <c r="D562" s="8" t="s">
        <v>397</v>
      </c>
      <c r="E562" s="8">
        <v>60.34</v>
      </c>
    </row>
    <row r="563" spans="1:5">
      <c r="A563" s="8">
        <v>552</v>
      </c>
      <c r="B563" s="8" t="s">
        <v>627</v>
      </c>
      <c r="C563" s="8" t="s">
        <v>396</v>
      </c>
      <c r="D563" s="8" t="s">
        <v>397</v>
      </c>
      <c r="E563" s="8">
        <v>60.34</v>
      </c>
    </row>
    <row r="564" spans="1:5">
      <c r="A564" s="8">
        <v>563</v>
      </c>
      <c r="B564" s="8" t="s">
        <v>628</v>
      </c>
      <c r="C564" s="8" t="s">
        <v>396</v>
      </c>
      <c r="D564" s="8" t="s">
        <v>397</v>
      </c>
      <c r="E564" s="8">
        <v>60.33</v>
      </c>
    </row>
    <row r="565" spans="1:5">
      <c r="A565" s="8">
        <v>563</v>
      </c>
      <c r="B565" s="9" t="s">
        <v>629</v>
      </c>
      <c r="C565" s="8" t="s">
        <v>263</v>
      </c>
      <c r="D565" s="8" t="s">
        <v>264</v>
      </c>
      <c r="E565" s="8">
        <v>60.33</v>
      </c>
    </row>
    <row r="566" spans="1:5">
      <c r="A566" s="8">
        <v>563</v>
      </c>
      <c r="B566" s="8" t="s">
        <v>630</v>
      </c>
      <c r="C566" s="8" t="s">
        <v>396</v>
      </c>
      <c r="D566" s="8" t="s">
        <v>397</v>
      </c>
      <c r="E566" s="8">
        <v>60.33</v>
      </c>
    </row>
    <row r="567" spans="1:5">
      <c r="A567" s="8">
        <v>563</v>
      </c>
      <c r="B567" s="8" t="s">
        <v>631</v>
      </c>
      <c r="C567" s="8" t="s">
        <v>396</v>
      </c>
      <c r="D567" s="8" t="s">
        <v>397</v>
      </c>
      <c r="E567" s="8">
        <v>60.33</v>
      </c>
    </row>
    <row r="568" spans="1:5">
      <c r="A568" s="8">
        <v>563</v>
      </c>
      <c r="B568" s="8" t="s">
        <v>632</v>
      </c>
      <c r="C568" s="8" t="s">
        <v>396</v>
      </c>
      <c r="D568" s="8" t="s">
        <v>397</v>
      </c>
      <c r="E568" s="8">
        <v>60.33</v>
      </c>
    </row>
    <row r="569" spans="1:5">
      <c r="A569" s="8">
        <v>563</v>
      </c>
      <c r="B569" s="8" t="s">
        <v>633</v>
      </c>
      <c r="C569" s="8" t="s">
        <v>396</v>
      </c>
      <c r="D569" s="8" t="s">
        <v>397</v>
      </c>
      <c r="E569" s="8">
        <v>60.33</v>
      </c>
    </row>
    <row r="570" spans="1:5">
      <c r="A570" s="8">
        <v>563</v>
      </c>
      <c r="B570" s="8" t="s">
        <v>634</v>
      </c>
      <c r="C570" s="8" t="s">
        <v>396</v>
      </c>
      <c r="D570" s="8" t="s">
        <v>397</v>
      </c>
      <c r="E570" s="8">
        <v>60.33</v>
      </c>
    </row>
    <row r="571" spans="1:5">
      <c r="A571" s="8">
        <v>570</v>
      </c>
      <c r="B571" s="8" t="s">
        <v>635</v>
      </c>
      <c r="C571" s="8" t="s">
        <v>396</v>
      </c>
      <c r="D571" s="8" t="s">
        <v>397</v>
      </c>
      <c r="E571" s="8">
        <v>60.32</v>
      </c>
    </row>
    <row r="572" spans="1:5">
      <c r="A572" s="8">
        <v>570</v>
      </c>
      <c r="B572" s="8" t="s">
        <v>636</v>
      </c>
      <c r="C572" s="8" t="s">
        <v>396</v>
      </c>
      <c r="D572" s="8" t="s">
        <v>397</v>
      </c>
      <c r="E572" s="8">
        <v>60.32</v>
      </c>
    </row>
    <row r="573" spans="1:5">
      <c r="A573" s="8">
        <v>570</v>
      </c>
      <c r="B573" s="8" t="s">
        <v>637</v>
      </c>
      <c r="C573" s="8" t="s">
        <v>396</v>
      </c>
      <c r="D573" s="8" t="s">
        <v>397</v>
      </c>
      <c r="E573" s="8">
        <v>60.32</v>
      </c>
    </row>
    <row r="574" spans="1:5">
      <c r="A574" s="8">
        <v>570</v>
      </c>
      <c r="B574" s="8" t="s">
        <v>638</v>
      </c>
      <c r="C574" s="8" t="s">
        <v>396</v>
      </c>
      <c r="D574" s="8" t="s">
        <v>397</v>
      </c>
      <c r="E574" s="8">
        <v>60.32</v>
      </c>
    </row>
    <row r="575" spans="1:5">
      <c r="A575" s="8">
        <v>570</v>
      </c>
      <c r="B575" s="9" t="s">
        <v>639</v>
      </c>
      <c r="C575" s="8" t="s">
        <v>396</v>
      </c>
      <c r="D575" s="8" t="s">
        <v>397</v>
      </c>
      <c r="E575" s="8">
        <v>60.32</v>
      </c>
    </row>
    <row r="576" spans="1:5">
      <c r="A576" s="8">
        <v>570</v>
      </c>
      <c r="B576" s="8" t="s">
        <v>640</v>
      </c>
      <c r="C576" s="8" t="s">
        <v>396</v>
      </c>
      <c r="D576" s="8" t="s">
        <v>397</v>
      </c>
      <c r="E576" s="8">
        <v>60.32</v>
      </c>
    </row>
    <row r="577" spans="1:5">
      <c r="A577" s="8">
        <v>570</v>
      </c>
      <c r="B577" s="8" t="s">
        <v>641</v>
      </c>
      <c r="C577" s="8" t="s">
        <v>396</v>
      </c>
      <c r="D577" s="8" t="s">
        <v>397</v>
      </c>
      <c r="E577" s="8">
        <v>60.32</v>
      </c>
    </row>
    <row r="578" spans="1:5">
      <c r="A578" s="8">
        <v>570</v>
      </c>
      <c r="B578" s="8" t="s">
        <v>642</v>
      </c>
      <c r="C578" s="8" t="s">
        <v>396</v>
      </c>
      <c r="D578" s="8" t="s">
        <v>397</v>
      </c>
      <c r="E578" s="8">
        <v>60.32</v>
      </c>
    </row>
    <row r="579" spans="1:5">
      <c r="A579" s="8">
        <v>570</v>
      </c>
      <c r="B579" s="8" t="s">
        <v>643</v>
      </c>
      <c r="C579" s="8" t="s">
        <v>396</v>
      </c>
      <c r="D579" s="8" t="s">
        <v>397</v>
      </c>
      <c r="E579" s="8">
        <v>60.32</v>
      </c>
    </row>
    <row r="580" spans="1:5">
      <c r="A580" s="8">
        <v>570</v>
      </c>
      <c r="B580" s="8" t="s">
        <v>644</v>
      </c>
      <c r="C580" s="8" t="s">
        <v>396</v>
      </c>
      <c r="D580" s="8" t="s">
        <v>397</v>
      </c>
      <c r="E580" s="8">
        <v>60.32</v>
      </c>
    </row>
    <row r="581" spans="1:5">
      <c r="A581" s="8">
        <v>570</v>
      </c>
      <c r="B581" s="8" t="s">
        <v>645</v>
      </c>
      <c r="C581" s="8" t="s">
        <v>396</v>
      </c>
      <c r="D581" s="8" t="s">
        <v>397</v>
      </c>
      <c r="E581" s="8">
        <v>60.32</v>
      </c>
    </row>
    <row r="582" spans="1:5">
      <c r="A582" s="8">
        <v>570</v>
      </c>
      <c r="B582" s="8" t="s">
        <v>646</v>
      </c>
      <c r="C582" s="8" t="s">
        <v>396</v>
      </c>
      <c r="D582" s="8" t="s">
        <v>397</v>
      </c>
      <c r="E582" s="8">
        <v>60.32</v>
      </c>
    </row>
    <row r="583" spans="1:5">
      <c r="A583" s="8">
        <v>570</v>
      </c>
      <c r="B583" s="8" t="s">
        <v>647</v>
      </c>
      <c r="C583" s="8" t="s">
        <v>396</v>
      </c>
      <c r="D583" s="8" t="s">
        <v>397</v>
      </c>
      <c r="E583" s="8">
        <v>60.32</v>
      </c>
    </row>
    <row r="584" spans="1:5">
      <c r="A584" s="8">
        <v>570</v>
      </c>
      <c r="B584" s="8" t="s">
        <v>648</v>
      </c>
      <c r="C584" s="8" t="s">
        <v>396</v>
      </c>
      <c r="D584" s="8" t="s">
        <v>397</v>
      </c>
      <c r="E584" s="8">
        <v>60.32</v>
      </c>
    </row>
    <row r="585" spans="1:5">
      <c r="A585" s="8">
        <v>570</v>
      </c>
      <c r="B585" s="8" t="s">
        <v>649</v>
      </c>
      <c r="C585" s="8" t="s">
        <v>396</v>
      </c>
      <c r="D585" s="8" t="s">
        <v>397</v>
      </c>
      <c r="E585" s="8">
        <v>60.32</v>
      </c>
    </row>
    <row r="586" spans="1:5">
      <c r="A586" s="8">
        <v>570</v>
      </c>
      <c r="B586" s="8" t="s">
        <v>650</v>
      </c>
      <c r="C586" s="8" t="s">
        <v>396</v>
      </c>
      <c r="D586" s="8" t="s">
        <v>397</v>
      </c>
      <c r="E586" s="8">
        <v>60.32</v>
      </c>
    </row>
    <row r="587" spans="1:5">
      <c r="A587" s="8">
        <v>570</v>
      </c>
      <c r="B587" s="8" t="s">
        <v>651</v>
      </c>
      <c r="C587" s="8" t="s">
        <v>396</v>
      </c>
      <c r="D587" s="8" t="s">
        <v>397</v>
      </c>
      <c r="E587" s="8">
        <v>60.32</v>
      </c>
    </row>
    <row r="588" spans="1:5">
      <c r="A588" s="8">
        <v>570</v>
      </c>
      <c r="B588" s="8" t="s">
        <v>652</v>
      </c>
      <c r="C588" s="8" t="s">
        <v>396</v>
      </c>
      <c r="D588" s="8" t="s">
        <v>397</v>
      </c>
      <c r="E588" s="8">
        <v>60.32</v>
      </c>
    </row>
    <row r="589" spans="1:5">
      <c r="A589" s="8">
        <v>570</v>
      </c>
      <c r="B589" s="8" t="s">
        <v>653</v>
      </c>
      <c r="C589" s="8" t="s">
        <v>396</v>
      </c>
      <c r="D589" s="8" t="s">
        <v>397</v>
      </c>
      <c r="E589" s="8">
        <v>60.32</v>
      </c>
    </row>
    <row r="590" spans="1:5">
      <c r="A590" s="8">
        <v>570</v>
      </c>
      <c r="B590" s="8" t="s">
        <v>654</v>
      </c>
      <c r="C590" s="8" t="s">
        <v>396</v>
      </c>
      <c r="D590" s="8" t="s">
        <v>397</v>
      </c>
      <c r="E590" s="8">
        <v>60.32</v>
      </c>
    </row>
    <row r="591" spans="1:5">
      <c r="A591" s="8">
        <v>590</v>
      </c>
      <c r="B591" s="8" t="s">
        <v>655</v>
      </c>
      <c r="C591" s="8" t="s">
        <v>396</v>
      </c>
      <c r="D591" s="8" t="s">
        <v>397</v>
      </c>
      <c r="E591" s="8">
        <v>60.31</v>
      </c>
    </row>
    <row r="592" spans="1:5">
      <c r="A592" s="8">
        <v>590</v>
      </c>
      <c r="B592" s="8" t="s">
        <v>656</v>
      </c>
      <c r="C592" s="8" t="s">
        <v>396</v>
      </c>
      <c r="D592" s="8" t="s">
        <v>397</v>
      </c>
      <c r="E592" s="8">
        <v>60.31</v>
      </c>
    </row>
    <row r="593" spans="1:5">
      <c r="A593" s="8">
        <v>590</v>
      </c>
      <c r="B593" s="8" t="s">
        <v>657</v>
      </c>
      <c r="C593" s="8" t="s">
        <v>396</v>
      </c>
      <c r="D593" s="8" t="s">
        <v>397</v>
      </c>
      <c r="E593" s="8">
        <v>60.31</v>
      </c>
    </row>
    <row r="594" spans="1:5">
      <c r="A594" s="8">
        <v>590</v>
      </c>
      <c r="B594" s="8" t="s">
        <v>658</v>
      </c>
      <c r="C594" s="8" t="s">
        <v>396</v>
      </c>
      <c r="D594" s="8" t="s">
        <v>397</v>
      </c>
      <c r="E594" s="8">
        <v>60.31</v>
      </c>
    </row>
    <row r="595" spans="1:5">
      <c r="A595" s="8">
        <v>590</v>
      </c>
      <c r="B595" s="8" t="s">
        <v>659</v>
      </c>
      <c r="C595" s="8" t="s">
        <v>396</v>
      </c>
      <c r="D595" s="8" t="s">
        <v>397</v>
      </c>
      <c r="E595" s="8">
        <v>60.31</v>
      </c>
    </row>
    <row r="596" spans="1:5">
      <c r="A596" s="8">
        <v>590</v>
      </c>
      <c r="B596" s="8" t="s">
        <v>660</v>
      </c>
      <c r="C596" s="8" t="s">
        <v>396</v>
      </c>
      <c r="D596" s="8" t="s">
        <v>397</v>
      </c>
      <c r="E596" s="8">
        <v>60.31</v>
      </c>
    </row>
    <row r="597" spans="1:5">
      <c r="A597" s="8">
        <v>590</v>
      </c>
      <c r="B597" s="8" t="s">
        <v>661</v>
      </c>
      <c r="C597" s="8" t="s">
        <v>396</v>
      </c>
      <c r="D597" s="8" t="s">
        <v>397</v>
      </c>
      <c r="E597" s="8">
        <v>60.31</v>
      </c>
    </row>
    <row r="598" spans="1:5">
      <c r="A598" s="8">
        <v>590</v>
      </c>
      <c r="B598" s="8" t="s">
        <v>662</v>
      </c>
      <c r="C598" s="8" t="s">
        <v>396</v>
      </c>
      <c r="D598" s="8" t="s">
        <v>397</v>
      </c>
      <c r="E598" s="8">
        <v>60.31</v>
      </c>
    </row>
    <row r="599" spans="1:5">
      <c r="A599" s="8">
        <v>590</v>
      </c>
      <c r="B599" s="8" t="s">
        <v>663</v>
      </c>
      <c r="C599" s="8" t="s">
        <v>396</v>
      </c>
      <c r="D599" s="8" t="s">
        <v>397</v>
      </c>
      <c r="E599" s="8">
        <v>60.31</v>
      </c>
    </row>
    <row r="600" spans="1:5">
      <c r="A600" s="8">
        <v>590</v>
      </c>
      <c r="B600" s="8" t="s">
        <v>664</v>
      </c>
      <c r="C600" s="8" t="s">
        <v>396</v>
      </c>
      <c r="D600" s="8" t="s">
        <v>397</v>
      </c>
      <c r="E600" s="8">
        <v>60.31</v>
      </c>
    </row>
    <row r="601" spans="1:5">
      <c r="A601" s="8">
        <v>590</v>
      </c>
      <c r="B601" s="8" t="s">
        <v>665</v>
      </c>
      <c r="C601" s="8" t="s">
        <v>396</v>
      </c>
      <c r="D601" s="8" t="s">
        <v>397</v>
      </c>
      <c r="E601" s="8">
        <v>60.31</v>
      </c>
    </row>
    <row r="602" spans="1:5">
      <c r="A602" s="8">
        <v>590</v>
      </c>
      <c r="B602" s="9" t="s">
        <v>666</v>
      </c>
      <c r="C602" s="8" t="s">
        <v>396</v>
      </c>
      <c r="D602" s="8" t="s">
        <v>397</v>
      </c>
      <c r="E602" s="8">
        <v>60.31</v>
      </c>
    </row>
    <row r="603" spans="1:5">
      <c r="A603" s="8">
        <v>590</v>
      </c>
      <c r="B603" s="8" t="s">
        <v>667</v>
      </c>
      <c r="C603" s="8" t="s">
        <v>263</v>
      </c>
      <c r="D603" s="8" t="s">
        <v>264</v>
      </c>
      <c r="E603" s="8">
        <v>60.31</v>
      </c>
    </row>
    <row r="604" spans="1:5">
      <c r="A604" s="8">
        <v>590</v>
      </c>
      <c r="B604" s="8" t="s">
        <v>668</v>
      </c>
      <c r="C604" s="8" t="s">
        <v>396</v>
      </c>
      <c r="D604" s="8" t="s">
        <v>397</v>
      </c>
      <c r="E604" s="8">
        <v>60.31</v>
      </c>
    </row>
    <row r="605" spans="1:5">
      <c r="A605" s="8">
        <v>590</v>
      </c>
      <c r="B605" s="8" t="s">
        <v>669</v>
      </c>
      <c r="C605" s="8" t="s">
        <v>396</v>
      </c>
      <c r="D605" s="8" t="s">
        <v>397</v>
      </c>
      <c r="E605" s="8">
        <v>60.31</v>
      </c>
    </row>
    <row r="606" spans="1:5">
      <c r="A606" s="8">
        <v>590</v>
      </c>
      <c r="B606" s="8" t="s">
        <v>670</v>
      </c>
      <c r="C606" s="8" t="s">
        <v>396</v>
      </c>
      <c r="D606" s="8" t="s">
        <v>397</v>
      </c>
      <c r="E606" s="8">
        <v>60.31</v>
      </c>
    </row>
    <row r="607" spans="1:5">
      <c r="A607" s="8">
        <v>590</v>
      </c>
      <c r="B607" s="8" t="s">
        <v>671</v>
      </c>
      <c r="C607" s="8" t="s">
        <v>396</v>
      </c>
      <c r="D607" s="8" t="s">
        <v>397</v>
      </c>
      <c r="E607" s="8">
        <v>60.31</v>
      </c>
    </row>
    <row r="608" spans="1:5">
      <c r="A608" s="8">
        <v>607</v>
      </c>
      <c r="B608" s="8" t="s">
        <v>672</v>
      </c>
      <c r="C608" s="8" t="s">
        <v>396</v>
      </c>
      <c r="D608" s="8" t="s">
        <v>397</v>
      </c>
      <c r="E608" s="8">
        <v>60.3</v>
      </c>
    </row>
    <row r="609" spans="1:5">
      <c r="A609" s="8">
        <v>607</v>
      </c>
      <c r="B609" s="8" t="s">
        <v>673</v>
      </c>
      <c r="C609" s="8" t="s">
        <v>396</v>
      </c>
      <c r="D609" s="8" t="s">
        <v>397</v>
      </c>
      <c r="E609" s="8">
        <v>60.3</v>
      </c>
    </row>
    <row r="610" spans="1:5">
      <c r="A610" s="8">
        <v>607</v>
      </c>
      <c r="B610" s="9" t="s">
        <v>674</v>
      </c>
      <c r="C610" s="8" t="s">
        <v>396</v>
      </c>
      <c r="D610" s="8" t="s">
        <v>397</v>
      </c>
      <c r="E610" s="8">
        <v>60.3</v>
      </c>
    </row>
    <row r="611" spans="1:5">
      <c r="A611" s="8">
        <v>607</v>
      </c>
      <c r="B611" s="8" t="s">
        <v>675</v>
      </c>
      <c r="C611" s="8" t="s">
        <v>396</v>
      </c>
      <c r="D611" s="8" t="s">
        <v>397</v>
      </c>
      <c r="E611" s="8">
        <v>60.3</v>
      </c>
    </row>
    <row r="612" spans="1:5">
      <c r="A612" s="8">
        <v>607</v>
      </c>
      <c r="B612" s="8" t="s">
        <v>676</v>
      </c>
      <c r="C612" s="8" t="s">
        <v>396</v>
      </c>
      <c r="D612" s="8" t="s">
        <v>397</v>
      </c>
      <c r="E612" s="8">
        <v>60.3</v>
      </c>
    </row>
    <row r="613" spans="1:5">
      <c r="A613" s="8">
        <v>607</v>
      </c>
      <c r="B613" s="8" t="s">
        <v>677</v>
      </c>
      <c r="C613" s="8" t="s">
        <v>396</v>
      </c>
      <c r="D613" s="8" t="s">
        <v>397</v>
      </c>
      <c r="E613" s="8">
        <v>60.3</v>
      </c>
    </row>
    <row r="614" spans="1:5">
      <c r="A614" s="8">
        <v>607</v>
      </c>
      <c r="B614" s="8" t="s">
        <v>678</v>
      </c>
      <c r="C614" s="8" t="s">
        <v>396</v>
      </c>
      <c r="D614" s="8" t="s">
        <v>397</v>
      </c>
      <c r="E614" s="8">
        <v>60.3</v>
      </c>
    </row>
    <row r="615" spans="1:5">
      <c r="A615" s="8">
        <v>607</v>
      </c>
      <c r="B615" s="8" t="s">
        <v>679</v>
      </c>
      <c r="C615" s="8" t="s">
        <v>396</v>
      </c>
      <c r="D615" s="8" t="s">
        <v>397</v>
      </c>
      <c r="E615" s="8">
        <v>60.3</v>
      </c>
    </row>
    <row r="616" spans="1:5">
      <c r="A616" s="8">
        <v>607</v>
      </c>
      <c r="B616" s="8" t="s">
        <v>680</v>
      </c>
      <c r="C616" s="8" t="s">
        <v>396</v>
      </c>
      <c r="D616" s="8" t="s">
        <v>397</v>
      </c>
      <c r="E616" s="8">
        <v>60.3</v>
      </c>
    </row>
    <row r="617" spans="1:5">
      <c r="A617" s="8">
        <v>607</v>
      </c>
      <c r="B617" s="8" t="s">
        <v>681</v>
      </c>
      <c r="C617" s="8" t="s">
        <v>396</v>
      </c>
      <c r="D617" s="8" t="s">
        <v>397</v>
      </c>
      <c r="E617" s="8">
        <v>60.3</v>
      </c>
    </row>
    <row r="618" spans="1:5">
      <c r="A618" s="8">
        <v>617</v>
      </c>
      <c r="B618" s="8" t="s">
        <v>682</v>
      </c>
      <c r="C618" s="8" t="s">
        <v>396</v>
      </c>
      <c r="D618" s="8" t="s">
        <v>397</v>
      </c>
      <c r="E618" s="8">
        <v>60.29</v>
      </c>
    </row>
    <row r="619" spans="1:5">
      <c r="A619" s="8">
        <v>617</v>
      </c>
      <c r="B619" s="8" t="s">
        <v>683</v>
      </c>
      <c r="C619" s="8" t="s">
        <v>396</v>
      </c>
      <c r="D619" s="8" t="s">
        <v>397</v>
      </c>
      <c r="E619" s="8">
        <v>60.29</v>
      </c>
    </row>
    <row r="620" spans="1:5">
      <c r="A620" s="8">
        <v>617</v>
      </c>
      <c r="B620" s="9" t="s">
        <v>684</v>
      </c>
      <c r="C620" s="8" t="s">
        <v>396</v>
      </c>
      <c r="D620" s="8" t="s">
        <v>397</v>
      </c>
      <c r="E620" s="8">
        <v>60.29</v>
      </c>
    </row>
    <row r="621" spans="1:5">
      <c r="A621" s="8">
        <v>617</v>
      </c>
      <c r="B621" s="8" t="s">
        <v>685</v>
      </c>
      <c r="C621" s="8" t="s">
        <v>396</v>
      </c>
      <c r="D621" s="8" t="s">
        <v>397</v>
      </c>
      <c r="E621" s="8">
        <v>60.29</v>
      </c>
    </row>
    <row r="622" spans="1:5">
      <c r="A622" s="8">
        <v>617</v>
      </c>
      <c r="B622" s="8" t="s">
        <v>686</v>
      </c>
      <c r="C622" s="8" t="s">
        <v>396</v>
      </c>
      <c r="D622" s="8" t="s">
        <v>397</v>
      </c>
      <c r="E622" s="8">
        <v>60.29</v>
      </c>
    </row>
    <row r="623" spans="1:5">
      <c r="A623" s="8">
        <v>617</v>
      </c>
      <c r="B623" s="8" t="s">
        <v>687</v>
      </c>
      <c r="C623" s="8" t="s">
        <v>396</v>
      </c>
      <c r="D623" s="8" t="s">
        <v>397</v>
      </c>
      <c r="E623" s="8">
        <v>60.29</v>
      </c>
    </row>
    <row r="624" spans="1:5">
      <c r="A624" s="8">
        <v>617</v>
      </c>
      <c r="B624" s="8" t="s">
        <v>688</v>
      </c>
      <c r="C624" s="8" t="s">
        <v>396</v>
      </c>
      <c r="D624" s="8" t="s">
        <v>397</v>
      </c>
      <c r="E624" s="8">
        <v>60.29</v>
      </c>
    </row>
    <row r="625" spans="1:5">
      <c r="A625" s="8">
        <v>617</v>
      </c>
      <c r="B625" s="8" t="s">
        <v>689</v>
      </c>
      <c r="C625" s="8" t="s">
        <v>396</v>
      </c>
      <c r="D625" s="8" t="s">
        <v>397</v>
      </c>
      <c r="E625" s="8">
        <v>60.29</v>
      </c>
    </row>
    <row r="626" spans="1:5">
      <c r="A626" s="8">
        <v>617</v>
      </c>
      <c r="B626" s="9" t="s">
        <v>690</v>
      </c>
      <c r="C626" s="8" t="s">
        <v>396</v>
      </c>
      <c r="D626" s="8" t="s">
        <v>397</v>
      </c>
      <c r="E626" s="8">
        <v>60.29</v>
      </c>
    </row>
    <row r="627" spans="1:5">
      <c r="A627" s="8">
        <v>617</v>
      </c>
      <c r="B627" s="8" t="s">
        <v>691</v>
      </c>
      <c r="C627" s="8" t="s">
        <v>396</v>
      </c>
      <c r="D627" s="8" t="s">
        <v>397</v>
      </c>
      <c r="E627" s="8">
        <v>60.29</v>
      </c>
    </row>
    <row r="628" spans="1:5">
      <c r="A628" s="8">
        <v>617</v>
      </c>
      <c r="B628" s="8" t="s">
        <v>692</v>
      </c>
      <c r="C628" s="8" t="s">
        <v>396</v>
      </c>
      <c r="D628" s="8" t="s">
        <v>397</v>
      </c>
      <c r="E628" s="8">
        <v>60.29</v>
      </c>
    </row>
    <row r="629" spans="1:5">
      <c r="A629" s="8">
        <v>617</v>
      </c>
      <c r="B629" s="8" t="s">
        <v>693</v>
      </c>
      <c r="C629" s="8" t="s">
        <v>396</v>
      </c>
      <c r="D629" s="8" t="s">
        <v>397</v>
      </c>
      <c r="E629" s="8">
        <v>60.29</v>
      </c>
    </row>
    <row r="630" spans="1:5">
      <c r="A630" s="8">
        <v>617</v>
      </c>
      <c r="B630" s="9" t="s">
        <v>694</v>
      </c>
      <c r="C630" s="8" t="s">
        <v>396</v>
      </c>
      <c r="D630" s="8" t="s">
        <v>397</v>
      </c>
      <c r="E630" s="8">
        <v>60.29</v>
      </c>
    </row>
    <row r="631" spans="1:5">
      <c r="A631" s="8">
        <v>617</v>
      </c>
      <c r="B631" s="8" t="s">
        <v>695</v>
      </c>
      <c r="C631" s="8" t="s">
        <v>396</v>
      </c>
      <c r="D631" s="8" t="s">
        <v>397</v>
      </c>
      <c r="E631" s="8">
        <v>60.29</v>
      </c>
    </row>
    <row r="632" spans="1:5">
      <c r="A632" s="8">
        <v>617</v>
      </c>
      <c r="B632" s="8" t="s">
        <v>696</v>
      </c>
      <c r="C632" s="8" t="s">
        <v>396</v>
      </c>
      <c r="D632" s="8" t="s">
        <v>397</v>
      </c>
      <c r="E632" s="8">
        <v>60.29</v>
      </c>
    </row>
    <row r="633" spans="1:5">
      <c r="A633" s="8">
        <v>617</v>
      </c>
      <c r="B633" s="8" t="s">
        <v>697</v>
      </c>
      <c r="C633" s="8" t="s">
        <v>396</v>
      </c>
      <c r="D633" s="8" t="s">
        <v>397</v>
      </c>
      <c r="E633" s="8">
        <v>60.29</v>
      </c>
    </row>
    <row r="634" spans="1:5">
      <c r="A634" s="8">
        <v>633</v>
      </c>
      <c r="B634" s="8" t="s">
        <v>698</v>
      </c>
      <c r="C634" s="8" t="s">
        <v>396</v>
      </c>
      <c r="D634" s="8" t="s">
        <v>397</v>
      </c>
      <c r="E634" s="8">
        <v>60.28</v>
      </c>
    </row>
    <row r="635" spans="1:5">
      <c r="A635" s="8">
        <v>633</v>
      </c>
      <c r="B635" s="8" t="s">
        <v>699</v>
      </c>
      <c r="C635" s="8" t="s">
        <v>396</v>
      </c>
      <c r="D635" s="8" t="s">
        <v>397</v>
      </c>
      <c r="E635" s="8">
        <v>60.28</v>
      </c>
    </row>
    <row r="636" spans="1:5">
      <c r="A636" s="8">
        <v>633</v>
      </c>
      <c r="B636" s="8" t="s">
        <v>700</v>
      </c>
      <c r="C636" s="8" t="s">
        <v>396</v>
      </c>
      <c r="D636" s="8" t="s">
        <v>397</v>
      </c>
      <c r="E636" s="8">
        <v>60.28</v>
      </c>
    </row>
    <row r="637" spans="1:5">
      <c r="A637" s="8">
        <v>633</v>
      </c>
      <c r="B637" s="8" t="s">
        <v>701</v>
      </c>
      <c r="C637" s="8" t="s">
        <v>396</v>
      </c>
      <c r="D637" s="8" t="s">
        <v>397</v>
      </c>
      <c r="E637" s="8">
        <v>60.28</v>
      </c>
    </row>
    <row r="638" spans="1:5">
      <c r="A638" s="8">
        <v>633</v>
      </c>
      <c r="B638" s="8" t="s">
        <v>702</v>
      </c>
      <c r="C638" s="8" t="s">
        <v>396</v>
      </c>
      <c r="D638" s="8" t="s">
        <v>397</v>
      </c>
      <c r="E638" s="8">
        <v>60.28</v>
      </c>
    </row>
    <row r="639" spans="1:5">
      <c r="A639" s="8">
        <v>633</v>
      </c>
      <c r="B639" s="8" t="s">
        <v>703</v>
      </c>
      <c r="C639" s="8" t="s">
        <v>396</v>
      </c>
      <c r="D639" s="8" t="s">
        <v>397</v>
      </c>
      <c r="E639" s="8">
        <v>60.28</v>
      </c>
    </row>
    <row r="640" spans="1:5">
      <c r="A640" s="8">
        <v>633</v>
      </c>
      <c r="B640" s="8" t="s">
        <v>704</v>
      </c>
      <c r="C640" s="8" t="s">
        <v>396</v>
      </c>
      <c r="D640" s="8" t="s">
        <v>397</v>
      </c>
      <c r="E640" s="8">
        <v>60.28</v>
      </c>
    </row>
    <row r="641" spans="1:5">
      <c r="A641" s="8">
        <v>633</v>
      </c>
      <c r="B641" s="8" t="s">
        <v>705</v>
      </c>
      <c r="C641" s="8" t="s">
        <v>396</v>
      </c>
      <c r="D641" s="8" t="s">
        <v>397</v>
      </c>
      <c r="E641" s="8">
        <v>60.28</v>
      </c>
    </row>
    <row r="642" spans="1:5">
      <c r="A642" s="8">
        <v>633</v>
      </c>
      <c r="B642" s="8" t="s">
        <v>706</v>
      </c>
      <c r="C642" s="8" t="s">
        <v>396</v>
      </c>
      <c r="D642" s="8" t="s">
        <v>397</v>
      </c>
      <c r="E642" s="8">
        <v>60.28</v>
      </c>
    </row>
    <row r="643" spans="1:5">
      <c r="A643" s="8">
        <v>633</v>
      </c>
      <c r="B643" s="8" t="s">
        <v>707</v>
      </c>
      <c r="C643" s="8" t="s">
        <v>396</v>
      </c>
      <c r="D643" s="8" t="s">
        <v>397</v>
      </c>
      <c r="E643" s="8">
        <v>60.28</v>
      </c>
    </row>
    <row r="644" spans="1:5">
      <c r="A644" s="8">
        <v>633</v>
      </c>
      <c r="B644" s="8" t="s">
        <v>708</v>
      </c>
      <c r="C644" s="8" t="s">
        <v>396</v>
      </c>
      <c r="D644" s="8" t="s">
        <v>397</v>
      </c>
      <c r="E644" s="8">
        <v>60.28</v>
      </c>
    </row>
    <row r="645" spans="1:5">
      <c r="A645" s="8">
        <v>644</v>
      </c>
      <c r="B645" s="9" t="s">
        <v>709</v>
      </c>
      <c r="C645" s="8" t="s">
        <v>396</v>
      </c>
      <c r="D645" s="8" t="s">
        <v>397</v>
      </c>
      <c r="E645" s="8">
        <v>60.27</v>
      </c>
    </row>
    <row r="646" spans="1:5">
      <c r="A646" s="8">
        <v>644</v>
      </c>
      <c r="B646" s="8" t="s">
        <v>710</v>
      </c>
      <c r="C646" s="8" t="s">
        <v>396</v>
      </c>
      <c r="D646" s="8" t="s">
        <v>397</v>
      </c>
      <c r="E646" s="8">
        <v>60.27</v>
      </c>
    </row>
    <row r="647" spans="1:5">
      <c r="A647" s="8">
        <v>644</v>
      </c>
      <c r="B647" s="8" t="s">
        <v>711</v>
      </c>
      <c r="C647" s="8" t="s">
        <v>396</v>
      </c>
      <c r="D647" s="8" t="s">
        <v>397</v>
      </c>
      <c r="E647" s="8">
        <v>60.27</v>
      </c>
    </row>
    <row r="648" spans="1:5">
      <c r="A648" s="8">
        <v>644</v>
      </c>
      <c r="B648" s="8" t="s">
        <v>712</v>
      </c>
      <c r="C648" s="8" t="s">
        <v>396</v>
      </c>
      <c r="D648" s="8" t="s">
        <v>397</v>
      </c>
      <c r="E648" s="8">
        <v>60.27</v>
      </c>
    </row>
    <row r="649" spans="1:5">
      <c r="A649" s="8">
        <v>644</v>
      </c>
      <c r="B649" s="8" t="s">
        <v>713</v>
      </c>
      <c r="C649" s="8" t="s">
        <v>396</v>
      </c>
      <c r="D649" s="8" t="s">
        <v>397</v>
      </c>
      <c r="E649" s="8">
        <v>60.27</v>
      </c>
    </row>
    <row r="650" spans="1:5">
      <c r="A650" s="8">
        <v>644</v>
      </c>
      <c r="B650" s="8" t="s">
        <v>714</v>
      </c>
      <c r="C650" s="8" t="s">
        <v>396</v>
      </c>
      <c r="D650" s="8" t="s">
        <v>397</v>
      </c>
      <c r="E650" s="8">
        <v>60.27</v>
      </c>
    </row>
    <row r="651" spans="1:5">
      <c r="A651" s="8">
        <v>650</v>
      </c>
      <c r="B651" s="9" t="s">
        <v>715</v>
      </c>
      <c r="C651" s="8" t="s">
        <v>396</v>
      </c>
      <c r="D651" s="8" t="s">
        <v>397</v>
      </c>
      <c r="E651" s="8">
        <v>60.26</v>
      </c>
    </row>
    <row r="652" spans="1:5">
      <c r="A652" s="8">
        <v>650</v>
      </c>
      <c r="B652" s="8" t="s">
        <v>716</v>
      </c>
      <c r="C652" s="8" t="s">
        <v>396</v>
      </c>
      <c r="D652" s="8" t="s">
        <v>397</v>
      </c>
      <c r="E652" s="8">
        <v>60.26</v>
      </c>
    </row>
    <row r="653" spans="1:5">
      <c r="A653" s="8">
        <v>650</v>
      </c>
      <c r="B653" s="8" t="s">
        <v>717</v>
      </c>
      <c r="C653" s="8" t="s">
        <v>396</v>
      </c>
      <c r="D653" s="8" t="s">
        <v>397</v>
      </c>
      <c r="E653" s="8">
        <v>60.26</v>
      </c>
    </row>
    <row r="654" spans="1:5">
      <c r="A654" s="8">
        <v>650</v>
      </c>
      <c r="B654" s="8" t="s">
        <v>718</v>
      </c>
      <c r="C654" s="8" t="s">
        <v>396</v>
      </c>
      <c r="D654" s="8" t="s">
        <v>397</v>
      </c>
      <c r="E654" s="8">
        <v>60.26</v>
      </c>
    </row>
    <row r="655" spans="1:5">
      <c r="A655" s="8">
        <v>650</v>
      </c>
      <c r="B655" s="8" t="s">
        <v>719</v>
      </c>
      <c r="C655" s="8" t="s">
        <v>396</v>
      </c>
      <c r="D655" s="8" t="s">
        <v>397</v>
      </c>
      <c r="E655" s="8">
        <v>60.26</v>
      </c>
    </row>
    <row r="656" spans="1:5">
      <c r="A656" s="8">
        <v>650</v>
      </c>
      <c r="B656" s="8" t="s">
        <v>720</v>
      </c>
      <c r="C656" s="8" t="s">
        <v>396</v>
      </c>
      <c r="D656" s="8" t="s">
        <v>397</v>
      </c>
      <c r="E656" s="8">
        <v>60.26</v>
      </c>
    </row>
    <row r="657" spans="1:5">
      <c r="A657" s="8">
        <v>650</v>
      </c>
      <c r="B657" s="8" t="s">
        <v>721</v>
      </c>
      <c r="C657" s="8" t="s">
        <v>396</v>
      </c>
      <c r="D657" s="8" t="s">
        <v>397</v>
      </c>
      <c r="E657" s="8">
        <v>60.26</v>
      </c>
    </row>
    <row r="658" spans="1:5">
      <c r="A658" s="8">
        <v>650</v>
      </c>
      <c r="B658" s="8" t="s">
        <v>722</v>
      </c>
      <c r="C658" s="8" t="s">
        <v>396</v>
      </c>
      <c r="D658" s="8" t="s">
        <v>397</v>
      </c>
      <c r="E658" s="8">
        <v>60.26</v>
      </c>
    </row>
    <row r="659" spans="1:5">
      <c r="A659" s="8">
        <v>650</v>
      </c>
      <c r="B659" s="8" t="s">
        <v>723</v>
      </c>
      <c r="C659" s="8" t="s">
        <v>396</v>
      </c>
      <c r="D659" s="8" t="s">
        <v>397</v>
      </c>
      <c r="E659" s="8">
        <v>60.26</v>
      </c>
    </row>
    <row r="660" spans="1:5">
      <c r="A660" s="8">
        <v>659</v>
      </c>
      <c r="B660" s="8" t="s">
        <v>724</v>
      </c>
      <c r="C660" s="8" t="s">
        <v>396</v>
      </c>
      <c r="D660" s="8" t="s">
        <v>397</v>
      </c>
      <c r="E660" s="8">
        <v>60.25</v>
      </c>
    </row>
    <row r="661" spans="1:5">
      <c r="A661" s="8">
        <v>659</v>
      </c>
      <c r="B661" s="8" t="s">
        <v>725</v>
      </c>
      <c r="C661" s="8" t="s">
        <v>396</v>
      </c>
      <c r="D661" s="8" t="s">
        <v>397</v>
      </c>
      <c r="E661" s="8">
        <v>60.25</v>
      </c>
    </row>
    <row r="662" spans="1:5">
      <c r="A662" s="8">
        <v>659</v>
      </c>
      <c r="B662" s="8" t="s">
        <v>726</v>
      </c>
      <c r="C662" s="8" t="s">
        <v>396</v>
      </c>
      <c r="D662" s="8" t="s">
        <v>397</v>
      </c>
      <c r="E662" s="8">
        <v>60.25</v>
      </c>
    </row>
    <row r="663" spans="1:5">
      <c r="A663" s="8">
        <v>659</v>
      </c>
      <c r="B663" s="8" t="s">
        <v>727</v>
      </c>
      <c r="C663" s="8" t="s">
        <v>396</v>
      </c>
      <c r="D663" s="8" t="s">
        <v>397</v>
      </c>
      <c r="E663" s="8">
        <v>60.25</v>
      </c>
    </row>
    <row r="664" spans="1:5">
      <c r="A664" s="8">
        <v>659</v>
      </c>
      <c r="B664" s="8" t="s">
        <v>728</v>
      </c>
      <c r="C664" s="8" t="s">
        <v>396</v>
      </c>
      <c r="D664" s="8" t="s">
        <v>397</v>
      </c>
      <c r="E664" s="8">
        <v>60.25</v>
      </c>
    </row>
    <row r="665" spans="1:5">
      <c r="A665" s="8">
        <v>659</v>
      </c>
      <c r="B665" s="9" t="s">
        <v>729</v>
      </c>
      <c r="C665" s="8" t="s">
        <v>396</v>
      </c>
      <c r="D665" s="8" t="s">
        <v>397</v>
      </c>
      <c r="E665" s="8">
        <v>60.25</v>
      </c>
    </row>
    <row r="666" spans="1:5">
      <c r="A666" s="8">
        <v>659</v>
      </c>
      <c r="B666" s="8" t="s">
        <v>730</v>
      </c>
      <c r="C666" s="8" t="s">
        <v>396</v>
      </c>
      <c r="D666" s="8" t="s">
        <v>397</v>
      </c>
      <c r="E666" s="8">
        <v>60.25</v>
      </c>
    </row>
    <row r="667" spans="1:5">
      <c r="A667" s="8">
        <v>659</v>
      </c>
      <c r="B667" s="8" t="s">
        <v>731</v>
      </c>
      <c r="C667" s="8" t="s">
        <v>396</v>
      </c>
      <c r="D667" s="8" t="s">
        <v>397</v>
      </c>
      <c r="E667" s="8">
        <v>60.25</v>
      </c>
    </row>
    <row r="668" spans="1:5">
      <c r="A668" s="8">
        <v>659</v>
      </c>
      <c r="B668" s="8" t="s">
        <v>732</v>
      </c>
      <c r="C668" s="8" t="s">
        <v>396</v>
      </c>
      <c r="D668" s="8" t="s">
        <v>397</v>
      </c>
      <c r="E668" s="8">
        <v>60.25</v>
      </c>
    </row>
    <row r="669" spans="1:5">
      <c r="A669" s="8">
        <v>659</v>
      </c>
      <c r="B669" s="9" t="s">
        <v>733</v>
      </c>
      <c r="C669" s="8" t="s">
        <v>396</v>
      </c>
      <c r="D669" s="8" t="s">
        <v>397</v>
      </c>
      <c r="E669" s="8">
        <v>60.25</v>
      </c>
    </row>
    <row r="670" spans="1:5">
      <c r="A670" s="8">
        <v>659</v>
      </c>
      <c r="B670" s="8" t="s">
        <v>734</v>
      </c>
      <c r="C670" s="8" t="s">
        <v>396</v>
      </c>
      <c r="D670" s="8" t="s">
        <v>397</v>
      </c>
      <c r="E670" s="8">
        <v>60.25</v>
      </c>
    </row>
    <row r="671" spans="1:5">
      <c r="A671" s="8">
        <v>659</v>
      </c>
      <c r="B671" s="8" t="s">
        <v>735</v>
      </c>
      <c r="C671" s="8" t="s">
        <v>396</v>
      </c>
      <c r="D671" s="8" t="s">
        <v>397</v>
      </c>
      <c r="E671" s="8">
        <v>60.25</v>
      </c>
    </row>
    <row r="672" spans="1:5">
      <c r="A672" s="8">
        <v>671</v>
      </c>
      <c r="B672" s="8" t="s">
        <v>736</v>
      </c>
      <c r="C672" s="8" t="s">
        <v>396</v>
      </c>
      <c r="D672" s="8" t="s">
        <v>397</v>
      </c>
      <c r="E672" s="8">
        <v>60.24</v>
      </c>
    </row>
    <row r="673" spans="1:5">
      <c r="A673" s="8">
        <v>671</v>
      </c>
      <c r="B673" s="8" t="s">
        <v>737</v>
      </c>
      <c r="C673" s="8" t="s">
        <v>396</v>
      </c>
      <c r="D673" s="8" t="s">
        <v>397</v>
      </c>
      <c r="E673" s="8">
        <v>60.24</v>
      </c>
    </row>
    <row r="674" spans="1:5">
      <c r="A674" s="8">
        <v>671</v>
      </c>
      <c r="B674" s="8" t="s">
        <v>738</v>
      </c>
      <c r="C674" s="8" t="s">
        <v>396</v>
      </c>
      <c r="D674" s="8" t="s">
        <v>397</v>
      </c>
      <c r="E674" s="8">
        <v>60.24</v>
      </c>
    </row>
    <row r="675" spans="1:5">
      <c r="A675" s="8">
        <v>671</v>
      </c>
      <c r="B675" s="8" t="s">
        <v>739</v>
      </c>
      <c r="C675" s="8" t="s">
        <v>396</v>
      </c>
      <c r="D675" s="8" t="s">
        <v>397</v>
      </c>
      <c r="E675" s="8">
        <v>60.24</v>
      </c>
    </row>
    <row r="676" spans="1:5">
      <c r="A676" s="8">
        <v>671</v>
      </c>
      <c r="B676" s="8" t="s">
        <v>740</v>
      </c>
      <c r="C676" s="8" t="s">
        <v>396</v>
      </c>
      <c r="D676" s="8" t="s">
        <v>397</v>
      </c>
      <c r="E676" s="8">
        <v>60.24</v>
      </c>
    </row>
    <row r="677" spans="1:5">
      <c r="A677" s="8">
        <v>671</v>
      </c>
      <c r="B677" s="8" t="s">
        <v>741</v>
      </c>
      <c r="C677" s="8" t="s">
        <v>396</v>
      </c>
      <c r="D677" s="8" t="s">
        <v>397</v>
      </c>
      <c r="E677" s="8">
        <v>60.24</v>
      </c>
    </row>
    <row r="678" spans="1:5">
      <c r="A678" s="8">
        <v>671</v>
      </c>
      <c r="B678" s="8" t="s">
        <v>742</v>
      </c>
      <c r="C678" s="8" t="s">
        <v>396</v>
      </c>
      <c r="D678" s="8" t="s">
        <v>397</v>
      </c>
      <c r="E678" s="8">
        <v>60.24</v>
      </c>
    </row>
    <row r="679" spans="1:5">
      <c r="A679" s="8">
        <v>678</v>
      </c>
      <c r="B679" s="8" t="s">
        <v>743</v>
      </c>
      <c r="C679" s="8" t="s">
        <v>396</v>
      </c>
      <c r="D679" s="8" t="s">
        <v>397</v>
      </c>
      <c r="E679" s="8">
        <v>60.23</v>
      </c>
    </row>
    <row r="680" spans="1:5">
      <c r="A680" s="8">
        <v>678</v>
      </c>
      <c r="B680" s="8" t="s">
        <v>744</v>
      </c>
      <c r="C680" s="8" t="s">
        <v>396</v>
      </c>
      <c r="D680" s="8" t="s">
        <v>397</v>
      </c>
      <c r="E680" s="8">
        <v>60.23</v>
      </c>
    </row>
    <row r="681" spans="1:5">
      <c r="A681" s="8">
        <v>678</v>
      </c>
      <c r="B681" s="9" t="s">
        <v>745</v>
      </c>
      <c r="C681" s="8" t="s">
        <v>396</v>
      </c>
      <c r="D681" s="8" t="s">
        <v>397</v>
      </c>
      <c r="E681" s="8">
        <v>60.23</v>
      </c>
    </row>
    <row r="682" spans="1:5">
      <c r="A682" s="8">
        <v>678</v>
      </c>
      <c r="B682" s="8" t="s">
        <v>746</v>
      </c>
      <c r="C682" s="8" t="s">
        <v>396</v>
      </c>
      <c r="D682" s="8" t="s">
        <v>397</v>
      </c>
      <c r="E682" s="8">
        <v>60.23</v>
      </c>
    </row>
    <row r="683" spans="1:5">
      <c r="A683" s="8">
        <v>678</v>
      </c>
      <c r="B683" s="8" t="s">
        <v>747</v>
      </c>
      <c r="C683" s="8" t="s">
        <v>396</v>
      </c>
      <c r="D683" s="8" t="s">
        <v>397</v>
      </c>
      <c r="E683" s="8">
        <v>60.23</v>
      </c>
    </row>
    <row r="684" spans="1:5">
      <c r="A684" s="8">
        <v>678</v>
      </c>
      <c r="B684" s="8" t="s">
        <v>748</v>
      </c>
      <c r="C684" s="8" t="s">
        <v>396</v>
      </c>
      <c r="D684" s="8" t="s">
        <v>397</v>
      </c>
      <c r="E684" s="8">
        <v>60.23</v>
      </c>
    </row>
    <row r="685" spans="1:5">
      <c r="A685" s="8">
        <v>684</v>
      </c>
      <c r="B685" s="8" t="s">
        <v>749</v>
      </c>
      <c r="C685" s="8" t="s">
        <v>396</v>
      </c>
      <c r="D685" s="8" t="s">
        <v>397</v>
      </c>
      <c r="E685" s="8">
        <v>60.22</v>
      </c>
    </row>
    <row r="686" spans="1:5">
      <c r="A686" s="8">
        <v>684</v>
      </c>
      <c r="B686" s="8" t="s">
        <v>750</v>
      </c>
      <c r="C686" s="8" t="s">
        <v>396</v>
      </c>
      <c r="D686" s="8" t="s">
        <v>397</v>
      </c>
      <c r="E686" s="8">
        <v>60.22</v>
      </c>
    </row>
    <row r="687" spans="1:5">
      <c r="A687" s="8">
        <v>684</v>
      </c>
      <c r="B687" s="8" t="s">
        <v>751</v>
      </c>
      <c r="C687" s="8" t="s">
        <v>396</v>
      </c>
      <c r="D687" s="8" t="s">
        <v>397</v>
      </c>
      <c r="E687" s="8">
        <v>60.22</v>
      </c>
    </row>
    <row r="688" spans="1:5">
      <c r="A688" s="8">
        <v>687</v>
      </c>
      <c r="B688" s="8" t="s">
        <v>752</v>
      </c>
      <c r="C688" s="8" t="s">
        <v>396</v>
      </c>
      <c r="D688" s="8" t="s">
        <v>397</v>
      </c>
      <c r="E688" s="8">
        <v>60.21</v>
      </c>
    </row>
    <row r="689" spans="1:5">
      <c r="A689" s="8">
        <v>687</v>
      </c>
      <c r="B689" s="8" t="s">
        <v>753</v>
      </c>
      <c r="C689" s="8" t="s">
        <v>396</v>
      </c>
      <c r="D689" s="8" t="s">
        <v>397</v>
      </c>
      <c r="E689" s="8">
        <v>60.21</v>
      </c>
    </row>
    <row r="690" spans="1:5">
      <c r="A690" s="8">
        <v>689</v>
      </c>
      <c r="B690" s="8" t="s">
        <v>754</v>
      </c>
      <c r="C690" s="8" t="s">
        <v>396</v>
      </c>
      <c r="D690" s="8" t="s">
        <v>397</v>
      </c>
      <c r="E690" s="8">
        <v>60.2</v>
      </c>
    </row>
    <row r="691" spans="1:5">
      <c r="A691" s="8">
        <v>689</v>
      </c>
      <c r="B691" s="8" t="s">
        <v>755</v>
      </c>
      <c r="C691" s="8" t="s">
        <v>396</v>
      </c>
      <c r="D691" s="8" t="s">
        <v>397</v>
      </c>
      <c r="E691" s="8">
        <v>60.2</v>
      </c>
    </row>
    <row r="692" spans="1:5">
      <c r="A692" s="8">
        <v>689</v>
      </c>
      <c r="B692" s="8" t="s">
        <v>756</v>
      </c>
      <c r="C692" s="8" t="s">
        <v>396</v>
      </c>
      <c r="D692" s="8" t="s">
        <v>397</v>
      </c>
      <c r="E692" s="8">
        <v>60.2</v>
      </c>
    </row>
    <row r="693" spans="1:5">
      <c r="A693" s="8">
        <v>692</v>
      </c>
      <c r="B693" s="8" t="s">
        <v>757</v>
      </c>
      <c r="C693" s="8" t="s">
        <v>396</v>
      </c>
      <c r="D693" s="8" t="s">
        <v>397</v>
      </c>
      <c r="E693" s="8">
        <v>60.19</v>
      </c>
    </row>
    <row r="694" spans="1:5">
      <c r="A694" s="8">
        <v>693</v>
      </c>
      <c r="B694" s="8" t="s">
        <v>758</v>
      </c>
      <c r="C694" s="8" t="s">
        <v>396</v>
      </c>
      <c r="D694" s="8" t="s">
        <v>397</v>
      </c>
      <c r="E694" s="8">
        <v>60.18</v>
      </c>
    </row>
    <row r="695" spans="1:5">
      <c r="A695" s="8">
        <v>694</v>
      </c>
      <c r="B695" s="8" t="s">
        <v>759</v>
      </c>
      <c r="C695" s="8" t="s">
        <v>396</v>
      </c>
      <c r="D695" s="8" t="s">
        <v>397</v>
      </c>
      <c r="E695" s="8">
        <v>60.17</v>
      </c>
    </row>
    <row r="696" spans="1:5">
      <c r="A696" s="8">
        <v>695</v>
      </c>
      <c r="B696" s="9" t="s">
        <v>760</v>
      </c>
      <c r="C696" s="8" t="s">
        <v>396</v>
      </c>
      <c r="D696" s="8" t="s">
        <v>397</v>
      </c>
      <c r="E696" s="8">
        <v>60.13</v>
      </c>
    </row>
    <row r="697" spans="1:5">
      <c r="A697" s="8">
        <v>696</v>
      </c>
      <c r="B697" s="8" t="s">
        <v>761</v>
      </c>
      <c r="C697" s="8" t="s">
        <v>396</v>
      </c>
      <c r="D697" s="8" t="s">
        <v>397</v>
      </c>
      <c r="E697" s="8">
        <v>60.1</v>
      </c>
    </row>
    <row r="698" spans="1:5">
      <c r="A698" s="8">
        <v>697</v>
      </c>
      <c r="B698" s="8" t="s">
        <v>762</v>
      </c>
      <c r="C698" s="8" t="s">
        <v>396</v>
      </c>
      <c r="D698" s="8" t="s">
        <v>397</v>
      </c>
      <c r="E698" s="8">
        <v>60.09</v>
      </c>
    </row>
    <row r="699" spans="1:5">
      <c r="A699" s="8">
        <v>698</v>
      </c>
      <c r="B699" s="8" t="s">
        <v>763</v>
      </c>
      <c r="C699" s="8" t="s">
        <v>396</v>
      </c>
      <c r="D699" s="8" t="s">
        <v>397</v>
      </c>
      <c r="E699" s="8">
        <v>60.07</v>
      </c>
    </row>
    <row r="700" spans="1:5">
      <c r="A700" s="8">
        <v>699</v>
      </c>
      <c r="B700" s="8" t="s">
        <v>764</v>
      </c>
      <c r="C700" s="8" t="s">
        <v>396</v>
      </c>
      <c r="D700" s="8" t="s">
        <v>397</v>
      </c>
      <c r="E700" s="8">
        <v>60.06</v>
      </c>
    </row>
    <row r="701" spans="1:5">
      <c r="A701" s="8">
        <v>699</v>
      </c>
      <c r="B701" s="8" t="s">
        <v>765</v>
      </c>
      <c r="C701" s="8" t="s">
        <v>396</v>
      </c>
      <c r="D701" s="8" t="s">
        <v>397</v>
      </c>
      <c r="E701" s="8">
        <v>60.06</v>
      </c>
    </row>
    <row r="702" spans="1:5">
      <c r="A702" s="8">
        <v>701</v>
      </c>
      <c r="B702" s="8" t="s">
        <v>766</v>
      </c>
      <c r="C702" s="8" t="s">
        <v>396</v>
      </c>
      <c r="D702" s="8" t="s">
        <v>397</v>
      </c>
      <c r="E702" s="8">
        <v>60.05</v>
      </c>
    </row>
    <row r="703" spans="1:5">
      <c r="A703" s="8">
        <v>702</v>
      </c>
      <c r="B703" s="8" t="s">
        <v>767</v>
      </c>
      <c r="C703" s="8" t="s">
        <v>396</v>
      </c>
      <c r="D703" s="8" t="s">
        <v>397</v>
      </c>
      <c r="E703" s="8">
        <v>60.04</v>
      </c>
    </row>
    <row r="704" spans="1:5">
      <c r="A704" s="8">
        <v>702</v>
      </c>
      <c r="B704" s="8" t="s">
        <v>768</v>
      </c>
      <c r="C704" s="8" t="s">
        <v>396</v>
      </c>
      <c r="D704" s="8" t="s">
        <v>397</v>
      </c>
      <c r="E704" s="8">
        <v>60.04</v>
      </c>
    </row>
    <row r="705" spans="1:5">
      <c r="A705" s="8">
        <v>702</v>
      </c>
      <c r="B705" s="8" t="s">
        <v>769</v>
      </c>
      <c r="C705" s="8" t="s">
        <v>396</v>
      </c>
      <c r="D705" s="8" t="s">
        <v>397</v>
      </c>
      <c r="E705" s="8">
        <v>60.04</v>
      </c>
    </row>
    <row r="706" spans="1:5">
      <c r="A706" s="8">
        <v>705</v>
      </c>
      <c r="B706" s="8" t="s">
        <v>770</v>
      </c>
      <c r="C706" s="8" t="s">
        <v>396</v>
      </c>
      <c r="D706" s="8" t="s">
        <v>397</v>
      </c>
      <c r="E706" s="8">
        <v>60.03</v>
      </c>
    </row>
    <row r="707" spans="1:5">
      <c r="A707" s="8">
        <v>706</v>
      </c>
      <c r="B707" s="8" t="s">
        <v>771</v>
      </c>
      <c r="C707" s="8" t="s">
        <v>396</v>
      </c>
      <c r="D707" s="8" t="s">
        <v>397</v>
      </c>
      <c r="E707" s="8">
        <v>60.02</v>
      </c>
    </row>
    <row r="708" spans="1:5">
      <c r="A708" s="8">
        <v>706</v>
      </c>
      <c r="B708" s="8" t="s">
        <v>772</v>
      </c>
      <c r="C708" s="8" t="s">
        <v>396</v>
      </c>
      <c r="D708" s="8" t="s">
        <v>397</v>
      </c>
      <c r="E708" s="8">
        <v>60.02</v>
      </c>
    </row>
    <row r="709" spans="1:5">
      <c r="A709" s="8">
        <v>706</v>
      </c>
      <c r="B709" s="8" t="s">
        <v>773</v>
      </c>
      <c r="C709" s="8" t="s">
        <v>396</v>
      </c>
      <c r="D709" s="8" t="s">
        <v>397</v>
      </c>
      <c r="E709" s="8">
        <v>60.02</v>
      </c>
    </row>
    <row r="710" spans="1:5">
      <c r="A710" s="8">
        <v>706</v>
      </c>
      <c r="B710" s="8" t="s">
        <v>774</v>
      </c>
      <c r="C710" s="8" t="s">
        <v>396</v>
      </c>
      <c r="D710" s="8" t="s">
        <v>397</v>
      </c>
      <c r="E710" s="8">
        <v>60.02</v>
      </c>
    </row>
    <row r="711" spans="1:5">
      <c r="A711" s="8">
        <v>706</v>
      </c>
      <c r="B711" s="8" t="s">
        <v>775</v>
      </c>
      <c r="C711" s="8" t="s">
        <v>396</v>
      </c>
      <c r="D711" s="8" t="s">
        <v>397</v>
      </c>
      <c r="E711" s="8">
        <v>60.02</v>
      </c>
    </row>
    <row r="712" spans="1:5">
      <c r="A712" s="8">
        <v>706</v>
      </c>
      <c r="B712" s="8" t="s">
        <v>776</v>
      </c>
      <c r="C712" s="8" t="s">
        <v>396</v>
      </c>
      <c r="D712" s="8" t="s">
        <v>397</v>
      </c>
      <c r="E712" s="8">
        <v>60.02</v>
      </c>
    </row>
    <row r="713" spans="1:5">
      <c r="A713" s="8">
        <v>706</v>
      </c>
      <c r="B713" s="9" t="s">
        <v>777</v>
      </c>
      <c r="C713" s="8" t="s">
        <v>396</v>
      </c>
      <c r="D713" s="8" t="s">
        <v>397</v>
      </c>
      <c r="E713" s="8">
        <v>60.02</v>
      </c>
    </row>
    <row r="714" spans="1:5">
      <c r="A714" s="8">
        <v>713</v>
      </c>
      <c r="B714" s="8" t="s">
        <v>778</v>
      </c>
      <c r="C714" s="8" t="s">
        <v>396</v>
      </c>
      <c r="D714" s="8" t="s">
        <v>397</v>
      </c>
      <c r="E714" s="8">
        <v>60.01</v>
      </c>
    </row>
    <row r="715" spans="1:5">
      <c r="A715" s="8">
        <v>713</v>
      </c>
      <c r="B715" s="8" t="s">
        <v>779</v>
      </c>
      <c r="C715" s="8" t="s">
        <v>396</v>
      </c>
      <c r="D715" s="8" t="s">
        <v>397</v>
      </c>
      <c r="E715" s="8">
        <v>60.01</v>
      </c>
    </row>
    <row r="716" spans="1:5">
      <c r="A716" s="8">
        <v>713</v>
      </c>
      <c r="B716" s="8" t="s">
        <v>780</v>
      </c>
      <c r="C716" s="8" t="s">
        <v>396</v>
      </c>
      <c r="D716" s="8" t="s">
        <v>397</v>
      </c>
      <c r="E716" s="8">
        <v>60.01</v>
      </c>
    </row>
    <row r="717" spans="1:5">
      <c r="A717" s="8">
        <v>713</v>
      </c>
      <c r="B717" s="8" t="s">
        <v>781</v>
      </c>
      <c r="C717" s="8" t="s">
        <v>396</v>
      </c>
      <c r="D717" s="8" t="s">
        <v>397</v>
      </c>
      <c r="E717" s="8">
        <v>60.01</v>
      </c>
    </row>
    <row r="718" spans="1:5">
      <c r="A718" s="8">
        <v>713</v>
      </c>
      <c r="B718" s="8" t="s">
        <v>782</v>
      </c>
      <c r="C718" s="8" t="s">
        <v>396</v>
      </c>
      <c r="D718" s="8" t="s">
        <v>397</v>
      </c>
      <c r="E718" s="8">
        <v>60.01</v>
      </c>
    </row>
    <row r="719" spans="1:5">
      <c r="A719" s="8">
        <v>713</v>
      </c>
      <c r="B719" s="8" t="s">
        <v>783</v>
      </c>
      <c r="C719" s="8" t="s">
        <v>396</v>
      </c>
      <c r="D719" s="8" t="s">
        <v>397</v>
      </c>
      <c r="E719" s="8">
        <v>60.01</v>
      </c>
    </row>
    <row r="720" spans="1:5">
      <c r="A720" s="8">
        <v>719</v>
      </c>
      <c r="B720" s="8" t="s">
        <v>784</v>
      </c>
      <c r="C720" s="8" t="s">
        <v>396</v>
      </c>
      <c r="D720" s="8" t="s">
        <v>397</v>
      </c>
      <c r="E720" s="8">
        <v>60</v>
      </c>
    </row>
    <row r="721" spans="1:5">
      <c r="A721" s="8">
        <v>719</v>
      </c>
      <c r="B721" s="8" t="s">
        <v>785</v>
      </c>
      <c r="C721" s="8" t="s">
        <v>396</v>
      </c>
      <c r="D721" s="8" t="s">
        <v>397</v>
      </c>
      <c r="E721" s="8">
        <v>60</v>
      </c>
    </row>
    <row r="722" spans="1:5">
      <c r="A722" s="8">
        <v>719</v>
      </c>
      <c r="B722" s="8" t="s">
        <v>786</v>
      </c>
      <c r="C722" s="8" t="s">
        <v>396</v>
      </c>
      <c r="D722" s="8" t="s">
        <v>397</v>
      </c>
      <c r="E722" s="8">
        <v>60</v>
      </c>
    </row>
    <row r="723" spans="1:5">
      <c r="A723" s="8">
        <v>719</v>
      </c>
      <c r="B723" s="8" t="s">
        <v>787</v>
      </c>
      <c r="C723" s="8" t="s">
        <v>396</v>
      </c>
      <c r="D723" s="8" t="s">
        <v>397</v>
      </c>
      <c r="E723" s="8">
        <v>60</v>
      </c>
    </row>
    <row r="724" spans="1:5">
      <c r="A724" s="8">
        <v>719</v>
      </c>
      <c r="B724" s="8" t="s">
        <v>788</v>
      </c>
      <c r="C724" s="8" t="s">
        <v>396</v>
      </c>
      <c r="D724" s="8" t="s">
        <v>397</v>
      </c>
      <c r="E724" s="8">
        <v>60</v>
      </c>
    </row>
    <row r="725" spans="1:5">
      <c r="A725" s="8">
        <v>719</v>
      </c>
      <c r="B725" s="8" t="s">
        <v>789</v>
      </c>
      <c r="C725" s="8" t="s">
        <v>396</v>
      </c>
      <c r="D725" s="8" t="s">
        <v>397</v>
      </c>
      <c r="E725" s="8">
        <v>60</v>
      </c>
    </row>
    <row r="726" spans="1:5">
      <c r="A726" s="8">
        <v>719</v>
      </c>
      <c r="B726" s="8" t="s">
        <v>790</v>
      </c>
      <c r="C726" s="8" t="s">
        <v>396</v>
      </c>
      <c r="D726" s="8" t="s">
        <v>397</v>
      </c>
      <c r="E726" s="8">
        <v>60</v>
      </c>
    </row>
    <row r="727" spans="1:5">
      <c r="A727" s="8">
        <v>719</v>
      </c>
      <c r="B727" s="8" t="s">
        <v>791</v>
      </c>
      <c r="C727" s="8" t="s">
        <v>396</v>
      </c>
      <c r="D727" s="8" t="s">
        <v>397</v>
      </c>
      <c r="E727" s="8">
        <v>60</v>
      </c>
    </row>
    <row r="728" spans="1:5">
      <c r="A728" s="8">
        <v>719</v>
      </c>
      <c r="B728" s="8" t="s">
        <v>792</v>
      </c>
      <c r="C728" s="8" t="s">
        <v>396</v>
      </c>
      <c r="D728" s="8" t="s">
        <v>397</v>
      </c>
      <c r="E728" s="8">
        <v>60</v>
      </c>
    </row>
  </sheetData>
  <phoneticPr fontId="1" type="noConversion"/>
  <hyperlinks>
    <hyperlink ref="B13" r:id="rId1" display="https://www.dxsbb.com/news/list_109.html"/>
    <hyperlink ref="B14" r:id="rId2" display="https://www.dxsbb.com/news/list_120.html"/>
    <hyperlink ref="B21" r:id="rId3" display="https://www.dxsbb.com/news/list_100.html"/>
    <hyperlink ref="B32" r:id="rId4" display="https://www.dxsbb.com/news/list_117.html"/>
    <hyperlink ref="B36" r:id="rId5" display="https://www.dxsbb.com/news/list_104.html"/>
    <hyperlink ref="B65" r:id="rId6" display="https://www.dxsbb.com/news/list_118.html"/>
    <hyperlink ref="B77" r:id="rId7" display="https://www.dxsbb.com/news/list_108.html"/>
    <hyperlink ref="B80" r:id="rId8" display="https://www.dxsbb.com/news/list_112.html"/>
    <hyperlink ref="B84" r:id="rId9" display="https://www.dxsbb.com/news/list_115.html"/>
    <hyperlink ref="B86" r:id="rId10" display="https://www.dxsbb.com/news/list_102.html"/>
    <hyperlink ref="B91" r:id="rId11" display="https://www.dxsbb.com/news/list_114.html"/>
    <hyperlink ref="B103" r:id="rId12" display="https://www.dxsbb.com/news/list_105.html"/>
    <hyperlink ref="B104" r:id="rId13" display="https://www.dxsbb.com/news/list_106.html"/>
    <hyperlink ref="B105" r:id="rId14" display="https://www.dxsbb.com/news/list_107.html"/>
    <hyperlink ref="B108" r:id="rId15" display="https://www.dxsbb.com/news/list_124.html"/>
    <hyperlink ref="B113" r:id="rId16" display="https://www.dxsbb.com/news/list_113.html"/>
    <hyperlink ref="B114" r:id="rId17" display="https://www.dxsbb.com/news/list_99.html"/>
    <hyperlink ref="B123" r:id="rId18" display="https://www.dxsbb.com/news/list_121.html"/>
    <hyperlink ref="B124" r:id="rId19" display="https://www.dxsbb.com/news/list_122.html"/>
    <hyperlink ref="B134" r:id="rId20" display="https://www.dxsbb.com/news/list_111.html"/>
    <hyperlink ref="B136" r:id="rId21" display="https://www.dxsbb.com/news/list_101.html"/>
    <hyperlink ref="B150" r:id="rId22" display="https://www.dxsbb.com/news/list_125.html"/>
    <hyperlink ref="B157" r:id="rId23" display="https://www.dxsbb.com/news/list_103.html"/>
    <hyperlink ref="B206" r:id="rId24" display="https://www.dxsbb.com/news/list_126.html"/>
    <hyperlink ref="B250" r:id="rId25" display="https://www.dxsbb.com/news/list_128.html"/>
    <hyperlink ref="B282" r:id="rId26" display="https://www.dxsbb.com/news/list_123.html"/>
    <hyperlink ref="B296" r:id="rId27" display="https://www.dxsbb.com/news/list_127.html"/>
    <hyperlink ref="B506" r:id="rId28" display="https://www.dxsbb.com/news/list_108.html"/>
    <hyperlink ref="B507" r:id="rId29" display="https://www.dxsbb.com/news/list_116.html"/>
    <hyperlink ref="B515" r:id="rId30" display="https://www.dxsbb.com/news/list_103.html"/>
    <hyperlink ref="B516" r:id="rId31" display="https://www.dxsbb.com/news/list_104.html"/>
    <hyperlink ref="B522" r:id="rId32" display="https://www.dxsbb.com/news/list_126.html"/>
    <hyperlink ref="B527" r:id="rId33" display="https://www.dxsbb.com/news/list_114.html"/>
    <hyperlink ref="B538" r:id="rId34" display="https://www.dxsbb.com/news/list_105.html"/>
    <hyperlink ref="B541" r:id="rId35" display="https://www.dxsbb.com/news/list_119.html"/>
    <hyperlink ref="B546" r:id="rId36" display="https://www.dxsbb.com/news/list_117.html"/>
    <hyperlink ref="B548" r:id="rId37" display="https://www.dxsbb.com/news/list_121.html"/>
    <hyperlink ref="B555" r:id="rId38" display="https://www.dxsbb.com/news/list_112.html"/>
    <hyperlink ref="B565" r:id="rId39" display="https://www.dxsbb.com/news/list_125.html"/>
    <hyperlink ref="B575" r:id="rId40" display="https://www.dxsbb.com/news/list_102.html"/>
    <hyperlink ref="B602" r:id="rId41" display="https://www.dxsbb.com/news/list_100.html"/>
    <hyperlink ref="B610" r:id="rId42" display="https://www.dxsbb.com/news/list_123.html"/>
    <hyperlink ref="B620" r:id="rId43" display="https://www.dxsbb.com/news/list_101.html"/>
    <hyperlink ref="B626" r:id="rId44" display="https://www.dxsbb.com/news/list_107.html"/>
    <hyperlink ref="B630" r:id="rId45" display="https://www.dxsbb.com/news/list_128.html"/>
    <hyperlink ref="B645" r:id="rId46" display="https://www.dxsbb.com/news/list_113.html"/>
    <hyperlink ref="B651" r:id="rId47" display="https://www.dxsbb.com/news/list_115.html"/>
    <hyperlink ref="B665" r:id="rId48" display="https://www.dxsbb.com/news/list_99.html"/>
    <hyperlink ref="B669" r:id="rId49" display="https://www.dxsbb.com/news/list_124.html"/>
    <hyperlink ref="B681" r:id="rId50" display="https://www.dxsbb.com/news/list_109.html"/>
    <hyperlink ref="B696" r:id="rId51" display="https://www.dxsbb.com/news/list_98.html"/>
    <hyperlink ref="B713" r:id="rId52" display="https://www.dxsbb.com/news/list_120.html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1:R113"/>
  <sheetViews>
    <sheetView zoomScale="90" zoomScaleNormal="90" workbookViewId="0">
      <pane xSplit="1" ySplit="1" topLeftCell="D2" activePane="bottomRight" state="frozen"/>
      <selection pane="topRight" activeCell="B1" sqref="B1"/>
      <selection pane="bottomLeft" activeCell="A2" sqref="A2"/>
      <selection pane="bottomRight" activeCell="G17" sqref="A1:R113"/>
    </sheetView>
  </sheetViews>
  <sheetFormatPr defaultColWidth="8.88671875" defaultRowHeight="13.2"/>
  <cols>
    <col min="1" max="1" width="23.44140625" style="10" bestFit="1" customWidth="1"/>
    <col min="2" max="2" width="10.21875" style="14" bestFit="1" customWidth="1"/>
    <col min="3" max="3" width="10.21875" style="14" customWidth="1"/>
    <col min="4" max="4" width="10.21875" style="14" bestFit="1" customWidth="1"/>
    <col min="5" max="5" width="10.21875" style="14" customWidth="1"/>
    <col min="6" max="6" width="9.109375" style="14" bestFit="1" customWidth="1"/>
    <col min="7" max="11" width="8.88671875" style="14"/>
    <col min="12" max="12" width="13.109375" style="14" bestFit="1" customWidth="1"/>
    <col min="13" max="13" width="9.109375" style="14" customWidth="1"/>
    <col min="14" max="17" width="8.88671875" style="14"/>
    <col min="18" max="18" width="13" style="14" customWidth="1"/>
    <col min="19" max="16384" width="8.88671875" style="10"/>
  </cols>
  <sheetData>
    <row r="1" spans="1:18" s="11" customFormat="1">
      <c r="A1" s="16" t="s">
        <v>0</v>
      </c>
      <c r="B1" s="16" t="s">
        <v>36</v>
      </c>
      <c r="C1" s="16" t="s">
        <v>793</v>
      </c>
      <c r="D1" s="16" t="s">
        <v>37</v>
      </c>
      <c r="E1" s="16" t="s">
        <v>804</v>
      </c>
      <c r="F1" s="16" t="s">
        <v>1</v>
      </c>
      <c r="G1" s="17" t="s">
        <v>47</v>
      </c>
      <c r="H1" s="17" t="s">
        <v>46</v>
      </c>
      <c r="I1" s="11" t="s">
        <v>825</v>
      </c>
      <c r="J1" s="11" t="s">
        <v>893</v>
      </c>
      <c r="K1" s="11" t="s">
        <v>894</v>
      </c>
      <c r="L1" s="11" t="s">
        <v>896</v>
      </c>
      <c r="M1" s="11" t="s">
        <v>900</v>
      </c>
      <c r="N1" s="11" t="s">
        <v>895</v>
      </c>
      <c r="O1" s="11" t="s">
        <v>898</v>
      </c>
      <c r="P1" s="11" t="s">
        <v>897</v>
      </c>
      <c r="Q1" s="11" t="s">
        <v>902</v>
      </c>
      <c r="R1" s="11" t="s">
        <v>903</v>
      </c>
    </row>
    <row r="2" spans="1:18">
      <c r="A2" s="18" t="s">
        <v>2</v>
      </c>
      <c r="B2" s="19" t="s">
        <v>807</v>
      </c>
      <c r="C2" s="19">
        <v>1</v>
      </c>
      <c r="D2" s="19" t="s">
        <v>807</v>
      </c>
      <c r="E2" s="19">
        <v>1</v>
      </c>
      <c r="F2" s="19" t="s">
        <v>3</v>
      </c>
      <c r="G2" s="15" t="s">
        <v>48</v>
      </c>
      <c r="H2" s="15" t="str">
        <f>G2</f>
        <v>北京</v>
      </c>
      <c r="I2" s="14" t="s">
        <v>826</v>
      </c>
      <c r="J2" s="23">
        <f>MAX(((39-C2+1)/39)*10,6)</f>
        <v>10</v>
      </c>
      <c r="K2" s="23">
        <f>MAX(((112-E2+1)/112)*10,5)</f>
        <v>10</v>
      </c>
      <c r="L2" s="14">
        <v>10</v>
      </c>
      <c r="M2" s="14">
        <v>10</v>
      </c>
      <c r="N2" s="14">
        <v>10</v>
      </c>
      <c r="O2" s="14">
        <v>9</v>
      </c>
      <c r="P2" s="23">
        <f>J2*0.3+K2*0.1+L2*0.1+M2*0.15+N2*0.15*O2*0.2</f>
        <v>9.1999999999999993</v>
      </c>
      <c r="Q2" s="14" t="str">
        <f>IF(P2&gt;=8,"I",IF(P2&gt;=6,"II",IF(P2&gt;=4.5,"III",IF(P2&lt;4.5,"IV"))))</f>
        <v>I</v>
      </c>
      <c r="R2" s="14" t="str">
        <f>Q2</f>
        <v>I</v>
      </c>
    </row>
    <row r="3" spans="1:18">
      <c r="A3" s="18" t="s">
        <v>4</v>
      </c>
      <c r="B3" s="19" t="s">
        <v>807</v>
      </c>
      <c r="C3" s="19">
        <v>2</v>
      </c>
      <c r="D3" s="19" t="s">
        <v>807</v>
      </c>
      <c r="E3" s="19">
        <v>2</v>
      </c>
      <c r="F3" s="19" t="s">
        <v>5</v>
      </c>
      <c r="G3" s="15" t="s">
        <v>48</v>
      </c>
      <c r="H3" s="15" t="str">
        <f t="shared" ref="H3:H5" si="0">G3</f>
        <v>北京</v>
      </c>
      <c r="I3" s="14" t="s">
        <v>826</v>
      </c>
      <c r="J3" s="23">
        <f t="shared" ref="J3:J40" si="1">MAX(((39-C3+1)/39)*10,6)</f>
        <v>9.7435897435897427</v>
      </c>
      <c r="K3" s="23">
        <f t="shared" ref="K3:K66" si="2">MAX(((112-E3+1)/112)*10,5)</f>
        <v>9.9107142857142865</v>
      </c>
      <c r="L3" s="14">
        <v>10</v>
      </c>
      <c r="M3" s="14">
        <v>10</v>
      </c>
      <c r="N3" s="14">
        <v>10</v>
      </c>
      <c r="O3" s="14">
        <v>10</v>
      </c>
      <c r="P3" s="23">
        <f t="shared" ref="P3:P66" si="3">J3*0.3+K3*0.1+L3*0.1+M3*0.15+N3*0.15*O3*0.2</f>
        <v>9.4141483516483522</v>
      </c>
      <c r="Q3" s="14" t="str">
        <f t="shared" ref="Q3:Q66" si="4">IF(P3&gt;=8,"I",IF(P3&gt;=6,"II",IF(P3&gt;=4.5,"III",IF(P3&lt;4.5,"IV"))))</f>
        <v>I</v>
      </c>
      <c r="R3" s="14" t="str">
        <f t="shared" ref="R3:R66" si="5">Q3</f>
        <v>I</v>
      </c>
    </row>
    <row r="4" spans="1:18">
      <c r="A4" s="18" t="s">
        <v>6</v>
      </c>
      <c r="B4" s="19" t="s">
        <v>807</v>
      </c>
      <c r="C4" s="19">
        <v>3</v>
      </c>
      <c r="D4" s="19" t="s">
        <v>807</v>
      </c>
      <c r="E4" s="19">
        <v>4</v>
      </c>
      <c r="F4" s="19" t="s">
        <v>3</v>
      </c>
      <c r="G4" s="15" t="s">
        <v>49</v>
      </c>
      <c r="H4" s="15" t="str">
        <f t="shared" si="0"/>
        <v>上海</v>
      </c>
      <c r="I4" s="14" t="s">
        <v>826</v>
      </c>
      <c r="J4" s="23">
        <f t="shared" si="1"/>
        <v>9.4871794871794872</v>
      </c>
      <c r="K4" s="23">
        <f t="shared" si="2"/>
        <v>9.7321428571428577</v>
      </c>
      <c r="L4" s="14">
        <v>10</v>
      </c>
      <c r="M4" s="14">
        <v>10</v>
      </c>
      <c r="N4" s="14">
        <v>10</v>
      </c>
      <c r="O4" s="14">
        <v>9</v>
      </c>
      <c r="P4" s="23">
        <f t="shared" si="3"/>
        <v>9.0193681318681325</v>
      </c>
      <c r="Q4" s="14" t="str">
        <f t="shared" si="4"/>
        <v>I</v>
      </c>
      <c r="R4" s="14" t="str">
        <f t="shared" si="5"/>
        <v>I</v>
      </c>
    </row>
    <row r="5" spans="1:18">
      <c r="A5" s="18" t="s">
        <v>38</v>
      </c>
      <c r="B5" s="19" t="s">
        <v>807</v>
      </c>
      <c r="C5" s="19">
        <v>4</v>
      </c>
      <c r="D5" s="19" t="s">
        <v>807</v>
      </c>
      <c r="E5" s="20">
        <v>5</v>
      </c>
      <c r="F5" s="19" t="s">
        <v>3</v>
      </c>
      <c r="G5" s="15" t="s">
        <v>49</v>
      </c>
      <c r="H5" s="15" t="str">
        <f t="shared" si="0"/>
        <v>上海</v>
      </c>
      <c r="I5" s="14" t="s">
        <v>826</v>
      </c>
      <c r="J5" s="23">
        <f t="shared" si="1"/>
        <v>9.2307692307692317</v>
      </c>
      <c r="K5" s="23">
        <f t="shared" si="2"/>
        <v>9.6428571428571423</v>
      </c>
      <c r="L5" s="14">
        <v>10</v>
      </c>
      <c r="M5" s="14">
        <v>10</v>
      </c>
      <c r="N5" s="14">
        <v>10</v>
      </c>
      <c r="O5" s="14">
        <v>10</v>
      </c>
      <c r="P5" s="23">
        <f t="shared" si="3"/>
        <v>9.2335164835164836</v>
      </c>
      <c r="Q5" s="14" t="str">
        <f t="shared" si="4"/>
        <v>I</v>
      </c>
      <c r="R5" s="14" t="str">
        <f t="shared" si="5"/>
        <v>I</v>
      </c>
    </row>
    <row r="6" spans="1:18">
      <c r="A6" s="18" t="s">
        <v>7</v>
      </c>
      <c r="B6" s="19" t="s">
        <v>807</v>
      </c>
      <c r="C6" s="19">
        <v>5</v>
      </c>
      <c r="D6" s="19" t="s">
        <v>807</v>
      </c>
      <c r="E6" s="19">
        <v>7</v>
      </c>
      <c r="F6" s="19" t="s">
        <v>3</v>
      </c>
      <c r="G6" s="15" t="s">
        <v>50</v>
      </c>
      <c r="H6" s="15" t="s">
        <v>51</v>
      </c>
      <c r="I6" s="14" t="s">
        <v>826</v>
      </c>
      <c r="J6" s="23">
        <f t="shared" si="1"/>
        <v>8.9743589743589745</v>
      </c>
      <c r="K6" s="23">
        <f t="shared" si="2"/>
        <v>9.4642857142857135</v>
      </c>
      <c r="L6" s="14">
        <v>10</v>
      </c>
      <c r="M6" s="14">
        <v>9</v>
      </c>
      <c r="N6" s="14">
        <v>8</v>
      </c>
      <c r="O6" s="14">
        <v>9</v>
      </c>
      <c r="P6" s="23">
        <f t="shared" si="3"/>
        <v>8.1487362637362626</v>
      </c>
      <c r="Q6" s="14" t="str">
        <f t="shared" si="4"/>
        <v>I</v>
      </c>
      <c r="R6" s="14" t="str">
        <f t="shared" si="5"/>
        <v>I</v>
      </c>
    </row>
    <row r="7" spans="1:18">
      <c r="A7" s="18" t="s">
        <v>39</v>
      </c>
      <c r="B7" s="19" t="s">
        <v>807</v>
      </c>
      <c r="C7" s="19">
        <v>6</v>
      </c>
      <c r="D7" s="19" t="s">
        <v>807</v>
      </c>
      <c r="E7" s="20">
        <v>3</v>
      </c>
      <c r="F7" s="19" t="s">
        <v>3</v>
      </c>
      <c r="G7" s="15" t="s">
        <v>52</v>
      </c>
      <c r="H7" s="15" t="s">
        <v>53</v>
      </c>
      <c r="I7" s="14" t="s">
        <v>826</v>
      </c>
      <c r="J7" s="23">
        <f t="shared" si="1"/>
        <v>8.717948717948719</v>
      </c>
      <c r="K7" s="23">
        <f t="shared" si="2"/>
        <v>9.8214285714285712</v>
      </c>
      <c r="L7" s="14">
        <v>10</v>
      </c>
      <c r="M7" s="14">
        <v>9</v>
      </c>
      <c r="N7" s="14">
        <v>9</v>
      </c>
      <c r="O7" s="14">
        <v>9</v>
      </c>
      <c r="P7" s="23">
        <f t="shared" si="3"/>
        <v>8.377527472527472</v>
      </c>
      <c r="Q7" s="14" t="str">
        <f t="shared" si="4"/>
        <v>I</v>
      </c>
      <c r="R7" s="14" t="str">
        <f t="shared" si="5"/>
        <v>I</v>
      </c>
    </row>
    <row r="8" spans="1:18">
      <c r="A8" s="18" t="s">
        <v>8</v>
      </c>
      <c r="B8" s="19" t="s">
        <v>807</v>
      </c>
      <c r="C8" s="19">
        <v>7</v>
      </c>
      <c r="D8" s="19" t="s">
        <v>807</v>
      </c>
      <c r="E8" s="19">
        <v>19</v>
      </c>
      <c r="F8" s="19" t="s">
        <v>3</v>
      </c>
      <c r="G8" s="15" t="s">
        <v>48</v>
      </c>
      <c r="H8" s="15" t="str">
        <f>G8</f>
        <v>北京</v>
      </c>
      <c r="I8" s="14" t="s">
        <v>826</v>
      </c>
      <c r="J8" s="23">
        <f t="shared" si="1"/>
        <v>8.4615384615384617</v>
      </c>
      <c r="K8" s="23">
        <f t="shared" si="2"/>
        <v>8.3928571428571423</v>
      </c>
      <c r="L8" s="14">
        <v>10</v>
      </c>
      <c r="M8" s="14">
        <v>10</v>
      </c>
      <c r="N8" s="14">
        <v>10</v>
      </c>
      <c r="O8" s="14">
        <v>9</v>
      </c>
      <c r="P8" s="23">
        <f t="shared" si="3"/>
        <v>8.5777472527472529</v>
      </c>
      <c r="Q8" s="14" t="str">
        <f t="shared" si="4"/>
        <v>I</v>
      </c>
      <c r="R8" s="14" t="str">
        <f t="shared" si="5"/>
        <v>I</v>
      </c>
    </row>
    <row r="9" spans="1:18">
      <c r="A9" s="18" t="s">
        <v>9</v>
      </c>
      <c r="B9" s="19" t="s">
        <v>807</v>
      </c>
      <c r="C9" s="19">
        <v>8</v>
      </c>
      <c r="D9" s="19" t="s">
        <v>807</v>
      </c>
      <c r="E9" s="19">
        <v>6</v>
      </c>
      <c r="F9" s="19" t="s">
        <v>3</v>
      </c>
      <c r="G9" s="15" t="s">
        <v>54</v>
      </c>
      <c r="H9" s="15" t="s">
        <v>55</v>
      </c>
      <c r="I9" s="14" t="s">
        <v>826</v>
      </c>
      <c r="J9" s="23">
        <f t="shared" si="1"/>
        <v>8.2051282051282044</v>
      </c>
      <c r="K9" s="23">
        <f t="shared" si="2"/>
        <v>9.5535714285714288</v>
      </c>
      <c r="L9" s="14">
        <v>10</v>
      </c>
      <c r="M9" s="14">
        <v>9</v>
      </c>
      <c r="N9" s="14">
        <v>9</v>
      </c>
      <c r="O9" s="14">
        <v>9</v>
      </c>
      <c r="P9" s="23">
        <f t="shared" si="3"/>
        <v>8.1968956043956034</v>
      </c>
      <c r="Q9" s="14" t="str">
        <f t="shared" si="4"/>
        <v>I</v>
      </c>
      <c r="R9" s="14" t="str">
        <f t="shared" si="5"/>
        <v>I</v>
      </c>
    </row>
    <row r="10" spans="1:18">
      <c r="A10" s="18" t="s">
        <v>40</v>
      </c>
      <c r="B10" s="19" t="s">
        <v>807</v>
      </c>
      <c r="C10" s="19">
        <v>9</v>
      </c>
      <c r="D10" s="19" t="s">
        <v>807</v>
      </c>
      <c r="E10" s="20">
        <v>13</v>
      </c>
      <c r="F10" s="19" t="s">
        <v>3</v>
      </c>
      <c r="G10" s="15" t="s">
        <v>56</v>
      </c>
      <c r="H10" s="15" t="s">
        <v>57</v>
      </c>
      <c r="I10" s="14" t="s">
        <v>826</v>
      </c>
      <c r="J10" s="23">
        <f t="shared" si="1"/>
        <v>7.948717948717948</v>
      </c>
      <c r="K10" s="23">
        <f t="shared" si="2"/>
        <v>8.9285714285714288</v>
      </c>
      <c r="L10" s="14">
        <v>10</v>
      </c>
      <c r="M10" s="14">
        <v>7</v>
      </c>
      <c r="N10" s="14">
        <v>6</v>
      </c>
      <c r="O10" s="14">
        <v>7</v>
      </c>
      <c r="P10" s="23">
        <f t="shared" si="3"/>
        <v>6.587472527472527</v>
      </c>
      <c r="Q10" s="14" t="str">
        <f t="shared" si="4"/>
        <v>II</v>
      </c>
      <c r="R10" s="14" t="str">
        <f t="shared" si="5"/>
        <v>II</v>
      </c>
    </row>
    <row r="11" spans="1:18">
      <c r="A11" s="18" t="s">
        <v>10</v>
      </c>
      <c r="B11" s="19" t="s">
        <v>807</v>
      </c>
      <c r="C11" s="19">
        <v>10</v>
      </c>
      <c r="D11" s="19" t="s">
        <v>807</v>
      </c>
      <c r="E11" s="19">
        <v>9</v>
      </c>
      <c r="F11" s="19" t="s">
        <v>3</v>
      </c>
      <c r="G11" s="15" t="s">
        <v>58</v>
      </c>
      <c r="H11" s="15" t="s">
        <v>59</v>
      </c>
      <c r="I11" s="14" t="s">
        <v>826</v>
      </c>
      <c r="J11" s="23">
        <f t="shared" si="1"/>
        <v>7.6923076923076925</v>
      </c>
      <c r="K11" s="23">
        <f t="shared" si="2"/>
        <v>9.2857142857142865</v>
      </c>
      <c r="L11" s="14">
        <v>10</v>
      </c>
      <c r="M11" s="14">
        <v>8</v>
      </c>
      <c r="N11" s="14">
        <v>9</v>
      </c>
      <c r="O11" s="14">
        <v>9</v>
      </c>
      <c r="P11" s="23">
        <f t="shared" si="3"/>
        <v>7.8662637362637362</v>
      </c>
      <c r="Q11" s="14" t="str">
        <f t="shared" si="4"/>
        <v>II</v>
      </c>
      <c r="R11" s="14" t="str">
        <f t="shared" si="5"/>
        <v>II</v>
      </c>
    </row>
    <row r="12" spans="1:18">
      <c r="A12" s="18" t="s">
        <v>11</v>
      </c>
      <c r="B12" s="19" t="s">
        <v>807</v>
      </c>
      <c r="C12" s="19">
        <v>11</v>
      </c>
      <c r="D12" s="19" t="s">
        <v>807</v>
      </c>
      <c r="E12" s="19">
        <v>23</v>
      </c>
      <c r="F12" s="19" t="s">
        <v>12</v>
      </c>
      <c r="G12" s="15" t="s">
        <v>48</v>
      </c>
      <c r="H12" s="15" t="str">
        <f>G12</f>
        <v>北京</v>
      </c>
      <c r="I12" s="14" t="s">
        <v>891</v>
      </c>
      <c r="J12" s="23">
        <f t="shared" si="1"/>
        <v>7.4358974358974361</v>
      </c>
      <c r="K12" s="23">
        <f t="shared" si="2"/>
        <v>8.0357142857142865</v>
      </c>
      <c r="L12" s="14">
        <v>0</v>
      </c>
      <c r="M12" s="14">
        <v>6</v>
      </c>
      <c r="N12" s="14">
        <v>10</v>
      </c>
      <c r="O12" s="14">
        <v>8</v>
      </c>
      <c r="P12" s="23">
        <f t="shared" si="3"/>
        <v>6.3343406593406595</v>
      </c>
      <c r="Q12" s="14" t="str">
        <f t="shared" si="4"/>
        <v>II</v>
      </c>
      <c r="R12" s="14" t="str">
        <f t="shared" si="5"/>
        <v>II</v>
      </c>
    </row>
    <row r="13" spans="1:18">
      <c r="A13" s="18" t="s">
        <v>13</v>
      </c>
      <c r="B13" s="19" t="s">
        <v>807</v>
      </c>
      <c r="C13" s="19">
        <v>12</v>
      </c>
      <c r="D13" s="19" t="s">
        <v>807</v>
      </c>
      <c r="E13" s="19">
        <v>11</v>
      </c>
      <c r="F13" s="19" t="s">
        <v>5</v>
      </c>
      <c r="G13" s="15" t="s">
        <v>50</v>
      </c>
      <c r="H13" s="15" t="s">
        <v>51</v>
      </c>
      <c r="I13" s="14" t="s">
        <v>826</v>
      </c>
      <c r="J13" s="23">
        <f t="shared" si="1"/>
        <v>7.1794871794871797</v>
      </c>
      <c r="K13" s="23">
        <f t="shared" si="2"/>
        <v>9.1071428571428577</v>
      </c>
      <c r="L13" s="14">
        <v>10</v>
      </c>
      <c r="M13" s="14">
        <v>8</v>
      </c>
      <c r="N13" s="14">
        <v>8</v>
      </c>
      <c r="O13" s="14">
        <v>8</v>
      </c>
      <c r="P13" s="23">
        <f t="shared" si="3"/>
        <v>7.1845604395604399</v>
      </c>
      <c r="Q13" s="14" t="str">
        <f t="shared" si="4"/>
        <v>II</v>
      </c>
      <c r="R13" s="14" t="str">
        <f t="shared" si="5"/>
        <v>II</v>
      </c>
    </row>
    <row r="14" spans="1:18">
      <c r="A14" s="18" t="s">
        <v>41</v>
      </c>
      <c r="B14" s="19" t="s">
        <v>807</v>
      </c>
      <c r="C14" s="19">
        <v>13</v>
      </c>
      <c r="D14" s="19" t="s">
        <v>807</v>
      </c>
      <c r="E14" s="20">
        <v>8</v>
      </c>
      <c r="F14" s="19" t="s">
        <v>3</v>
      </c>
      <c r="G14" s="15" t="s">
        <v>60</v>
      </c>
      <c r="H14" s="15" t="s">
        <v>61</v>
      </c>
      <c r="I14" s="14" t="s">
        <v>826</v>
      </c>
      <c r="J14" s="23">
        <f t="shared" si="1"/>
        <v>6.9230769230769234</v>
      </c>
      <c r="K14" s="23">
        <f t="shared" si="2"/>
        <v>9.375</v>
      </c>
      <c r="L14" s="14">
        <v>10</v>
      </c>
      <c r="M14" s="14">
        <v>8</v>
      </c>
      <c r="N14" s="14">
        <v>8</v>
      </c>
      <c r="O14" s="14">
        <v>9</v>
      </c>
      <c r="P14" s="23">
        <f t="shared" si="3"/>
        <v>7.3744230769230761</v>
      </c>
      <c r="Q14" s="14" t="str">
        <f t="shared" si="4"/>
        <v>II</v>
      </c>
      <c r="R14" s="14" t="str">
        <f t="shared" si="5"/>
        <v>II</v>
      </c>
    </row>
    <row r="15" spans="1:18">
      <c r="A15" s="18" t="s">
        <v>14</v>
      </c>
      <c r="B15" s="19" t="s">
        <v>807</v>
      </c>
      <c r="C15" s="19">
        <v>14</v>
      </c>
      <c r="D15" s="19" t="s">
        <v>807</v>
      </c>
      <c r="E15" s="19">
        <v>15</v>
      </c>
      <c r="F15" s="19" t="s">
        <v>5</v>
      </c>
      <c r="G15" s="15" t="s">
        <v>62</v>
      </c>
      <c r="H15" s="15" t="s">
        <v>63</v>
      </c>
      <c r="I15" s="14" t="s">
        <v>826</v>
      </c>
      <c r="J15" s="23">
        <f t="shared" si="1"/>
        <v>6.6666666666666661</v>
      </c>
      <c r="K15" s="23">
        <f t="shared" si="2"/>
        <v>8.75</v>
      </c>
      <c r="L15" s="14">
        <v>10</v>
      </c>
      <c r="M15" s="14">
        <v>9</v>
      </c>
      <c r="N15" s="14">
        <v>8</v>
      </c>
      <c r="O15" s="14">
        <v>8</v>
      </c>
      <c r="P15" s="23">
        <f t="shared" si="3"/>
        <v>7.1449999999999996</v>
      </c>
      <c r="Q15" s="14" t="str">
        <f t="shared" si="4"/>
        <v>II</v>
      </c>
      <c r="R15" s="14" t="str">
        <f t="shared" si="5"/>
        <v>II</v>
      </c>
    </row>
    <row r="16" spans="1:18">
      <c r="A16" s="18" t="s">
        <v>15</v>
      </c>
      <c r="B16" s="19" t="s">
        <v>807</v>
      </c>
      <c r="C16" s="19">
        <v>15</v>
      </c>
      <c r="D16" s="19" t="s">
        <v>807</v>
      </c>
      <c r="E16" s="19">
        <v>14</v>
      </c>
      <c r="F16" s="19" t="s">
        <v>3</v>
      </c>
      <c r="G16" s="15" t="s">
        <v>64</v>
      </c>
      <c r="H16" s="15" t="str">
        <f>G16</f>
        <v>天津</v>
      </c>
      <c r="I16" s="14" t="s">
        <v>826</v>
      </c>
      <c r="J16" s="23">
        <f t="shared" si="1"/>
        <v>6.4102564102564106</v>
      </c>
      <c r="K16" s="23">
        <f t="shared" si="2"/>
        <v>8.8392857142857135</v>
      </c>
      <c r="L16" s="14">
        <v>10</v>
      </c>
      <c r="M16" s="14">
        <v>9</v>
      </c>
      <c r="N16" s="14">
        <v>8</v>
      </c>
      <c r="O16" s="14">
        <v>8</v>
      </c>
      <c r="P16" s="23">
        <f t="shared" si="3"/>
        <v>7.0770054945054941</v>
      </c>
      <c r="Q16" s="14" t="str">
        <f t="shared" si="4"/>
        <v>II</v>
      </c>
      <c r="R16" s="14" t="str">
        <f t="shared" si="5"/>
        <v>II</v>
      </c>
    </row>
    <row r="17" spans="1:18">
      <c r="A17" s="18" t="s">
        <v>42</v>
      </c>
      <c r="B17" s="19" t="s">
        <v>807</v>
      </c>
      <c r="C17" s="19">
        <v>16</v>
      </c>
      <c r="D17" s="19" t="s">
        <v>807</v>
      </c>
      <c r="E17" s="20">
        <v>10</v>
      </c>
      <c r="F17" s="19" t="s">
        <v>3</v>
      </c>
      <c r="G17" s="15" t="s">
        <v>65</v>
      </c>
      <c r="H17" s="15" t="s">
        <v>66</v>
      </c>
      <c r="I17" s="14" t="s">
        <v>826</v>
      </c>
      <c r="J17" s="23">
        <f t="shared" si="1"/>
        <v>6.1538461538461542</v>
      </c>
      <c r="K17" s="23">
        <f t="shared" si="2"/>
        <v>9.1964285714285712</v>
      </c>
      <c r="L17" s="14">
        <v>10</v>
      </c>
      <c r="M17" s="14">
        <v>7</v>
      </c>
      <c r="N17" s="14">
        <v>8</v>
      </c>
      <c r="O17" s="14">
        <v>7</v>
      </c>
      <c r="P17" s="23">
        <f t="shared" si="3"/>
        <v>6.495796703296703</v>
      </c>
      <c r="Q17" s="14" t="str">
        <f t="shared" si="4"/>
        <v>II</v>
      </c>
      <c r="R17" s="14" t="str">
        <f t="shared" si="5"/>
        <v>II</v>
      </c>
    </row>
    <row r="18" spans="1:18">
      <c r="A18" s="18" t="s">
        <v>16</v>
      </c>
      <c r="B18" s="19" t="s">
        <v>807</v>
      </c>
      <c r="C18" s="19">
        <v>17</v>
      </c>
      <c r="D18" s="19" t="s">
        <v>807</v>
      </c>
      <c r="E18" s="19">
        <v>17</v>
      </c>
      <c r="F18" s="19" t="s">
        <v>3</v>
      </c>
      <c r="G18" s="15" t="s">
        <v>67</v>
      </c>
      <c r="H18" s="15" t="s">
        <v>68</v>
      </c>
      <c r="I18" s="14" t="s">
        <v>826</v>
      </c>
      <c r="J18" s="23">
        <f t="shared" si="1"/>
        <v>6</v>
      </c>
      <c r="K18" s="23">
        <f t="shared" si="2"/>
        <v>8.5714285714285712</v>
      </c>
      <c r="L18" s="14">
        <v>10</v>
      </c>
      <c r="M18" s="14">
        <v>7</v>
      </c>
      <c r="N18" s="14">
        <v>8</v>
      </c>
      <c r="O18" s="14">
        <v>7</v>
      </c>
      <c r="P18" s="23">
        <f t="shared" si="3"/>
        <v>6.387142857142857</v>
      </c>
      <c r="Q18" s="14" t="str">
        <f t="shared" si="4"/>
        <v>II</v>
      </c>
      <c r="R18" s="14" t="str">
        <f t="shared" si="5"/>
        <v>II</v>
      </c>
    </row>
    <row r="19" spans="1:18">
      <c r="A19" s="18" t="s">
        <v>17</v>
      </c>
      <c r="B19" s="19" t="s">
        <v>807</v>
      </c>
      <c r="C19" s="19">
        <v>18</v>
      </c>
      <c r="D19" s="19" t="s">
        <v>807</v>
      </c>
      <c r="E19" s="19">
        <v>16</v>
      </c>
      <c r="F19" s="19" t="s">
        <v>3</v>
      </c>
      <c r="G19" s="15" t="s">
        <v>69</v>
      </c>
      <c r="H19" s="15" t="s">
        <v>70</v>
      </c>
      <c r="I19" s="14" t="s">
        <v>826</v>
      </c>
      <c r="J19" s="23">
        <f t="shared" si="1"/>
        <v>6</v>
      </c>
      <c r="K19" s="23">
        <f t="shared" si="2"/>
        <v>8.6607142857142865</v>
      </c>
      <c r="L19" s="14">
        <v>10</v>
      </c>
      <c r="M19" s="14">
        <v>8</v>
      </c>
      <c r="N19" s="14">
        <v>8</v>
      </c>
      <c r="O19" s="14">
        <v>8</v>
      </c>
      <c r="P19" s="23">
        <f t="shared" si="3"/>
        <v>6.7860714285714288</v>
      </c>
      <c r="Q19" s="14" t="str">
        <f t="shared" si="4"/>
        <v>II</v>
      </c>
      <c r="R19" s="14" t="str">
        <f t="shared" si="5"/>
        <v>II</v>
      </c>
    </row>
    <row r="20" spans="1:18">
      <c r="A20" s="18" t="s">
        <v>18</v>
      </c>
      <c r="B20" s="19" t="s">
        <v>807</v>
      </c>
      <c r="C20" s="19">
        <v>19</v>
      </c>
      <c r="D20" s="19" t="s">
        <v>807</v>
      </c>
      <c r="E20" s="19">
        <v>22</v>
      </c>
      <c r="F20" s="19" t="s">
        <v>3</v>
      </c>
      <c r="G20" s="15" t="s">
        <v>71</v>
      </c>
      <c r="H20" s="15" t="s">
        <v>72</v>
      </c>
      <c r="I20" s="14" t="s">
        <v>826</v>
      </c>
      <c r="J20" s="23">
        <f t="shared" si="1"/>
        <v>6</v>
      </c>
      <c r="K20" s="23">
        <f t="shared" si="2"/>
        <v>8.125</v>
      </c>
      <c r="L20" s="14">
        <v>10</v>
      </c>
      <c r="M20" s="14">
        <v>9</v>
      </c>
      <c r="N20" s="14">
        <v>8</v>
      </c>
      <c r="O20" s="14">
        <v>9</v>
      </c>
      <c r="P20" s="23">
        <f t="shared" si="3"/>
        <v>7.1224999999999987</v>
      </c>
      <c r="Q20" s="14" t="str">
        <f t="shared" si="4"/>
        <v>II</v>
      </c>
      <c r="R20" s="14" t="str">
        <f t="shared" si="5"/>
        <v>II</v>
      </c>
    </row>
    <row r="21" spans="1:18">
      <c r="A21" s="18" t="s">
        <v>19</v>
      </c>
      <c r="B21" s="19" t="s">
        <v>807</v>
      </c>
      <c r="C21" s="19">
        <v>20</v>
      </c>
      <c r="D21" s="19" t="s">
        <v>807</v>
      </c>
      <c r="E21" s="19">
        <v>12</v>
      </c>
      <c r="F21" s="19" t="s">
        <v>5</v>
      </c>
      <c r="G21" s="15" t="s">
        <v>73</v>
      </c>
      <c r="H21" s="15" t="s">
        <v>74</v>
      </c>
      <c r="I21" s="14" t="s">
        <v>826</v>
      </c>
      <c r="J21" s="23">
        <f t="shared" si="1"/>
        <v>6</v>
      </c>
      <c r="K21" s="23">
        <f t="shared" si="2"/>
        <v>9.0178571428571423</v>
      </c>
      <c r="L21" s="14">
        <v>10</v>
      </c>
      <c r="M21" s="14">
        <v>6</v>
      </c>
      <c r="N21" s="14">
        <v>6</v>
      </c>
      <c r="O21" s="14">
        <v>8</v>
      </c>
      <c r="P21" s="23">
        <f t="shared" si="3"/>
        <v>6.0417857142857141</v>
      </c>
      <c r="Q21" s="14" t="str">
        <f t="shared" si="4"/>
        <v>II</v>
      </c>
      <c r="R21" s="14" t="str">
        <f t="shared" si="5"/>
        <v>II</v>
      </c>
    </row>
    <row r="22" spans="1:18">
      <c r="A22" s="18" t="s">
        <v>20</v>
      </c>
      <c r="B22" s="19" t="s">
        <v>807</v>
      </c>
      <c r="C22" s="19">
        <v>21</v>
      </c>
      <c r="D22" s="19" t="s">
        <v>807</v>
      </c>
      <c r="E22" s="19">
        <v>26</v>
      </c>
      <c r="F22" s="19" t="s">
        <v>5</v>
      </c>
      <c r="G22" s="15" t="s">
        <v>48</v>
      </c>
      <c r="H22" s="15" t="str">
        <f t="shared" ref="H22:H25" si="6">G22</f>
        <v>北京</v>
      </c>
      <c r="I22" s="14" t="s">
        <v>826</v>
      </c>
      <c r="J22" s="23">
        <f t="shared" si="1"/>
        <v>6</v>
      </c>
      <c r="K22" s="23">
        <f t="shared" si="2"/>
        <v>7.7678571428571432</v>
      </c>
      <c r="L22" s="14">
        <v>10</v>
      </c>
      <c r="M22" s="14">
        <v>8</v>
      </c>
      <c r="N22" s="14">
        <v>10</v>
      </c>
      <c r="O22" s="14">
        <v>9</v>
      </c>
      <c r="P22" s="23">
        <f t="shared" si="3"/>
        <v>7.4767857142857146</v>
      </c>
      <c r="Q22" s="14" t="str">
        <f t="shared" si="4"/>
        <v>II</v>
      </c>
      <c r="R22" s="14" t="str">
        <f t="shared" si="5"/>
        <v>II</v>
      </c>
    </row>
    <row r="23" spans="1:18">
      <c r="A23" s="18" t="s">
        <v>21</v>
      </c>
      <c r="B23" s="19" t="s">
        <v>807</v>
      </c>
      <c r="C23" s="19">
        <v>22</v>
      </c>
      <c r="D23" s="19" t="s">
        <v>807</v>
      </c>
      <c r="E23" s="19">
        <v>25</v>
      </c>
      <c r="F23" s="19" t="s">
        <v>5</v>
      </c>
      <c r="G23" s="15" t="s">
        <v>49</v>
      </c>
      <c r="H23" s="15" t="str">
        <f t="shared" si="6"/>
        <v>上海</v>
      </c>
      <c r="I23" s="14" t="s">
        <v>826</v>
      </c>
      <c r="J23" s="23">
        <f t="shared" si="1"/>
        <v>6</v>
      </c>
      <c r="K23" s="23">
        <f t="shared" si="2"/>
        <v>7.8571428571428568</v>
      </c>
      <c r="L23" s="14">
        <v>10</v>
      </c>
      <c r="M23" s="14">
        <v>8</v>
      </c>
      <c r="N23" s="14">
        <v>10</v>
      </c>
      <c r="O23" s="14">
        <v>8</v>
      </c>
      <c r="P23" s="23">
        <f t="shared" si="3"/>
        <v>7.1857142857142859</v>
      </c>
      <c r="Q23" s="14" t="str">
        <f t="shared" si="4"/>
        <v>II</v>
      </c>
      <c r="R23" s="14" t="str">
        <f t="shared" si="5"/>
        <v>II</v>
      </c>
    </row>
    <row r="24" spans="1:18">
      <c r="A24" s="18" t="s">
        <v>43</v>
      </c>
      <c r="B24" s="19" t="s">
        <v>807</v>
      </c>
      <c r="C24" s="19">
        <v>23</v>
      </c>
      <c r="D24" s="19" t="s">
        <v>807</v>
      </c>
      <c r="E24" s="20">
        <v>21</v>
      </c>
      <c r="F24" s="19" t="s">
        <v>5</v>
      </c>
      <c r="G24" s="15" t="s">
        <v>64</v>
      </c>
      <c r="H24" s="15" t="str">
        <f t="shared" si="6"/>
        <v>天津</v>
      </c>
      <c r="I24" s="14" t="s">
        <v>826</v>
      </c>
      <c r="J24" s="23">
        <f t="shared" si="1"/>
        <v>6</v>
      </c>
      <c r="K24" s="23">
        <f t="shared" si="2"/>
        <v>8.2142857142857135</v>
      </c>
      <c r="L24" s="14">
        <v>10</v>
      </c>
      <c r="M24" s="14">
        <v>8</v>
      </c>
      <c r="N24" s="14">
        <v>8</v>
      </c>
      <c r="O24" s="14">
        <v>8</v>
      </c>
      <c r="P24" s="23">
        <f t="shared" si="3"/>
        <v>6.7414285714285711</v>
      </c>
      <c r="Q24" s="14" t="str">
        <f t="shared" si="4"/>
        <v>II</v>
      </c>
      <c r="R24" s="14" t="str">
        <f t="shared" si="5"/>
        <v>II</v>
      </c>
    </row>
    <row r="25" spans="1:18">
      <c r="A25" s="18" t="s">
        <v>22</v>
      </c>
      <c r="B25" s="19" t="s">
        <v>807</v>
      </c>
      <c r="C25" s="19">
        <v>24</v>
      </c>
      <c r="D25" s="19" t="s">
        <v>807</v>
      </c>
      <c r="E25" s="19">
        <v>32</v>
      </c>
      <c r="F25" s="19" t="s">
        <v>12</v>
      </c>
      <c r="G25" s="15" t="s">
        <v>49</v>
      </c>
      <c r="H25" s="15" t="str">
        <f t="shared" si="6"/>
        <v>上海</v>
      </c>
      <c r="I25" s="14" t="s">
        <v>826</v>
      </c>
      <c r="J25" s="23">
        <f t="shared" si="1"/>
        <v>6</v>
      </c>
      <c r="K25" s="23">
        <f t="shared" si="2"/>
        <v>7.2321428571428568</v>
      </c>
      <c r="L25" s="14">
        <v>10</v>
      </c>
      <c r="M25" s="14">
        <v>6</v>
      </c>
      <c r="N25" s="14">
        <v>10</v>
      </c>
      <c r="O25" s="14">
        <v>7</v>
      </c>
      <c r="P25" s="23">
        <f t="shared" si="3"/>
        <v>6.5232142857142854</v>
      </c>
      <c r="Q25" s="14" t="str">
        <f t="shared" si="4"/>
        <v>II</v>
      </c>
      <c r="R25" s="14" t="str">
        <f t="shared" si="5"/>
        <v>II</v>
      </c>
    </row>
    <row r="26" spans="1:18">
      <c r="A26" s="18" t="s">
        <v>23</v>
      </c>
      <c r="B26" s="19" t="s">
        <v>807</v>
      </c>
      <c r="C26" s="19">
        <v>25</v>
      </c>
      <c r="D26" s="19" t="s">
        <v>807</v>
      </c>
      <c r="E26" s="19">
        <v>18</v>
      </c>
      <c r="F26" s="19" t="s">
        <v>3</v>
      </c>
      <c r="G26" s="15" t="s">
        <v>54</v>
      </c>
      <c r="H26" s="15" t="s">
        <v>55</v>
      </c>
      <c r="I26" s="14" t="s">
        <v>826</v>
      </c>
      <c r="J26" s="23">
        <f t="shared" si="1"/>
        <v>6</v>
      </c>
      <c r="K26" s="23">
        <f t="shared" si="2"/>
        <v>8.4821428571428577</v>
      </c>
      <c r="L26" s="14">
        <v>10</v>
      </c>
      <c r="M26" s="14">
        <v>7</v>
      </c>
      <c r="N26" s="14">
        <v>9</v>
      </c>
      <c r="O26" s="14">
        <v>7</v>
      </c>
      <c r="P26" s="23">
        <f t="shared" si="3"/>
        <v>6.5882142857142849</v>
      </c>
      <c r="Q26" s="14" t="str">
        <f t="shared" si="4"/>
        <v>II</v>
      </c>
      <c r="R26" s="14" t="str">
        <f t="shared" si="5"/>
        <v>II</v>
      </c>
    </row>
    <row r="27" spans="1:18">
      <c r="A27" s="18" t="s">
        <v>24</v>
      </c>
      <c r="B27" s="19" t="s">
        <v>807</v>
      </c>
      <c r="C27" s="19">
        <v>26</v>
      </c>
      <c r="D27" s="19" t="s">
        <v>807</v>
      </c>
      <c r="E27" s="19">
        <v>29</v>
      </c>
      <c r="F27" s="19" t="s">
        <v>25</v>
      </c>
      <c r="G27" s="15" t="s">
        <v>48</v>
      </c>
      <c r="H27" s="15" t="str">
        <f>G27</f>
        <v>北京</v>
      </c>
      <c r="I27" s="14" t="s">
        <v>826</v>
      </c>
      <c r="J27" s="23">
        <f t="shared" si="1"/>
        <v>6</v>
      </c>
      <c r="K27" s="23">
        <f t="shared" si="2"/>
        <v>7.5</v>
      </c>
      <c r="L27" s="14">
        <v>10</v>
      </c>
      <c r="M27" s="14">
        <v>6</v>
      </c>
      <c r="N27" s="14">
        <v>10</v>
      </c>
      <c r="O27" s="14">
        <v>5</v>
      </c>
      <c r="P27" s="23">
        <f t="shared" si="3"/>
        <v>5.9499999999999993</v>
      </c>
      <c r="Q27" s="14" t="str">
        <f t="shared" si="4"/>
        <v>III</v>
      </c>
      <c r="R27" s="14" t="str">
        <f t="shared" si="5"/>
        <v>III</v>
      </c>
    </row>
    <row r="28" spans="1:18">
      <c r="A28" s="18" t="s">
        <v>26</v>
      </c>
      <c r="B28" s="19" t="s">
        <v>807</v>
      </c>
      <c r="C28" s="19">
        <v>27</v>
      </c>
      <c r="D28" s="19" t="s">
        <v>807</v>
      </c>
      <c r="E28" s="19">
        <v>24</v>
      </c>
      <c r="F28" s="19" t="s">
        <v>5</v>
      </c>
      <c r="G28" s="15" t="s">
        <v>58</v>
      </c>
      <c r="H28" s="15" t="s">
        <v>59</v>
      </c>
      <c r="I28" s="14" t="s">
        <v>826</v>
      </c>
      <c r="J28" s="23">
        <f t="shared" si="1"/>
        <v>6</v>
      </c>
      <c r="K28" s="23">
        <f t="shared" si="2"/>
        <v>7.9464285714285712</v>
      </c>
      <c r="L28" s="14">
        <v>10</v>
      </c>
      <c r="M28" s="14">
        <v>6</v>
      </c>
      <c r="N28" s="14">
        <v>9</v>
      </c>
      <c r="O28" s="14">
        <v>5</v>
      </c>
      <c r="P28" s="23">
        <f t="shared" si="3"/>
        <v>5.8446428571428566</v>
      </c>
      <c r="Q28" s="14" t="str">
        <f t="shared" si="4"/>
        <v>III</v>
      </c>
      <c r="R28" s="14" t="str">
        <f t="shared" si="5"/>
        <v>III</v>
      </c>
    </row>
    <row r="29" spans="1:18">
      <c r="A29" s="18" t="s">
        <v>44</v>
      </c>
      <c r="B29" s="19" t="s">
        <v>807</v>
      </c>
      <c r="C29" s="19">
        <v>28</v>
      </c>
      <c r="D29" s="19" t="s">
        <v>807</v>
      </c>
      <c r="E29" s="20">
        <v>33</v>
      </c>
      <c r="F29" s="19" t="s">
        <v>3</v>
      </c>
      <c r="G29" s="15" t="s">
        <v>67</v>
      </c>
      <c r="H29" s="15" t="s">
        <v>68</v>
      </c>
      <c r="I29" s="14" t="s">
        <v>829</v>
      </c>
      <c r="J29" s="23">
        <f t="shared" si="1"/>
        <v>6</v>
      </c>
      <c r="K29" s="23">
        <f t="shared" si="2"/>
        <v>7.1428571428571432</v>
      </c>
      <c r="L29" s="14">
        <v>7</v>
      </c>
      <c r="M29" s="14">
        <v>7</v>
      </c>
      <c r="N29" s="14">
        <v>8</v>
      </c>
      <c r="O29" s="14">
        <v>5</v>
      </c>
      <c r="P29" s="23">
        <f t="shared" si="3"/>
        <v>5.4642857142857144</v>
      </c>
      <c r="Q29" s="14" t="str">
        <f t="shared" si="4"/>
        <v>III</v>
      </c>
      <c r="R29" s="14" t="str">
        <f t="shared" si="5"/>
        <v>III</v>
      </c>
    </row>
    <row r="30" spans="1:18">
      <c r="A30" s="18" t="s">
        <v>27</v>
      </c>
      <c r="B30" s="19" t="s">
        <v>807</v>
      </c>
      <c r="C30" s="19">
        <v>29</v>
      </c>
      <c r="D30" s="19" t="s">
        <v>807</v>
      </c>
      <c r="E30" s="19">
        <v>30</v>
      </c>
      <c r="F30" s="19" t="s">
        <v>5</v>
      </c>
      <c r="G30" s="15" t="s">
        <v>69</v>
      </c>
      <c r="H30" s="15" t="s">
        <v>70</v>
      </c>
      <c r="I30" s="14" t="s">
        <v>827</v>
      </c>
      <c r="J30" s="23">
        <f t="shared" si="1"/>
        <v>6</v>
      </c>
      <c r="K30" s="23">
        <f t="shared" si="2"/>
        <v>7.4107142857142865</v>
      </c>
      <c r="L30" s="14">
        <v>10</v>
      </c>
      <c r="M30" s="14">
        <v>6</v>
      </c>
      <c r="N30" s="14">
        <v>8</v>
      </c>
      <c r="O30" s="14">
        <v>5</v>
      </c>
      <c r="P30" s="23">
        <f t="shared" si="3"/>
        <v>5.6410714285714283</v>
      </c>
      <c r="Q30" s="14" t="str">
        <f t="shared" si="4"/>
        <v>III</v>
      </c>
      <c r="R30" s="14" t="str">
        <f t="shared" si="5"/>
        <v>III</v>
      </c>
    </row>
    <row r="31" spans="1:18">
      <c r="A31" s="18" t="s">
        <v>28</v>
      </c>
      <c r="B31" s="19" t="s">
        <v>807</v>
      </c>
      <c r="C31" s="19">
        <v>30</v>
      </c>
      <c r="D31" s="19" t="s">
        <v>807</v>
      </c>
      <c r="E31" s="19">
        <v>20</v>
      </c>
      <c r="F31" s="19" t="s">
        <v>5</v>
      </c>
      <c r="G31" s="15" t="s">
        <v>75</v>
      </c>
      <c r="H31" s="15" t="s">
        <v>76</v>
      </c>
      <c r="I31" s="14" t="s">
        <v>826</v>
      </c>
      <c r="J31" s="23">
        <f t="shared" si="1"/>
        <v>6</v>
      </c>
      <c r="K31" s="23">
        <f t="shared" si="2"/>
        <v>8.3035714285714288</v>
      </c>
      <c r="L31" s="14">
        <v>10</v>
      </c>
      <c r="M31" s="14">
        <v>6</v>
      </c>
      <c r="N31" s="14">
        <v>6</v>
      </c>
      <c r="O31" s="14">
        <v>5</v>
      </c>
      <c r="P31" s="23">
        <f t="shared" si="3"/>
        <v>5.4303571428571429</v>
      </c>
      <c r="Q31" s="14" t="str">
        <f t="shared" si="4"/>
        <v>III</v>
      </c>
      <c r="R31" s="14" t="str">
        <f t="shared" si="5"/>
        <v>III</v>
      </c>
    </row>
    <row r="32" spans="1:18">
      <c r="A32" s="18" t="s">
        <v>29</v>
      </c>
      <c r="B32" s="19" t="s">
        <v>807</v>
      </c>
      <c r="C32" s="19">
        <v>31</v>
      </c>
      <c r="D32" s="19" t="s">
        <v>807</v>
      </c>
      <c r="E32" s="19">
        <v>31</v>
      </c>
      <c r="F32" s="19" t="s">
        <v>5</v>
      </c>
      <c r="G32" s="15" t="s">
        <v>48</v>
      </c>
      <c r="H32" s="15" t="str">
        <f>G32</f>
        <v>北京</v>
      </c>
      <c r="I32" s="14" t="s">
        <v>826</v>
      </c>
      <c r="J32" s="23">
        <f t="shared" si="1"/>
        <v>6</v>
      </c>
      <c r="K32" s="23">
        <f t="shared" si="2"/>
        <v>7.3214285714285712</v>
      </c>
      <c r="L32" s="14">
        <v>10</v>
      </c>
      <c r="M32" s="14">
        <v>7</v>
      </c>
      <c r="N32" s="14">
        <v>10</v>
      </c>
      <c r="O32" s="14">
        <v>7</v>
      </c>
      <c r="P32" s="23">
        <f t="shared" si="3"/>
        <v>6.6821428571428569</v>
      </c>
      <c r="Q32" s="14" t="str">
        <f t="shared" si="4"/>
        <v>II</v>
      </c>
      <c r="R32" s="14" t="str">
        <f t="shared" si="5"/>
        <v>II</v>
      </c>
    </row>
    <row r="33" spans="1:18">
      <c r="A33" s="18" t="s">
        <v>45</v>
      </c>
      <c r="B33" s="19" t="s">
        <v>807</v>
      </c>
      <c r="C33" s="19">
        <v>32</v>
      </c>
      <c r="D33" s="19" t="s">
        <v>807</v>
      </c>
      <c r="E33" s="20">
        <v>28</v>
      </c>
      <c r="F33" s="19" t="s">
        <v>3</v>
      </c>
      <c r="G33" s="15" t="s">
        <v>77</v>
      </c>
      <c r="H33" s="15" t="s">
        <v>77</v>
      </c>
      <c r="I33" s="14" t="s">
        <v>826</v>
      </c>
      <c r="J33" s="23">
        <f t="shared" si="1"/>
        <v>6</v>
      </c>
      <c r="K33" s="23">
        <f t="shared" si="2"/>
        <v>7.5892857142857135</v>
      </c>
      <c r="L33" s="14">
        <v>10</v>
      </c>
      <c r="M33" s="14">
        <v>7</v>
      </c>
      <c r="N33" s="14">
        <v>8</v>
      </c>
      <c r="O33" s="14">
        <v>7</v>
      </c>
      <c r="P33" s="23">
        <f t="shared" si="3"/>
        <v>6.2889285714285705</v>
      </c>
      <c r="Q33" s="14" t="str">
        <f t="shared" si="4"/>
        <v>II</v>
      </c>
      <c r="R33" s="14" t="str">
        <f t="shared" si="5"/>
        <v>II</v>
      </c>
    </row>
    <row r="34" spans="1:18">
      <c r="A34" s="18" t="s">
        <v>30</v>
      </c>
      <c r="B34" s="19" t="s">
        <v>807</v>
      </c>
      <c r="C34" s="19">
        <v>33</v>
      </c>
      <c r="D34" s="19" t="s">
        <v>807</v>
      </c>
      <c r="E34" s="19">
        <v>41</v>
      </c>
      <c r="F34" s="19" t="s">
        <v>5</v>
      </c>
      <c r="G34" s="15" t="s">
        <v>75</v>
      </c>
      <c r="H34" s="15" t="s">
        <v>78</v>
      </c>
      <c r="I34" s="14" t="s">
        <v>828</v>
      </c>
      <c r="J34" s="23">
        <f t="shared" si="1"/>
        <v>6</v>
      </c>
      <c r="K34" s="23">
        <f t="shared" si="2"/>
        <v>6.4285714285714288</v>
      </c>
      <c r="L34" s="14">
        <v>7</v>
      </c>
      <c r="M34" s="14">
        <v>7</v>
      </c>
      <c r="N34" s="14">
        <v>6</v>
      </c>
      <c r="O34" s="14">
        <v>5</v>
      </c>
      <c r="P34" s="23">
        <f t="shared" si="3"/>
        <v>5.0928571428571434</v>
      </c>
      <c r="Q34" s="14" t="str">
        <f t="shared" si="4"/>
        <v>III</v>
      </c>
      <c r="R34" s="14" t="str">
        <f t="shared" si="5"/>
        <v>III</v>
      </c>
    </row>
    <row r="35" spans="1:18">
      <c r="A35" s="18" t="s">
        <v>31</v>
      </c>
      <c r="B35" s="19" t="s">
        <v>807</v>
      </c>
      <c r="C35" s="19">
        <v>34</v>
      </c>
      <c r="D35" s="19" t="s">
        <v>807</v>
      </c>
      <c r="E35" s="19">
        <v>27</v>
      </c>
      <c r="F35" s="19" t="s">
        <v>3</v>
      </c>
      <c r="G35" s="15" t="s">
        <v>79</v>
      </c>
      <c r="H35" s="15" t="s">
        <v>80</v>
      </c>
      <c r="I35" s="14" t="s">
        <v>826</v>
      </c>
      <c r="J35" s="23">
        <f t="shared" si="1"/>
        <v>6</v>
      </c>
      <c r="K35" s="23">
        <f t="shared" si="2"/>
        <v>7.6785714285714288</v>
      </c>
      <c r="L35" s="14">
        <v>10</v>
      </c>
      <c r="M35" s="14">
        <v>7</v>
      </c>
      <c r="N35" s="14">
        <v>5</v>
      </c>
      <c r="O35" s="14">
        <v>7</v>
      </c>
      <c r="P35" s="23">
        <f t="shared" si="3"/>
        <v>5.6678571428571427</v>
      </c>
      <c r="Q35" s="14" t="str">
        <f t="shared" si="4"/>
        <v>III</v>
      </c>
      <c r="R35" s="14" t="str">
        <f t="shared" si="5"/>
        <v>III</v>
      </c>
    </row>
    <row r="36" spans="1:18">
      <c r="A36" s="18" t="s">
        <v>32</v>
      </c>
      <c r="B36" s="19" t="s">
        <v>807</v>
      </c>
      <c r="C36" s="19">
        <v>35</v>
      </c>
      <c r="D36" s="19" t="s">
        <v>807</v>
      </c>
      <c r="E36" s="19">
        <v>60</v>
      </c>
      <c r="F36" s="19" t="s">
        <v>3</v>
      </c>
      <c r="G36" s="15" t="s">
        <v>65</v>
      </c>
      <c r="H36" s="15" t="s">
        <v>81</v>
      </c>
      <c r="I36" s="14" t="s">
        <v>826</v>
      </c>
      <c r="J36" s="23">
        <f t="shared" si="1"/>
        <v>6</v>
      </c>
      <c r="K36" s="23">
        <f t="shared" si="2"/>
        <v>5</v>
      </c>
      <c r="L36" s="14">
        <v>10</v>
      </c>
      <c r="M36" s="14">
        <v>6</v>
      </c>
      <c r="N36" s="14">
        <v>6</v>
      </c>
      <c r="O36" s="14">
        <v>5</v>
      </c>
      <c r="P36" s="23">
        <f t="shared" si="3"/>
        <v>5.0999999999999996</v>
      </c>
      <c r="Q36" s="14" t="str">
        <f t="shared" si="4"/>
        <v>III</v>
      </c>
      <c r="R36" s="14" t="str">
        <f t="shared" si="5"/>
        <v>III</v>
      </c>
    </row>
    <row r="37" spans="1:18">
      <c r="A37" s="18" t="s">
        <v>805</v>
      </c>
      <c r="B37" s="19" t="s">
        <v>807</v>
      </c>
      <c r="C37" s="19">
        <v>36</v>
      </c>
      <c r="D37" s="19" t="s">
        <v>807</v>
      </c>
      <c r="E37" s="19">
        <v>40</v>
      </c>
      <c r="F37" s="19" t="s">
        <v>5</v>
      </c>
      <c r="G37" s="15" t="s">
        <v>60</v>
      </c>
      <c r="H37" s="15" t="s">
        <v>61</v>
      </c>
      <c r="I37" s="14" t="s">
        <v>826</v>
      </c>
      <c r="J37" s="23">
        <f t="shared" si="1"/>
        <v>6</v>
      </c>
      <c r="K37" s="23">
        <f t="shared" si="2"/>
        <v>6.5178571428571432</v>
      </c>
      <c r="L37" s="14">
        <v>10</v>
      </c>
      <c r="M37" s="14">
        <v>6</v>
      </c>
      <c r="N37" s="14">
        <v>8</v>
      </c>
      <c r="O37" s="14">
        <v>5</v>
      </c>
      <c r="P37" s="23">
        <f t="shared" si="3"/>
        <v>5.5517857142857148</v>
      </c>
      <c r="Q37" s="14" t="str">
        <f t="shared" si="4"/>
        <v>III</v>
      </c>
      <c r="R37" s="14" t="str">
        <f t="shared" si="5"/>
        <v>III</v>
      </c>
    </row>
    <row r="38" spans="1:18">
      <c r="A38" s="18" t="s">
        <v>33</v>
      </c>
      <c r="B38" s="19" t="s">
        <v>807</v>
      </c>
      <c r="C38" s="19">
        <v>37</v>
      </c>
      <c r="D38" s="19" t="s">
        <v>807</v>
      </c>
      <c r="E38" s="19">
        <v>58</v>
      </c>
      <c r="F38" s="19" t="s">
        <v>25</v>
      </c>
      <c r="G38" s="15" t="s">
        <v>69</v>
      </c>
      <c r="H38" s="15" t="s">
        <v>70</v>
      </c>
      <c r="I38" s="14" t="s">
        <v>828</v>
      </c>
      <c r="J38" s="23">
        <f t="shared" si="1"/>
        <v>6</v>
      </c>
      <c r="K38" s="23">
        <f t="shared" si="2"/>
        <v>5</v>
      </c>
      <c r="L38" s="14">
        <v>7</v>
      </c>
      <c r="M38" s="14">
        <v>6</v>
      </c>
      <c r="N38" s="14">
        <v>8</v>
      </c>
      <c r="O38" s="14">
        <v>5</v>
      </c>
      <c r="P38" s="23">
        <f t="shared" si="3"/>
        <v>5.0999999999999996</v>
      </c>
      <c r="Q38" s="14" t="str">
        <f t="shared" si="4"/>
        <v>III</v>
      </c>
      <c r="R38" s="14" t="str">
        <f t="shared" si="5"/>
        <v>III</v>
      </c>
    </row>
    <row r="39" spans="1:18">
      <c r="A39" s="18" t="s">
        <v>806</v>
      </c>
      <c r="B39" s="19" t="s">
        <v>807</v>
      </c>
      <c r="C39" s="19">
        <v>38</v>
      </c>
      <c r="D39" s="19" t="s">
        <v>807</v>
      </c>
      <c r="E39" s="19">
        <v>96</v>
      </c>
      <c r="F39" s="19" t="s">
        <v>34</v>
      </c>
      <c r="G39" s="15" t="s">
        <v>48</v>
      </c>
      <c r="H39" s="15" t="str">
        <f>G39</f>
        <v>北京</v>
      </c>
      <c r="I39" s="14" t="s">
        <v>826</v>
      </c>
      <c r="J39" s="23">
        <f t="shared" si="1"/>
        <v>6</v>
      </c>
      <c r="K39" s="23">
        <f t="shared" si="2"/>
        <v>5</v>
      </c>
      <c r="L39" s="14">
        <v>10</v>
      </c>
      <c r="M39" s="14">
        <v>6</v>
      </c>
      <c r="N39" s="14">
        <v>10</v>
      </c>
      <c r="O39" s="14">
        <v>5</v>
      </c>
      <c r="P39" s="23">
        <f t="shared" si="3"/>
        <v>5.6999999999999993</v>
      </c>
      <c r="Q39" s="14" t="str">
        <f t="shared" si="4"/>
        <v>III</v>
      </c>
      <c r="R39" s="14" t="str">
        <f t="shared" si="5"/>
        <v>III</v>
      </c>
    </row>
    <row r="40" spans="1:18">
      <c r="A40" s="18" t="s">
        <v>811</v>
      </c>
      <c r="B40" s="19" t="s">
        <v>807</v>
      </c>
      <c r="C40" s="19" t="s">
        <v>809</v>
      </c>
      <c r="D40" s="19" t="s">
        <v>807</v>
      </c>
      <c r="E40" s="19" t="s">
        <v>809</v>
      </c>
      <c r="F40" s="19" t="s">
        <v>35</v>
      </c>
      <c r="G40" s="15" t="s">
        <v>67</v>
      </c>
      <c r="H40" s="15" t="s">
        <v>68</v>
      </c>
      <c r="I40" s="14" t="s">
        <v>826</v>
      </c>
      <c r="J40" s="23" t="e">
        <f t="shared" si="1"/>
        <v>#VALUE!</v>
      </c>
      <c r="K40" s="23" t="e">
        <f t="shared" si="2"/>
        <v>#VALUE!</v>
      </c>
      <c r="L40" s="14">
        <v>10</v>
      </c>
      <c r="M40" s="14" t="s">
        <v>899</v>
      </c>
      <c r="N40" s="14">
        <v>8</v>
      </c>
      <c r="O40" s="14">
        <v>5</v>
      </c>
      <c r="P40" s="23" t="e">
        <f t="shared" si="3"/>
        <v>#VALUE!</v>
      </c>
      <c r="Q40" s="14" t="e">
        <f t="shared" si="4"/>
        <v>#VALUE!</v>
      </c>
      <c r="R40" s="14" t="e">
        <f t="shared" si="5"/>
        <v>#VALUE!</v>
      </c>
    </row>
    <row r="41" spans="1:18">
      <c r="A41" s="18" t="s">
        <v>112</v>
      </c>
      <c r="B41" s="15" t="s">
        <v>808</v>
      </c>
      <c r="C41" s="15" t="s">
        <v>810</v>
      </c>
      <c r="D41" s="19" t="s">
        <v>807</v>
      </c>
      <c r="E41" s="15">
        <v>34</v>
      </c>
      <c r="F41" s="15"/>
      <c r="G41" s="15" t="s">
        <v>831</v>
      </c>
      <c r="H41" s="15" t="str">
        <f>G41</f>
        <v>上海</v>
      </c>
      <c r="I41" s="14" t="s">
        <v>892</v>
      </c>
      <c r="J41" s="23">
        <v>0</v>
      </c>
      <c r="K41" s="23">
        <f t="shared" si="2"/>
        <v>7.0535714285714288</v>
      </c>
      <c r="L41" s="14">
        <v>0</v>
      </c>
      <c r="M41" s="14">
        <v>5</v>
      </c>
      <c r="N41" s="14">
        <v>10</v>
      </c>
      <c r="O41" s="14">
        <v>5</v>
      </c>
      <c r="P41" s="23">
        <f t="shared" si="3"/>
        <v>2.9553571428571428</v>
      </c>
      <c r="Q41" s="14" t="str">
        <f t="shared" si="4"/>
        <v>IV</v>
      </c>
      <c r="R41" s="14" t="str">
        <f t="shared" si="5"/>
        <v>IV</v>
      </c>
    </row>
    <row r="42" spans="1:18">
      <c r="A42" s="18" t="s">
        <v>117</v>
      </c>
      <c r="B42" s="15" t="s">
        <v>808</v>
      </c>
      <c r="C42" s="15" t="s">
        <v>810</v>
      </c>
      <c r="D42" s="19" t="s">
        <v>807</v>
      </c>
      <c r="E42" s="19">
        <v>35</v>
      </c>
      <c r="F42" s="15"/>
      <c r="G42" s="15" t="s">
        <v>832</v>
      </c>
      <c r="H42" s="15" t="s">
        <v>833</v>
      </c>
      <c r="I42" s="14" t="s">
        <v>892</v>
      </c>
      <c r="J42" s="23">
        <v>0</v>
      </c>
      <c r="K42" s="23">
        <f t="shared" si="2"/>
        <v>6.9642857142857135</v>
      </c>
      <c r="L42" s="14">
        <v>0</v>
      </c>
      <c r="M42" s="14">
        <v>7</v>
      </c>
      <c r="N42" s="14">
        <v>7</v>
      </c>
      <c r="O42" s="14">
        <v>5</v>
      </c>
      <c r="P42" s="23">
        <f t="shared" si="3"/>
        <v>2.7964285714285717</v>
      </c>
      <c r="Q42" s="14" t="str">
        <f t="shared" si="4"/>
        <v>IV</v>
      </c>
      <c r="R42" s="14" t="str">
        <f t="shared" si="5"/>
        <v>IV</v>
      </c>
    </row>
    <row r="43" spans="1:18">
      <c r="A43" s="18" t="s">
        <v>114</v>
      </c>
      <c r="B43" s="15" t="s">
        <v>808</v>
      </c>
      <c r="C43" s="15" t="s">
        <v>810</v>
      </c>
      <c r="D43" s="19" t="s">
        <v>807</v>
      </c>
      <c r="E43" s="19">
        <v>36</v>
      </c>
      <c r="F43" s="15"/>
      <c r="G43" s="15" t="s">
        <v>832</v>
      </c>
      <c r="H43" s="15" t="s">
        <v>834</v>
      </c>
      <c r="I43" s="14" t="s">
        <v>892</v>
      </c>
      <c r="J43" s="23">
        <v>0</v>
      </c>
      <c r="K43" s="23">
        <f t="shared" si="2"/>
        <v>6.875</v>
      </c>
      <c r="L43" s="14">
        <v>0</v>
      </c>
      <c r="M43" s="14">
        <v>4</v>
      </c>
      <c r="N43" s="14">
        <v>9</v>
      </c>
      <c r="O43" s="14">
        <v>5</v>
      </c>
      <c r="P43" s="23">
        <f t="shared" si="3"/>
        <v>2.6375000000000002</v>
      </c>
      <c r="Q43" s="14" t="str">
        <f t="shared" si="4"/>
        <v>IV</v>
      </c>
      <c r="R43" s="14" t="str">
        <f t="shared" si="5"/>
        <v>IV</v>
      </c>
    </row>
    <row r="44" spans="1:18">
      <c r="A44" s="18" t="s">
        <v>110</v>
      </c>
      <c r="B44" s="15" t="s">
        <v>808</v>
      </c>
      <c r="C44" s="15" t="s">
        <v>810</v>
      </c>
      <c r="D44" s="19" t="s">
        <v>807</v>
      </c>
      <c r="E44" s="19">
        <v>37</v>
      </c>
      <c r="F44" s="15"/>
      <c r="G44" s="15" t="s">
        <v>835</v>
      </c>
      <c r="H44" s="15" t="s">
        <v>836</v>
      </c>
      <c r="I44" s="14" t="s">
        <v>828</v>
      </c>
      <c r="J44" s="23">
        <v>0</v>
      </c>
      <c r="K44" s="23">
        <f t="shared" si="2"/>
        <v>6.7857142857142865</v>
      </c>
      <c r="L44" s="14">
        <v>7</v>
      </c>
      <c r="M44" s="14">
        <v>7</v>
      </c>
      <c r="N44" s="14">
        <v>6</v>
      </c>
      <c r="O44" s="14">
        <v>5</v>
      </c>
      <c r="P44" s="23">
        <f t="shared" si="3"/>
        <v>3.3285714285714287</v>
      </c>
      <c r="Q44" s="14" t="str">
        <f t="shared" si="4"/>
        <v>IV</v>
      </c>
      <c r="R44" s="14" t="str">
        <f t="shared" si="5"/>
        <v>IV</v>
      </c>
    </row>
    <row r="45" spans="1:18">
      <c r="A45" s="18" t="s">
        <v>102</v>
      </c>
      <c r="B45" s="15" t="s">
        <v>808</v>
      </c>
      <c r="C45" s="15" t="s">
        <v>810</v>
      </c>
      <c r="D45" s="19" t="s">
        <v>807</v>
      </c>
      <c r="E45" s="19">
        <v>38</v>
      </c>
      <c r="F45" s="15"/>
      <c r="G45" s="15" t="s">
        <v>837</v>
      </c>
      <c r="H45" s="15" t="s">
        <v>838</v>
      </c>
      <c r="I45" s="14" t="s">
        <v>892</v>
      </c>
      <c r="J45" s="23">
        <v>0</v>
      </c>
      <c r="K45" s="23">
        <f t="shared" si="2"/>
        <v>6.6964285714285712</v>
      </c>
      <c r="L45" s="14">
        <v>0</v>
      </c>
      <c r="M45" s="14">
        <v>4</v>
      </c>
      <c r="N45" s="14">
        <v>8</v>
      </c>
      <c r="O45" s="14">
        <v>5</v>
      </c>
      <c r="P45" s="23">
        <f t="shared" si="3"/>
        <v>2.4696428571428575</v>
      </c>
      <c r="Q45" s="14" t="str">
        <f t="shared" si="4"/>
        <v>IV</v>
      </c>
      <c r="R45" s="14" t="str">
        <f t="shared" si="5"/>
        <v>IV</v>
      </c>
    </row>
    <row r="46" spans="1:18">
      <c r="A46" s="18" t="s">
        <v>104</v>
      </c>
      <c r="B46" s="15" t="s">
        <v>808</v>
      </c>
      <c r="C46" s="15" t="s">
        <v>810</v>
      </c>
      <c r="D46" s="19" t="s">
        <v>807</v>
      </c>
      <c r="E46" s="19">
        <v>39</v>
      </c>
      <c r="F46" s="15"/>
      <c r="G46" s="15" t="s">
        <v>832</v>
      </c>
      <c r="H46" s="15" t="s">
        <v>834</v>
      </c>
      <c r="I46" s="14" t="s">
        <v>892</v>
      </c>
      <c r="J46" s="23">
        <v>0</v>
      </c>
      <c r="K46" s="23">
        <f t="shared" si="2"/>
        <v>6.6071428571428568</v>
      </c>
      <c r="L46" s="14">
        <v>0</v>
      </c>
      <c r="M46" s="14">
        <v>4</v>
      </c>
      <c r="N46" s="14">
        <v>9</v>
      </c>
      <c r="O46" s="14">
        <v>5</v>
      </c>
      <c r="P46" s="23">
        <f t="shared" si="3"/>
        <v>2.6107142857142858</v>
      </c>
      <c r="Q46" s="14" t="str">
        <f t="shared" si="4"/>
        <v>IV</v>
      </c>
      <c r="R46" s="14" t="str">
        <f t="shared" si="5"/>
        <v>IV</v>
      </c>
    </row>
    <row r="47" spans="1:18">
      <c r="A47" s="18" t="s">
        <v>96</v>
      </c>
      <c r="B47" s="15" t="s">
        <v>808</v>
      </c>
      <c r="C47" s="15" t="s">
        <v>810</v>
      </c>
      <c r="D47" s="19" t="s">
        <v>807</v>
      </c>
      <c r="E47" s="19">
        <v>42</v>
      </c>
      <c r="F47" s="15"/>
      <c r="G47" s="15" t="s">
        <v>839</v>
      </c>
      <c r="H47" s="15" t="str">
        <f>G47</f>
        <v>重庆</v>
      </c>
      <c r="I47" s="14" t="s">
        <v>892</v>
      </c>
      <c r="J47" s="23">
        <v>0</v>
      </c>
      <c r="K47" s="23">
        <f t="shared" si="2"/>
        <v>6.3392857142857135</v>
      </c>
      <c r="L47" s="14">
        <v>0</v>
      </c>
      <c r="M47" s="14">
        <v>7</v>
      </c>
      <c r="N47" s="14">
        <v>8</v>
      </c>
      <c r="O47" s="14">
        <v>5</v>
      </c>
      <c r="P47" s="23">
        <f t="shared" si="3"/>
        <v>2.8839285714285716</v>
      </c>
      <c r="Q47" s="14" t="str">
        <f t="shared" si="4"/>
        <v>IV</v>
      </c>
      <c r="R47" s="14" t="str">
        <f t="shared" si="5"/>
        <v>IV</v>
      </c>
    </row>
    <row r="48" spans="1:18">
      <c r="A48" s="18" t="s">
        <v>99</v>
      </c>
      <c r="B48" s="15" t="s">
        <v>808</v>
      </c>
      <c r="C48" s="15" t="s">
        <v>810</v>
      </c>
      <c r="D48" s="19" t="s">
        <v>807</v>
      </c>
      <c r="E48" s="19">
        <v>43</v>
      </c>
      <c r="F48" s="15"/>
      <c r="G48" s="15" t="s">
        <v>837</v>
      </c>
      <c r="H48" s="15" t="s">
        <v>838</v>
      </c>
      <c r="I48" s="14" t="s">
        <v>892</v>
      </c>
      <c r="J48" s="23">
        <v>0</v>
      </c>
      <c r="K48" s="23">
        <f t="shared" si="2"/>
        <v>6.25</v>
      </c>
      <c r="L48" s="14">
        <v>0</v>
      </c>
      <c r="M48" s="14">
        <v>5</v>
      </c>
      <c r="N48" s="14">
        <v>8</v>
      </c>
      <c r="O48" s="14">
        <v>5</v>
      </c>
      <c r="P48" s="23">
        <f t="shared" si="3"/>
        <v>2.5750000000000002</v>
      </c>
      <c r="Q48" s="14" t="str">
        <f t="shared" si="4"/>
        <v>IV</v>
      </c>
      <c r="R48" s="14" t="str">
        <f t="shared" si="5"/>
        <v>IV</v>
      </c>
    </row>
    <row r="49" spans="1:18">
      <c r="A49" s="18" t="s">
        <v>115</v>
      </c>
      <c r="B49" s="15" t="s">
        <v>808</v>
      </c>
      <c r="C49" s="15" t="s">
        <v>810</v>
      </c>
      <c r="D49" s="19" t="s">
        <v>807</v>
      </c>
      <c r="E49" s="19">
        <v>44</v>
      </c>
      <c r="F49" s="15"/>
      <c r="G49" s="15" t="s">
        <v>831</v>
      </c>
      <c r="H49" s="15" t="str">
        <f>G49</f>
        <v>上海</v>
      </c>
      <c r="I49" s="14" t="s">
        <v>892</v>
      </c>
      <c r="J49" s="23">
        <v>0</v>
      </c>
      <c r="K49" s="23">
        <f t="shared" si="2"/>
        <v>6.1607142857142865</v>
      </c>
      <c r="L49" s="14">
        <v>0</v>
      </c>
      <c r="M49" s="14">
        <v>7</v>
      </c>
      <c r="N49" s="14">
        <v>10</v>
      </c>
      <c r="O49" s="14">
        <v>5</v>
      </c>
      <c r="P49" s="23">
        <f t="shared" si="3"/>
        <v>3.1660714285714286</v>
      </c>
      <c r="Q49" s="14" t="str">
        <f t="shared" si="4"/>
        <v>IV</v>
      </c>
      <c r="R49" s="14" t="str">
        <f t="shared" si="5"/>
        <v>IV</v>
      </c>
    </row>
    <row r="50" spans="1:18">
      <c r="A50" s="18" t="s">
        <v>105</v>
      </c>
      <c r="B50" s="15" t="s">
        <v>808</v>
      </c>
      <c r="C50" s="15" t="s">
        <v>810</v>
      </c>
      <c r="D50" s="19" t="s">
        <v>807</v>
      </c>
      <c r="E50" s="19">
        <v>45</v>
      </c>
      <c r="F50" s="15"/>
      <c r="G50" s="15" t="s">
        <v>832</v>
      </c>
      <c r="H50" s="15" t="s">
        <v>834</v>
      </c>
      <c r="I50" s="14" t="s">
        <v>892</v>
      </c>
      <c r="J50" s="23">
        <v>0</v>
      </c>
      <c r="K50" s="23">
        <f t="shared" si="2"/>
        <v>6.0714285714285712</v>
      </c>
      <c r="L50" s="14">
        <v>0</v>
      </c>
      <c r="M50" s="14">
        <v>5</v>
      </c>
      <c r="N50" s="14">
        <v>9</v>
      </c>
      <c r="O50" s="14">
        <v>5</v>
      </c>
      <c r="P50" s="23">
        <f t="shared" si="3"/>
        <v>2.7071428571428573</v>
      </c>
      <c r="Q50" s="14" t="str">
        <f t="shared" si="4"/>
        <v>IV</v>
      </c>
      <c r="R50" s="14" t="str">
        <f t="shared" si="5"/>
        <v>IV</v>
      </c>
    </row>
    <row r="51" spans="1:18">
      <c r="A51" s="18" t="s">
        <v>95</v>
      </c>
      <c r="B51" s="15" t="s">
        <v>808</v>
      </c>
      <c r="C51" s="15" t="s">
        <v>810</v>
      </c>
      <c r="D51" s="19" t="s">
        <v>807</v>
      </c>
      <c r="E51" s="19">
        <v>46</v>
      </c>
      <c r="F51" s="15"/>
      <c r="G51" s="15" t="s">
        <v>840</v>
      </c>
      <c r="H51" s="15" t="s">
        <v>841</v>
      </c>
      <c r="I51" s="14" t="s">
        <v>892</v>
      </c>
      <c r="J51" s="23">
        <v>0</v>
      </c>
      <c r="K51" s="23">
        <f t="shared" si="2"/>
        <v>5.9821428571428568</v>
      </c>
      <c r="L51" s="14">
        <v>0</v>
      </c>
      <c r="M51" s="14">
        <v>4</v>
      </c>
      <c r="N51" s="14">
        <v>6</v>
      </c>
      <c r="O51" s="14">
        <v>5</v>
      </c>
      <c r="P51" s="23">
        <f t="shared" si="3"/>
        <v>2.0982142857142856</v>
      </c>
      <c r="Q51" s="14" t="str">
        <f t="shared" si="4"/>
        <v>IV</v>
      </c>
      <c r="R51" s="14" t="str">
        <f t="shared" si="5"/>
        <v>IV</v>
      </c>
    </row>
    <row r="52" spans="1:18">
      <c r="A52" s="18" t="s">
        <v>135</v>
      </c>
      <c r="B52" s="15" t="s">
        <v>808</v>
      </c>
      <c r="C52" s="15" t="s">
        <v>810</v>
      </c>
      <c r="D52" s="19" t="s">
        <v>807</v>
      </c>
      <c r="E52" s="19">
        <v>47</v>
      </c>
      <c r="F52" s="15"/>
      <c r="G52" s="15" t="s">
        <v>832</v>
      </c>
      <c r="H52" s="15" t="s">
        <v>842</v>
      </c>
      <c r="I52" s="14" t="s">
        <v>892</v>
      </c>
      <c r="J52" s="23">
        <v>0</v>
      </c>
      <c r="K52" s="23">
        <f t="shared" si="2"/>
        <v>5.8928571428571432</v>
      </c>
      <c r="L52" s="14">
        <v>0</v>
      </c>
      <c r="M52" s="14">
        <v>7</v>
      </c>
      <c r="N52" s="14">
        <v>7</v>
      </c>
      <c r="O52" s="14">
        <v>5</v>
      </c>
      <c r="P52" s="23">
        <f t="shared" si="3"/>
        <v>2.6892857142857141</v>
      </c>
      <c r="Q52" s="14" t="str">
        <f t="shared" si="4"/>
        <v>IV</v>
      </c>
      <c r="R52" s="14" t="str">
        <f t="shared" si="5"/>
        <v>IV</v>
      </c>
    </row>
    <row r="53" spans="1:18">
      <c r="A53" s="18" t="s">
        <v>107</v>
      </c>
      <c r="B53" s="15" t="s">
        <v>808</v>
      </c>
      <c r="C53" s="15" t="s">
        <v>810</v>
      </c>
      <c r="D53" s="19" t="s">
        <v>807</v>
      </c>
      <c r="E53" s="19">
        <v>48</v>
      </c>
      <c r="F53" s="15"/>
      <c r="G53" s="15" t="s">
        <v>843</v>
      </c>
      <c r="H53" s="15" t="s">
        <v>844</v>
      </c>
      <c r="I53" s="14" t="s">
        <v>892</v>
      </c>
      <c r="J53" s="23">
        <v>0</v>
      </c>
      <c r="K53" s="23">
        <f t="shared" si="2"/>
        <v>5.8035714285714288</v>
      </c>
      <c r="L53" s="14">
        <v>0</v>
      </c>
      <c r="M53" s="14">
        <v>4</v>
      </c>
      <c r="N53" s="14">
        <v>8</v>
      </c>
      <c r="O53" s="14">
        <v>5</v>
      </c>
      <c r="P53" s="23">
        <f t="shared" si="3"/>
        <v>2.3803571428571431</v>
      </c>
      <c r="Q53" s="14" t="str">
        <f t="shared" si="4"/>
        <v>IV</v>
      </c>
      <c r="R53" s="14" t="str">
        <f t="shared" si="5"/>
        <v>IV</v>
      </c>
    </row>
    <row r="54" spans="1:18">
      <c r="A54" s="18" t="s">
        <v>109</v>
      </c>
      <c r="B54" s="15" t="s">
        <v>808</v>
      </c>
      <c r="C54" s="15" t="s">
        <v>810</v>
      </c>
      <c r="D54" s="19" t="s">
        <v>807</v>
      </c>
      <c r="E54" s="19">
        <v>49</v>
      </c>
      <c r="F54" s="15"/>
      <c r="G54" s="15" t="s">
        <v>837</v>
      </c>
      <c r="H54" s="15" t="s">
        <v>838</v>
      </c>
      <c r="I54" s="14" t="s">
        <v>892</v>
      </c>
      <c r="J54" s="23">
        <v>0</v>
      </c>
      <c r="K54" s="23">
        <f t="shared" si="2"/>
        <v>5.7142857142857135</v>
      </c>
      <c r="L54" s="14">
        <v>0</v>
      </c>
      <c r="M54" s="14">
        <v>4</v>
      </c>
      <c r="N54" s="14">
        <v>8</v>
      </c>
      <c r="O54" s="14">
        <v>5</v>
      </c>
      <c r="P54" s="23">
        <f t="shared" si="3"/>
        <v>2.3714285714285714</v>
      </c>
      <c r="Q54" s="14" t="str">
        <f t="shared" si="4"/>
        <v>IV</v>
      </c>
      <c r="R54" s="14" t="str">
        <f t="shared" si="5"/>
        <v>IV</v>
      </c>
    </row>
    <row r="55" spans="1:18">
      <c r="A55" s="18" t="s">
        <v>100</v>
      </c>
      <c r="B55" s="15" t="s">
        <v>808</v>
      </c>
      <c r="C55" s="15" t="s">
        <v>810</v>
      </c>
      <c r="D55" s="19" t="s">
        <v>807</v>
      </c>
      <c r="E55" s="19">
        <v>50</v>
      </c>
      <c r="F55" s="15"/>
      <c r="G55" s="15" t="s">
        <v>845</v>
      </c>
      <c r="H55" s="15" t="s">
        <v>846</v>
      </c>
      <c r="I55" s="14" t="s">
        <v>892</v>
      </c>
      <c r="J55" s="23">
        <v>0</v>
      </c>
      <c r="K55" s="23">
        <f t="shared" si="2"/>
        <v>5.625</v>
      </c>
      <c r="L55" s="14">
        <v>0</v>
      </c>
      <c r="M55" s="14">
        <v>4</v>
      </c>
      <c r="N55" s="14">
        <v>8</v>
      </c>
      <c r="O55" s="14">
        <v>5</v>
      </c>
      <c r="P55" s="23">
        <f t="shared" si="3"/>
        <v>2.3625000000000003</v>
      </c>
      <c r="Q55" s="14" t="str">
        <f t="shared" si="4"/>
        <v>IV</v>
      </c>
      <c r="R55" s="14" t="str">
        <f t="shared" si="5"/>
        <v>IV</v>
      </c>
    </row>
    <row r="56" spans="1:18">
      <c r="A56" s="18" t="s">
        <v>132</v>
      </c>
      <c r="B56" s="15" t="s">
        <v>808</v>
      </c>
      <c r="C56" s="15" t="s">
        <v>810</v>
      </c>
      <c r="D56" s="19" t="s">
        <v>807</v>
      </c>
      <c r="E56" s="19">
        <v>51</v>
      </c>
      <c r="F56" s="15"/>
      <c r="G56" s="15" t="s">
        <v>847</v>
      </c>
      <c r="H56" s="15" t="s">
        <v>848</v>
      </c>
      <c r="I56" s="14" t="s">
        <v>892</v>
      </c>
      <c r="J56" s="23">
        <v>0</v>
      </c>
      <c r="K56" s="23">
        <f t="shared" si="2"/>
        <v>5.5357142857142865</v>
      </c>
      <c r="L56" s="14">
        <v>0</v>
      </c>
      <c r="M56" s="14">
        <v>7</v>
      </c>
      <c r="N56" s="14">
        <v>9</v>
      </c>
      <c r="O56" s="14">
        <v>5</v>
      </c>
      <c r="P56" s="23">
        <f t="shared" si="3"/>
        <v>2.9535714285714283</v>
      </c>
      <c r="Q56" s="14" t="str">
        <f t="shared" si="4"/>
        <v>IV</v>
      </c>
      <c r="R56" s="14" t="str">
        <f t="shared" si="5"/>
        <v>IV</v>
      </c>
    </row>
    <row r="57" spans="1:18">
      <c r="A57" s="18" t="s">
        <v>794</v>
      </c>
      <c r="B57" s="15" t="s">
        <v>808</v>
      </c>
      <c r="C57" s="15" t="s">
        <v>810</v>
      </c>
      <c r="D57" s="19" t="s">
        <v>807</v>
      </c>
      <c r="E57" s="19">
        <v>52</v>
      </c>
      <c r="F57" s="15"/>
      <c r="G57" s="15" t="s">
        <v>849</v>
      </c>
      <c r="H57" s="15" t="str">
        <f t="shared" ref="H57:H60" si="7">G57</f>
        <v>北京</v>
      </c>
      <c r="I57" s="14" t="s">
        <v>892</v>
      </c>
      <c r="J57" s="23">
        <v>0</v>
      </c>
      <c r="K57" s="23">
        <f t="shared" si="2"/>
        <v>5.4464285714285712</v>
      </c>
      <c r="L57" s="14">
        <v>0</v>
      </c>
      <c r="M57" s="14">
        <v>4</v>
      </c>
      <c r="N57" s="14">
        <v>10</v>
      </c>
      <c r="O57" s="14">
        <v>5</v>
      </c>
      <c r="P57" s="23">
        <f t="shared" si="3"/>
        <v>2.6446428571428573</v>
      </c>
      <c r="Q57" s="14" t="str">
        <f t="shared" si="4"/>
        <v>IV</v>
      </c>
      <c r="R57" s="14" t="str">
        <f t="shared" si="5"/>
        <v>IV</v>
      </c>
    </row>
    <row r="58" spans="1:18">
      <c r="A58" s="18" t="s">
        <v>108</v>
      </c>
      <c r="B58" s="15" t="s">
        <v>808</v>
      </c>
      <c r="C58" s="15" t="s">
        <v>810</v>
      </c>
      <c r="D58" s="19" t="s">
        <v>807</v>
      </c>
      <c r="E58" s="19">
        <v>53</v>
      </c>
      <c r="F58" s="15"/>
      <c r="G58" s="15" t="s">
        <v>849</v>
      </c>
      <c r="H58" s="15" t="str">
        <f t="shared" si="7"/>
        <v>北京</v>
      </c>
      <c r="I58" s="14" t="s">
        <v>892</v>
      </c>
      <c r="J58" s="23">
        <v>0</v>
      </c>
      <c r="K58" s="23">
        <f t="shared" si="2"/>
        <v>5.3571428571428568</v>
      </c>
      <c r="L58" s="14">
        <v>0</v>
      </c>
      <c r="M58" s="14">
        <v>4</v>
      </c>
      <c r="N58" s="14">
        <v>10</v>
      </c>
      <c r="O58" s="14">
        <v>5</v>
      </c>
      <c r="P58" s="23">
        <f t="shared" si="3"/>
        <v>2.6357142857142857</v>
      </c>
      <c r="Q58" s="14" t="str">
        <f t="shared" si="4"/>
        <v>IV</v>
      </c>
      <c r="R58" s="14" t="str">
        <f t="shared" si="5"/>
        <v>IV</v>
      </c>
    </row>
    <row r="59" spans="1:18">
      <c r="A59" s="18" t="s">
        <v>120</v>
      </c>
      <c r="B59" s="15" t="s">
        <v>808</v>
      </c>
      <c r="C59" s="15" t="s">
        <v>810</v>
      </c>
      <c r="D59" s="19" t="s">
        <v>807</v>
      </c>
      <c r="E59" s="19">
        <v>54</v>
      </c>
      <c r="F59" s="15"/>
      <c r="G59" s="15" t="s">
        <v>849</v>
      </c>
      <c r="H59" s="15" t="str">
        <f t="shared" si="7"/>
        <v>北京</v>
      </c>
      <c r="I59" s="14" t="s">
        <v>892</v>
      </c>
      <c r="J59" s="23">
        <v>0</v>
      </c>
      <c r="K59" s="23">
        <f t="shared" si="2"/>
        <v>5.2678571428571432</v>
      </c>
      <c r="L59" s="14">
        <v>0</v>
      </c>
      <c r="M59" s="14">
        <v>4</v>
      </c>
      <c r="N59" s="14">
        <v>10</v>
      </c>
      <c r="O59" s="14">
        <v>5</v>
      </c>
      <c r="P59" s="23">
        <f t="shared" si="3"/>
        <v>2.6267857142857141</v>
      </c>
      <c r="Q59" s="14" t="str">
        <f t="shared" si="4"/>
        <v>IV</v>
      </c>
      <c r="R59" s="14" t="str">
        <f t="shared" si="5"/>
        <v>IV</v>
      </c>
    </row>
    <row r="60" spans="1:18">
      <c r="A60" s="18" t="s">
        <v>127</v>
      </c>
      <c r="B60" s="15" t="s">
        <v>808</v>
      </c>
      <c r="C60" s="15" t="s">
        <v>810</v>
      </c>
      <c r="D60" s="19" t="s">
        <v>807</v>
      </c>
      <c r="E60" s="19">
        <v>55</v>
      </c>
      <c r="F60" s="15"/>
      <c r="G60" s="15" t="s">
        <v>831</v>
      </c>
      <c r="H60" s="15" t="str">
        <f t="shared" si="7"/>
        <v>上海</v>
      </c>
      <c r="I60" s="14" t="s">
        <v>892</v>
      </c>
      <c r="J60" s="23">
        <v>0</v>
      </c>
      <c r="K60" s="23">
        <f t="shared" si="2"/>
        <v>5.1785714285714288</v>
      </c>
      <c r="L60" s="14">
        <v>0</v>
      </c>
      <c r="M60" s="14">
        <v>7</v>
      </c>
      <c r="N60" s="14">
        <v>10</v>
      </c>
      <c r="O60" s="14">
        <v>5</v>
      </c>
      <c r="P60" s="23">
        <f t="shared" si="3"/>
        <v>3.0678571428571431</v>
      </c>
      <c r="Q60" s="14" t="str">
        <f t="shared" si="4"/>
        <v>IV</v>
      </c>
      <c r="R60" s="14" t="str">
        <f t="shared" si="5"/>
        <v>IV</v>
      </c>
    </row>
    <row r="61" spans="1:18">
      <c r="A61" s="18" t="s">
        <v>106</v>
      </c>
      <c r="B61" s="15" t="s">
        <v>808</v>
      </c>
      <c r="C61" s="15" t="s">
        <v>810</v>
      </c>
      <c r="D61" s="19" t="s">
        <v>807</v>
      </c>
      <c r="E61" s="19">
        <v>56</v>
      </c>
      <c r="F61" s="15"/>
      <c r="G61" s="15" t="s">
        <v>832</v>
      </c>
      <c r="H61" s="15" t="s">
        <v>834</v>
      </c>
      <c r="I61" s="14" t="s">
        <v>892</v>
      </c>
      <c r="J61" s="23">
        <v>0</v>
      </c>
      <c r="K61" s="23">
        <f t="shared" si="2"/>
        <v>5.0892857142857135</v>
      </c>
      <c r="L61" s="14">
        <v>0</v>
      </c>
      <c r="M61" s="14">
        <v>4</v>
      </c>
      <c r="N61" s="14">
        <v>9</v>
      </c>
      <c r="O61" s="14">
        <v>5</v>
      </c>
      <c r="P61" s="23">
        <f t="shared" si="3"/>
        <v>2.4589285714285714</v>
      </c>
      <c r="Q61" s="14" t="str">
        <f t="shared" si="4"/>
        <v>IV</v>
      </c>
      <c r="R61" s="14" t="str">
        <f t="shared" si="5"/>
        <v>IV</v>
      </c>
    </row>
    <row r="62" spans="1:18">
      <c r="A62" s="18" t="s">
        <v>101</v>
      </c>
      <c r="B62" s="15" t="s">
        <v>808</v>
      </c>
      <c r="C62" s="15" t="s">
        <v>810</v>
      </c>
      <c r="D62" s="19" t="s">
        <v>807</v>
      </c>
      <c r="E62" s="19">
        <v>57</v>
      </c>
      <c r="F62" s="15"/>
      <c r="G62" s="15" t="s">
        <v>849</v>
      </c>
      <c r="H62" s="15" t="str">
        <f>G62</f>
        <v>北京</v>
      </c>
      <c r="I62" s="14" t="s">
        <v>892</v>
      </c>
      <c r="J62" s="23">
        <v>0</v>
      </c>
      <c r="K62" s="23">
        <f t="shared" si="2"/>
        <v>5</v>
      </c>
      <c r="L62" s="14">
        <v>0</v>
      </c>
      <c r="M62" s="14">
        <v>4</v>
      </c>
      <c r="N62" s="14">
        <v>10</v>
      </c>
      <c r="O62" s="14">
        <v>5</v>
      </c>
      <c r="P62" s="23">
        <f t="shared" si="3"/>
        <v>2.6</v>
      </c>
      <c r="Q62" s="14" t="str">
        <f t="shared" si="4"/>
        <v>IV</v>
      </c>
      <c r="R62" s="14" t="str">
        <f t="shared" si="5"/>
        <v>IV</v>
      </c>
    </row>
    <row r="63" spans="1:18">
      <c r="A63" s="18" t="s">
        <v>133</v>
      </c>
      <c r="B63" s="15" t="s">
        <v>808</v>
      </c>
      <c r="C63" s="15" t="s">
        <v>810</v>
      </c>
      <c r="D63" s="19" t="s">
        <v>807</v>
      </c>
      <c r="E63" s="19">
        <v>59</v>
      </c>
      <c r="F63" s="15"/>
      <c r="G63" s="15" t="s">
        <v>847</v>
      </c>
      <c r="H63" s="15" t="s">
        <v>848</v>
      </c>
      <c r="I63" s="14" t="s">
        <v>892</v>
      </c>
      <c r="J63" s="23">
        <v>0</v>
      </c>
      <c r="K63" s="23">
        <f t="shared" si="2"/>
        <v>5</v>
      </c>
      <c r="L63" s="14">
        <v>0</v>
      </c>
      <c r="M63" s="14">
        <v>4</v>
      </c>
      <c r="N63" s="14">
        <v>9</v>
      </c>
      <c r="O63" s="14">
        <v>5</v>
      </c>
      <c r="P63" s="23">
        <f t="shared" si="3"/>
        <v>2.4500000000000002</v>
      </c>
      <c r="Q63" s="14" t="str">
        <f t="shared" si="4"/>
        <v>IV</v>
      </c>
      <c r="R63" s="14" t="str">
        <f t="shared" si="5"/>
        <v>IV</v>
      </c>
    </row>
    <row r="64" spans="1:18">
      <c r="A64" s="18" t="s">
        <v>111</v>
      </c>
      <c r="B64" s="15" t="s">
        <v>808</v>
      </c>
      <c r="C64" s="15" t="s">
        <v>810</v>
      </c>
      <c r="D64" s="19" t="s">
        <v>807</v>
      </c>
      <c r="E64" s="19">
        <v>61</v>
      </c>
      <c r="F64" s="15"/>
      <c r="G64" s="15" t="s">
        <v>843</v>
      </c>
      <c r="H64" s="15" t="s">
        <v>844</v>
      </c>
      <c r="I64" s="14" t="s">
        <v>892</v>
      </c>
      <c r="J64" s="23">
        <v>0</v>
      </c>
      <c r="K64" s="23">
        <f t="shared" si="2"/>
        <v>5</v>
      </c>
      <c r="L64" s="14">
        <v>0</v>
      </c>
      <c r="M64" s="14">
        <v>7</v>
      </c>
      <c r="N64" s="14">
        <v>8</v>
      </c>
      <c r="O64" s="14">
        <v>5</v>
      </c>
      <c r="P64" s="23">
        <f t="shared" si="3"/>
        <v>2.75</v>
      </c>
      <c r="Q64" s="14" t="str">
        <f t="shared" si="4"/>
        <v>IV</v>
      </c>
      <c r="R64" s="14" t="str">
        <f t="shared" si="5"/>
        <v>IV</v>
      </c>
    </row>
    <row r="65" spans="1:18">
      <c r="A65" s="18" t="s">
        <v>812</v>
      </c>
      <c r="B65" s="15" t="s">
        <v>808</v>
      </c>
      <c r="C65" s="15" t="s">
        <v>810</v>
      </c>
      <c r="D65" s="19" t="s">
        <v>807</v>
      </c>
      <c r="E65" s="19">
        <v>62</v>
      </c>
      <c r="F65" s="15"/>
      <c r="G65" s="15" t="s">
        <v>843</v>
      </c>
      <c r="H65" s="15" t="s">
        <v>844</v>
      </c>
      <c r="I65" s="14" t="s">
        <v>892</v>
      </c>
      <c r="J65" s="23">
        <v>0</v>
      </c>
      <c r="K65" s="23">
        <f t="shared" si="2"/>
        <v>5</v>
      </c>
      <c r="L65" s="14">
        <v>0</v>
      </c>
      <c r="M65" s="14">
        <v>4</v>
      </c>
      <c r="N65" s="14">
        <v>8</v>
      </c>
      <c r="O65" s="14">
        <v>5</v>
      </c>
      <c r="P65" s="23">
        <f t="shared" si="3"/>
        <v>2.3000000000000003</v>
      </c>
      <c r="Q65" s="14" t="str">
        <f t="shared" si="4"/>
        <v>IV</v>
      </c>
      <c r="R65" s="14" t="str">
        <f t="shared" si="5"/>
        <v>IV</v>
      </c>
    </row>
    <row r="66" spans="1:18">
      <c r="A66" s="18" t="s">
        <v>123</v>
      </c>
      <c r="B66" s="15" t="s">
        <v>808</v>
      </c>
      <c r="C66" s="15" t="s">
        <v>810</v>
      </c>
      <c r="D66" s="19" t="s">
        <v>807</v>
      </c>
      <c r="E66" s="19">
        <v>63</v>
      </c>
      <c r="F66" s="15"/>
      <c r="G66" s="15" t="s">
        <v>850</v>
      </c>
      <c r="H66" s="15" t="s">
        <v>851</v>
      </c>
      <c r="I66" s="14" t="s">
        <v>892</v>
      </c>
      <c r="J66" s="23">
        <v>0</v>
      </c>
      <c r="K66" s="23">
        <f t="shared" si="2"/>
        <v>5</v>
      </c>
      <c r="L66" s="14">
        <v>0</v>
      </c>
      <c r="M66" s="14">
        <v>4</v>
      </c>
      <c r="N66" s="14">
        <v>6</v>
      </c>
      <c r="O66" s="14">
        <v>5</v>
      </c>
      <c r="P66" s="23">
        <f t="shared" si="3"/>
        <v>2</v>
      </c>
      <c r="Q66" s="14" t="str">
        <f t="shared" si="4"/>
        <v>IV</v>
      </c>
      <c r="R66" s="14" t="str">
        <f t="shared" si="5"/>
        <v>IV</v>
      </c>
    </row>
    <row r="67" spans="1:18">
      <c r="A67" s="18" t="s">
        <v>103</v>
      </c>
      <c r="B67" s="15" t="s">
        <v>808</v>
      </c>
      <c r="C67" s="15" t="s">
        <v>810</v>
      </c>
      <c r="D67" s="19" t="s">
        <v>807</v>
      </c>
      <c r="E67" s="19">
        <v>64</v>
      </c>
      <c r="F67" s="15"/>
      <c r="G67" s="15" t="s">
        <v>832</v>
      </c>
      <c r="H67" s="15" t="s">
        <v>834</v>
      </c>
      <c r="I67" s="14" t="s">
        <v>892</v>
      </c>
      <c r="J67" s="23">
        <v>0</v>
      </c>
      <c r="K67" s="23">
        <f t="shared" ref="K67:K113" si="8">MAX(((112-E67+1)/112)*10,5)</f>
        <v>5</v>
      </c>
      <c r="L67" s="14">
        <v>0</v>
      </c>
      <c r="M67" s="14">
        <v>7</v>
      </c>
      <c r="N67" s="14">
        <v>9</v>
      </c>
      <c r="O67" s="14">
        <v>5</v>
      </c>
      <c r="P67" s="23">
        <f t="shared" ref="P67:P113" si="9">J67*0.3+K67*0.1+L67*0.1+M67*0.15+N67*0.15*O67*0.2</f>
        <v>2.9</v>
      </c>
      <c r="Q67" s="14" t="str">
        <f t="shared" ref="Q67:R113" si="10">IF(P67&gt;=8,"I",IF(P67&gt;=6,"II",IF(P67&gt;=4.5,"III",IF(P67&lt;4.5,"IV"))))</f>
        <v>IV</v>
      </c>
      <c r="R67" s="14" t="str">
        <f t="shared" ref="R67:R74" si="11">Q67</f>
        <v>IV</v>
      </c>
    </row>
    <row r="68" spans="1:18">
      <c r="A68" s="18" t="s">
        <v>128</v>
      </c>
      <c r="B68" s="15" t="s">
        <v>808</v>
      </c>
      <c r="C68" s="15" t="s">
        <v>810</v>
      </c>
      <c r="D68" s="19" t="s">
        <v>807</v>
      </c>
      <c r="E68" s="19">
        <v>65</v>
      </c>
      <c r="F68" s="15"/>
      <c r="G68" s="15" t="s">
        <v>852</v>
      </c>
      <c r="H68" s="15" t="s">
        <v>853</v>
      </c>
      <c r="I68" s="14" t="s">
        <v>892</v>
      </c>
      <c r="J68" s="23">
        <v>0</v>
      </c>
      <c r="K68" s="23">
        <f t="shared" si="8"/>
        <v>5</v>
      </c>
      <c r="L68" s="14">
        <v>0</v>
      </c>
      <c r="M68" s="14">
        <v>7</v>
      </c>
      <c r="N68" s="14">
        <v>5</v>
      </c>
      <c r="O68" s="14">
        <v>5</v>
      </c>
      <c r="P68" s="23">
        <f t="shared" si="9"/>
        <v>2.2999999999999998</v>
      </c>
      <c r="Q68" s="14" t="str">
        <f t="shared" si="10"/>
        <v>IV</v>
      </c>
      <c r="R68" s="14" t="str">
        <f t="shared" si="11"/>
        <v>IV</v>
      </c>
    </row>
    <row r="69" spans="1:18">
      <c r="A69" s="18" t="s">
        <v>138</v>
      </c>
      <c r="B69" s="15" t="s">
        <v>808</v>
      </c>
      <c r="C69" s="15" t="s">
        <v>810</v>
      </c>
      <c r="D69" s="19" t="s">
        <v>807</v>
      </c>
      <c r="E69" s="19">
        <v>66</v>
      </c>
      <c r="F69" s="15"/>
      <c r="G69" s="15" t="s">
        <v>849</v>
      </c>
      <c r="H69" s="15" t="str">
        <f>G69</f>
        <v>北京</v>
      </c>
      <c r="I69" s="14" t="s">
        <v>892</v>
      </c>
      <c r="J69" s="23">
        <v>0</v>
      </c>
      <c r="K69" s="23">
        <f t="shared" si="8"/>
        <v>5</v>
      </c>
      <c r="L69" s="14">
        <v>0</v>
      </c>
      <c r="M69" s="14">
        <v>4</v>
      </c>
      <c r="N69" s="14">
        <v>10</v>
      </c>
      <c r="O69" s="14">
        <v>5</v>
      </c>
      <c r="P69" s="23">
        <f t="shared" si="9"/>
        <v>2.6</v>
      </c>
      <c r="Q69" s="14" t="str">
        <f t="shared" si="10"/>
        <v>IV</v>
      </c>
      <c r="R69" s="14" t="str">
        <f t="shared" si="11"/>
        <v>IV</v>
      </c>
    </row>
    <row r="70" spans="1:18">
      <c r="A70" s="18" t="s">
        <v>126</v>
      </c>
      <c r="B70" s="15" t="s">
        <v>808</v>
      </c>
      <c r="C70" s="15" t="s">
        <v>810</v>
      </c>
      <c r="D70" s="19" t="s">
        <v>807</v>
      </c>
      <c r="E70" s="19">
        <v>67</v>
      </c>
      <c r="F70" s="15"/>
      <c r="G70" s="15" t="s">
        <v>854</v>
      </c>
      <c r="H70" s="15" t="s">
        <v>855</v>
      </c>
      <c r="I70" s="14" t="s">
        <v>892</v>
      </c>
      <c r="J70" s="23">
        <v>0</v>
      </c>
      <c r="K70" s="23">
        <f t="shared" si="8"/>
        <v>5</v>
      </c>
      <c r="L70" s="14">
        <v>0</v>
      </c>
      <c r="M70" s="14">
        <v>4</v>
      </c>
      <c r="N70" s="14">
        <v>8</v>
      </c>
      <c r="O70" s="14">
        <v>5</v>
      </c>
      <c r="P70" s="23">
        <f t="shared" si="9"/>
        <v>2.3000000000000003</v>
      </c>
      <c r="Q70" s="14" t="str">
        <f t="shared" si="10"/>
        <v>IV</v>
      </c>
      <c r="R70" s="14" t="str">
        <f t="shared" si="11"/>
        <v>IV</v>
      </c>
    </row>
    <row r="71" spans="1:18">
      <c r="A71" s="18" t="s">
        <v>137</v>
      </c>
      <c r="B71" s="15" t="s">
        <v>808</v>
      </c>
      <c r="C71" s="15" t="s">
        <v>810</v>
      </c>
      <c r="D71" s="19" t="s">
        <v>807</v>
      </c>
      <c r="E71" s="19">
        <v>68</v>
      </c>
      <c r="F71" s="15"/>
      <c r="G71" s="15" t="s">
        <v>856</v>
      </c>
      <c r="H71" s="15" t="s">
        <v>857</v>
      </c>
      <c r="I71" s="14" t="s">
        <v>892</v>
      </c>
      <c r="J71" s="23">
        <v>0</v>
      </c>
      <c r="K71" s="23">
        <f t="shared" si="8"/>
        <v>5</v>
      </c>
      <c r="L71" s="14">
        <v>0</v>
      </c>
      <c r="M71" s="14">
        <v>7</v>
      </c>
      <c r="N71" s="14">
        <v>7</v>
      </c>
      <c r="O71" s="14">
        <v>5</v>
      </c>
      <c r="P71" s="23">
        <f t="shared" si="9"/>
        <v>2.6</v>
      </c>
      <c r="Q71" s="14" t="str">
        <f t="shared" si="10"/>
        <v>IV</v>
      </c>
      <c r="R71" s="14" t="str">
        <f t="shared" si="11"/>
        <v>IV</v>
      </c>
    </row>
    <row r="72" spans="1:18">
      <c r="A72" s="18" t="s">
        <v>118</v>
      </c>
      <c r="B72" s="15" t="s">
        <v>808</v>
      </c>
      <c r="C72" s="15" t="s">
        <v>810</v>
      </c>
      <c r="D72" s="19" t="s">
        <v>807</v>
      </c>
      <c r="E72" s="19">
        <v>69</v>
      </c>
      <c r="F72" s="15"/>
      <c r="G72" s="15" t="s">
        <v>849</v>
      </c>
      <c r="H72" s="15" t="str">
        <f>G72</f>
        <v>北京</v>
      </c>
      <c r="I72" s="14" t="s">
        <v>892</v>
      </c>
      <c r="J72" s="23">
        <v>0</v>
      </c>
      <c r="K72" s="23">
        <f t="shared" si="8"/>
        <v>5</v>
      </c>
      <c r="L72" s="14">
        <v>0</v>
      </c>
      <c r="M72" s="14">
        <v>4</v>
      </c>
      <c r="N72" s="14">
        <v>10</v>
      </c>
      <c r="O72" s="14">
        <v>5</v>
      </c>
      <c r="P72" s="23">
        <f t="shared" si="9"/>
        <v>2.6</v>
      </c>
      <c r="Q72" s="14" t="str">
        <f t="shared" si="10"/>
        <v>IV</v>
      </c>
      <c r="R72" s="14" t="str">
        <f t="shared" si="11"/>
        <v>IV</v>
      </c>
    </row>
    <row r="73" spans="1:18">
      <c r="A73" s="18" t="s">
        <v>124</v>
      </c>
      <c r="B73" s="15" t="s">
        <v>808</v>
      </c>
      <c r="C73" s="15" t="s">
        <v>810</v>
      </c>
      <c r="D73" s="19" t="s">
        <v>807</v>
      </c>
      <c r="E73" s="19">
        <v>70</v>
      </c>
      <c r="F73" s="15"/>
      <c r="G73" s="15" t="s">
        <v>858</v>
      </c>
      <c r="H73" s="15" t="s">
        <v>859</v>
      </c>
      <c r="I73" s="14" t="s">
        <v>892</v>
      </c>
      <c r="J73" s="23">
        <v>0</v>
      </c>
      <c r="K73" s="23">
        <f t="shared" si="8"/>
        <v>5</v>
      </c>
      <c r="L73" s="14">
        <v>0</v>
      </c>
      <c r="M73" s="14">
        <v>3</v>
      </c>
      <c r="N73" s="14">
        <v>8</v>
      </c>
      <c r="O73" s="14">
        <v>5</v>
      </c>
      <c r="P73" s="23">
        <f t="shared" si="9"/>
        <v>2.1500000000000004</v>
      </c>
      <c r="Q73" s="14" t="str">
        <f t="shared" si="10"/>
        <v>IV</v>
      </c>
      <c r="R73" s="14" t="str">
        <f t="shared" si="11"/>
        <v>IV</v>
      </c>
    </row>
    <row r="74" spans="1:18">
      <c r="A74" s="18" t="s">
        <v>813</v>
      </c>
      <c r="B74" s="15" t="s">
        <v>808</v>
      </c>
      <c r="C74" s="15" t="s">
        <v>810</v>
      </c>
      <c r="D74" s="19" t="s">
        <v>807</v>
      </c>
      <c r="E74" s="19">
        <v>71</v>
      </c>
      <c r="F74" s="15"/>
      <c r="G74" s="15" t="s">
        <v>860</v>
      </c>
      <c r="H74" s="15" t="s">
        <v>861</v>
      </c>
      <c r="I74" s="14" t="s">
        <v>828</v>
      </c>
      <c r="J74" s="23">
        <v>0</v>
      </c>
      <c r="K74" s="23">
        <f t="shared" si="8"/>
        <v>5</v>
      </c>
      <c r="L74" s="14">
        <v>7</v>
      </c>
      <c r="M74" s="14">
        <v>7</v>
      </c>
      <c r="N74" s="14">
        <v>5</v>
      </c>
      <c r="O74" s="14">
        <v>5</v>
      </c>
      <c r="P74" s="23">
        <f t="shared" si="9"/>
        <v>3</v>
      </c>
      <c r="Q74" s="14" t="str">
        <f t="shared" si="10"/>
        <v>IV</v>
      </c>
      <c r="R74" s="14" t="str">
        <f t="shared" si="11"/>
        <v>IV</v>
      </c>
    </row>
    <row r="75" spans="1:18">
      <c r="A75" s="18" t="s">
        <v>121</v>
      </c>
      <c r="B75" s="15" t="s">
        <v>808</v>
      </c>
      <c r="C75" s="15" t="s">
        <v>810</v>
      </c>
      <c r="D75" s="19" t="s">
        <v>807</v>
      </c>
      <c r="E75" s="19">
        <v>72</v>
      </c>
      <c r="F75" s="15"/>
      <c r="G75" s="15" t="s">
        <v>831</v>
      </c>
      <c r="H75" s="15" t="str">
        <f t="shared" ref="H75:H76" si="12">G75</f>
        <v>上海</v>
      </c>
      <c r="I75" s="14" t="s">
        <v>892</v>
      </c>
      <c r="J75" s="23">
        <v>0</v>
      </c>
      <c r="K75" s="23">
        <f t="shared" si="8"/>
        <v>5</v>
      </c>
      <c r="L75" s="14">
        <v>0</v>
      </c>
      <c r="M75" s="14">
        <v>10</v>
      </c>
      <c r="N75" s="14">
        <v>10</v>
      </c>
      <c r="O75" s="14">
        <v>10</v>
      </c>
      <c r="P75" s="23">
        <f t="shared" si="9"/>
        <v>5</v>
      </c>
      <c r="Q75" s="24" t="str">
        <f t="shared" si="10"/>
        <v>III</v>
      </c>
      <c r="R75" s="24" t="s">
        <v>904</v>
      </c>
    </row>
    <row r="76" spans="1:18">
      <c r="A76" s="18" t="s">
        <v>172</v>
      </c>
      <c r="B76" s="15" t="s">
        <v>808</v>
      </c>
      <c r="C76" s="15" t="s">
        <v>810</v>
      </c>
      <c r="D76" s="19" t="s">
        <v>807</v>
      </c>
      <c r="E76" s="19">
        <v>73</v>
      </c>
      <c r="F76" s="15"/>
      <c r="G76" s="15" t="s">
        <v>849</v>
      </c>
      <c r="H76" s="15" t="str">
        <f t="shared" si="12"/>
        <v>北京</v>
      </c>
      <c r="I76" s="14" t="s">
        <v>892</v>
      </c>
      <c r="J76" s="23">
        <v>0</v>
      </c>
      <c r="K76" s="23">
        <f t="shared" si="8"/>
        <v>5</v>
      </c>
      <c r="L76" s="14">
        <v>0</v>
      </c>
      <c r="M76" s="14">
        <v>3</v>
      </c>
      <c r="N76" s="14">
        <v>10</v>
      </c>
      <c r="O76" s="14">
        <v>5</v>
      </c>
      <c r="P76" s="23">
        <f t="shared" si="9"/>
        <v>2.4500000000000002</v>
      </c>
      <c r="Q76" s="14" t="str">
        <f t="shared" si="10"/>
        <v>IV</v>
      </c>
      <c r="R76" s="14" t="str">
        <f t="shared" si="10"/>
        <v>I</v>
      </c>
    </row>
    <row r="77" spans="1:18">
      <c r="A77" s="18" t="s">
        <v>129</v>
      </c>
      <c r="B77" s="15" t="s">
        <v>808</v>
      </c>
      <c r="C77" s="15" t="s">
        <v>810</v>
      </c>
      <c r="D77" s="19" t="s">
        <v>807</v>
      </c>
      <c r="E77" s="19">
        <v>74</v>
      </c>
      <c r="F77" s="15"/>
      <c r="G77" s="15" t="s">
        <v>837</v>
      </c>
      <c r="H77" s="15" t="s">
        <v>838</v>
      </c>
      <c r="I77" s="14" t="s">
        <v>892</v>
      </c>
      <c r="J77" s="23">
        <v>0</v>
      </c>
      <c r="K77" s="23">
        <f t="shared" si="8"/>
        <v>5</v>
      </c>
      <c r="L77" s="14">
        <v>0</v>
      </c>
      <c r="M77" s="14">
        <v>7</v>
      </c>
      <c r="N77" s="14">
        <v>8</v>
      </c>
      <c r="O77" s="14">
        <v>7</v>
      </c>
      <c r="P77" s="23">
        <f t="shared" si="9"/>
        <v>3.2300000000000004</v>
      </c>
      <c r="Q77" s="14" t="str">
        <f t="shared" si="10"/>
        <v>IV</v>
      </c>
      <c r="R77" s="14" t="s">
        <v>905</v>
      </c>
    </row>
    <row r="78" spans="1:18">
      <c r="A78" s="18" t="s">
        <v>122</v>
      </c>
      <c r="B78" s="15" t="s">
        <v>808</v>
      </c>
      <c r="C78" s="15" t="s">
        <v>810</v>
      </c>
      <c r="D78" s="19" t="s">
        <v>807</v>
      </c>
      <c r="E78" s="19">
        <v>75</v>
      </c>
      <c r="F78" s="15"/>
      <c r="G78" s="15" t="s">
        <v>843</v>
      </c>
      <c r="H78" s="15" t="s">
        <v>844</v>
      </c>
      <c r="I78" s="14" t="s">
        <v>892</v>
      </c>
      <c r="J78" s="23">
        <v>0</v>
      </c>
      <c r="K78" s="23">
        <f t="shared" si="8"/>
        <v>5</v>
      </c>
      <c r="L78" s="14">
        <v>0</v>
      </c>
      <c r="M78" s="14">
        <v>7</v>
      </c>
      <c r="N78" s="14">
        <v>8</v>
      </c>
      <c r="O78" s="14">
        <v>5</v>
      </c>
      <c r="P78" s="23">
        <f t="shared" si="9"/>
        <v>2.75</v>
      </c>
      <c r="Q78" s="14" t="str">
        <f t="shared" si="10"/>
        <v>IV</v>
      </c>
      <c r="R78" s="14" t="str">
        <f t="shared" ref="R78" si="13">IF(Q78&gt;=8,"I",IF(Q78&gt;=6,"II",IF(Q78&gt;=4.5,"III",IF(Q78&lt;4.5,"IV"))))</f>
        <v>I</v>
      </c>
    </row>
    <row r="79" spans="1:18">
      <c r="A79" s="18" t="s">
        <v>814</v>
      </c>
      <c r="B79" s="15" t="s">
        <v>808</v>
      </c>
      <c r="C79" s="15" t="s">
        <v>810</v>
      </c>
      <c r="D79" s="19" t="s">
        <v>807</v>
      </c>
      <c r="E79" s="19">
        <v>76</v>
      </c>
      <c r="F79" s="15"/>
      <c r="G79" s="15" t="s">
        <v>862</v>
      </c>
      <c r="H79" s="15" t="s">
        <v>863</v>
      </c>
      <c r="I79" s="14" t="s">
        <v>892</v>
      </c>
      <c r="J79" s="23">
        <v>0</v>
      </c>
      <c r="K79" s="23">
        <f t="shared" si="8"/>
        <v>5</v>
      </c>
      <c r="L79" s="14">
        <v>0</v>
      </c>
      <c r="M79" s="14">
        <v>7</v>
      </c>
      <c r="N79" s="14">
        <v>5</v>
      </c>
      <c r="O79" s="14">
        <v>5</v>
      </c>
      <c r="P79" s="23">
        <f t="shared" si="9"/>
        <v>2.2999999999999998</v>
      </c>
      <c r="Q79" s="14" t="str">
        <f t="shared" si="10"/>
        <v>IV</v>
      </c>
      <c r="R79" s="14" t="str">
        <f t="shared" ref="R79" si="14">IF(Q79&gt;=8,"I",IF(Q79&gt;=6,"II",IF(Q79&gt;=4.5,"III",IF(Q79&lt;4.5,"IV"))))</f>
        <v>I</v>
      </c>
    </row>
    <row r="80" spans="1:18">
      <c r="A80" s="18" t="s">
        <v>147</v>
      </c>
      <c r="B80" s="15" t="s">
        <v>808</v>
      </c>
      <c r="C80" s="15" t="s">
        <v>810</v>
      </c>
      <c r="D80" s="19" t="s">
        <v>807</v>
      </c>
      <c r="E80" s="19">
        <v>77</v>
      </c>
      <c r="F80" s="15"/>
      <c r="G80" s="15" t="s">
        <v>845</v>
      </c>
      <c r="H80" s="15" t="s">
        <v>846</v>
      </c>
      <c r="I80" s="14" t="s">
        <v>892</v>
      </c>
      <c r="J80" s="23">
        <v>0</v>
      </c>
      <c r="K80" s="23">
        <f t="shared" si="8"/>
        <v>5</v>
      </c>
      <c r="L80" s="14">
        <v>0</v>
      </c>
      <c r="M80" s="14">
        <v>7</v>
      </c>
      <c r="N80" s="14">
        <v>8</v>
      </c>
      <c r="O80" s="14">
        <v>7</v>
      </c>
      <c r="P80" s="23">
        <f t="shared" si="9"/>
        <v>3.2300000000000004</v>
      </c>
      <c r="Q80" s="24" t="str">
        <f t="shared" si="10"/>
        <v>IV</v>
      </c>
      <c r="R80" s="24" t="s">
        <v>906</v>
      </c>
    </row>
    <row r="81" spans="1:18">
      <c r="A81" s="18" t="s">
        <v>815</v>
      </c>
      <c r="B81" s="15" t="s">
        <v>808</v>
      </c>
      <c r="C81" s="15" t="s">
        <v>810</v>
      </c>
      <c r="D81" s="19" t="s">
        <v>807</v>
      </c>
      <c r="E81" s="19">
        <v>78</v>
      </c>
      <c r="F81" s="15"/>
      <c r="G81" s="15" t="s">
        <v>858</v>
      </c>
      <c r="H81" s="15" t="s">
        <v>859</v>
      </c>
      <c r="I81" s="14" t="s">
        <v>892</v>
      </c>
      <c r="J81" s="23">
        <v>0</v>
      </c>
      <c r="K81" s="23">
        <f t="shared" si="8"/>
        <v>5</v>
      </c>
      <c r="L81" s="14">
        <v>0</v>
      </c>
      <c r="M81" s="14">
        <v>4</v>
      </c>
      <c r="N81" s="14">
        <v>8</v>
      </c>
      <c r="O81" s="14">
        <v>5</v>
      </c>
      <c r="P81" s="23">
        <f t="shared" si="9"/>
        <v>2.3000000000000003</v>
      </c>
      <c r="Q81" s="14" t="str">
        <f t="shared" si="10"/>
        <v>IV</v>
      </c>
      <c r="R81" s="14" t="str">
        <f>Q81</f>
        <v>IV</v>
      </c>
    </row>
    <row r="82" spans="1:18">
      <c r="A82" s="18" t="s">
        <v>155</v>
      </c>
      <c r="B82" s="15" t="s">
        <v>808</v>
      </c>
      <c r="C82" s="15" t="s">
        <v>810</v>
      </c>
      <c r="D82" s="19" t="s">
        <v>807</v>
      </c>
      <c r="E82" s="19">
        <v>79</v>
      </c>
      <c r="F82" s="15"/>
      <c r="G82" s="15" t="s">
        <v>864</v>
      </c>
      <c r="H82" s="15" t="s">
        <v>865</v>
      </c>
      <c r="I82" s="14" t="s">
        <v>892</v>
      </c>
      <c r="J82" s="23">
        <v>0</v>
      </c>
      <c r="K82" s="23">
        <f t="shared" si="8"/>
        <v>5</v>
      </c>
      <c r="L82" s="14">
        <v>0</v>
      </c>
      <c r="M82" s="14">
        <v>3</v>
      </c>
      <c r="N82" s="14">
        <v>5</v>
      </c>
      <c r="O82" s="14">
        <v>5</v>
      </c>
      <c r="P82" s="23">
        <f t="shared" si="9"/>
        <v>1.7</v>
      </c>
      <c r="Q82" s="14" t="str">
        <f t="shared" si="10"/>
        <v>IV</v>
      </c>
      <c r="R82" s="14" t="str">
        <f t="shared" ref="R82:R89" si="15">Q82</f>
        <v>IV</v>
      </c>
    </row>
    <row r="83" spans="1:18">
      <c r="A83" s="18" t="s">
        <v>816</v>
      </c>
      <c r="B83" s="15" t="s">
        <v>808</v>
      </c>
      <c r="C83" s="15" t="s">
        <v>810</v>
      </c>
      <c r="D83" s="19" t="s">
        <v>807</v>
      </c>
      <c r="E83" s="19">
        <v>80</v>
      </c>
      <c r="F83" s="15"/>
      <c r="G83" s="15" t="s">
        <v>866</v>
      </c>
      <c r="H83" s="15" t="s">
        <v>867</v>
      </c>
      <c r="I83" s="14" t="s">
        <v>892</v>
      </c>
      <c r="J83" s="23">
        <v>0</v>
      </c>
      <c r="K83" s="23">
        <f t="shared" si="8"/>
        <v>5</v>
      </c>
      <c r="L83" s="14">
        <v>0</v>
      </c>
      <c r="M83" s="14">
        <v>7</v>
      </c>
      <c r="N83" s="14">
        <v>5</v>
      </c>
      <c r="O83" s="14">
        <v>5</v>
      </c>
      <c r="P83" s="23">
        <f t="shared" si="9"/>
        <v>2.2999999999999998</v>
      </c>
      <c r="Q83" s="14" t="str">
        <f t="shared" si="10"/>
        <v>IV</v>
      </c>
      <c r="R83" s="14" t="str">
        <f t="shared" si="15"/>
        <v>IV</v>
      </c>
    </row>
    <row r="84" spans="1:18">
      <c r="A84" s="18" t="s">
        <v>146</v>
      </c>
      <c r="B84" s="15" t="s">
        <v>808</v>
      </c>
      <c r="C84" s="15" t="s">
        <v>810</v>
      </c>
      <c r="D84" s="19" t="s">
        <v>807</v>
      </c>
      <c r="E84" s="19">
        <v>81</v>
      </c>
      <c r="F84" s="15"/>
      <c r="G84" s="15" t="s">
        <v>849</v>
      </c>
      <c r="H84" s="15" t="str">
        <f>G84</f>
        <v>北京</v>
      </c>
      <c r="I84" s="14" t="s">
        <v>892</v>
      </c>
      <c r="J84" s="23">
        <v>0</v>
      </c>
      <c r="K84" s="23">
        <f t="shared" si="8"/>
        <v>5</v>
      </c>
      <c r="L84" s="14">
        <v>0</v>
      </c>
      <c r="M84" s="14">
        <v>4</v>
      </c>
      <c r="N84" s="14">
        <v>10</v>
      </c>
      <c r="O84" s="14">
        <v>5</v>
      </c>
      <c r="P84" s="23">
        <f t="shared" si="9"/>
        <v>2.6</v>
      </c>
      <c r="Q84" s="14" t="str">
        <f t="shared" si="10"/>
        <v>IV</v>
      </c>
      <c r="R84" s="14" t="str">
        <f t="shared" si="15"/>
        <v>IV</v>
      </c>
    </row>
    <row r="85" spans="1:18">
      <c r="A85" s="18" t="s">
        <v>154</v>
      </c>
      <c r="B85" s="15" t="s">
        <v>808</v>
      </c>
      <c r="C85" s="15" t="s">
        <v>810</v>
      </c>
      <c r="D85" s="19" t="s">
        <v>807</v>
      </c>
      <c r="E85" s="19">
        <v>82</v>
      </c>
      <c r="F85" s="15"/>
      <c r="G85" s="15" t="s">
        <v>850</v>
      </c>
      <c r="H85" s="15" t="s">
        <v>851</v>
      </c>
      <c r="I85" s="14" t="s">
        <v>892</v>
      </c>
      <c r="J85" s="23">
        <v>0</v>
      </c>
      <c r="K85" s="23">
        <f t="shared" si="8"/>
        <v>5</v>
      </c>
      <c r="L85" s="14">
        <v>0</v>
      </c>
      <c r="M85" s="14">
        <v>3</v>
      </c>
      <c r="N85" s="14">
        <v>6</v>
      </c>
      <c r="O85" s="14">
        <v>5</v>
      </c>
      <c r="P85" s="23">
        <f t="shared" si="9"/>
        <v>1.85</v>
      </c>
      <c r="Q85" s="14" t="str">
        <f t="shared" si="10"/>
        <v>IV</v>
      </c>
      <c r="R85" s="14" t="str">
        <f t="shared" si="15"/>
        <v>IV</v>
      </c>
    </row>
    <row r="86" spans="1:18">
      <c r="A86" s="18" t="s">
        <v>125</v>
      </c>
      <c r="B86" s="15" t="s">
        <v>808</v>
      </c>
      <c r="C86" s="15" t="s">
        <v>810</v>
      </c>
      <c r="D86" s="19" t="s">
        <v>807</v>
      </c>
      <c r="E86" s="19">
        <v>83</v>
      </c>
      <c r="F86" s="15"/>
      <c r="G86" s="15" t="s">
        <v>849</v>
      </c>
      <c r="H86" s="15" t="str">
        <f>G86</f>
        <v>北京</v>
      </c>
      <c r="I86" s="14" t="s">
        <v>892</v>
      </c>
      <c r="J86" s="23">
        <v>0</v>
      </c>
      <c r="K86" s="23">
        <f t="shared" si="8"/>
        <v>5</v>
      </c>
      <c r="L86" s="14">
        <v>0</v>
      </c>
      <c r="M86" s="14">
        <v>7</v>
      </c>
      <c r="N86" s="14">
        <v>10</v>
      </c>
      <c r="O86" s="14">
        <v>5</v>
      </c>
      <c r="P86" s="23">
        <f t="shared" si="9"/>
        <v>3.05</v>
      </c>
      <c r="Q86" s="14" t="str">
        <f t="shared" si="10"/>
        <v>IV</v>
      </c>
      <c r="R86" s="14" t="str">
        <f t="shared" si="15"/>
        <v>IV</v>
      </c>
    </row>
    <row r="87" spans="1:18">
      <c r="A87" s="18" t="s">
        <v>817</v>
      </c>
      <c r="B87" s="15" t="s">
        <v>808</v>
      </c>
      <c r="C87" s="15" t="s">
        <v>810</v>
      </c>
      <c r="D87" s="19" t="s">
        <v>807</v>
      </c>
      <c r="E87" s="19">
        <v>84</v>
      </c>
      <c r="F87" s="15"/>
      <c r="G87" s="15" t="s">
        <v>868</v>
      </c>
      <c r="H87" s="15" t="s">
        <v>869</v>
      </c>
      <c r="I87" s="14" t="s">
        <v>830</v>
      </c>
      <c r="J87" s="23">
        <v>0</v>
      </c>
      <c r="K87" s="23">
        <f t="shared" si="8"/>
        <v>5</v>
      </c>
      <c r="L87" s="14">
        <v>7</v>
      </c>
      <c r="M87" s="14">
        <v>7</v>
      </c>
      <c r="N87" s="14">
        <v>4</v>
      </c>
      <c r="O87" s="14">
        <v>5</v>
      </c>
      <c r="P87" s="23">
        <f t="shared" si="9"/>
        <v>2.85</v>
      </c>
      <c r="Q87" s="14" t="str">
        <f t="shared" si="10"/>
        <v>IV</v>
      </c>
      <c r="R87" s="14" t="str">
        <f t="shared" si="15"/>
        <v>IV</v>
      </c>
    </row>
    <row r="88" spans="1:18">
      <c r="A88" s="18" t="s">
        <v>795</v>
      </c>
      <c r="B88" s="15" t="s">
        <v>808</v>
      </c>
      <c r="C88" s="15" t="s">
        <v>810</v>
      </c>
      <c r="D88" s="19" t="s">
        <v>807</v>
      </c>
      <c r="E88" s="19">
        <v>85</v>
      </c>
      <c r="F88" s="15"/>
      <c r="G88" s="15" t="s">
        <v>849</v>
      </c>
      <c r="H88" s="15" t="str">
        <f>G88</f>
        <v>北京</v>
      </c>
      <c r="I88" s="14" t="s">
        <v>892</v>
      </c>
      <c r="J88" s="23">
        <v>0</v>
      </c>
      <c r="K88" s="23">
        <f t="shared" si="8"/>
        <v>5</v>
      </c>
      <c r="L88" s="14">
        <v>0</v>
      </c>
      <c r="M88" s="14">
        <v>3</v>
      </c>
      <c r="N88" s="14">
        <v>10</v>
      </c>
      <c r="O88" s="14">
        <v>5</v>
      </c>
      <c r="P88" s="23">
        <f t="shared" si="9"/>
        <v>2.4500000000000002</v>
      </c>
      <c r="Q88" s="14" t="str">
        <f t="shared" si="10"/>
        <v>IV</v>
      </c>
      <c r="R88" s="14" t="str">
        <f t="shared" si="15"/>
        <v>IV</v>
      </c>
    </row>
    <row r="89" spans="1:18">
      <c r="A89" s="18" t="s">
        <v>185</v>
      </c>
      <c r="B89" s="15" t="s">
        <v>808</v>
      </c>
      <c r="C89" s="15" t="s">
        <v>810</v>
      </c>
      <c r="D89" s="19" t="s">
        <v>807</v>
      </c>
      <c r="E89" s="19">
        <v>86</v>
      </c>
      <c r="F89" s="15"/>
      <c r="G89" s="15" t="s">
        <v>845</v>
      </c>
      <c r="H89" s="15" t="s">
        <v>846</v>
      </c>
      <c r="I89" s="14" t="s">
        <v>892</v>
      </c>
      <c r="J89" s="23">
        <v>0</v>
      </c>
      <c r="K89" s="23">
        <f t="shared" si="8"/>
        <v>5</v>
      </c>
      <c r="L89" s="14">
        <v>0</v>
      </c>
      <c r="M89" s="14">
        <v>3</v>
      </c>
      <c r="N89" s="14">
        <v>8</v>
      </c>
      <c r="O89" s="14">
        <v>5</v>
      </c>
      <c r="P89" s="23">
        <f t="shared" si="9"/>
        <v>2.1500000000000004</v>
      </c>
      <c r="Q89" s="14" t="str">
        <f t="shared" si="10"/>
        <v>IV</v>
      </c>
      <c r="R89" s="14" t="str">
        <f t="shared" si="15"/>
        <v>IV</v>
      </c>
    </row>
    <row r="90" spans="1:18">
      <c r="A90" s="18" t="s">
        <v>152</v>
      </c>
      <c r="B90" s="15" t="s">
        <v>808</v>
      </c>
      <c r="C90" s="15" t="s">
        <v>810</v>
      </c>
      <c r="D90" s="19" t="s">
        <v>807</v>
      </c>
      <c r="E90" s="19">
        <v>87</v>
      </c>
      <c r="F90" s="15"/>
      <c r="G90" s="15" t="s">
        <v>849</v>
      </c>
      <c r="H90" s="15" t="str">
        <f t="shared" ref="H90:H91" si="16">G90</f>
        <v>北京</v>
      </c>
      <c r="I90" s="14" t="s">
        <v>892</v>
      </c>
      <c r="J90" s="23">
        <v>0</v>
      </c>
      <c r="K90" s="23">
        <f t="shared" si="8"/>
        <v>5</v>
      </c>
      <c r="L90" s="14">
        <v>0</v>
      </c>
      <c r="M90" s="14">
        <v>10</v>
      </c>
      <c r="N90" s="14">
        <v>10</v>
      </c>
      <c r="O90" s="14">
        <v>10</v>
      </c>
      <c r="P90" s="23">
        <f t="shared" si="9"/>
        <v>5</v>
      </c>
      <c r="Q90" s="24" t="str">
        <f t="shared" si="10"/>
        <v>III</v>
      </c>
      <c r="R90" s="24" t="s">
        <v>906</v>
      </c>
    </row>
    <row r="91" spans="1:18">
      <c r="A91" s="18" t="s">
        <v>169</v>
      </c>
      <c r="B91" s="15" t="s">
        <v>808</v>
      </c>
      <c r="C91" s="15" t="s">
        <v>810</v>
      </c>
      <c r="D91" s="19" t="s">
        <v>807</v>
      </c>
      <c r="E91" s="19">
        <v>88</v>
      </c>
      <c r="F91" s="15"/>
      <c r="G91" s="15" t="s">
        <v>870</v>
      </c>
      <c r="H91" s="15" t="str">
        <f t="shared" si="16"/>
        <v>天津</v>
      </c>
      <c r="I91" s="14" t="s">
        <v>892</v>
      </c>
      <c r="J91" s="23">
        <v>0</v>
      </c>
      <c r="K91" s="23">
        <f t="shared" si="8"/>
        <v>5</v>
      </c>
      <c r="L91" s="14">
        <v>0</v>
      </c>
      <c r="M91" s="14">
        <v>3</v>
      </c>
      <c r="N91" s="14">
        <v>8</v>
      </c>
      <c r="O91" s="14">
        <v>5</v>
      </c>
      <c r="P91" s="23">
        <f t="shared" si="9"/>
        <v>2.1500000000000004</v>
      </c>
      <c r="Q91" s="25" t="str">
        <f t="shared" si="10"/>
        <v>IV</v>
      </c>
      <c r="R91" s="14" t="str">
        <f>Q91</f>
        <v>IV</v>
      </c>
    </row>
    <row r="92" spans="1:18">
      <c r="A92" s="18" t="s">
        <v>818</v>
      </c>
      <c r="B92" s="15" t="s">
        <v>808</v>
      </c>
      <c r="C92" s="15" t="s">
        <v>810</v>
      </c>
      <c r="D92" s="19" t="s">
        <v>807</v>
      </c>
      <c r="E92" s="19">
        <v>89</v>
      </c>
      <c r="F92" s="15"/>
      <c r="G92" s="15" t="s">
        <v>871</v>
      </c>
      <c r="H92" s="15" t="s">
        <v>872</v>
      </c>
      <c r="I92" s="14" t="s">
        <v>892</v>
      </c>
      <c r="J92" s="23">
        <v>0</v>
      </c>
      <c r="K92" s="23">
        <f t="shared" si="8"/>
        <v>5</v>
      </c>
      <c r="L92" s="14">
        <v>0</v>
      </c>
      <c r="M92" s="14">
        <v>7</v>
      </c>
      <c r="N92" s="14">
        <v>6</v>
      </c>
      <c r="O92" s="14">
        <v>5</v>
      </c>
      <c r="P92" s="23">
        <f t="shared" si="9"/>
        <v>2.4500000000000002</v>
      </c>
      <c r="Q92" s="25" t="str">
        <f t="shared" si="10"/>
        <v>IV</v>
      </c>
      <c r="R92" s="14" t="str">
        <f>Q92</f>
        <v>IV</v>
      </c>
    </row>
    <row r="93" spans="1:18">
      <c r="A93" s="18" t="s">
        <v>144</v>
      </c>
      <c r="B93" s="15" t="s">
        <v>808</v>
      </c>
      <c r="C93" s="15" t="s">
        <v>810</v>
      </c>
      <c r="D93" s="19" t="s">
        <v>807</v>
      </c>
      <c r="E93" s="19">
        <v>90</v>
      </c>
      <c r="F93" s="15"/>
      <c r="G93" s="15" t="s">
        <v>849</v>
      </c>
      <c r="H93" s="15" t="str">
        <f>G93</f>
        <v>北京</v>
      </c>
      <c r="I93" s="14" t="s">
        <v>892</v>
      </c>
      <c r="J93" s="23">
        <v>0</v>
      </c>
      <c r="K93" s="23">
        <f t="shared" si="8"/>
        <v>5</v>
      </c>
      <c r="L93" s="14">
        <v>0</v>
      </c>
      <c r="M93" s="14">
        <v>9</v>
      </c>
      <c r="N93" s="14">
        <v>10</v>
      </c>
      <c r="O93" s="14">
        <v>9</v>
      </c>
      <c r="P93" s="23">
        <f t="shared" si="9"/>
        <v>4.55</v>
      </c>
      <c r="Q93" s="24" t="str">
        <f t="shared" si="10"/>
        <v>III</v>
      </c>
      <c r="R93" s="24" t="s">
        <v>907</v>
      </c>
    </row>
    <row r="94" spans="1:18">
      <c r="A94" s="18" t="s">
        <v>177</v>
      </c>
      <c r="B94" s="15" t="s">
        <v>808</v>
      </c>
      <c r="C94" s="15" t="s">
        <v>810</v>
      </c>
      <c r="D94" s="19" t="s">
        <v>807</v>
      </c>
      <c r="E94" s="19">
        <v>91</v>
      </c>
      <c r="F94" s="15"/>
      <c r="G94" s="15" t="s">
        <v>850</v>
      </c>
      <c r="H94" s="15" t="s">
        <v>851</v>
      </c>
      <c r="I94" s="14" t="s">
        <v>892</v>
      </c>
      <c r="J94" s="23">
        <v>0</v>
      </c>
      <c r="K94" s="23">
        <f t="shared" si="8"/>
        <v>5</v>
      </c>
      <c r="L94" s="14">
        <v>0</v>
      </c>
      <c r="M94" s="14">
        <v>3</v>
      </c>
      <c r="N94" s="14">
        <v>6</v>
      </c>
      <c r="O94" s="14">
        <v>5</v>
      </c>
      <c r="P94" s="23">
        <f t="shared" si="9"/>
        <v>1.85</v>
      </c>
      <c r="Q94" s="14" t="str">
        <f t="shared" si="10"/>
        <v>IV</v>
      </c>
      <c r="R94" s="14" t="str">
        <f>Q94</f>
        <v>IV</v>
      </c>
    </row>
    <row r="95" spans="1:18">
      <c r="A95" s="18" t="s">
        <v>819</v>
      </c>
      <c r="B95" s="15" t="s">
        <v>808</v>
      </c>
      <c r="C95" s="15" t="s">
        <v>810</v>
      </c>
      <c r="D95" s="19" t="s">
        <v>807</v>
      </c>
      <c r="E95" s="19">
        <v>92</v>
      </c>
      <c r="F95" s="15"/>
      <c r="G95" s="15" t="s">
        <v>870</v>
      </c>
      <c r="H95" s="15" t="str">
        <f t="shared" ref="H95:H97" si="17">G95</f>
        <v>天津</v>
      </c>
      <c r="I95" s="14" t="s">
        <v>892</v>
      </c>
      <c r="J95" s="23">
        <v>0</v>
      </c>
      <c r="K95" s="23">
        <f t="shared" si="8"/>
        <v>5</v>
      </c>
      <c r="L95" s="14">
        <v>0</v>
      </c>
      <c r="M95" s="14">
        <v>3</v>
      </c>
      <c r="N95" s="14">
        <v>8</v>
      </c>
      <c r="O95" s="14">
        <v>5</v>
      </c>
      <c r="P95" s="23">
        <f t="shared" si="9"/>
        <v>2.1500000000000004</v>
      </c>
      <c r="Q95" s="14" t="str">
        <f t="shared" si="10"/>
        <v>IV</v>
      </c>
      <c r="R95" s="14" t="str">
        <f t="shared" ref="R95:R113" si="18">Q95</f>
        <v>IV</v>
      </c>
    </row>
    <row r="96" spans="1:18">
      <c r="A96" s="18" t="s">
        <v>162</v>
      </c>
      <c r="B96" s="15" t="s">
        <v>808</v>
      </c>
      <c r="C96" s="15" t="s">
        <v>810</v>
      </c>
      <c r="D96" s="19" t="s">
        <v>807</v>
      </c>
      <c r="E96" s="19">
        <v>93</v>
      </c>
      <c r="F96" s="15"/>
      <c r="G96" s="15" t="s">
        <v>849</v>
      </c>
      <c r="H96" s="15" t="str">
        <f t="shared" si="17"/>
        <v>北京</v>
      </c>
      <c r="I96" s="14" t="s">
        <v>892</v>
      </c>
      <c r="J96" s="23">
        <v>0</v>
      </c>
      <c r="K96" s="23">
        <f t="shared" si="8"/>
        <v>5</v>
      </c>
      <c r="L96" s="14">
        <v>0</v>
      </c>
      <c r="M96" s="14">
        <v>3</v>
      </c>
      <c r="N96" s="14">
        <v>10</v>
      </c>
      <c r="O96" s="14">
        <v>5</v>
      </c>
      <c r="P96" s="23">
        <f t="shared" si="9"/>
        <v>2.4500000000000002</v>
      </c>
      <c r="Q96" s="14" t="str">
        <f t="shared" si="10"/>
        <v>IV</v>
      </c>
      <c r="R96" s="14" t="str">
        <f t="shared" si="18"/>
        <v>IV</v>
      </c>
    </row>
    <row r="97" spans="1:18">
      <c r="A97" s="18" t="s">
        <v>796</v>
      </c>
      <c r="B97" s="15" t="s">
        <v>808</v>
      </c>
      <c r="C97" s="15" t="s">
        <v>810</v>
      </c>
      <c r="D97" s="19" t="s">
        <v>807</v>
      </c>
      <c r="E97" s="19">
        <v>94</v>
      </c>
      <c r="F97" s="15"/>
      <c r="G97" s="15" t="s">
        <v>831</v>
      </c>
      <c r="H97" s="15" t="str">
        <f t="shared" si="17"/>
        <v>上海</v>
      </c>
      <c r="I97" s="14" t="s">
        <v>892</v>
      </c>
      <c r="J97" s="23">
        <v>0</v>
      </c>
      <c r="K97" s="23">
        <f t="shared" si="8"/>
        <v>5</v>
      </c>
      <c r="L97" s="14">
        <v>0</v>
      </c>
      <c r="M97" s="14">
        <v>4</v>
      </c>
      <c r="N97" s="14">
        <v>10</v>
      </c>
      <c r="O97" s="14">
        <v>5</v>
      </c>
      <c r="P97" s="23">
        <f t="shared" si="9"/>
        <v>2.6</v>
      </c>
      <c r="Q97" s="14" t="str">
        <f t="shared" si="10"/>
        <v>IV</v>
      </c>
      <c r="R97" s="14" t="str">
        <f t="shared" si="18"/>
        <v>IV</v>
      </c>
    </row>
    <row r="98" spans="1:18">
      <c r="A98" s="18" t="s">
        <v>164</v>
      </c>
      <c r="B98" s="15" t="s">
        <v>808</v>
      </c>
      <c r="C98" s="15" t="s">
        <v>810</v>
      </c>
      <c r="D98" s="19" t="s">
        <v>807</v>
      </c>
      <c r="E98" s="19">
        <v>95</v>
      </c>
      <c r="F98" s="15"/>
      <c r="G98" s="15" t="s">
        <v>871</v>
      </c>
      <c r="H98" s="15" t="s">
        <v>873</v>
      </c>
      <c r="I98" s="14" t="s">
        <v>892</v>
      </c>
      <c r="J98" s="23">
        <v>0</v>
      </c>
      <c r="K98" s="23">
        <f t="shared" si="8"/>
        <v>5</v>
      </c>
      <c r="L98" s="14">
        <v>0</v>
      </c>
      <c r="M98" s="14">
        <v>3</v>
      </c>
      <c r="N98" s="14">
        <v>6</v>
      </c>
      <c r="O98" s="14">
        <v>5</v>
      </c>
      <c r="P98" s="23">
        <f t="shared" si="9"/>
        <v>1.85</v>
      </c>
      <c r="Q98" s="14" t="str">
        <f t="shared" si="10"/>
        <v>IV</v>
      </c>
      <c r="R98" s="14" t="str">
        <f t="shared" si="18"/>
        <v>IV</v>
      </c>
    </row>
    <row r="99" spans="1:18">
      <c r="A99" s="18" t="s">
        <v>797</v>
      </c>
      <c r="B99" s="15" t="s">
        <v>808</v>
      </c>
      <c r="C99" s="15" t="s">
        <v>810</v>
      </c>
      <c r="D99" s="19" t="s">
        <v>807</v>
      </c>
      <c r="E99" s="19">
        <v>97</v>
      </c>
      <c r="F99" s="15"/>
      <c r="G99" s="15" t="s">
        <v>849</v>
      </c>
      <c r="H99" s="15" t="str">
        <f>G99</f>
        <v>北京</v>
      </c>
      <c r="I99" s="14" t="s">
        <v>892</v>
      </c>
      <c r="J99" s="23">
        <v>0</v>
      </c>
      <c r="K99" s="23">
        <f t="shared" si="8"/>
        <v>5</v>
      </c>
      <c r="L99" s="14">
        <v>0</v>
      </c>
      <c r="M99" s="14">
        <v>4</v>
      </c>
      <c r="N99" s="14">
        <v>10</v>
      </c>
      <c r="O99" s="14">
        <v>5</v>
      </c>
      <c r="P99" s="23">
        <f t="shared" si="9"/>
        <v>2.6</v>
      </c>
      <c r="Q99" s="14" t="str">
        <f t="shared" si="10"/>
        <v>IV</v>
      </c>
      <c r="R99" s="14" t="str">
        <f t="shared" si="18"/>
        <v>IV</v>
      </c>
    </row>
    <row r="100" spans="1:18">
      <c r="A100" s="18" t="s">
        <v>820</v>
      </c>
      <c r="B100" s="15" t="s">
        <v>808</v>
      </c>
      <c r="C100" s="15" t="s">
        <v>810</v>
      </c>
      <c r="D100" s="19" t="s">
        <v>807</v>
      </c>
      <c r="E100" s="19">
        <v>98</v>
      </c>
      <c r="F100" s="15"/>
      <c r="G100" s="15" t="s">
        <v>874</v>
      </c>
      <c r="H100" s="15" t="s">
        <v>875</v>
      </c>
      <c r="I100" s="14" t="s">
        <v>892</v>
      </c>
      <c r="J100" s="23">
        <v>0</v>
      </c>
      <c r="K100" s="23">
        <f t="shared" si="8"/>
        <v>5</v>
      </c>
      <c r="L100" s="14">
        <v>0</v>
      </c>
      <c r="M100" s="14">
        <v>7</v>
      </c>
      <c r="N100" s="14">
        <v>4</v>
      </c>
      <c r="O100" s="14">
        <v>5</v>
      </c>
      <c r="P100" s="23">
        <f t="shared" si="9"/>
        <v>2.1500000000000004</v>
      </c>
      <c r="Q100" s="14" t="str">
        <f t="shared" si="10"/>
        <v>IV</v>
      </c>
      <c r="R100" s="14" t="str">
        <f t="shared" si="18"/>
        <v>IV</v>
      </c>
    </row>
    <row r="101" spans="1:18">
      <c r="A101" s="18" t="s">
        <v>207</v>
      </c>
      <c r="B101" s="15" t="s">
        <v>808</v>
      </c>
      <c r="C101" s="15" t="s">
        <v>810</v>
      </c>
      <c r="D101" s="19" t="s">
        <v>807</v>
      </c>
      <c r="E101" s="19">
        <v>99</v>
      </c>
      <c r="F101" s="15"/>
      <c r="G101" s="15" t="s">
        <v>868</v>
      </c>
      <c r="H101" s="15" t="s">
        <v>876</v>
      </c>
      <c r="I101" s="14" t="s">
        <v>892</v>
      </c>
      <c r="J101" s="23">
        <v>0</v>
      </c>
      <c r="K101" s="23">
        <f t="shared" si="8"/>
        <v>5</v>
      </c>
      <c r="L101" s="14">
        <v>0</v>
      </c>
      <c r="M101" s="14">
        <v>7</v>
      </c>
      <c r="N101" s="14">
        <v>4</v>
      </c>
      <c r="O101" s="14">
        <v>5</v>
      </c>
      <c r="P101" s="23">
        <f t="shared" si="9"/>
        <v>2.1500000000000004</v>
      </c>
      <c r="Q101" s="14" t="str">
        <f t="shared" si="10"/>
        <v>IV</v>
      </c>
      <c r="R101" s="14" t="str">
        <f t="shared" si="18"/>
        <v>IV</v>
      </c>
    </row>
    <row r="102" spans="1:18">
      <c r="A102" s="18" t="s">
        <v>821</v>
      </c>
      <c r="B102" s="15" t="s">
        <v>808</v>
      </c>
      <c r="C102" s="15" t="s">
        <v>810</v>
      </c>
      <c r="D102" s="19" t="s">
        <v>807</v>
      </c>
      <c r="E102" s="19">
        <v>100</v>
      </c>
      <c r="F102" s="15"/>
      <c r="G102" s="15" t="s">
        <v>877</v>
      </c>
      <c r="H102" s="15" t="s">
        <v>878</v>
      </c>
      <c r="I102" s="14" t="s">
        <v>892</v>
      </c>
      <c r="J102" s="23">
        <v>0</v>
      </c>
      <c r="K102" s="23">
        <f t="shared" si="8"/>
        <v>5</v>
      </c>
      <c r="L102" s="14">
        <v>0</v>
      </c>
      <c r="M102" s="14">
        <v>7</v>
      </c>
      <c r="N102" s="14">
        <v>4</v>
      </c>
      <c r="O102" s="14">
        <v>5</v>
      </c>
      <c r="P102" s="23">
        <f t="shared" si="9"/>
        <v>2.1500000000000004</v>
      </c>
      <c r="Q102" s="14" t="str">
        <f t="shared" si="10"/>
        <v>IV</v>
      </c>
      <c r="R102" s="14" t="str">
        <f t="shared" si="18"/>
        <v>IV</v>
      </c>
    </row>
    <row r="103" spans="1:18">
      <c r="A103" s="18" t="s">
        <v>226</v>
      </c>
      <c r="B103" s="15" t="s">
        <v>808</v>
      </c>
      <c r="C103" s="15" t="s">
        <v>810</v>
      </c>
      <c r="D103" s="19" t="s">
        <v>807</v>
      </c>
      <c r="E103" s="19">
        <v>101</v>
      </c>
      <c r="F103" s="15"/>
      <c r="G103" s="15" t="s">
        <v>840</v>
      </c>
      <c r="H103" s="15" t="s">
        <v>879</v>
      </c>
      <c r="I103" s="14" t="s">
        <v>892</v>
      </c>
      <c r="J103" s="23">
        <v>0</v>
      </c>
      <c r="K103" s="23">
        <f t="shared" si="8"/>
        <v>5</v>
      </c>
      <c r="L103" s="14">
        <v>0</v>
      </c>
      <c r="M103" s="14">
        <v>7</v>
      </c>
      <c r="N103" s="14">
        <v>4</v>
      </c>
      <c r="O103" s="14">
        <v>5</v>
      </c>
      <c r="P103" s="23">
        <f t="shared" si="9"/>
        <v>2.1500000000000004</v>
      </c>
      <c r="Q103" s="14" t="str">
        <f t="shared" si="10"/>
        <v>IV</v>
      </c>
      <c r="R103" s="14" t="str">
        <f t="shared" si="18"/>
        <v>IV</v>
      </c>
    </row>
    <row r="104" spans="1:18">
      <c r="A104" s="18" t="s">
        <v>822</v>
      </c>
      <c r="B104" s="15" t="s">
        <v>808</v>
      </c>
      <c r="C104" s="15" t="s">
        <v>810</v>
      </c>
      <c r="D104" s="19" t="s">
        <v>807</v>
      </c>
      <c r="E104" s="19">
        <v>102</v>
      </c>
      <c r="F104" s="15"/>
      <c r="G104" s="15" t="s">
        <v>880</v>
      </c>
      <c r="H104" s="15" t="s">
        <v>881</v>
      </c>
      <c r="I104" s="14" t="s">
        <v>892</v>
      </c>
      <c r="J104" s="23">
        <v>0</v>
      </c>
      <c r="K104" s="23">
        <f t="shared" si="8"/>
        <v>5</v>
      </c>
      <c r="L104" s="14">
        <v>0</v>
      </c>
      <c r="M104" s="14">
        <v>7</v>
      </c>
      <c r="N104" s="14">
        <v>4</v>
      </c>
      <c r="O104" s="14">
        <v>5</v>
      </c>
      <c r="P104" s="23">
        <f t="shared" si="9"/>
        <v>2.1500000000000004</v>
      </c>
      <c r="Q104" s="14" t="str">
        <f t="shared" si="10"/>
        <v>IV</v>
      </c>
      <c r="R104" s="14" t="str">
        <f t="shared" si="18"/>
        <v>IV</v>
      </c>
    </row>
    <row r="105" spans="1:18">
      <c r="A105" s="18" t="s">
        <v>798</v>
      </c>
      <c r="B105" s="15" t="s">
        <v>808</v>
      </c>
      <c r="C105" s="15" t="s">
        <v>810</v>
      </c>
      <c r="D105" s="19" t="s">
        <v>807</v>
      </c>
      <c r="E105" s="19">
        <v>103</v>
      </c>
      <c r="F105" s="15"/>
      <c r="G105" s="15" t="s">
        <v>849</v>
      </c>
      <c r="H105" s="15" t="str">
        <f t="shared" ref="H105:H106" si="19">G105</f>
        <v>北京</v>
      </c>
      <c r="I105" s="14" t="s">
        <v>892</v>
      </c>
      <c r="J105" s="23">
        <v>0</v>
      </c>
      <c r="K105" s="23">
        <f t="shared" si="8"/>
        <v>5</v>
      </c>
      <c r="L105" s="14">
        <v>0</v>
      </c>
      <c r="M105" s="14">
        <v>3</v>
      </c>
      <c r="N105" s="14">
        <v>10</v>
      </c>
      <c r="O105" s="14">
        <v>5</v>
      </c>
      <c r="P105" s="23">
        <f t="shared" si="9"/>
        <v>2.4500000000000002</v>
      </c>
      <c r="Q105" s="14" t="str">
        <f t="shared" si="10"/>
        <v>IV</v>
      </c>
      <c r="R105" s="14" t="str">
        <f t="shared" si="18"/>
        <v>IV</v>
      </c>
    </row>
    <row r="106" spans="1:18">
      <c r="A106" s="18" t="s">
        <v>799</v>
      </c>
      <c r="B106" s="15" t="s">
        <v>808</v>
      </c>
      <c r="C106" s="15" t="s">
        <v>810</v>
      </c>
      <c r="D106" s="19" t="s">
        <v>807</v>
      </c>
      <c r="E106" s="19">
        <v>104</v>
      </c>
      <c r="F106" s="15"/>
      <c r="G106" s="15" t="s">
        <v>849</v>
      </c>
      <c r="H106" s="15" t="str">
        <f t="shared" si="19"/>
        <v>北京</v>
      </c>
      <c r="I106" s="14" t="s">
        <v>892</v>
      </c>
      <c r="J106" s="23">
        <v>0</v>
      </c>
      <c r="K106" s="23">
        <f t="shared" si="8"/>
        <v>5</v>
      </c>
      <c r="L106" s="14">
        <v>0</v>
      </c>
      <c r="M106" s="14">
        <v>3</v>
      </c>
      <c r="N106" s="14">
        <v>10</v>
      </c>
      <c r="O106" s="14">
        <v>5</v>
      </c>
      <c r="P106" s="23">
        <f t="shared" si="9"/>
        <v>2.4500000000000002</v>
      </c>
      <c r="Q106" s="14" t="str">
        <f t="shared" si="10"/>
        <v>IV</v>
      </c>
      <c r="R106" s="14" t="str">
        <f t="shared" si="18"/>
        <v>IV</v>
      </c>
    </row>
    <row r="107" spans="1:18">
      <c r="A107" s="18" t="s">
        <v>823</v>
      </c>
      <c r="B107" s="15" t="s">
        <v>808</v>
      </c>
      <c r="C107" s="15" t="s">
        <v>810</v>
      </c>
      <c r="D107" s="19" t="s">
        <v>807</v>
      </c>
      <c r="E107" s="19">
        <v>105</v>
      </c>
      <c r="F107" s="15"/>
      <c r="G107" s="15" t="s">
        <v>882</v>
      </c>
      <c r="H107" s="15" t="s">
        <v>883</v>
      </c>
      <c r="I107" s="14" t="s">
        <v>892</v>
      </c>
      <c r="J107" s="23">
        <v>0</v>
      </c>
      <c r="K107" s="23">
        <f t="shared" si="8"/>
        <v>5</v>
      </c>
      <c r="L107" s="14">
        <v>0</v>
      </c>
      <c r="M107" s="14">
        <v>7</v>
      </c>
      <c r="N107" s="14">
        <v>4</v>
      </c>
      <c r="O107" s="14">
        <v>5</v>
      </c>
      <c r="P107" s="23">
        <f t="shared" si="9"/>
        <v>2.1500000000000004</v>
      </c>
      <c r="Q107" s="14" t="str">
        <f t="shared" si="10"/>
        <v>IV</v>
      </c>
      <c r="R107" s="14" t="str">
        <f t="shared" si="18"/>
        <v>IV</v>
      </c>
    </row>
    <row r="108" spans="1:18">
      <c r="A108" s="18" t="s">
        <v>116</v>
      </c>
      <c r="B108" s="15" t="s">
        <v>808</v>
      </c>
      <c r="C108" s="15" t="s">
        <v>810</v>
      </c>
      <c r="D108" s="19" t="s">
        <v>807</v>
      </c>
      <c r="E108" s="19">
        <v>106</v>
      </c>
      <c r="F108" s="15"/>
      <c r="G108" s="15" t="s">
        <v>849</v>
      </c>
      <c r="H108" s="15" t="str">
        <f t="shared" ref="H108:H109" si="20">G108</f>
        <v>北京</v>
      </c>
      <c r="I108" s="14" t="s">
        <v>892</v>
      </c>
      <c r="J108" s="23">
        <v>0</v>
      </c>
      <c r="K108" s="23">
        <f t="shared" si="8"/>
        <v>5</v>
      </c>
      <c r="L108" s="14">
        <v>0</v>
      </c>
      <c r="M108" s="14">
        <v>3</v>
      </c>
      <c r="N108" s="14">
        <v>10</v>
      </c>
      <c r="O108" s="14">
        <v>5</v>
      </c>
      <c r="P108" s="23">
        <f t="shared" si="9"/>
        <v>2.4500000000000002</v>
      </c>
      <c r="Q108" s="14" t="str">
        <f t="shared" si="10"/>
        <v>IV</v>
      </c>
      <c r="R108" s="14" t="str">
        <f t="shared" si="18"/>
        <v>IV</v>
      </c>
    </row>
    <row r="109" spans="1:18">
      <c r="A109" s="18" t="s">
        <v>237</v>
      </c>
      <c r="B109" s="15" t="s">
        <v>808</v>
      </c>
      <c r="C109" s="15" t="s">
        <v>810</v>
      </c>
      <c r="D109" s="19" t="s">
        <v>807</v>
      </c>
      <c r="E109" s="19" t="s">
        <v>800</v>
      </c>
      <c r="F109" s="15"/>
      <c r="G109" s="15" t="s">
        <v>849</v>
      </c>
      <c r="H109" s="15" t="str">
        <f t="shared" si="20"/>
        <v>北京</v>
      </c>
      <c r="I109" s="14" t="s">
        <v>892</v>
      </c>
      <c r="J109" s="23">
        <v>0</v>
      </c>
      <c r="K109" s="23" t="e">
        <f t="shared" si="8"/>
        <v>#VALUE!</v>
      </c>
      <c r="L109" s="14">
        <v>0</v>
      </c>
      <c r="M109" s="14">
        <v>3</v>
      </c>
      <c r="N109" s="14">
        <v>10</v>
      </c>
      <c r="O109" s="14">
        <v>5</v>
      </c>
      <c r="P109" s="23" t="e">
        <f t="shared" si="9"/>
        <v>#VALUE!</v>
      </c>
      <c r="Q109" s="14" t="e">
        <f t="shared" si="10"/>
        <v>#VALUE!</v>
      </c>
      <c r="R109" s="14" t="e">
        <f t="shared" si="18"/>
        <v>#VALUE!</v>
      </c>
    </row>
    <row r="110" spans="1:18">
      <c r="A110" s="18" t="s">
        <v>801</v>
      </c>
      <c r="B110" s="15" t="s">
        <v>808</v>
      </c>
      <c r="C110" s="15" t="s">
        <v>810</v>
      </c>
      <c r="D110" s="19" t="s">
        <v>807</v>
      </c>
      <c r="E110" s="19" t="s">
        <v>800</v>
      </c>
      <c r="F110" s="15"/>
      <c r="G110" s="15" t="s">
        <v>832</v>
      </c>
      <c r="H110" s="15" t="s">
        <v>884</v>
      </c>
      <c r="I110" s="14" t="s">
        <v>892</v>
      </c>
      <c r="J110" s="23">
        <v>0</v>
      </c>
      <c r="K110" s="23" t="e">
        <f t="shared" si="8"/>
        <v>#VALUE!</v>
      </c>
      <c r="L110" s="14">
        <v>0</v>
      </c>
      <c r="M110" s="14">
        <v>3</v>
      </c>
      <c r="N110" s="14">
        <v>6</v>
      </c>
      <c r="O110" s="14">
        <v>5</v>
      </c>
      <c r="P110" s="23" t="e">
        <f t="shared" si="9"/>
        <v>#VALUE!</v>
      </c>
      <c r="Q110" s="14" t="e">
        <f t="shared" si="10"/>
        <v>#VALUE!</v>
      </c>
      <c r="R110" s="14" t="e">
        <f t="shared" si="18"/>
        <v>#VALUE!</v>
      </c>
    </row>
    <row r="111" spans="1:18">
      <c r="A111" s="18" t="s">
        <v>824</v>
      </c>
      <c r="B111" s="15" t="s">
        <v>808</v>
      </c>
      <c r="C111" s="15" t="s">
        <v>810</v>
      </c>
      <c r="D111" s="19" t="s">
        <v>807</v>
      </c>
      <c r="E111" s="19" t="s">
        <v>800</v>
      </c>
      <c r="F111" s="15"/>
      <c r="G111" s="15" t="s">
        <v>885</v>
      </c>
      <c r="H111" s="15" t="s">
        <v>886</v>
      </c>
      <c r="I111" s="14" t="s">
        <v>892</v>
      </c>
      <c r="J111" s="23">
        <v>0</v>
      </c>
      <c r="K111" s="23" t="e">
        <f t="shared" si="8"/>
        <v>#VALUE!</v>
      </c>
      <c r="L111" s="14">
        <v>0</v>
      </c>
      <c r="M111" s="14">
        <v>7</v>
      </c>
      <c r="N111" s="14">
        <v>4</v>
      </c>
      <c r="O111" s="14">
        <v>5</v>
      </c>
      <c r="P111" s="23" t="e">
        <f t="shared" si="9"/>
        <v>#VALUE!</v>
      </c>
      <c r="Q111" s="14" t="e">
        <f t="shared" si="10"/>
        <v>#VALUE!</v>
      </c>
      <c r="R111" s="14" t="e">
        <f t="shared" si="18"/>
        <v>#VALUE!</v>
      </c>
    </row>
    <row r="112" spans="1:18">
      <c r="A112" s="18" t="s">
        <v>802</v>
      </c>
      <c r="B112" s="15" t="s">
        <v>808</v>
      </c>
      <c r="C112" s="15" t="s">
        <v>810</v>
      </c>
      <c r="D112" s="19" t="s">
        <v>807</v>
      </c>
      <c r="E112" s="19" t="s">
        <v>800</v>
      </c>
      <c r="F112" s="15"/>
      <c r="G112" s="15" t="s">
        <v>831</v>
      </c>
      <c r="H112" s="15" t="str">
        <f t="shared" ref="H112" si="21">G112</f>
        <v>上海</v>
      </c>
      <c r="I112" s="14" t="s">
        <v>892</v>
      </c>
      <c r="J112" s="23">
        <v>0</v>
      </c>
      <c r="K112" s="23" t="e">
        <f t="shared" si="8"/>
        <v>#VALUE!</v>
      </c>
      <c r="L112" s="14">
        <v>0</v>
      </c>
      <c r="M112" s="14" t="s">
        <v>899</v>
      </c>
      <c r="N112" s="14">
        <v>10</v>
      </c>
      <c r="O112" s="14">
        <v>5</v>
      </c>
      <c r="P112" s="23" t="e">
        <f t="shared" si="9"/>
        <v>#VALUE!</v>
      </c>
      <c r="Q112" s="14" t="e">
        <f t="shared" si="10"/>
        <v>#VALUE!</v>
      </c>
      <c r="R112" s="14" t="e">
        <f t="shared" si="18"/>
        <v>#VALUE!</v>
      </c>
    </row>
    <row r="113" spans="1:18">
      <c r="A113" s="18" t="s">
        <v>803</v>
      </c>
      <c r="B113" s="15" t="s">
        <v>808</v>
      </c>
      <c r="C113" s="15" t="s">
        <v>810</v>
      </c>
      <c r="D113" s="19" t="s">
        <v>807</v>
      </c>
      <c r="E113" s="19" t="s">
        <v>800</v>
      </c>
      <c r="F113" s="15"/>
      <c r="G113" s="15" t="s">
        <v>843</v>
      </c>
      <c r="H113" s="15" t="s">
        <v>844</v>
      </c>
      <c r="I113" s="14" t="s">
        <v>892</v>
      </c>
      <c r="J113" s="23">
        <v>0</v>
      </c>
      <c r="K113" s="23" t="e">
        <f t="shared" si="8"/>
        <v>#VALUE!</v>
      </c>
      <c r="L113" s="14">
        <v>0</v>
      </c>
      <c r="M113" s="14" t="s">
        <v>901</v>
      </c>
      <c r="N113" s="14">
        <v>8</v>
      </c>
      <c r="O113" s="14">
        <v>5</v>
      </c>
      <c r="P113" s="23" t="e">
        <f t="shared" si="9"/>
        <v>#VALUE!</v>
      </c>
      <c r="Q113" s="14" t="e">
        <f t="shared" si="10"/>
        <v>#VALUE!</v>
      </c>
      <c r="R113" s="14" t="e">
        <f t="shared" si="18"/>
        <v>#VALUE!</v>
      </c>
    </row>
  </sheetData>
  <autoFilter ref="A1:R113"/>
  <phoneticPr fontId="1" type="noConversion"/>
  <hyperlinks>
    <hyperlink ref="A5" r:id="rId1" display="https://www.dxsbb.com/news/list_116.html"/>
    <hyperlink ref="A7" r:id="rId2" display="https://www.dxsbb.com/news/list_110.html"/>
    <hyperlink ref="A10" r:id="rId3" display="https://www.dxsbb.com/news/list_119.html"/>
    <hyperlink ref="A14" r:id="rId4" display="https://www.dxsbb.com/news/list_109.html"/>
    <hyperlink ref="A17" r:id="rId5" display="https://www.dxsbb.com/news/list_100.html"/>
    <hyperlink ref="A24" r:id="rId6" display="https://www.dxsbb.com/news/list_120.html"/>
    <hyperlink ref="A29" r:id="rId7" display="https://www.dxsbb.com/news/list_104.html"/>
    <hyperlink ref="A33" r:id="rId8" display="https://www.dxsbb.com/news/list_117.html"/>
    <hyperlink ref="A65" r:id="rId9" display="https://www.dxsbb.com/news/list_108.html"/>
    <hyperlink ref="A74" r:id="rId10" display="https://www.dxsbb.com/news/list_118.html"/>
    <hyperlink ref="A79" r:id="rId11" display="https://www.dxsbb.com/news/list_115.html"/>
    <hyperlink ref="A81" r:id="rId12" display="https://www.dxsbb.com/news/list_106.html"/>
    <hyperlink ref="A83" r:id="rId13" display="https://www.dxsbb.com/news/list_121.html"/>
    <hyperlink ref="A87" r:id="rId14" display="https://www.dxsbb.com/news/list_124.html"/>
    <hyperlink ref="A92" r:id="rId15" display="https://www.dxsbb.com/news/list_107.html"/>
    <hyperlink ref="A95" r:id="rId16" display="https://www.dxsbb.com/news/list_105.html"/>
    <hyperlink ref="A100" r:id="rId17" display="https://www.dxsbb.com/news/list_122.html"/>
    <hyperlink ref="A102" r:id="rId18" display="https://www.dxsbb.com/news/list_125.html"/>
    <hyperlink ref="A104" r:id="rId19" display="https://www.dxsbb.com/news/list_126.html"/>
    <hyperlink ref="A107" r:id="rId20" display="https://www.dxsbb.com/news/list_127.html"/>
    <hyperlink ref="A111" r:id="rId21" display="https://www.dxsbb.com/news/list_128.html"/>
  </hyperlinks>
  <pageMargins left="0.7" right="0.7" top="0.75" bottom="0.75" header="0.3" footer="0.3"/>
  <pageSetup paperSize="9" orientation="portrait" r:id="rId22"/>
  <legacyDrawing r:id="rId2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14</vt:i4>
      </vt:variant>
      <vt:variant>
        <vt:lpstr>命名范围</vt:lpstr>
      </vt:variant>
      <vt:variant>
        <vt:i4>2</vt:i4>
      </vt:variant>
    </vt:vector>
  </HeadingPairs>
  <TitlesOfParts>
    <vt:vector size="16" baseType="lpstr">
      <vt:lpstr>描述性文字字段</vt:lpstr>
      <vt:lpstr>专业分级</vt:lpstr>
      <vt:lpstr>单位+岗位分级</vt:lpstr>
      <vt:lpstr>大学分级</vt:lpstr>
      <vt:lpstr>模型</vt:lpstr>
      <vt:lpstr>表单样式</vt:lpstr>
      <vt:lpstr>模型数据、算法（校园招聘版）</vt:lpstr>
      <vt:lpstr>大学星级</vt:lpstr>
      <vt:lpstr>附表1-大学分级</vt:lpstr>
      <vt:lpstr>附表2-专业分级</vt:lpstr>
      <vt:lpstr>附表3-机构分级-证券公司</vt:lpstr>
      <vt:lpstr>附表5-机构分级-信托公司</vt:lpstr>
      <vt:lpstr>附表4-机构分级-基金公司</vt:lpstr>
      <vt:lpstr>附表5-机构分级-银行</vt:lpstr>
      <vt:lpstr>模型!Print_Area</vt:lpstr>
      <vt:lpstr>'模型数据、算法（校园招聘版）'!Print_Area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-</dc:creator>
  <cp:lastModifiedBy>Windows 用户</cp:lastModifiedBy>
  <dcterms:created xsi:type="dcterms:W3CDTF">2018-05-28T01:32:10Z</dcterms:created>
  <dcterms:modified xsi:type="dcterms:W3CDTF">2018-08-23T13:29:10Z</dcterms:modified>
</cp:coreProperties>
</file>