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JC\股票\"/>
    </mc:Choice>
  </mc:AlternateContent>
  <xr:revisionPtr revIDLastSave="0" documentId="13_ncr:1_{1AD5EA62-83C1-49C0-B8AB-BFEB0151BB9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tockList" sheetId="1" r:id="rId1"/>
  </sheets>
  <definedNames>
    <definedName name="_xlnm._FilterDatabase" localSheetId="0" hidden="1">StockList!$A$1:$AN$112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AH99" i="1"/>
  <c r="AG99" i="1"/>
  <c r="AF99" i="1"/>
  <c r="AE99" i="1"/>
  <c r="AD99" i="1"/>
  <c r="AC99" i="1"/>
  <c r="AB99" i="1"/>
  <c r="AA99" i="1"/>
  <c r="Z99" i="1"/>
  <c r="Y99" i="1"/>
  <c r="X99" i="1"/>
  <c r="W99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AH90" i="1"/>
  <c r="AG90" i="1"/>
  <c r="AF90" i="1"/>
  <c r="AE90" i="1"/>
  <c r="AD90" i="1"/>
  <c r="AC90" i="1"/>
  <c r="AB90" i="1"/>
  <c r="AA90" i="1"/>
  <c r="Z90" i="1"/>
  <c r="Y90" i="1"/>
  <c r="X90" i="1"/>
  <c r="W90" i="1"/>
  <c r="AH88" i="1"/>
  <c r="AG88" i="1"/>
  <c r="AF88" i="1"/>
  <c r="AE88" i="1"/>
  <c r="AD88" i="1"/>
  <c r="AC88" i="1"/>
  <c r="AB88" i="1"/>
  <c r="AA88" i="1"/>
  <c r="Z88" i="1"/>
  <c r="Y88" i="1"/>
  <c r="X88" i="1"/>
  <c r="W88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AH98" i="1"/>
  <c r="AG98" i="1"/>
  <c r="AF98" i="1"/>
  <c r="AE98" i="1"/>
  <c r="AD98" i="1"/>
  <c r="AC98" i="1"/>
  <c r="AB98" i="1"/>
  <c r="AA98" i="1"/>
  <c r="Z98" i="1"/>
  <c r="Y98" i="1"/>
  <c r="X98" i="1"/>
  <c r="W98" i="1"/>
  <c r="AH86" i="1"/>
  <c r="AG86" i="1"/>
  <c r="AF86" i="1"/>
  <c r="AE86" i="1"/>
  <c r="AD86" i="1"/>
  <c r="AC86" i="1"/>
  <c r="AB86" i="1"/>
  <c r="AA86" i="1"/>
  <c r="Z86" i="1"/>
  <c r="Y86" i="1"/>
  <c r="X86" i="1"/>
  <c r="W86" i="1"/>
  <c r="AH84" i="1"/>
  <c r="AG84" i="1"/>
  <c r="AF84" i="1"/>
  <c r="AE84" i="1"/>
  <c r="AD84" i="1"/>
  <c r="AC84" i="1"/>
  <c r="AB84" i="1"/>
  <c r="AA84" i="1"/>
  <c r="Z84" i="1"/>
  <c r="Y84" i="1"/>
  <c r="X84" i="1"/>
  <c r="W84" i="1"/>
  <c r="AH81" i="1"/>
  <c r="AG81" i="1"/>
  <c r="AF81" i="1"/>
  <c r="AE81" i="1"/>
  <c r="AD81" i="1"/>
  <c r="AC81" i="1"/>
  <c r="AB81" i="1"/>
  <c r="AA81" i="1"/>
  <c r="Z81" i="1"/>
  <c r="Y81" i="1"/>
  <c r="X81" i="1"/>
  <c r="W81" i="1"/>
  <c r="AH80" i="1"/>
  <c r="AG80" i="1"/>
  <c r="AF80" i="1"/>
  <c r="AE80" i="1"/>
  <c r="AD80" i="1"/>
  <c r="AC80" i="1"/>
  <c r="AB80" i="1"/>
  <c r="AA80" i="1"/>
  <c r="Z80" i="1"/>
  <c r="Y80" i="1"/>
  <c r="X80" i="1"/>
  <c r="W80" i="1"/>
  <c r="AH21" i="1"/>
  <c r="AG21" i="1"/>
  <c r="AF21" i="1"/>
  <c r="AE21" i="1"/>
  <c r="AD21" i="1"/>
  <c r="AC21" i="1"/>
  <c r="AB21" i="1"/>
  <c r="AA21" i="1"/>
  <c r="Z21" i="1"/>
  <c r="Y21" i="1"/>
  <c r="X21" i="1"/>
  <c r="W21" i="1"/>
  <c r="AH97" i="1"/>
  <c r="AG97" i="1"/>
  <c r="AF97" i="1"/>
  <c r="AE97" i="1"/>
  <c r="AD97" i="1"/>
  <c r="AC97" i="1"/>
  <c r="AB97" i="1"/>
  <c r="AA97" i="1"/>
  <c r="Z97" i="1"/>
  <c r="Y97" i="1"/>
  <c r="X97" i="1"/>
  <c r="W97" i="1"/>
  <c r="AH94" i="1"/>
  <c r="AG94" i="1"/>
  <c r="AF94" i="1"/>
  <c r="AE94" i="1"/>
  <c r="AD94" i="1"/>
  <c r="AC94" i="1"/>
  <c r="AB94" i="1"/>
  <c r="AA94" i="1"/>
  <c r="Z94" i="1"/>
  <c r="Y94" i="1"/>
  <c r="X94" i="1"/>
  <c r="W94" i="1"/>
  <c r="AH93" i="1"/>
  <c r="AG93" i="1"/>
  <c r="AF93" i="1"/>
  <c r="AE93" i="1"/>
  <c r="AD93" i="1"/>
  <c r="AC93" i="1"/>
  <c r="AB93" i="1"/>
  <c r="AA93" i="1"/>
  <c r="Z93" i="1"/>
  <c r="Y93" i="1"/>
  <c r="X93" i="1"/>
  <c r="W93" i="1"/>
  <c r="AH92" i="1"/>
  <c r="AG92" i="1"/>
  <c r="AF92" i="1"/>
  <c r="AE92" i="1"/>
  <c r="AD92" i="1"/>
  <c r="AC92" i="1"/>
  <c r="AB92" i="1"/>
  <c r="AA92" i="1"/>
  <c r="Z92" i="1"/>
  <c r="Y92" i="1"/>
  <c r="X92" i="1"/>
  <c r="W92" i="1"/>
  <c r="AH91" i="1"/>
  <c r="AG91" i="1"/>
  <c r="AF91" i="1"/>
  <c r="AE91" i="1"/>
  <c r="AD91" i="1"/>
  <c r="AC91" i="1"/>
  <c r="AB91" i="1"/>
  <c r="AA91" i="1"/>
  <c r="Z91" i="1"/>
  <c r="Y91" i="1"/>
  <c r="X91" i="1"/>
  <c r="W91" i="1"/>
  <c r="AH74" i="1"/>
  <c r="AG74" i="1"/>
  <c r="AF74" i="1"/>
  <c r="AE74" i="1"/>
  <c r="AD74" i="1"/>
  <c r="AC74" i="1"/>
  <c r="AB74" i="1"/>
  <c r="AA74" i="1"/>
  <c r="Z74" i="1"/>
  <c r="Y74" i="1"/>
  <c r="X74" i="1"/>
  <c r="W74" i="1"/>
  <c r="AH87" i="1"/>
  <c r="AG87" i="1"/>
  <c r="AF87" i="1"/>
  <c r="AE87" i="1"/>
  <c r="AD87" i="1"/>
  <c r="AC87" i="1"/>
  <c r="AB87" i="1"/>
  <c r="AA87" i="1"/>
  <c r="Z87" i="1"/>
  <c r="Y87" i="1"/>
  <c r="X87" i="1"/>
  <c r="W87" i="1"/>
  <c r="AH83" i="1"/>
  <c r="AG83" i="1"/>
  <c r="AF83" i="1"/>
  <c r="AE83" i="1"/>
  <c r="AD83" i="1"/>
  <c r="AC83" i="1"/>
  <c r="AB83" i="1"/>
  <c r="AA83" i="1"/>
  <c r="Z83" i="1"/>
  <c r="Y83" i="1"/>
  <c r="X83" i="1"/>
  <c r="W83" i="1"/>
  <c r="AH78" i="1"/>
  <c r="AG78" i="1"/>
  <c r="AF78" i="1"/>
  <c r="AE78" i="1"/>
  <c r="AD78" i="1"/>
  <c r="AC78" i="1"/>
  <c r="AB78" i="1"/>
  <c r="AA78" i="1"/>
  <c r="Z78" i="1"/>
  <c r="Y78" i="1"/>
  <c r="X78" i="1"/>
  <c r="W78" i="1"/>
  <c r="AH76" i="1"/>
  <c r="AG76" i="1"/>
  <c r="AF76" i="1"/>
  <c r="AE76" i="1"/>
  <c r="AD76" i="1"/>
  <c r="AC76" i="1"/>
  <c r="AB76" i="1"/>
  <c r="AA76" i="1"/>
  <c r="Z76" i="1"/>
  <c r="Y76" i="1"/>
  <c r="X76" i="1"/>
  <c r="W76" i="1"/>
  <c r="AH75" i="1"/>
  <c r="AG75" i="1"/>
  <c r="AF75" i="1"/>
  <c r="AE75" i="1"/>
  <c r="AD75" i="1"/>
  <c r="AC75" i="1"/>
  <c r="AB75" i="1"/>
  <c r="AA75" i="1"/>
  <c r="Z75" i="1"/>
  <c r="Y75" i="1"/>
  <c r="X75" i="1"/>
  <c r="W75" i="1"/>
  <c r="AH57" i="1"/>
  <c r="AG57" i="1"/>
  <c r="AF57" i="1"/>
  <c r="AE57" i="1"/>
  <c r="AD57" i="1"/>
  <c r="AC57" i="1"/>
  <c r="AB57" i="1"/>
  <c r="AA57" i="1"/>
  <c r="Z57" i="1"/>
  <c r="Y57" i="1"/>
  <c r="X57" i="1"/>
  <c r="W57" i="1"/>
  <c r="AH43" i="1"/>
  <c r="AG43" i="1"/>
  <c r="AF43" i="1"/>
  <c r="AE43" i="1"/>
  <c r="AD43" i="1"/>
  <c r="AC43" i="1"/>
  <c r="AB43" i="1"/>
  <c r="AA43" i="1"/>
  <c r="Z43" i="1"/>
  <c r="Y43" i="1"/>
  <c r="X43" i="1"/>
  <c r="W43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AH89" i="1"/>
  <c r="AG89" i="1"/>
  <c r="AF89" i="1"/>
  <c r="AE89" i="1"/>
  <c r="AD89" i="1"/>
  <c r="AC89" i="1"/>
  <c r="AB89" i="1"/>
  <c r="AA89" i="1"/>
  <c r="Z89" i="1"/>
  <c r="Y89" i="1"/>
  <c r="X89" i="1"/>
  <c r="W89" i="1"/>
  <c r="AH96" i="1"/>
  <c r="AG96" i="1"/>
  <c r="AF96" i="1"/>
  <c r="AE96" i="1"/>
  <c r="AD96" i="1"/>
  <c r="AC96" i="1"/>
  <c r="AB96" i="1"/>
  <c r="AA96" i="1"/>
  <c r="Z96" i="1"/>
  <c r="Y96" i="1"/>
  <c r="X96" i="1"/>
  <c r="W96" i="1"/>
  <c r="AH95" i="1"/>
  <c r="AG95" i="1"/>
  <c r="AF95" i="1"/>
  <c r="AE95" i="1"/>
  <c r="AD95" i="1"/>
  <c r="AC95" i="1"/>
  <c r="AB95" i="1"/>
  <c r="AA95" i="1"/>
  <c r="Z95" i="1"/>
  <c r="Y95" i="1"/>
  <c r="X95" i="1"/>
  <c r="W95" i="1"/>
  <c r="AH82" i="1"/>
  <c r="AG82" i="1"/>
  <c r="AF82" i="1"/>
  <c r="AE82" i="1"/>
  <c r="AD82" i="1"/>
  <c r="AC82" i="1"/>
  <c r="AB82" i="1"/>
  <c r="AA82" i="1"/>
  <c r="Z82" i="1"/>
  <c r="Y82" i="1"/>
  <c r="X82" i="1"/>
  <c r="W82" i="1"/>
  <c r="AH79" i="1"/>
  <c r="AG79" i="1"/>
  <c r="AF79" i="1"/>
  <c r="AE79" i="1"/>
  <c r="AD79" i="1"/>
  <c r="AC79" i="1"/>
  <c r="AB79" i="1"/>
  <c r="AA79" i="1"/>
  <c r="Z79" i="1"/>
  <c r="Y79" i="1"/>
  <c r="X79" i="1"/>
  <c r="W79" i="1"/>
  <c r="AH73" i="1"/>
  <c r="AG73" i="1"/>
  <c r="AF73" i="1"/>
  <c r="AE73" i="1"/>
  <c r="AD73" i="1"/>
  <c r="AC73" i="1"/>
  <c r="AB73" i="1"/>
  <c r="AA73" i="1"/>
  <c r="Z73" i="1"/>
  <c r="Y73" i="1"/>
  <c r="X73" i="1"/>
  <c r="W73" i="1"/>
  <c r="AH72" i="1"/>
  <c r="AG72" i="1"/>
  <c r="AF72" i="1"/>
  <c r="AE72" i="1"/>
  <c r="AD72" i="1"/>
  <c r="AC72" i="1"/>
  <c r="AB72" i="1"/>
  <c r="AA72" i="1"/>
  <c r="Z72" i="1"/>
  <c r="Y72" i="1"/>
  <c r="X72" i="1"/>
  <c r="W72" i="1"/>
  <c r="AH68" i="1"/>
  <c r="AG68" i="1"/>
  <c r="AF68" i="1"/>
  <c r="AE68" i="1"/>
  <c r="AD68" i="1"/>
  <c r="AC68" i="1"/>
  <c r="AB68" i="1"/>
  <c r="AA68" i="1"/>
  <c r="Z68" i="1"/>
  <c r="Y68" i="1"/>
  <c r="X68" i="1"/>
  <c r="W68" i="1"/>
  <c r="AH67" i="1"/>
  <c r="AG67" i="1"/>
  <c r="AF67" i="1"/>
  <c r="AE67" i="1"/>
  <c r="AD67" i="1"/>
  <c r="AC67" i="1"/>
  <c r="AB67" i="1"/>
  <c r="AA67" i="1"/>
  <c r="Z67" i="1"/>
  <c r="Y67" i="1"/>
  <c r="X67" i="1"/>
  <c r="W67" i="1"/>
  <c r="AH65" i="1"/>
  <c r="AG65" i="1"/>
  <c r="AF65" i="1"/>
  <c r="AE65" i="1"/>
  <c r="AD65" i="1"/>
  <c r="AC65" i="1"/>
  <c r="AB65" i="1"/>
  <c r="AA65" i="1"/>
  <c r="Z65" i="1"/>
  <c r="Y65" i="1"/>
  <c r="X65" i="1"/>
  <c r="W65" i="1"/>
  <c r="AH64" i="1"/>
  <c r="AG64" i="1"/>
  <c r="AF64" i="1"/>
  <c r="AE64" i="1"/>
  <c r="AD64" i="1"/>
  <c r="AC64" i="1"/>
  <c r="AB64" i="1"/>
  <c r="AA64" i="1"/>
  <c r="Z64" i="1"/>
  <c r="Y64" i="1"/>
  <c r="X64" i="1"/>
  <c r="W64" i="1"/>
  <c r="AH59" i="1"/>
  <c r="AG59" i="1"/>
  <c r="AF59" i="1"/>
  <c r="AE59" i="1"/>
  <c r="AD59" i="1"/>
  <c r="AC59" i="1"/>
  <c r="AB59" i="1"/>
  <c r="AA59" i="1"/>
  <c r="Z59" i="1"/>
  <c r="Y59" i="1"/>
  <c r="X59" i="1"/>
  <c r="W59" i="1"/>
  <c r="AH54" i="1"/>
  <c r="AG54" i="1"/>
  <c r="AF54" i="1"/>
  <c r="AE54" i="1"/>
  <c r="AD54" i="1"/>
  <c r="AC54" i="1"/>
  <c r="AB54" i="1"/>
  <c r="AA54" i="1"/>
  <c r="Z54" i="1"/>
  <c r="Y54" i="1"/>
  <c r="X54" i="1"/>
  <c r="W54" i="1"/>
  <c r="AH51" i="1"/>
  <c r="AG51" i="1"/>
  <c r="AF51" i="1"/>
  <c r="AE51" i="1"/>
  <c r="AD51" i="1"/>
  <c r="AC51" i="1"/>
  <c r="AB51" i="1"/>
  <c r="AA51" i="1"/>
  <c r="Z51" i="1"/>
  <c r="Y51" i="1"/>
  <c r="X51" i="1"/>
  <c r="W51" i="1"/>
  <c r="AH48" i="1"/>
  <c r="AG48" i="1"/>
  <c r="AF48" i="1"/>
  <c r="AE48" i="1"/>
  <c r="AD48" i="1"/>
  <c r="AC48" i="1"/>
  <c r="AB48" i="1"/>
  <c r="AA48" i="1"/>
  <c r="Z48" i="1"/>
  <c r="Y48" i="1"/>
  <c r="X48" i="1"/>
  <c r="W48" i="1"/>
  <c r="AH35" i="1"/>
  <c r="AG35" i="1"/>
  <c r="AF35" i="1"/>
  <c r="AE35" i="1"/>
  <c r="AD35" i="1"/>
  <c r="AC35" i="1"/>
  <c r="AB35" i="1"/>
  <c r="AA35" i="1"/>
  <c r="Z35" i="1"/>
  <c r="Y35" i="1"/>
  <c r="X35" i="1"/>
  <c r="W35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AH69" i="1"/>
  <c r="AG69" i="1"/>
  <c r="AF69" i="1"/>
  <c r="AE69" i="1"/>
  <c r="AD69" i="1"/>
  <c r="AC69" i="1"/>
  <c r="AB69" i="1"/>
  <c r="AA69" i="1"/>
  <c r="Z69" i="1"/>
  <c r="Y69" i="1"/>
  <c r="X69" i="1"/>
  <c r="W69" i="1"/>
  <c r="AH85" i="1"/>
  <c r="AG85" i="1"/>
  <c r="AF85" i="1"/>
  <c r="AE85" i="1"/>
  <c r="AD85" i="1"/>
  <c r="AC85" i="1"/>
  <c r="AB85" i="1"/>
  <c r="AA85" i="1"/>
  <c r="Z85" i="1"/>
  <c r="Y85" i="1"/>
  <c r="X85" i="1"/>
  <c r="W85" i="1"/>
  <c r="AH71" i="1"/>
  <c r="AG71" i="1"/>
  <c r="AF71" i="1"/>
  <c r="AE71" i="1"/>
  <c r="AD71" i="1"/>
  <c r="AC71" i="1"/>
  <c r="AB71" i="1"/>
  <c r="AA71" i="1"/>
  <c r="Z71" i="1"/>
  <c r="Y71" i="1"/>
  <c r="X71" i="1"/>
  <c r="W71" i="1"/>
  <c r="AH66" i="1"/>
  <c r="AG66" i="1"/>
  <c r="AF66" i="1"/>
  <c r="AE66" i="1"/>
  <c r="AD66" i="1"/>
  <c r="AC66" i="1"/>
  <c r="AB66" i="1"/>
  <c r="AA66" i="1"/>
  <c r="Z66" i="1"/>
  <c r="Y66" i="1"/>
  <c r="X66" i="1"/>
  <c r="W66" i="1"/>
  <c r="AH63" i="1"/>
  <c r="AG63" i="1"/>
  <c r="AF63" i="1"/>
  <c r="AE63" i="1"/>
  <c r="AD63" i="1"/>
  <c r="AC63" i="1"/>
  <c r="AB63" i="1"/>
  <c r="AA63" i="1"/>
  <c r="Z63" i="1"/>
  <c r="Y63" i="1"/>
  <c r="X63" i="1"/>
  <c r="W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AH61" i="1"/>
  <c r="AG61" i="1"/>
  <c r="AF61" i="1"/>
  <c r="AE61" i="1"/>
  <c r="AD61" i="1"/>
  <c r="AC61" i="1"/>
  <c r="AB61" i="1"/>
  <c r="AA61" i="1"/>
  <c r="Z61" i="1"/>
  <c r="Y61" i="1"/>
  <c r="X61" i="1"/>
  <c r="W61" i="1"/>
  <c r="AH58" i="1"/>
  <c r="AG58" i="1"/>
  <c r="AF58" i="1"/>
  <c r="AE58" i="1"/>
  <c r="AD58" i="1"/>
  <c r="AC58" i="1"/>
  <c r="AB58" i="1"/>
  <c r="AA58" i="1"/>
  <c r="Z58" i="1"/>
  <c r="Y58" i="1"/>
  <c r="X58" i="1"/>
  <c r="W58" i="1"/>
  <c r="AH46" i="1"/>
  <c r="AG46" i="1"/>
  <c r="AF46" i="1"/>
  <c r="AE46" i="1"/>
  <c r="AD46" i="1"/>
  <c r="AC46" i="1"/>
  <c r="AB46" i="1"/>
  <c r="AA46" i="1"/>
  <c r="Z46" i="1"/>
  <c r="Y46" i="1"/>
  <c r="X46" i="1"/>
  <c r="W46" i="1"/>
  <c r="AH39" i="1"/>
  <c r="AG39" i="1"/>
  <c r="AF39" i="1"/>
  <c r="AE39" i="1"/>
  <c r="AD39" i="1"/>
  <c r="AC39" i="1"/>
  <c r="AB39" i="1"/>
  <c r="AA39" i="1"/>
  <c r="Z39" i="1"/>
  <c r="Y39" i="1"/>
  <c r="X39" i="1"/>
  <c r="W39" i="1"/>
  <c r="AH16" i="1"/>
  <c r="AG16" i="1"/>
  <c r="AF16" i="1"/>
  <c r="AE16" i="1"/>
  <c r="AD16" i="1"/>
  <c r="AC16" i="1"/>
  <c r="AB16" i="1"/>
  <c r="AA16" i="1"/>
  <c r="Z16" i="1"/>
  <c r="Y16" i="1"/>
  <c r="X16" i="1"/>
  <c r="W16" i="1"/>
  <c r="AH77" i="1"/>
  <c r="AG77" i="1"/>
  <c r="AF77" i="1"/>
  <c r="AE77" i="1"/>
  <c r="AD77" i="1"/>
  <c r="AC77" i="1"/>
  <c r="AB77" i="1"/>
  <c r="AA77" i="1"/>
  <c r="Z77" i="1"/>
  <c r="Y77" i="1"/>
  <c r="X77" i="1"/>
  <c r="W77" i="1"/>
  <c r="AH70" i="1"/>
  <c r="AG70" i="1"/>
  <c r="AF70" i="1"/>
  <c r="AE70" i="1"/>
  <c r="AD70" i="1"/>
  <c r="AC70" i="1"/>
  <c r="AB70" i="1"/>
  <c r="AA70" i="1"/>
  <c r="Z70" i="1"/>
  <c r="Y70" i="1"/>
  <c r="X70" i="1"/>
  <c r="W70" i="1"/>
  <c r="AH40" i="1"/>
  <c r="AG40" i="1"/>
  <c r="AF40" i="1"/>
  <c r="AE40" i="1"/>
  <c r="AD40" i="1"/>
  <c r="AC40" i="1"/>
  <c r="AB40" i="1"/>
  <c r="AA40" i="1"/>
  <c r="Z40" i="1"/>
  <c r="Y40" i="1"/>
  <c r="X40" i="1"/>
  <c r="W40" i="1"/>
  <c r="AH60" i="1"/>
  <c r="AG60" i="1"/>
  <c r="AF60" i="1"/>
  <c r="AE60" i="1"/>
  <c r="AD60" i="1"/>
  <c r="AC60" i="1"/>
  <c r="AB60" i="1"/>
  <c r="AA60" i="1"/>
  <c r="Z60" i="1"/>
  <c r="Y60" i="1"/>
  <c r="X60" i="1"/>
  <c r="W60" i="1"/>
  <c r="AH56" i="1"/>
  <c r="AG56" i="1"/>
  <c r="AF56" i="1"/>
  <c r="AE56" i="1"/>
  <c r="AD56" i="1"/>
  <c r="AC56" i="1"/>
  <c r="AB56" i="1"/>
  <c r="AA56" i="1"/>
  <c r="Z56" i="1"/>
  <c r="Y56" i="1"/>
  <c r="X56" i="1"/>
  <c r="W56" i="1"/>
  <c r="AH55" i="1"/>
  <c r="AG55" i="1"/>
  <c r="AF55" i="1"/>
  <c r="AE55" i="1"/>
  <c r="AD55" i="1"/>
  <c r="AC55" i="1"/>
  <c r="AB55" i="1"/>
  <c r="AA55" i="1"/>
  <c r="Z55" i="1"/>
  <c r="Y55" i="1"/>
  <c r="X55" i="1"/>
  <c r="W55" i="1"/>
  <c r="AH52" i="1"/>
  <c r="AG52" i="1"/>
  <c r="AF52" i="1"/>
  <c r="AE52" i="1"/>
  <c r="AD52" i="1"/>
  <c r="AC52" i="1"/>
  <c r="AB52" i="1"/>
  <c r="AA52" i="1"/>
  <c r="Z52" i="1"/>
  <c r="Y52" i="1"/>
  <c r="X52" i="1"/>
  <c r="W52" i="1"/>
  <c r="AH50" i="1"/>
  <c r="AG50" i="1"/>
  <c r="AF50" i="1"/>
  <c r="AE50" i="1"/>
  <c r="AD50" i="1"/>
  <c r="AC50" i="1"/>
  <c r="AB50" i="1"/>
  <c r="AA50" i="1"/>
  <c r="Z50" i="1"/>
  <c r="Y50" i="1"/>
  <c r="X50" i="1"/>
  <c r="W50" i="1"/>
  <c r="AH49" i="1"/>
  <c r="AG49" i="1"/>
  <c r="AF49" i="1"/>
  <c r="AE49" i="1"/>
  <c r="AD49" i="1"/>
  <c r="AC49" i="1"/>
  <c r="AB49" i="1"/>
  <c r="AA49" i="1"/>
  <c r="Z49" i="1"/>
  <c r="Y49" i="1"/>
  <c r="X49" i="1"/>
  <c r="W49" i="1"/>
  <c r="AH47" i="1"/>
  <c r="AG47" i="1"/>
  <c r="AF47" i="1"/>
  <c r="AE47" i="1"/>
  <c r="AD47" i="1"/>
  <c r="AC47" i="1"/>
  <c r="AB47" i="1"/>
  <c r="AA47" i="1"/>
  <c r="Z47" i="1"/>
  <c r="Y47" i="1"/>
  <c r="X47" i="1"/>
  <c r="W47" i="1"/>
  <c r="AH44" i="1"/>
  <c r="AG44" i="1"/>
  <c r="AF44" i="1"/>
  <c r="AE44" i="1"/>
  <c r="AD44" i="1"/>
  <c r="AC44" i="1"/>
  <c r="AB44" i="1"/>
  <c r="AA44" i="1"/>
  <c r="Z44" i="1"/>
  <c r="Y44" i="1"/>
  <c r="X44" i="1"/>
  <c r="W44" i="1"/>
  <c r="AH42" i="1"/>
  <c r="AG42" i="1"/>
  <c r="AF42" i="1"/>
  <c r="AE42" i="1"/>
  <c r="AD42" i="1"/>
  <c r="AC42" i="1"/>
  <c r="AB42" i="1"/>
  <c r="AA42" i="1"/>
  <c r="Z42" i="1"/>
  <c r="Y42" i="1"/>
  <c r="X42" i="1"/>
  <c r="W42" i="1"/>
  <c r="AH38" i="1"/>
  <c r="AG38" i="1"/>
  <c r="AF38" i="1"/>
  <c r="AE38" i="1"/>
  <c r="AD38" i="1"/>
  <c r="AC38" i="1"/>
  <c r="AB38" i="1"/>
  <c r="AA38" i="1"/>
  <c r="Z38" i="1"/>
  <c r="Y38" i="1"/>
  <c r="X38" i="1"/>
  <c r="W38" i="1"/>
  <c r="AH37" i="1"/>
  <c r="AG37" i="1"/>
  <c r="AF37" i="1"/>
  <c r="AE37" i="1"/>
  <c r="AD37" i="1"/>
  <c r="AC37" i="1"/>
  <c r="AB37" i="1"/>
  <c r="AA37" i="1"/>
  <c r="Z37" i="1"/>
  <c r="Y37" i="1"/>
  <c r="X37" i="1"/>
  <c r="W37" i="1"/>
  <c r="AH32" i="1"/>
  <c r="AG32" i="1"/>
  <c r="AF32" i="1"/>
  <c r="AE32" i="1"/>
  <c r="AD32" i="1"/>
  <c r="AC32" i="1"/>
  <c r="AB32" i="1"/>
  <c r="AA32" i="1"/>
  <c r="Z32" i="1"/>
  <c r="Y32" i="1"/>
  <c r="X32" i="1"/>
  <c r="W32" i="1"/>
  <c r="AH30" i="1"/>
  <c r="AG30" i="1"/>
  <c r="AF30" i="1"/>
  <c r="AE30" i="1"/>
  <c r="AD30" i="1"/>
  <c r="AC30" i="1"/>
  <c r="AB30" i="1"/>
  <c r="AA30" i="1"/>
  <c r="Z30" i="1"/>
  <c r="Y30" i="1"/>
  <c r="X30" i="1"/>
  <c r="W30" i="1"/>
  <c r="AH11" i="1"/>
  <c r="AG11" i="1"/>
  <c r="AF11" i="1"/>
  <c r="AE11" i="1"/>
  <c r="AD11" i="1"/>
  <c r="AC11" i="1"/>
  <c r="AB11" i="1"/>
  <c r="AA11" i="1"/>
  <c r="Z11" i="1"/>
  <c r="Y11" i="1"/>
  <c r="X11" i="1"/>
  <c r="W11" i="1"/>
  <c r="AH53" i="1"/>
  <c r="AG53" i="1"/>
  <c r="AF53" i="1"/>
  <c r="AE53" i="1"/>
  <c r="AD53" i="1"/>
  <c r="AC53" i="1"/>
  <c r="AB53" i="1"/>
  <c r="AA53" i="1"/>
  <c r="Z53" i="1"/>
  <c r="Y53" i="1"/>
  <c r="X53" i="1"/>
  <c r="W53" i="1"/>
  <c r="AH45" i="1"/>
  <c r="AG45" i="1"/>
  <c r="AF45" i="1"/>
  <c r="AE45" i="1"/>
  <c r="AD45" i="1"/>
  <c r="AC45" i="1"/>
  <c r="AB45" i="1"/>
  <c r="AA45" i="1"/>
  <c r="Z45" i="1"/>
  <c r="Y45" i="1"/>
  <c r="X45" i="1"/>
  <c r="W45" i="1"/>
  <c r="AH41" i="1"/>
  <c r="AG41" i="1"/>
  <c r="AF41" i="1"/>
  <c r="AE41" i="1"/>
  <c r="AD41" i="1"/>
  <c r="AC41" i="1"/>
  <c r="AB41" i="1"/>
  <c r="AA41" i="1"/>
  <c r="Z41" i="1"/>
  <c r="Y41" i="1"/>
  <c r="X41" i="1"/>
  <c r="W41" i="1"/>
  <c r="AH36" i="1"/>
  <c r="AG36" i="1"/>
  <c r="AF36" i="1"/>
  <c r="AE36" i="1"/>
  <c r="AD36" i="1"/>
  <c r="AC36" i="1"/>
  <c r="AB36" i="1"/>
  <c r="AA36" i="1"/>
  <c r="Z36" i="1"/>
  <c r="Y36" i="1"/>
  <c r="X36" i="1"/>
  <c r="W36" i="1"/>
  <c r="AH31" i="1"/>
  <c r="AG31" i="1"/>
  <c r="AF31" i="1"/>
  <c r="AE31" i="1"/>
  <c r="AD31" i="1"/>
  <c r="AC31" i="1"/>
  <c r="AB31" i="1"/>
  <c r="AA31" i="1"/>
  <c r="Z31" i="1"/>
  <c r="Y31" i="1"/>
  <c r="X31" i="1"/>
  <c r="W31" i="1"/>
  <c r="AH27" i="1"/>
  <c r="AG27" i="1"/>
  <c r="AF27" i="1"/>
  <c r="AE27" i="1"/>
  <c r="AD27" i="1"/>
  <c r="AC27" i="1"/>
  <c r="AB27" i="1"/>
  <c r="AA27" i="1"/>
  <c r="Z27" i="1"/>
  <c r="Y27" i="1"/>
  <c r="X27" i="1"/>
  <c r="W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AH22" i="1"/>
  <c r="AG22" i="1"/>
  <c r="AF22" i="1"/>
  <c r="AE22" i="1"/>
  <c r="AD22" i="1"/>
  <c r="AC22" i="1"/>
  <c r="AB22" i="1"/>
  <c r="AA22" i="1"/>
  <c r="Z22" i="1"/>
  <c r="Y22" i="1"/>
  <c r="X22" i="1"/>
  <c r="W22" i="1"/>
  <c r="AH19" i="1"/>
  <c r="AG19" i="1"/>
  <c r="AF19" i="1"/>
  <c r="AE19" i="1"/>
  <c r="AD19" i="1"/>
  <c r="AC19" i="1"/>
  <c r="AB19" i="1"/>
  <c r="AA19" i="1"/>
  <c r="Z19" i="1"/>
  <c r="Y19" i="1"/>
  <c r="X19" i="1"/>
  <c r="W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AH13" i="1"/>
  <c r="AG13" i="1"/>
  <c r="AF13" i="1"/>
  <c r="AE13" i="1"/>
  <c r="AD13" i="1"/>
  <c r="AC13" i="1"/>
  <c r="AB13" i="1"/>
  <c r="AA13" i="1"/>
  <c r="Z13" i="1"/>
  <c r="Y13" i="1"/>
  <c r="X13" i="1"/>
  <c r="W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AH34" i="1"/>
  <c r="AG34" i="1"/>
  <c r="AF34" i="1"/>
  <c r="AE34" i="1"/>
  <c r="AD34" i="1"/>
  <c r="AC34" i="1"/>
  <c r="AB34" i="1"/>
  <c r="AA34" i="1"/>
  <c r="Z34" i="1"/>
  <c r="Y34" i="1"/>
  <c r="X34" i="1"/>
  <c r="W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AH29" i="1"/>
  <c r="AG29" i="1"/>
  <c r="AF29" i="1"/>
  <c r="AE29" i="1"/>
  <c r="AD29" i="1"/>
  <c r="AC29" i="1"/>
  <c r="AB29" i="1"/>
  <c r="AA29" i="1"/>
  <c r="Z29" i="1"/>
  <c r="Y29" i="1"/>
  <c r="X29" i="1"/>
  <c r="W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AH23" i="1"/>
  <c r="AG23" i="1"/>
  <c r="AF23" i="1"/>
  <c r="AE23" i="1"/>
  <c r="AD23" i="1"/>
  <c r="AC23" i="1"/>
  <c r="AB23" i="1"/>
  <c r="AA23" i="1"/>
  <c r="Z23" i="1"/>
  <c r="Y23" i="1"/>
  <c r="X23" i="1"/>
  <c r="W23" i="1"/>
  <c r="AH20" i="1"/>
  <c r="AG20" i="1"/>
  <c r="AF20" i="1"/>
  <c r="AE20" i="1"/>
  <c r="AD20" i="1"/>
  <c r="AC20" i="1"/>
  <c r="AB20" i="1"/>
  <c r="AA20" i="1"/>
  <c r="Z20" i="1"/>
  <c r="Y20" i="1"/>
  <c r="X20" i="1"/>
  <c r="W20" i="1"/>
  <c r="AH17" i="1"/>
  <c r="AG17" i="1"/>
  <c r="AF17" i="1"/>
  <c r="AE17" i="1"/>
  <c r="AD17" i="1"/>
  <c r="AC17" i="1"/>
  <c r="AB17" i="1"/>
  <c r="AA17" i="1"/>
  <c r="Z17" i="1"/>
  <c r="Y17" i="1"/>
  <c r="X17" i="1"/>
  <c r="W17" i="1"/>
  <c r="AH15" i="1"/>
  <c r="AG15" i="1"/>
  <c r="AF15" i="1"/>
  <c r="AE15" i="1"/>
  <c r="AD15" i="1"/>
  <c r="AC15" i="1"/>
  <c r="AB15" i="1"/>
  <c r="AA15" i="1"/>
  <c r="Z15" i="1"/>
  <c r="Y15" i="1"/>
  <c r="X15" i="1"/>
  <c r="W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AH10" i="1"/>
  <c r="AG10" i="1"/>
  <c r="AF10" i="1"/>
  <c r="AE10" i="1"/>
  <c r="AD10" i="1"/>
  <c r="AC10" i="1"/>
  <c r="AB10" i="1"/>
  <c r="AA10" i="1"/>
  <c r="Z10" i="1"/>
  <c r="Y10" i="1"/>
  <c r="X10" i="1"/>
  <c r="W10" i="1"/>
  <c r="AH5" i="1"/>
  <c r="AG5" i="1"/>
  <c r="AF5" i="1"/>
  <c r="AE5" i="1"/>
  <c r="AD5" i="1"/>
  <c r="AC5" i="1"/>
  <c r="AB5" i="1"/>
  <c r="AA5" i="1"/>
  <c r="Z5" i="1"/>
  <c r="Y5" i="1"/>
  <c r="X5" i="1"/>
  <c r="W5" i="1"/>
  <c r="AH3" i="1"/>
  <c r="AG3" i="1"/>
  <c r="AF3" i="1"/>
  <c r="AE3" i="1"/>
  <c r="AD3" i="1"/>
  <c r="AC3" i="1"/>
  <c r="AB3" i="1"/>
  <c r="AA3" i="1"/>
  <c r="Z3" i="1"/>
  <c r="Y3" i="1"/>
  <c r="X3" i="1"/>
  <c r="W3" i="1"/>
  <c r="AH9" i="1"/>
  <c r="AG9" i="1"/>
  <c r="AF9" i="1"/>
  <c r="AE9" i="1"/>
  <c r="AD9" i="1"/>
  <c r="AC9" i="1"/>
  <c r="AB9" i="1"/>
  <c r="AA9" i="1"/>
  <c r="Z9" i="1"/>
  <c r="Y9" i="1"/>
  <c r="X9" i="1"/>
  <c r="W9" i="1"/>
  <c r="AH8" i="1"/>
  <c r="AG8" i="1"/>
  <c r="AF8" i="1"/>
  <c r="AE8" i="1"/>
  <c r="AD8" i="1"/>
  <c r="AC8" i="1"/>
  <c r="AB8" i="1"/>
  <c r="AA8" i="1"/>
  <c r="Z8" i="1"/>
  <c r="Y8" i="1"/>
  <c r="X8" i="1"/>
  <c r="W8" i="1"/>
  <c r="AH7" i="1"/>
  <c r="AG7" i="1"/>
  <c r="AF7" i="1"/>
  <c r="AE7" i="1"/>
  <c r="AD7" i="1"/>
  <c r="AC7" i="1"/>
  <c r="AB7" i="1"/>
  <c r="AA7" i="1"/>
  <c r="Z7" i="1"/>
  <c r="Y7" i="1"/>
  <c r="X7" i="1"/>
  <c r="W7" i="1"/>
  <c r="AH6" i="1"/>
  <c r="AG6" i="1"/>
  <c r="AF6" i="1"/>
  <c r="AE6" i="1"/>
  <c r="AD6" i="1"/>
  <c r="AC6" i="1"/>
  <c r="AB6" i="1"/>
  <c r="AA6" i="1"/>
  <c r="Z6" i="1"/>
  <c r="Y6" i="1"/>
  <c r="X6" i="1"/>
  <c r="W6" i="1"/>
  <c r="AH4" i="1"/>
  <c r="AG4" i="1"/>
  <c r="AF4" i="1"/>
  <c r="AE4" i="1"/>
  <c r="AD4" i="1"/>
  <c r="AC4" i="1"/>
  <c r="AB4" i="1"/>
  <c r="AA4" i="1"/>
  <c r="Z4" i="1"/>
  <c r="Y4" i="1"/>
  <c r="X4" i="1"/>
  <c r="W4" i="1"/>
  <c r="AH2" i="1"/>
  <c r="AG2" i="1"/>
  <c r="AF2" i="1"/>
  <c r="AE2" i="1"/>
  <c r="AD2" i="1"/>
  <c r="AC2" i="1"/>
  <c r="AB2" i="1"/>
  <c r="AA2" i="1"/>
  <c r="Z2" i="1"/>
  <c r="Y2" i="1"/>
  <c r="X2" i="1"/>
  <c r="W2" i="1"/>
  <c r="AL4" i="1"/>
  <c r="AL6" i="1"/>
  <c r="AL7" i="1"/>
  <c r="AL8" i="1"/>
  <c r="AL9" i="1"/>
  <c r="AL3" i="1"/>
  <c r="AL5" i="1"/>
  <c r="AL10" i="1"/>
  <c r="AL14" i="1"/>
  <c r="AL15" i="1"/>
  <c r="AL17" i="1"/>
  <c r="AL20" i="1"/>
  <c r="AL23" i="1"/>
  <c r="AL28" i="1"/>
  <c r="AL29" i="1"/>
  <c r="AL33" i="1"/>
  <c r="AL34" i="1"/>
  <c r="AL12" i="1"/>
  <c r="AL13" i="1"/>
  <c r="AL18" i="1"/>
  <c r="AL19" i="1"/>
  <c r="AL22" i="1"/>
  <c r="AL24" i="1"/>
  <c r="AL25" i="1"/>
  <c r="AL26" i="1"/>
  <c r="AL27" i="1"/>
  <c r="AL31" i="1"/>
  <c r="AL36" i="1"/>
  <c r="AL41" i="1"/>
  <c r="AL45" i="1"/>
  <c r="AL53" i="1"/>
  <c r="AL11" i="1"/>
  <c r="AL32" i="1"/>
  <c r="AL37" i="1"/>
  <c r="AL38" i="1"/>
  <c r="AL44" i="1"/>
  <c r="AL47" i="1"/>
  <c r="AL49" i="1"/>
  <c r="AL52" i="1"/>
  <c r="AL55" i="1"/>
  <c r="AL56" i="1"/>
  <c r="AL60" i="1"/>
  <c r="AL40" i="1"/>
  <c r="AL70" i="1"/>
  <c r="AL77" i="1"/>
  <c r="AL16" i="1"/>
  <c r="AL39" i="1"/>
  <c r="AL46" i="1"/>
  <c r="AL58" i="1"/>
  <c r="AL61" i="1"/>
  <c r="AL62" i="1"/>
  <c r="AL63" i="1"/>
  <c r="AL71" i="1"/>
  <c r="AL85" i="1"/>
  <c r="AL69" i="1"/>
  <c r="AL101" i="1"/>
  <c r="AL42" i="1"/>
  <c r="AL50" i="1"/>
  <c r="AL35" i="1"/>
  <c r="AL48" i="1"/>
  <c r="AL51" i="1"/>
  <c r="AL54" i="1"/>
  <c r="AL59" i="1"/>
  <c r="AL64" i="1"/>
  <c r="AL65" i="1"/>
  <c r="AL68" i="1"/>
  <c r="AL72" i="1"/>
  <c r="AL73" i="1"/>
  <c r="AL79" i="1"/>
  <c r="AL82" i="1"/>
  <c r="AL95" i="1"/>
  <c r="AL96" i="1"/>
  <c r="AL89" i="1"/>
  <c r="AL100" i="1"/>
  <c r="AL66" i="1"/>
  <c r="AL43" i="1"/>
  <c r="AL57" i="1"/>
  <c r="AL75" i="1"/>
  <c r="AL76" i="1"/>
  <c r="AL78" i="1"/>
  <c r="AL83" i="1"/>
  <c r="AL87" i="1"/>
  <c r="AL74" i="1"/>
  <c r="AL91" i="1"/>
  <c r="AL92" i="1"/>
  <c r="AL93" i="1"/>
  <c r="AL94" i="1"/>
  <c r="AL97" i="1"/>
  <c r="AL30" i="1"/>
  <c r="AL80" i="1"/>
  <c r="AL81" i="1"/>
  <c r="AL84" i="1"/>
  <c r="AL86" i="1"/>
  <c r="AL98" i="1"/>
  <c r="AL102" i="1"/>
  <c r="AL103" i="1"/>
  <c r="AL105" i="1"/>
  <c r="AL88" i="1"/>
  <c r="AL104" i="1"/>
  <c r="AL99" i="1"/>
  <c r="AL67" i="1"/>
  <c r="AL106" i="1"/>
  <c r="AL21" i="1"/>
  <c r="AL107" i="1"/>
  <c r="AL108" i="1"/>
  <c r="AL109" i="1"/>
  <c r="AL90" i="1"/>
  <c r="AL110" i="1"/>
  <c r="AL111" i="1"/>
  <c r="AL112" i="1"/>
  <c r="AL2" i="1"/>
  <c r="AM95" i="1"/>
  <c r="AJ4" i="1"/>
  <c r="AJ6" i="1"/>
  <c r="AJ7" i="1"/>
  <c r="AJ8" i="1"/>
  <c r="AJ9" i="1"/>
  <c r="AJ3" i="1"/>
  <c r="AJ5" i="1"/>
  <c r="AJ10" i="1"/>
  <c r="AN10" i="1" s="1"/>
  <c r="AJ14" i="1"/>
  <c r="AJ15" i="1"/>
  <c r="AM15" i="1" s="1"/>
  <c r="AJ17" i="1"/>
  <c r="AJ20" i="1"/>
  <c r="AN20" i="1" s="1"/>
  <c r="AJ23" i="1"/>
  <c r="AJ28" i="1"/>
  <c r="AJ29" i="1"/>
  <c r="AJ33" i="1"/>
  <c r="AJ34" i="1"/>
  <c r="AJ12" i="1"/>
  <c r="AJ13" i="1"/>
  <c r="AJ18" i="1"/>
  <c r="AJ19" i="1"/>
  <c r="AJ22" i="1"/>
  <c r="AM22" i="1" s="1"/>
  <c r="AJ24" i="1"/>
  <c r="AJ25" i="1"/>
  <c r="AJ26" i="1"/>
  <c r="AJ27" i="1"/>
  <c r="AJ31" i="1"/>
  <c r="AJ36" i="1"/>
  <c r="AJ41" i="1"/>
  <c r="AJ45" i="1"/>
  <c r="AN45" i="1" s="1"/>
  <c r="AJ53" i="1"/>
  <c r="AJ11" i="1"/>
  <c r="AJ32" i="1"/>
  <c r="AJ37" i="1"/>
  <c r="AM37" i="1" s="1"/>
  <c r="AJ38" i="1"/>
  <c r="AJ44" i="1"/>
  <c r="AJ47" i="1"/>
  <c r="AJ49" i="1"/>
  <c r="AJ52" i="1"/>
  <c r="AJ55" i="1"/>
  <c r="AJ56" i="1"/>
  <c r="AJ60" i="1"/>
  <c r="AJ40" i="1"/>
  <c r="AJ70" i="1"/>
  <c r="AJ77" i="1"/>
  <c r="AJ16" i="1"/>
  <c r="AM16" i="1" s="1"/>
  <c r="AJ39" i="1"/>
  <c r="AJ46" i="1"/>
  <c r="AN46" i="1" s="1"/>
  <c r="AJ58" i="1"/>
  <c r="AJ61" i="1"/>
  <c r="AJ62" i="1"/>
  <c r="AJ63" i="1"/>
  <c r="AJ71" i="1"/>
  <c r="AJ85" i="1"/>
  <c r="AJ69" i="1"/>
  <c r="AJ101" i="1"/>
  <c r="AJ42" i="1"/>
  <c r="AJ50" i="1"/>
  <c r="AM50" i="1" s="1"/>
  <c r="AJ35" i="1"/>
  <c r="AJ48" i="1"/>
  <c r="AN48" i="1" s="1"/>
  <c r="AJ51" i="1"/>
  <c r="AJ54" i="1"/>
  <c r="AJ59" i="1"/>
  <c r="AJ64" i="1"/>
  <c r="AJ65" i="1"/>
  <c r="AJ68" i="1"/>
  <c r="AJ72" i="1"/>
  <c r="AJ73" i="1"/>
  <c r="AJ79" i="1"/>
  <c r="AJ82" i="1"/>
  <c r="AM82" i="1" s="1"/>
  <c r="AJ95" i="1"/>
  <c r="AJ96" i="1"/>
  <c r="AN96" i="1" s="1"/>
  <c r="AJ89" i="1"/>
  <c r="AJ100" i="1"/>
  <c r="AJ66" i="1"/>
  <c r="AJ43" i="1"/>
  <c r="AJ57" i="1"/>
  <c r="AJ75" i="1"/>
  <c r="AJ76" i="1"/>
  <c r="AJ78" i="1"/>
  <c r="AJ83" i="1"/>
  <c r="AJ87" i="1"/>
  <c r="AM87" i="1" s="1"/>
  <c r="AJ74" i="1"/>
  <c r="AJ91" i="1"/>
  <c r="AN91" i="1" s="1"/>
  <c r="AJ92" i="1"/>
  <c r="AJ93" i="1"/>
  <c r="AJ94" i="1"/>
  <c r="AJ97" i="1"/>
  <c r="AJ30" i="1"/>
  <c r="AJ80" i="1"/>
  <c r="AJ81" i="1"/>
  <c r="AJ84" i="1"/>
  <c r="AJ86" i="1"/>
  <c r="AJ98" i="1"/>
  <c r="AM98" i="1" s="1"/>
  <c r="AJ102" i="1"/>
  <c r="AJ103" i="1"/>
  <c r="AJ105" i="1"/>
  <c r="AJ88" i="1"/>
  <c r="AJ104" i="1"/>
  <c r="AJ99" i="1"/>
  <c r="AJ67" i="1"/>
  <c r="AJ106" i="1"/>
  <c r="AJ21" i="1"/>
  <c r="AJ107" i="1"/>
  <c r="AJ108" i="1"/>
  <c r="AJ109" i="1"/>
  <c r="AJ90" i="1"/>
  <c r="AJ110" i="1"/>
  <c r="AJ111" i="1"/>
  <c r="AJ112" i="1"/>
  <c r="AK2" i="1"/>
  <c r="AJ2" i="1"/>
  <c r="AM101" i="1" l="1"/>
  <c r="AM9" i="1"/>
  <c r="AM51" i="1"/>
  <c r="AM90" i="1"/>
  <c r="AM102" i="1"/>
  <c r="AM74" i="1"/>
  <c r="AN106" i="1"/>
  <c r="AN80" i="1"/>
  <c r="AN75" i="1"/>
  <c r="AN68" i="1"/>
  <c r="AN85" i="1"/>
  <c r="AN60" i="1"/>
  <c r="AN12" i="1"/>
  <c r="AN103" i="1"/>
  <c r="AN44" i="1"/>
  <c r="AN25" i="1"/>
  <c r="AM56" i="1"/>
  <c r="AM2" i="1"/>
  <c r="AM99" i="1"/>
  <c r="AM97" i="1"/>
  <c r="AM43" i="1"/>
  <c r="AM64" i="1"/>
  <c r="AM63" i="1"/>
  <c r="AM55" i="1"/>
  <c r="AM36" i="1"/>
  <c r="AM33" i="1"/>
  <c r="AM8" i="1"/>
  <c r="AM65" i="1"/>
  <c r="AM66" i="1"/>
  <c r="AM52" i="1"/>
  <c r="AM7" i="1"/>
  <c r="AM34" i="1"/>
  <c r="AM94" i="1"/>
  <c r="AM62" i="1"/>
  <c r="AM31" i="1"/>
  <c r="AM29" i="1"/>
  <c r="AM93" i="1"/>
  <c r="AM100" i="1"/>
  <c r="AM54" i="1"/>
  <c r="AM61" i="1"/>
  <c r="AM49" i="1"/>
  <c r="AM27" i="1"/>
  <c r="AM28" i="1"/>
  <c r="AM6" i="1"/>
  <c r="AM67" i="1"/>
  <c r="AM41" i="1"/>
  <c r="AM59" i="1"/>
  <c r="AN92" i="1"/>
  <c r="AN89" i="1"/>
  <c r="AN51" i="1"/>
  <c r="AN58" i="1"/>
  <c r="AN47" i="1"/>
  <c r="AN26" i="1"/>
  <c r="AN23" i="1"/>
  <c r="AN4" i="1"/>
  <c r="AM71" i="1"/>
  <c r="AN110" i="1"/>
  <c r="AM57" i="1"/>
  <c r="AM104" i="1"/>
  <c r="AN95" i="1"/>
  <c r="AM35" i="1"/>
  <c r="AM39" i="1"/>
  <c r="AN38" i="1"/>
  <c r="AM24" i="1"/>
  <c r="AM17" i="1"/>
  <c r="AM30" i="1"/>
  <c r="AM112" i="1"/>
  <c r="AM109" i="1"/>
  <c r="AM88" i="1"/>
  <c r="AN3" i="1"/>
  <c r="AN39" i="1"/>
  <c r="AM26" i="1"/>
  <c r="AN90" i="1"/>
  <c r="AN102" i="1"/>
  <c r="AN74" i="1"/>
  <c r="AN35" i="1"/>
  <c r="AN24" i="1"/>
  <c r="AN17" i="1"/>
  <c r="AM108" i="1"/>
  <c r="AM86" i="1"/>
  <c r="AM83" i="1"/>
  <c r="AM79" i="1"/>
  <c r="AM42" i="1"/>
  <c r="AM77" i="1"/>
  <c r="AM32" i="1"/>
  <c r="AM19" i="1"/>
  <c r="AM14" i="1"/>
  <c r="AN109" i="1"/>
  <c r="AN98" i="1"/>
  <c r="AN87" i="1"/>
  <c r="AN82" i="1"/>
  <c r="AN50" i="1"/>
  <c r="AN16" i="1"/>
  <c r="AN37" i="1"/>
  <c r="AN22" i="1"/>
  <c r="AN15" i="1"/>
  <c r="AM38" i="1"/>
  <c r="AM107" i="1"/>
  <c r="AM78" i="1"/>
  <c r="AM11" i="1"/>
  <c r="AM92" i="1"/>
  <c r="AN108" i="1"/>
  <c r="AN86" i="1"/>
  <c r="AN83" i="1"/>
  <c r="AN79" i="1"/>
  <c r="AN42" i="1"/>
  <c r="AN77" i="1"/>
  <c r="AN32" i="1"/>
  <c r="AN19" i="1"/>
  <c r="AN14" i="1"/>
  <c r="AM84" i="1"/>
  <c r="AM73" i="1"/>
  <c r="AM70" i="1"/>
  <c r="AM18" i="1"/>
  <c r="AM23" i="1"/>
  <c r="AM21" i="1"/>
  <c r="AM81" i="1"/>
  <c r="AM76" i="1"/>
  <c r="AM72" i="1"/>
  <c r="AM69" i="1"/>
  <c r="AM40" i="1"/>
  <c r="AM53" i="1"/>
  <c r="AM13" i="1"/>
  <c r="AM5" i="1"/>
  <c r="AN107" i="1"/>
  <c r="AN84" i="1"/>
  <c r="AN78" i="1"/>
  <c r="AN73" i="1"/>
  <c r="AN101" i="1"/>
  <c r="AN70" i="1"/>
  <c r="AN11" i="1"/>
  <c r="AN18" i="1"/>
  <c r="AM10" i="1"/>
  <c r="AM106" i="1"/>
  <c r="AM80" i="1"/>
  <c r="AM75" i="1"/>
  <c r="AM68" i="1"/>
  <c r="AM85" i="1"/>
  <c r="AM60" i="1"/>
  <c r="AM45" i="1"/>
  <c r="AM12" i="1"/>
  <c r="AM3" i="1"/>
  <c r="AM89" i="1"/>
  <c r="AM4" i="1"/>
  <c r="AN21" i="1"/>
  <c r="AN81" i="1"/>
  <c r="AN76" i="1"/>
  <c r="AN72" i="1"/>
  <c r="AN69" i="1"/>
  <c r="AN40" i="1"/>
  <c r="AN53" i="1"/>
  <c r="AN13" i="1"/>
  <c r="AN5" i="1"/>
  <c r="AN67" i="1"/>
  <c r="AN30" i="1"/>
  <c r="AN57" i="1"/>
  <c r="AN65" i="1"/>
  <c r="AN71" i="1"/>
  <c r="AN56" i="1"/>
  <c r="AN41" i="1"/>
  <c r="AN34" i="1"/>
  <c r="AN9" i="1"/>
  <c r="AN99" i="1"/>
  <c r="AN97" i="1"/>
  <c r="AN43" i="1"/>
  <c r="AN64" i="1"/>
  <c r="AN63" i="1"/>
  <c r="AN55" i="1"/>
  <c r="AN36" i="1"/>
  <c r="AN33" i="1"/>
  <c r="AN8" i="1"/>
  <c r="AM58" i="1"/>
  <c r="AN2" i="1"/>
  <c r="AN104" i="1"/>
  <c r="AN94" i="1"/>
  <c r="AN66" i="1"/>
  <c r="AN59" i="1"/>
  <c r="AN62" i="1"/>
  <c r="AN52" i="1"/>
  <c r="AN31" i="1"/>
  <c r="AN29" i="1"/>
  <c r="AN7" i="1"/>
  <c r="AM111" i="1"/>
  <c r="AM105" i="1"/>
  <c r="AN112" i="1"/>
  <c r="AN88" i="1"/>
  <c r="AN93" i="1"/>
  <c r="AN100" i="1"/>
  <c r="AN54" i="1"/>
  <c r="AN61" i="1"/>
  <c r="AN49" i="1"/>
  <c r="AN27" i="1"/>
  <c r="AN28" i="1"/>
  <c r="AN6" i="1"/>
  <c r="AM110" i="1"/>
  <c r="AM103" i="1"/>
  <c r="AM91" i="1"/>
  <c r="AM96" i="1"/>
  <c r="AM48" i="1"/>
  <c r="AM46" i="1"/>
  <c r="AM44" i="1"/>
  <c r="AM25" i="1"/>
  <c r="AM20" i="1"/>
  <c r="AM47" i="1"/>
  <c r="AN111" i="1"/>
  <c r="AN105" i="1"/>
  <c r="AI14" i="1"/>
  <c r="AI26" i="1"/>
  <c r="AI37" i="1"/>
  <c r="AI50" i="1"/>
  <c r="AI59" i="1"/>
  <c r="AI70" i="1"/>
  <c r="AI81" i="1"/>
  <c r="AI83" i="1"/>
  <c r="AI104" i="1"/>
  <c r="AI95" i="1"/>
  <c r="AI108" i="1"/>
  <c r="AI101" i="1"/>
  <c r="AI102" i="1"/>
  <c r="AI105" i="1"/>
  <c r="AI112" i="1"/>
  <c r="AI3" i="1"/>
  <c r="AI2" i="1"/>
  <c r="AI4" i="1"/>
  <c r="AI5" i="1"/>
  <c r="AI6" i="1"/>
  <c r="AI7" i="1"/>
  <c r="AI8" i="1"/>
  <c r="AI9" i="1"/>
  <c r="AI109" i="1"/>
  <c r="AI10" i="1"/>
  <c r="AI11" i="1"/>
  <c r="AI12" i="1"/>
  <c r="AI13" i="1"/>
  <c r="AI15" i="1"/>
  <c r="AI16" i="1"/>
  <c r="AI17" i="1"/>
  <c r="AI18" i="1"/>
  <c r="AI19" i="1"/>
  <c r="AI20" i="1"/>
  <c r="AI21" i="1"/>
  <c r="AI23" i="1"/>
  <c r="AI22" i="1"/>
  <c r="AI24" i="1"/>
  <c r="AI25" i="1"/>
  <c r="AI27" i="1"/>
  <c r="AI106" i="1"/>
  <c r="AI28" i="1"/>
  <c r="AI29" i="1"/>
  <c r="AI30" i="1"/>
  <c r="AI31" i="1"/>
  <c r="AI32" i="1"/>
  <c r="AI33" i="1"/>
  <c r="AI34" i="1"/>
  <c r="AI35" i="1"/>
  <c r="AI36" i="1"/>
  <c r="AI38" i="1"/>
  <c r="AI39" i="1"/>
  <c r="AI41" i="1"/>
  <c r="AI42" i="1"/>
  <c r="AI43" i="1"/>
  <c r="AI44" i="1"/>
  <c r="AI45" i="1"/>
  <c r="AI46" i="1"/>
  <c r="AI47" i="1"/>
  <c r="AI48" i="1"/>
  <c r="AI49" i="1"/>
  <c r="AI80" i="1"/>
  <c r="AI51" i="1"/>
  <c r="AI52" i="1"/>
  <c r="AI53" i="1"/>
  <c r="AI54" i="1"/>
  <c r="AI55" i="1"/>
  <c r="AI88" i="1"/>
  <c r="AI56" i="1"/>
  <c r="AI57" i="1"/>
  <c r="AI58" i="1"/>
  <c r="AI107" i="1"/>
  <c r="AI60" i="1"/>
  <c r="AI61" i="1"/>
  <c r="AI62" i="1"/>
  <c r="AI40" i="1"/>
  <c r="AI63" i="1"/>
  <c r="AI110" i="1"/>
  <c r="AI64" i="1"/>
  <c r="AI65" i="1"/>
  <c r="AI67" i="1"/>
  <c r="AI66" i="1"/>
  <c r="AI68" i="1"/>
  <c r="AI71" i="1"/>
  <c r="AI72" i="1"/>
  <c r="AI73" i="1"/>
  <c r="AI75" i="1"/>
  <c r="AI111" i="1"/>
  <c r="AI76" i="1"/>
  <c r="AI77" i="1"/>
  <c r="AI78" i="1"/>
  <c r="AI79" i="1"/>
  <c r="AI82" i="1"/>
  <c r="AI84" i="1"/>
  <c r="AI85" i="1"/>
  <c r="AI86" i="1"/>
  <c r="AI87" i="1"/>
  <c r="AI90" i="1"/>
  <c r="AI74" i="1"/>
  <c r="AI91" i="1"/>
  <c r="AI92" i="1"/>
  <c r="AI93" i="1"/>
  <c r="AI94" i="1"/>
  <c r="AI96" i="1"/>
  <c r="AI97" i="1"/>
  <c r="AI98" i="1"/>
  <c r="AI69" i="1"/>
  <c r="AI99" i="1"/>
  <c r="AI89" i="1"/>
  <c r="AI100" i="1"/>
  <c r="AI103" i="1"/>
</calcChain>
</file>

<file path=xl/sharedStrings.xml><?xml version="1.0" encoding="utf-8"?>
<sst xmlns="http://schemas.openxmlformats.org/spreadsheetml/2006/main" count="262" uniqueCount="250">
  <si>
    <t>代號</t>
  </si>
  <si>
    <t>名稱</t>
  </si>
  <si>
    <t>成交</t>
  </si>
  <si>
    <t>漲跌價</t>
  </si>
  <si>
    <t>漲跌幅</t>
  </si>
  <si>
    <t>EPS平均</t>
  </si>
  <si>
    <t>EPS合計</t>
  </si>
  <si>
    <t>股利平均</t>
  </si>
  <si>
    <t>股利合計</t>
  </si>
  <si>
    <t>平均殖利率 ▼</t>
  </si>
  <si>
    <t>2013年均殖利率</t>
  </si>
  <si>
    <t>2014年均殖利率</t>
  </si>
  <si>
    <t>2015年均殖利率</t>
  </si>
  <si>
    <t>2016年均殖利率</t>
  </si>
  <si>
    <t>2017年均殖利率</t>
  </si>
  <si>
    <t>2018年均殖利率</t>
  </si>
  <si>
    <t>2019年均殖利率</t>
  </si>
  <si>
    <t>2020年均殖利率</t>
  </si>
  <si>
    <t>2021年均殖利率</t>
  </si>
  <si>
    <t>2022年均殖利率</t>
  </si>
  <si>
    <t>2023年均殖利率</t>
  </si>
  <si>
    <t>2024年均殖利率</t>
  </si>
  <si>
    <t>3592</t>
  </si>
  <si>
    <t>瑞鼎</t>
  </si>
  <si>
    <t>3056</t>
  </si>
  <si>
    <t>富華新</t>
  </si>
  <si>
    <t>00919</t>
  </si>
  <si>
    <t>群益台灣精選高息</t>
  </si>
  <si>
    <t>2493</t>
  </si>
  <si>
    <t>揚博</t>
  </si>
  <si>
    <t>6189</t>
  </si>
  <si>
    <t>豐藝</t>
  </si>
  <si>
    <t>2404</t>
  </si>
  <si>
    <t>漢唐</t>
  </si>
  <si>
    <t>3090</t>
  </si>
  <si>
    <t>日電貿</t>
  </si>
  <si>
    <t>3033</t>
  </si>
  <si>
    <t>威健</t>
  </si>
  <si>
    <t>1808</t>
  </si>
  <si>
    <t>潤隆</t>
  </si>
  <si>
    <t>6691</t>
  </si>
  <si>
    <t>洋基工程</t>
  </si>
  <si>
    <t>3209</t>
  </si>
  <si>
    <t>全科</t>
  </si>
  <si>
    <t>8112</t>
  </si>
  <si>
    <t>至上</t>
  </si>
  <si>
    <t>1582</t>
  </si>
  <si>
    <t>信錦</t>
  </si>
  <si>
    <t>6112</t>
  </si>
  <si>
    <t>邁達特</t>
  </si>
  <si>
    <t>6176</t>
  </si>
  <si>
    <t>瑞儀</t>
  </si>
  <si>
    <t>8213</t>
  </si>
  <si>
    <t>志超</t>
  </si>
  <si>
    <t>2636</t>
  </si>
  <si>
    <t>台驊投控</t>
  </si>
  <si>
    <t>2890</t>
  </si>
  <si>
    <t>永豐金</t>
  </si>
  <si>
    <t>2812</t>
  </si>
  <si>
    <t>台中銀</t>
  </si>
  <si>
    <t>9943</t>
  </si>
  <si>
    <t>好樂迪</t>
  </si>
  <si>
    <t>2480</t>
  </si>
  <si>
    <t>敦陽科</t>
  </si>
  <si>
    <t>2603</t>
  </si>
  <si>
    <t>長榮</t>
  </si>
  <si>
    <t>2357</t>
  </si>
  <si>
    <t>華碩</t>
  </si>
  <si>
    <t>1604</t>
  </si>
  <si>
    <t>聲寶</t>
  </si>
  <si>
    <t>9927</t>
  </si>
  <si>
    <t>泰銘</t>
  </si>
  <si>
    <t>6214</t>
  </si>
  <si>
    <t>精誠</t>
  </si>
  <si>
    <t>8081</t>
  </si>
  <si>
    <t>致新</t>
  </si>
  <si>
    <t>8271</t>
  </si>
  <si>
    <t>宇瞻</t>
  </si>
  <si>
    <t>00712</t>
  </si>
  <si>
    <t>復華富時不動產</t>
  </si>
  <si>
    <t>2887</t>
  </si>
  <si>
    <t>台新金</t>
  </si>
  <si>
    <t>6257</t>
  </si>
  <si>
    <t>矽格</t>
  </si>
  <si>
    <t>9945</t>
  </si>
  <si>
    <t>潤泰新</t>
  </si>
  <si>
    <t>3231</t>
  </si>
  <si>
    <t>緯創</t>
  </si>
  <si>
    <t>3014</t>
  </si>
  <si>
    <t>聯陽</t>
  </si>
  <si>
    <t>3036</t>
  </si>
  <si>
    <t>文曄</t>
  </si>
  <si>
    <t>3702</t>
  </si>
  <si>
    <t>大聯大</t>
  </si>
  <si>
    <t>3034</t>
  </si>
  <si>
    <t>聯詠</t>
  </si>
  <si>
    <t>6202</t>
  </si>
  <si>
    <t>盛群</t>
  </si>
  <si>
    <t>5471</t>
  </si>
  <si>
    <t>松翰</t>
  </si>
  <si>
    <t>2376</t>
  </si>
  <si>
    <t>技嘉</t>
  </si>
  <si>
    <t>2637</t>
  </si>
  <si>
    <t>慧洋-KY</t>
  </si>
  <si>
    <t>3005</t>
  </si>
  <si>
    <t>神基</t>
  </si>
  <si>
    <t>2020</t>
  </si>
  <si>
    <t>美亞</t>
  </si>
  <si>
    <t>8016</t>
  </si>
  <si>
    <t>矽創</t>
  </si>
  <si>
    <t>2356</t>
  </si>
  <si>
    <t>英業達</t>
  </si>
  <si>
    <t>2385</t>
  </si>
  <si>
    <t>群光</t>
  </si>
  <si>
    <t>2324</t>
  </si>
  <si>
    <t>仁寶</t>
  </si>
  <si>
    <t>2458</t>
  </si>
  <si>
    <t>義隆</t>
  </si>
  <si>
    <t>6197</t>
  </si>
  <si>
    <t>佳必琪</t>
  </si>
  <si>
    <t>1305</t>
  </si>
  <si>
    <t>華夏</t>
  </si>
  <si>
    <t>2467</t>
  </si>
  <si>
    <t>志聖</t>
  </si>
  <si>
    <t>3706</t>
  </si>
  <si>
    <t>神達</t>
  </si>
  <si>
    <t>3515</t>
  </si>
  <si>
    <t>華擎</t>
  </si>
  <si>
    <t>3042</t>
  </si>
  <si>
    <t>晶技</t>
  </si>
  <si>
    <t>9924</t>
  </si>
  <si>
    <t>福興</t>
  </si>
  <si>
    <t>2892</t>
  </si>
  <si>
    <t>第一金</t>
  </si>
  <si>
    <t>3029</t>
  </si>
  <si>
    <t>零壹</t>
  </si>
  <si>
    <t>6438</t>
  </si>
  <si>
    <t>迅得</t>
  </si>
  <si>
    <t>4938</t>
  </si>
  <si>
    <t>和碩</t>
  </si>
  <si>
    <t>1709</t>
  </si>
  <si>
    <t>和益</t>
  </si>
  <si>
    <t>3032</t>
  </si>
  <si>
    <t>偉訓</t>
  </si>
  <si>
    <t>6706</t>
  </si>
  <si>
    <t>惠特</t>
  </si>
  <si>
    <t>2377</t>
  </si>
  <si>
    <t>微星</t>
  </si>
  <si>
    <t>1712</t>
  </si>
  <si>
    <t>興農</t>
  </si>
  <si>
    <t>2884</t>
  </si>
  <si>
    <t>玉山金</t>
  </si>
  <si>
    <t>2449</t>
  </si>
  <si>
    <t>京元電子</t>
  </si>
  <si>
    <t>2301</t>
  </si>
  <si>
    <t>光寶科</t>
  </si>
  <si>
    <t>5880</t>
  </si>
  <si>
    <t>合庫金</t>
  </si>
  <si>
    <t>00882</t>
  </si>
  <si>
    <t>中信中國高股息</t>
  </si>
  <si>
    <t>2891</t>
  </si>
  <si>
    <t>中信金</t>
  </si>
  <si>
    <t>4736</t>
  </si>
  <si>
    <t>泰博</t>
  </si>
  <si>
    <t>2331</t>
  </si>
  <si>
    <t>精英</t>
  </si>
  <si>
    <t>2204</t>
  </si>
  <si>
    <t>中華</t>
  </si>
  <si>
    <t>3416</t>
  </si>
  <si>
    <t>融程電</t>
  </si>
  <si>
    <t>5234</t>
  </si>
  <si>
    <t>達興材料</t>
  </si>
  <si>
    <t>8163</t>
  </si>
  <si>
    <t>達方</t>
  </si>
  <si>
    <t>2915</t>
  </si>
  <si>
    <t>潤泰全</t>
  </si>
  <si>
    <t>2393</t>
  </si>
  <si>
    <t>億光</t>
  </si>
  <si>
    <t>1101</t>
  </si>
  <si>
    <t>台泥</t>
  </si>
  <si>
    <t>2211</t>
  </si>
  <si>
    <t>長榮鋼</t>
  </si>
  <si>
    <t>2520</t>
  </si>
  <si>
    <t>冠德</t>
  </si>
  <si>
    <t>8210</t>
  </si>
  <si>
    <t>勤誠</t>
  </si>
  <si>
    <t>1210</t>
  </si>
  <si>
    <t>大成</t>
  </si>
  <si>
    <t>1215</t>
  </si>
  <si>
    <t>卜蜂</t>
  </si>
  <si>
    <t>2834</t>
  </si>
  <si>
    <t>臺企銀</t>
  </si>
  <si>
    <t>8039</t>
  </si>
  <si>
    <t>台虹</t>
  </si>
  <si>
    <t>1532</t>
  </si>
  <si>
    <t>勤美</t>
  </si>
  <si>
    <t>6239</t>
  </si>
  <si>
    <t>力成</t>
  </si>
  <si>
    <t>2476</t>
  </si>
  <si>
    <t>鉅祥</t>
  </si>
  <si>
    <t>2027</t>
  </si>
  <si>
    <t>大成鋼</t>
  </si>
  <si>
    <t>6412</t>
  </si>
  <si>
    <t>群電</t>
  </si>
  <si>
    <t>2609</t>
  </si>
  <si>
    <t>陽明</t>
  </si>
  <si>
    <t>3563</t>
  </si>
  <si>
    <t>牧德</t>
  </si>
  <si>
    <t>2464</t>
  </si>
  <si>
    <t>盟立</t>
  </si>
  <si>
    <t>1612</t>
  </si>
  <si>
    <t>宏泰</t>
  </si>
  <si>
    <t>4532</t>
  </si>
  <si>
    <t>瑞智</t>
  </si>
  <si>
    <t>8150</t>
  </si>
  <si>
    <t>南茂</t>
  </si>
  <si>
    <t>2886</t>
  </si>
  <si>
    <t>兆豐金</t>
  </si>
  <si>
    <t>3044</t>
  </si>
  <si>
    <t>健鼎</t>
  </si>
  <si>
    <t>4104</t>
  </si>
  <si>
    <t>佳醫</t>
  </si>
  <si>
    <t>8926</t>
  </si>
  <si>
    <t>台汽電</t>
  </si>
  <si>
    <t>2439</t>
  </si>
  <si>
    <t>美律</t>
  </si>
  <si>
    <t>3712</t>
  </si>
  <si>
    <t>永崴投控</t>
  </si>
  <si>
    <t>1102</t>
  </si>
  <si>
    <t>亞泥</t>
  </si>
  <si>
    <t>2615</t>
  </si>
  <si>
    <t>萬海</t>
  </si>
  <si>
    <t>0056</t>
  </si>
  <si>
    <t>元大高股息</t>
  </si>
  <si>
    <t>2472</t>
  </si>
  <si>
    <t>立隆電</t>
  </si>
  <si>
    <t>4904</t>
  </si>
  <si>
    <t>遠傳</t>
  </si>
  <si>
    <t>1104</t>
  </si>
  <si>
    <t>環泥</t>
  </si>
  <si>
    <t>3596</t>
  </si>
  <si>
    <t>智易</t>
  </si>
  <si>
    <t>1303</t>
  </si>
  <si>
    <t>南亞</t>
  </si>
  <si>
    <t>SUM</t>
    <phoneticPr fontId="22" type="noConversion"/>
  </si>
  <si>
    <t>MAX</t>
    <phoneticPr fontId="22" type="noConversion"/>
  </si>
  <si>
    <t>MIN</t>
    <phoneticPr fontId="22" type="noConversion"/>
  </si>
  <si>
    <t>MAX/MIN</t>
    <phoneticPr fontId="22" type="noConversion"/>
  </si>
  <si>
    <t>AVE</t>
    <phoneticPr fontId="22" type="noConversion"/>
  </si>
  <si>
    <t>MAX/AVE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</si>
</sst>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5">
    <font>
      <sz val="12"/>
      <color theme="1"/>
      <name val="Arial Narrow"/>
      <family val="2"/>
      <charset val="136"/>
    </font>
    <font>
      <sz val="12"/>
      <color theme="1"/>
      <name val="Arial Narrow"/>
      <family val="2"/>
      <charset val="136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Arial Narrow"/>
      <family val="2"/>
      <charset val="136"/>
    </font>
    <font>
      <b/>
      <sz val="13"/>
      <color theme="3"/>
      <name val="Arial Narrow"/>
      <family val="2"/>
      <charset val="136"/>
    </font>
    <font>
      <b/>
      <sz val="11"/>
      <color theme="3"/>
      <name val="Arial Narrow"/>
      <family val="2"/>
      <charset val="136"/>
    </font>
    <font>
      <sz val="12"/>
      <color rgb="FF006100"/>
      <name val="Arial Narrow"/>
      <family val="2"/>
      <charset val="136"/>
    </font>
    <font>
      <sz val="12"/>
      <color rgb="FF9C0006"/>
      <name val="Arial Narrow"/>
      <family val="2"/>
      <charset val="136"/>
    </font>
    <font>
      <sz val="12"/>
      <color rgb="FF9C5700"/>
      <name val="Arial Narrow"/>
      <family val="2"/>
      <charset val="136"/>
    </font>
    <font>
      <sz val="12"/>
      <color rgb="FF3F3F76"/>
      <name val="Arial Narrow"/>
      <family val="2"/>
      <charset val="136"/>
    </font>
    <font>
      <b/>
      <sz val="12"/>
      <color rgb="FF3F3F3F"/>
      <name val="Arial Narrow"/>
      <family val="2"/>
      <charset val="136"/>
    </font>
    <font>
      <b/>
      <sz val="12"/>
      <color rgb="FFFA7D00"/>
      <name val="Arial Narrow"/>
      <family val="2"/>
      <charset val="136"/>
    </font>
    <font>
      <sz val="12"/>
      <color rgb="FFFA7D00"/>
      <name val="Arial Narrow"/>
      <family val="2"/>
      <charset val="136"/>
    </font>
    <font>
      <b/>
      <sz val="12"/>
      <color theme="0"/>
      <name val="Arial Narrow"/>
      <family val="2"/>
      <charset val="136"/>
    </font>
    <font>
      <sz val="12"/>
      <color rgb="FFFF0000"/>
      <name val="Arial Narrow"/>
      <family val="2"/>
      <charset val="136"/>
    </font>
    <font>
      <i/>
      <sz val="12"/>
      <color rgb="FF7F7F7F"/>
      <name val="Arial Narrow"/>
      <family val="2"/>
      <charset val="136"/>
    </font>
    <font>
      <b/>
      <sz val="12"/>
      <color theme="1"/>
      <name val="Arial Narrow"/>
      <family val="2"/>
      <charset val="136"/>
    </font>
    <font>
      <sz val="12"/>
      <color theme="0"/>
      <name val="Arial Narrow"/>
      <family val="2"/>
      <charset val="136"/>
    </font>
    <font>
      <sz val="10"/>
      <color theme="1"/>
      <name val="Arial Narrow"/>
      <family val="2"/>
      <charset val="136"/>
    </font>
    <font>
      <sz val="10"/>
      <color theme="1"/>
      <name val="Arial Unicode MS"/>
      <family val="2"/>
    </font>
    <font>
      <sz val="10"/>
      <color rgb="FF008000"/>
      <name val="Arial Unicode MS"/>
      <family val="2"/>
    </font>
    <font>
      <sz val="10"/>
      <color rgb="FFFF0000"/>
      <name val="Arial Unicode MS"/>
      <family val="2"/>
    </font>
    <font>
      <sz val="9"/>
      <name val="Arial Narrow"/>
      <family val="2"/>
      <charset val="136"/>
    </font>
    <font>
      <b/>
      <sz val="10"/>
      <color rgb="FFFF0000"/>
      <name val="Arial Unicode MS"/>
      <family val="2"/>
    </font>
    <font>
      <b/>
      <sz val="10"/>
      <color theme="9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6F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8" fillId="33" borderId="0" xfId="0" applyFont="1" applyFill="1">
      <alignment vertical="center"/>
    </xf>
    <xf numFmtId="0" fontId="19" fillId="33" borderId="10" xfId="0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9" fillId="33" borderId="11" xfId="0" applyFont="1" applyFill="1" applyBorder="1" applyAlignment="1">
      <alignment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33" borderId="12" xfId="0" applyFont="1" applyFill="1" applyBorder="1" applyAlignment="1">
      <alignment vertical="center" wrapText="1"/>
    </xf>
    <xf numFmtId="0" fontId="18" fillId="0" borderId="13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18" fillId="33" borderId="13" xfId="0" applyFont="1" applyFill="1" applyBorder="1">
      <alignment vertical="center"/>
    </xf>
    <xf numFmtId="0" fontId="18" fillId="33" borderId="0" xfId="0" quotePrefix="1" applyFont="1" applyFill="1">
      <alignment vertical="center"/>
    </xf>
    <xf numFmtId="2" fontId="18" fillId="0" borderId="0" xfId="0" applyNumberFormat="1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9"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N112"/>
  <sheetViews>
    <sheetView showGridLines="0" tabSelected="1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23" sqref="A23:B23"/>
    </sheetView>
  </sheetViews>
  <sheetFormatPr defaultRowHeight="15.6"/>
  <cols>
    <col min="1" max="1" width="6.5546875" bestFit="1" customWidth="1"/>
    <col min="2" max="2" width="17.33203125" bestFit="1" customWidth="1"/>
    <col min="3" max="3" width="6.5546875" bestFit="1" customWidth="1"/>
    <col min="4" max="5" width="7.21875" bestFit="1" customWidth="1"/>
    <col min="6" max="7" width="9" bestFit="1" customWidth="1"/>
    <col min="8" max="9" width="9.109375" bestFit="1" customWidth="1"/>
    <col min="10" max="10" width="13.77734375" bestFit="1" customWidth="1"/>
    <col min="11" max="22" width="15.44140625" bestFit="1" customWidth="1"/>
    <col min="23" max="23" width="8.88671875" style="12"/>
    <col min="36" max="36" width="8.88671875" style="12"/>
  </cols>
  <sheetData>
    <row r="1" spans="1:40" s="1" customFormat="1" ht="26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8" t="s">
        <v>21</v>
      </c>
      <c r="W1" s="10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  <c r="AH1" s="2" t="s">
        <v>21</v>
      </c>
      <c r="AI1" s="1" t="s">
        <v>244</v>
      </c>
      <c r="AJ1" s="13" t="s">
        <v>245</v>
      </c>
      <c r="AK1" s="1" t="s">
        <v>246</v>
      </c>
      <c r="AL1" s="1" t="s">
        <v>248</v>
      </c>
      <c r="AM1" s="14" t="s">
        <v>247</v>
      </c>
      <c r="AN1" s="14" t="s">
        <v>249</v>
      </c>
    </row>
    <row r="2" spans="1:40" s="3" customFormat="1" ht="13.8">
      <c r="A2" s="4" t="s">
        <v>24</v>
      </c>
      <c r="B2" s="18" t="s">
        <v>25</v>
      </c>
      <c r="C2" s="5">
        <v>28.3</v>
      </c>
      <c r="D2" s="5">
        <v>0</v>
      </c>
      <c r="E2" s="5">
        <v>0</v>
      </c>
      <c r="F2" s="5">
        <v>4.0199999999999996</v>
      </c>
      <c r="G2" s="5">
        <v>44.22</v>
      </c>
      <c r="H2" s="5">
        <v>2.81</v>
      </c>
      <c r="I2" s="5">
        <v>30.9</v>
      </c>
      <c r="J2" s="5">
        <v>10.5</v>
      </c>
      <c r="K2" s="5">
        <v>4.93</v>
      </c>
      <c r="L2" s="5">
        <v>7.58</v>
      </c>
      <c r="M2" s="5">
        <v>12</v>
      </c>
      <c r="N2" s="5">
        <v>15.3</v>
      </c>
      <c r="O2" s="5">
        <v>13.1</v>
      </c>
      <c r="P2" s="5">
        <v>10.1</v>
      </c>
      <c r="Q2" s="5">
        <v>6.62</v>
      </c>
      <c r="R2" s="5">
        <v>8.68</v>
      </c>
      <c r="S2" s="5">
        <v>11.1</v>
      </c>
      <c r="T2" s="5">
        <v>4.51</v>
      </c>
      <c r="U2" s="5">
        <v>21.8</v>
      </c>
      <c r="V2" s="9"/>
      <c r="W2" s="11">
        <f t="shared" ref="W2:W33" si="0">IF(K2&gt;10,2,IF(OR(K2="",K2=0),-2,IF(AND(K2&lt;=10,K2&gt;=5),1,0)))</f>
        <v>0</v>
      </c>
      <c r="X2" s="3">
        <f t="shared" ref="X2:X33" si="1">IF(L2&gt;10,2,IF(OR(L2="",L2=0),-2,IF(AND(L2&lt;=10,L2&gt;=5),1,0)))</f>
        <v>1</v>
      </c>
      <c r="Y2" s="3">
        <f t="shared" ref="Y2:Y33" si="2">IF(M2&gt;10,2,IF(OR(M2="",M2=0),-2,IF(AND(M2&lt;=10,M2&gt;=5),1,0)))</f>
        <v>2</v>
      </c>
      <c r="Z2" s="3">
        <f t="shared" ref="Z2:Z33" si="3">IF(N2&gt;10,2,IF(OR(N2="",N2=0),-2,IF(AND(N2&lt;=10,N2&gt;=5),1,0)))</f>
        <v>2</v>
      </c>
      <c r="AA2" s="3">
        <f t="shared" ref="AA2:AA33" si="4">IF(O2&gt;10,2,IF(OR(O2="",O2=0),-2,IF(AND(O2&lt;=10,O2&gt;=5),1,0)))</f>
        <v>2</v>
      </c>
      <c r="AB2" s="3">
        <f t="shared" ref="AB2:AB33" si="5">IF(P2&gt;10,2,IF(OR(P2="",P2=0),-2,IF(AND(P2&lt;=10,P2&gt;=5),1,0)))</f>
        <v>2</v>
      </c>
      <c r="AC2" s="3">
        <f t="shared" ref="AC2:AC33" si="6">IF(Q2&gt;10,2,IF(OR(Q2="",Q2=0),-2,IF(AND(Q2&lt;=10,Q2&gt;=5),1,0)))</f>
        <v>1</v>
      </c>
      <c r="AD2" s="3">
        <f t="shared" ref="AD2:AD33" si="7">IF(R2&gt;10,2,IF(OR(R2="",R2=0),-2,IF(AND(R2&lt;=10,R2&gt;=5),1,0)))</f>
        <v>1</v>
      </c>
      <c r="AE2" s="3">
        <f t="shared" ref="AE2:AE33" si="8">IF(S2&gt;10,2,IF(OR(S2="",S2=0),-2,IF(AND(S2&lt;=10,S2&gt;=5),1,0)))</f>
        <v>2</v>
      </c>
      <c r="AF2" s="3">
        <f t="shared" ref="AF2:AF33" si="9">IF(T2&gt;10,2,IF(OR(T2="",T2=0),-2,IF(AND(T2&lt;=10,T2&gt;=5),1,0)))</f>
        <v>0</v>
      </c>
      <c r="AG2" s="3">
        <f t="shared" ref="AG2:AG33" si="10">IF(U2&gt;10,2,IF(OR(U2="",U2=0),-2,IF(AND(U2&lt;=10,U2&gt;=5),1,0)))</f>
        <v>2</v>
      </c>
      <c r="AH2" s="3">
        <f t="shared" ref="AH2:AH33" si="11">IF(V2&gt;10,2,IF(OR(V2="",V2=0),-2,IF(AND(V2&lt;=10,V2&gt;=5),1,0)))</f>
        <v>-2</v>
      </c>
      <c r="AI2" s="3">
        <f t="shared" ref="AI2:AI33" si="12">SUM(W2:AG2)</f>
        <v>15</v>
      </c>
      <c r="AJ2" s="11">
        <f t="shared" ref="AJ2:AJ33" si="13">MAX(K2:U2)</f>
        <v>21.8</v>
      </c>
      <c r="AK2" s="3">
        <f t="shared" ref="AK2:AK65" si="14">MIN(K2:U2)</f>
        <v>4.51</v>
      </c>
      <c r="AL2" s="15">
        <f t="shared" ref="AL2:AL33" si="15">AVERAGE(K2:U2)</f>
        <v>10.52</v>
      </c>
      <c r="AM2" s="16">
        <f t="shared" ref="AM2:AM33" si="16">AJ2/AK2</f>
        <v>4.8337028824833705</v>
      </c>
      <c r="AN2" s="16">
        <f t="shared" ref="AN2:AN33" si="17">AJ2/AL2</f>
        <v>2.0722433460076046</v>
      </c>
    </row>
    <row r="3" spans="1:40" s="3" customFormat="1" ht="13.8">
      <c r="A3" s="4" t="s">
        <v>22</v>
      </c>
      <c r="B3" s="5" t="s">
        <v>23</v>
      </c>
      <c r="C3" s="6">
        <v>378.5</v>
      </c>
      <c r="D3" s="6">
        <v>-3</v>
      </c>
      <c r="E3" s="6">
        <v>-0.79</v>
      </c>
      <c r="F3" s="5">
        <v>18.16</v>
      </c>
      <c r="G3" s="5">
        <v>199.8</v>
      </c>
      <c r="H3" s="5">
        <v>13.82</v>
      </c>
      <c r="I3" s="5">
        <v>152.1</v>
      </c>
      <c r="J3" s="5">
        <v>10.6</v>
      </c>
      <c r="K3" s="5">
        <v>9.06</v>
      </c>
      <c r="L3" s="5">
        <v>11.4</v>
      </c>
      <c r="M3" s="5">
        <v>12.2</v>
      </c>
      <c r="N3" s="5">
        <v>12.5</v>
      </c>
      <c r="O3" s="5">
        <v>10.199999999999999</v>
      </c>
      <c r="P3" s="5">
        <v>9.44</v>
      </c>
      <c r="Q3" s="5">
        <v>7.78</v>
      </c>
      <c r="R3" s="5">
        <v>0</v>
      </c>
      <c r="S3" s="5">
        <v>0</v>
      </c>
      <c r="T3" s="5">
        <v>11.6</v>
      </c>
      <c r="U3" s="5">
        <v>11.2</v>
      </c>
      <c r="V3" s="9"/>
      <c r="W3" s="11">
        <f t="shared" si="0"/>
        <v>1</v>
      </c>
      <c r="X3" s="3">
        <f t="shared" si="1"/>
        <v>2</v>
      </c>
      <c r="Y3" s="3">
        <f t="shared" si="2"/>
        <v>2</v>
      </c>
      <c r="Z3" s="3">
        <f t="shared" si="3"/>
        <v>2</v>
      </c>
      <c r="AA3" s="3">
        <f t="shared" si="4"/>
        <v>2</v>
      </c>
      <c r="AB3" s="3">
        <f t="shared" si="5"/>
        <v>1</v>
      </c>
      <c r="AC3" s="3">
        <f t="shared" si="6"/>
        <v>1</v>
      </c>
      <c r="AD3" s="3">
        <f t="shared" si="7"/>
        <v>-2</v>
      </c>
      <c r="AE3" s="3">
        <f t="shared" si="8"/>
        <v>-2</v>
      </c>
      <c r="AF3" s="3">
        <f t="shared" si="9"/>
        <v>2</v>
      </c>
      <c r="AG3" s="3">
        <f t="shared" si="10"/>
        <v>2</v>
      </c>
      <c r="AH3" s="3">
        <f t="shared" si="11"/>
        <v>-2</v>
      </c>
      <c r="AI3" s="3">
        <f t="shared" si="12"/>
        <v>11</v>
      </c>
      <c r="AJ3" s="11">
        <f t="shared" si="13"/>
        <v>12.5</v>
      </c>
      <c r="AK3" s="3">
        <f t="shared" si="14"/>
        <v>0</v>
      </c>
      <c r="AL3" s="15">
        <f t="shared" si="15"/>
        <v>8.67090909090909</v>
      </c>
      <c r="AM3" s="16" t="e">
        <f t="shared" si="16"/>
        <v>#DIV/0!</v>
      </c>
      <c r="AN3" s="16">
        <f t="shared" si="17"/>
        <v>1.4416020130006293</v>
      </c>
    </row>
    <row r="4" spans="1:40" s="3" customFormat="1" ht="13.8">
      <c r="A4" s="4" t="s">
        <v>28</v>
      </c>
      <c r="B4" s="17" t="s">
        <v>29</v>
      </c>
      <c r="C4" s="7">
        <v>85.9</v>
      </c>
      <c r="D4" s="7">
        <v>1.9</v>
      </c>
      <c r="E4" s="7">
        <v>2.2599999999999998</v>
      </c>
      <c r="F4" s="5">
        <v>2.91</v>
      </c>
      <c r="G4" s="5">
        <v>31.99</v>
      </c>
      <c r="H4" s="5">
        <v>2.52</v>
      </c>
      <c r="I4" s="5">
        <v>27.7</v>
      </c>
      <c r="J4" s="5">
        <v>8.02</v>
      </c>
      <c r="K4" s="5">
        <v>8.8800000000000008</v>
      </c>
      <c r="L4" s="5">
        <v>7.21</v>
      </c>
      <c r="M4" s="5">
        <v>11.2</v>
      </c>
      <c r="N4" s="5">
        <v>9.11</v>
      </c>
      <c r="O4" s="5">
        <v>8.5399999999999991</v>
      </c>
      <c r="P4" s="5">
        <v>6.8</v>
      </c>
      <c r="Q4" s="5">
        <v>8.89</v>
      </c>
      <c r="R4" s="5">
        <v>7.94</v>
      </c>
      <c r="S4" s="5">
        <v>6.59</v>
      </c>
      <c r="T4" s="5">
        <v>6.67</v>
      </c>
      <c r="U4" s="5">
        <v>6.31</v>
      </c>
      <c r="V4" s="9"/>
      <c r="W4" s="11">
        <f t="shared" si="0"/>
        <v>1</v>
      </c>
      <c r="X4" s="3">
        <f t="shared" si="1"/>
        <v>1</v>
      </c>
      <c r="Y4" s="3">
        <f t="shared" si="2"/>
        <v>2</v>
      </c>
      <c r="Z4" s="3">
        <f t="shared" si="3"/>
        <v>1</v>
      </c>
      <c r="AA4" s="3">
        <f t="shared" si="4"/>
        <v>1</v>
      </c>
      <c r="AB4" s="3">
        <f t="shared" si="5"/>
        <v>1</v>
      </c>
      <c r="AC4" s="3">
        <f t="shared" si="6"/>
        <v>1</v>
      </c>
      <c r="AD4" s="3">
        <f t="shared" si="7"/>
        <v>1</v>
      </c>
      <c r="AE4" s="3">
        <f t="shared" si="8"/>
        <v>1</v>
      </c>
      <c r="AF4" s="3">
        <f t="shared" si="9"/>
        <v>1</v>
      </c>
      <c r="AG4" s="3">
        <f t="shared" si="10"/>
        <v>1</v>
      </c>
      <c r="AH4" s="3">
        <f t="shared" si="11"/>
        <v>-2</v>
      </c>
      <c r="AI4" s="3">
        <f t="shared" si="12"/>
        <v>12</v>
      </c>
      <c r="AJ4" s="11">
        <f t="shared" si="13"/>
        <v>11.2</v>
      </c>
      <c r="AK4" s="3">
        <f t="shared" si="14"/>
        <v>6.31</v>
      </c>
      <c r="AL4" s="15">
        <f t="shared" si="15"/>
        <v>8.0127272727272736</v>
      </c>
      <c r="AM4" s="16">
        <f t="shared" si="16"/>
        <v>1.7749603803486529</v>
      </c>
      <c r="AN4" s="16">
        <f t="shared" si="17"/>
        <v>1.397776265032902</v>
      </c>
    </row>
    <row r="5" spans="1:40" s="3" customFormat="1" ht="13.8">
      <c r="A5" s="4" t="s">
        <v>30</v>
      </c>
      <c r="B5" s="17" t="s">
        <v>31</v>
      </c>
      <c r="C5" s="7">
        <v>62.2</v>
      </c>
      <c r="D5" s="7">
        <v>0.7</v>
      </c>
      <c r="E5" s="7">
        <v>1.1399999999999999</v>
      </c>
      <c r="F5" s="5">
        <v>3.08</v>
      </c>
      <c r="G5" s="5">
        <v>33.89</v>
      </c>
      <c r="H5" s="5">
        <v>2.74</v>
      </c>
      <c r="I5" s="5">
        <v>30.19</v>
      </c>
      <c r="J5" s="5">
        <v>7.93</v>
      </c>
      <c r="K5" s="5">
        <v>7.78</v>
      </c>
      <c r="L5" s="5">
        <v>8.3699999999999992</v>
      </c>
      <c r="M5" s="5">
        <v>9.68</v>
      </c>
      <c r="N5" s="5">
        <v>9.2200000000000006</v>
      </c>
      <c r="O5" s="5">
        <v>7.71</v>
      </c>
      <c r="P5" s="5">
        <v>6.34</v>
      </c>
      <c r="Q5" s="5">
        <v>8.02</v>
      </c>
      <c r="R5" s="5">
        <v>6.74</v>
      </c>
      <c r="S5" s="5">
        <v>6.76</v>
      </c>
      <c r="T5" s="5">
        <v>9.1199999999999992</v>
      </c>
      <c r="U5" s="5">
        <v>7.44</v>
      </c>
      <c r="V5" s="9"/>
      <c r="W5" s="11">
        <f t="shared" si="0"/>
        <v>1</v>
      </c>
      <c r="X5" s="3">
        <f t="shared" si="1"/>
        <v>1</v>
      </c>
      <c r="Y5" s="3">
        <f t="shared" si="2"/>
        <v>1</v>
      </c>
      <c r="Z5" s="3">
        <f t="shared" si="3"/>
        <v>1</v>
      </c>
      <c r="AA5" s="3">
        <f t="shared" si="4"/>
        <v>1</v>
      </c>
      <c r="AB5" s="3">
        <f t="shared" si="5"/>
        <v>1</v>
      </c>
      <c r="AC5" s="3">
        <f t="shared" si="6"/>
        <v>1</v>
      </c>
      <c r="AD5" s="3">
        <f t="shared" si="7"/>
        <v>1</v>
      </c>
      <c r="AE5" s="3">
        <f t="shared" si="8"/>
        <v>1</v>
      </c>
      <c r="AF5" s="3">
        <f t="shared" si="9"/>
        <v>1</v>
      </c>
      <c r="AG5" s="3">
        <f t="shared" si="10"/>
        <v>1</v>
      </c>
      <c r="AH5" s="3">
        <f t="shared" si="11"/>
        <v>-2</v>
      </c>
      <c r="AI5" s="3">
        <f t="shared" si="12"/>
        <v>11</v>
      </c>
      <c r="AJ5" s="11">
        <f t="shared" si="13"/>
        <v>9.68</v>
      </c>
      <c r="AK5" s="3">
        <f t="shared" si="14"/>
        <v>6.34</v>
      </c>
      <c r="AL5" s="15">
        <f t="shared" si="15"/>
        <v>7.9254545454545449</v>
      </c>
      <c r="AM5" s="16">
        <f t="shared" si="16"/>
        <v>1.526813880126183</v>
      </c>
      <c r="AN5" s="16">
        <f t="shared" si="17"/>
        <v>1.2213810506997018</v>
      </c>
    </row>
    <row r="6" spans="1:40" s="3" customFormat="1" ht="13.8">
      <c r="A6" s="4" t="s">
        <v>32</v>
      </c>
      <c r="B6" s="17" t="s">
        <v>33</v>
      </c>
      <c r="C6" s="7">
        <v>280</v>
      </c>
      <c r="D6" s="7">
        <v>2</v>
      </c>
      <c r="E6" s="7">
        <v>0.72</v>
      </c>
      <c r="F6" s="5">
        <v>9.83</v>
      </c>
      <c r="G6" s="5">
        <v>108.1</v>
      </c>
      <c r="H6" s="5">
        <v>8.3000000000000007</v>
      </c>
      <c r="I6" s="5">
        <v>91.33</v>
      </c>
      <c r="J6" s="5">
        <v>7.78</v>
      </c>
      <c r="K6" s="5">
        <v>6.03</v>
      </c>
      <c r="L6" s="5">
        <v>7.28</v>
      </c>
      <c r="M6" s="5">
        <v>7.19</v>
      </c>
      <c r="N6" s="5">
        <v>9.3800000000000008</v>
      </c>
      <c r="O6" s="5">
        <v>10.1</v>
      </c>
      <c r="P6" s="5">
        <v>9.61</v>
      </c>
      <c r="Q6" s="5">
        <v>7.02</v>
      </c>
      <c r="R6" s="5">
        <v>6.55</v>
      </c>
      <c r="S6" s="5">
        <v>8.08</v>
      </c>
      <c r="T6" s="5">
        <v>7.74</v>
      </c>
      <c r="U6" s="5">
        <v>6.61</v>
      </c>
      <c r="V6" s="9"/>
      <c r="W6" s="11">
        <f t="shared" si="0"/>
        <v>1</v>
      </c>
      <c r="X6" s="3">
        <f t="shared" si="1"/>
        <v>1</v>
      </c>
      <c r="Y6" s="3">
        <f t="shared" si="2"/>
        <v>1</v>
      </c>
      <c r="Z6" s="3">
        <f t="shared" si="3"/>
        <v>1</v>
      </c>
      <c r="AA6" s="3">
        <f t="shared" si="4"/>
        <v>2</v>
      </c>
      <c r="AB6" s="3">
        <f t="shared" si="5"/>
        <v>1</v>
      </c>
      <c r="AC6" s="3">
        <f t="shared" si="6"/>
        <v>1</v>
      </c>
      <c r="AD6" s="3">
        <f t="shared" si="7"/>
        <v>1</v>
      </c>
      <c r="AE6" s="3">
        <f t="shared" si="8"/>
        <v>1</v>
      </c>
      <c r="AF6" s="3">
        <f t="shared" si="9"/>
        <v>1</v>
      </c>
      <c r="AG6" s="3">
        <f t="shared" si="10"/>
        <v>1</v>
      </c>
      <c r="AH6" s="3">
        <f t="shared" si="11"/>
        <v>-2</v>
      </c>
      <c r="AI6" s="3">
        <f t="shared" si="12"/>
        <v>12</v>
      </c>
      <c r="AJ6" s="11">
        <f t="shared" si="13"/>
        <v>10.1</v>
      </c>
      <c r="AK6" s="3">
        <f t="shared" si="14"/>
        <v>6.03</v>
      </c>
      <c r="AL6" s="15">
        <f t="shared" si="15"/>
        <v>7.7809090909090903</v>
      </c>
      <c r="AM6" s="16">
        <f t="shared" si="16"/>
        <v>1.6749585406301823</v>
      </c>
      <c r="AN6" s="16">
        <f t="shared" si="17"/>
        <v>1.2980488374810142</v>
      </c>
    </row>
    <row r="7" spans="1:40" s="3" customFormat="1" ht="13.8">
      <c r="A7" s="4" t="s">
        <v>34</v>
      </c>
      <c r="B7" s="17" t="s">
        <v>35</v>
      </c>
      <c r="C7" s="6">
        <v>56.6</v>
      </c>
      <c r="D7" s="6">
        <v>-0.1</v>
      </c>
      <c r="E7" s="6">
        <v>-0.18</v>
      </c>
      <c r="F7" s="5">
        <v>3.87</v>
      </c>
      <c r="G7" s="5">
        <v>42.53</v>
      </c>
      <c r="H7" s="5">
        <v>3.23</v>
      </c>
      <c r="I7" s="5">
        <v>35.5</v>
      </c>
      <c r="J7" s="5">
        <v>7.77</v>
      </c>
      <c r="K7" s="5">
        <v>6.12</v>
      </c>
      <c r="L7" s="5">
        <v>7.72</v>
      </c>
      <c r="M7" s="5">
        <v>8.07</v>
      </c>
      <c r="N7" s="5">
        <v>8.48</v>
      </c>
      <c r="O7" s="5">
        <v>7.07</v>
      </c>
      <c r="P7" s="5">
        <v>5.04</v>
      </c>
      <c r="Q7" s="5">
        <v>12.4</v>
      </c>
      <c r="R7" s="5">
        <v>7.26</v>
      </c>
      <c r="S7" s="5">
        <v>5.84</v>
      </c>
      <c r="T7" s="5">
        <v>7.79</v>
      </c>
      <c r="U7" s="5">
        <v>9.69</v>
      </c>
      <c r="V7" s="9"/>
      <c r="W7" s="11">
        <f t="shared" si="0"/>
        <v>1</v>
      </c>
      <c r="X7" s="3">
        <f t="shared" si="1"/>
        <v>1</v>
      </c>
      <c r="Y7" s="3">
        <f t="shared" si="2"/>
        <v>1</v>
      </c>
      <c r="Z7" s="3">
        <f t="shared" si="3"/>
        <v>1</v>
      </c>
      <c r="AA7" s="3">
        <f t="shared" si="4"/>
        <v>1</v>
      </c>
      <c r="AB7" s="3">
        <f t="shared" si="5"/>
        <v>1</v>
      </c>
      <c r="AC7" s="3">
        <f t="shared" si="6"/>
        <v>2</v>
      </c>
      <c r="AD7" s="3">
        <f t="shared" si="7"/>
        <v>1</v>
      </c>
      <c r="AE7" s="3">
        <f t="shared" si="8"/>
        <v>1</v>
      </c>
      <c r="AF7" s="3">
        <f t="shared" si="9"/>
        <v>1</v>
      </c>
      <c r="AG7" s="3">
        <f t="shared" si="10"/>
        <v>1</v>
      </c>
      <c r="AH7" s="3">
        <f t="shared" si="11"/>
        <v>-2</v>
      </c>
      <c r="AI7" s="3">
        <f t="shared" si="12"/>
        <v>12</v>
      </c>
      <c r="AJ7" s="11">
        <f t="shared" si="13"/>
        <v>12.4</v>
      </c>
      <c r="AK7" s="3">
        <f t="shared" si="14"/>
        <v>5.04</v>
      </c>
      <c r="AL7" s="15">
        <f t="shared" si="15"/>
        <v>7.7709090909090914</v>
      </c>
      <c r="AM7" s="16">
        <f t="shared" si="16"/>
        <v>2.4603174603174605</v>
      </c>
      <c r="AN7" s="16">
        <f t="shared" si="17"/>
        <v>1.5956948993916704</v>
      </c>
    </row>
    <row r="8" spans="1:40" s="3" customFormat="1" ht="13.8">
      <c r="A8" s="4" t="s">
        <v>36</v>
      </c>
      <c r="B8" s="17" t="s">
        <v>37</v>
      </c>
      <c r="C8" s="7">
        <v>31</v>
      </c>
      <c r="D8" s="7">
        <v>0.15</v>
      </c>
      <c r="E8" s="7">
        <v>0.49</v>
      </c>
      <c r="F8" s="5">
        <v>2.17</v>
      </c>
      <c r="G8" s="5">
        <v>23.87</v>
      </c>
      <c r="H8" s="5">
        <v>1.75</v>
      </c>
      <c r="I8" s="5">
        <v>19.28</v>
      </c>
      <c r="J8" s="5">
        <v>7.71</v>
      </c>
      <c r="K8" s="5">
        <v>7.04</v>
      </c>
      <c r="L8" s="5">
        <v>8.31</v>
      </c>
      <c r="M8" s="5">
        <v>9.1300000000000008</v>
      </c>
      <c r="N8" s="5">
        <v>8.08</v>
      </c>
      <c r="O8" s="5">
        <v>6.1</v>
      </c>
      <c r="P8" s="5">
        <v>7.89</v>
      </c>
      <c r="Q8" s="5">
        <v>8.4600000000000009</v>
      </c>
      <c r="R8" s="5">
        <v>3.46</v>
      </c>
      <c r="S8" s="5">
        <v>5.49</v>
      </c>
      <c r="T8" s="5">
        <v>10.5</v>
      </c>
      <c r="U8" s="5">
        <v>10.4</v>
      </c>
      <c r="V8" s="9"/>
      <c r="W8" s="11">
        <f t="shared" si="0"/>
        <v>1</v>
      </c>
      <c r="X8" s="3">
        <f t="shared" si="1"/>
        <v>1</v>
      </c>
      <c r="Y8" s="3">
        <f t="shared" si="2"/>
        <v>1</v>
      </c>
      <c r="Z8" s="3">
        <f t="shared" si="3"/>
        <v>1</v>
      </c>
      <c r="AA8" s="3">
        <f t="shared" si="4"/>
        <v>1</v>
      </c>
      <c r="AB8" s="3">
        <f t="shared" si="5"/>
        <v>1</v>
      </c>
      <c r="AC8" s="3">
        <f t="shared" si="6"/>
        <v>1</v>
      </c>
      <c r="AD8" s="3">
        <f t="shared" si="7"/>
        <v>0</v>
      </c>
      <c r="AE8" s="3">
        <f t="shared" si="8"/>
        <v>1</v>
      </c>
      <c r="AF8" s="3">
        <f t="shared" si="9"/>
        <v>2</v>
      </c>
      <c r="AG8" s="3">
        <f t="shared" si="10"/>
        <v>2</v>
      </c>
      <c r="AH8" s="3">
        <f t="shared" si="11"/>
        <v>-2</v>
      </c>
      <c r="AI8" s="3">
        <f t="shared" si="12"/>
        <v>12</v>
      </c>
      <c r="AJ8" s="11">
        <f t="shared" si="13"/>
        <v>10.5</v>
      </c>
      <c r="AK8" s="3">
        <f t="shared" si="14"/>
        <v>3.46</v>
      </c>
      <c r="AL8" s="15">
        <f t="shared" si="15"/>
        <v>7.7145454545454557</v>
      </c>
      <c r="AM8" s="16">
        <f t="shared" si="16"/>
        <v>3.0346820809248554</v>
      </c>
      <c r="AN8" s="16">
        <f t="shared" si="17"/>
        <v>1.3610652839971715</v>
      </c>
    </row>
    <row r="9" spans="1:40" s="3" customFormat="1" ht="13.8">
      <c r="A9" s="4" t="s">
        <v>38</v>
      </c>
      <c r="B9" s="18" t="s">
        <v>39</v>
      </c>
      <c r="C9" s="7">
        <v>103.5</v>
      </c>
      <c r="D9" s="7">
        <v>1</v>
      </c>
      <c r="E9" s="7">
        <v>0.98</v>
      </c>
      <c r="F9" s="5">
        <v>3.59</v>
      </c>
      <c r="G9" s="5">
        <v>39.5</v>
      </c>
      <c r="H9" s="5">
        <v>3.44</v>
      </c>
      <c r="I9" s="5">
        <v>37.840000000000003</v>
      </c>
      <c r="J9" s="5">
        <v>7.68</v>
      </c>
      <c r="K9" s="5">
        <v>9.09</v>
      </c>
      <c r="L9" s="5">
        <v>1.05</v>
      </c>
      <c r="M9" s="5">
        <v>13.5</v>
      </c>
      <c r="N9" s="5">
        <v>15.6</v>
      </c>
      <c r="O9" s="5">
        <v>11.8</v>
      </c>
      <c r="P9" s="5">
        <v>6.45</v>
      </c>
      <c r="Q9" s="5">
        <v>12.7</v>
      </c>
      <c r="R9" s="5">
        <v>6.48</v>
      </c>
      <c r="S9" s="5">
        <v>1.37</v>
      </c>
      <c r="T9" s="5">
        <v>5.58</v>
      </c>
      <c r="U9" s="5">
        <v>0.73</v>
      </c>
      <c r="V9" s="9"/>
      <c r="W9" s="11">
        <f t="shared" si="0"/>
        <v>1</v>
      </c>
      <c r="X9" s="3">
        <f t="shared" si="1"/>
        <v>0</v>
      </c>
      <c r="Y9" s="3">
        <f t="shared" si="2"/>
        <v>2</v>
      </c>
      <c r="Z9" s="3">
        <f t="shared" si="3"/>
        <v>2</v>
      </c>
      <c r="AA9" s="3">
        <f t="shared" si="4"/>
        <v>2</v>
      </c>
      <c r="AB9" s="3">
        <f t="shared" si="5"/>
        <v>1</v>
      </c>
      <c r="AC9" s="3">
        <f t="shared" si="6"/>
        <v>2</v>
      </c>
      <c r="AD9" s="3">
        <f t="shared" si="7"/>
        <v>1</v>
      </c>
      <c r="AE9" s="3">
        <f t="shared" si="8"/>
        <v>0</v>
      </c>
      <c r="AF9" s="3">
        <f t="shared" si="9"/>
        <v>1</v>
      </c>
      <c r="AG9" s="3">
        <f t="shared" si="10"/>
        <v>0</v>
      </c>
      <c r="AH9" s="3">
        <f t="shared" si="11"/>
        <v>-2</v>
      </c>
      <c r="AI9" s="3">
        <f t="shared" si="12"/>
        <v>12</v>
      </c>
      <c r="AJ9" s="11">
        <f t="shared" si="13"/>
        <v>15.6</v>
      </c>
      <c r="AK9" s="3">
        <f t="shared" si="14"/>
        <v>0.73</v>
      </c>
      <c r="AL9" s="15">
        <f t="shared" si="15"/>
        <v>7.6681818181818207</v>
      </c>
      <c r="AM9" s="16">
        <f t="shared" si="16"/>
        <v>21.36986301369863</v>
      </c>
      <c r="AN9" s="16">
        <f t="shared" si="17"/>
        <v>2.0343805572021334</v>
      </c>
    </row>
    <row r="10" spans="1:40" s="3" customFormat="1" ht="13.8">
      <c r="A10" s="4" t="s">
        <v>42</v>
      </c>
      <c r="B10" s="17" t="s">
        <v>43</v>
      </c>
      <c r="C10" s="6">
        <v>35.25</v>
      </c>
      <c r="D10" s="6">
        <v>-0.2</v>
      </c>
      <c r="E10" s="6">
        <v>-0.56000000000000005</v>
      </c>
      <c r="F10" s="5">
        <v>2.5299999999999998</v>
      </c>
      <c r="G10" s="5">
        <v>27.78</v>
      </c>
      <c r="H10" s="5">
        <v>2.0699999999999998</v>
      </c>
      <c r="I10" s="5">
        <v>22.81</v>
      </c>
      <c r="J10" s="5">
        <v>7.6</v>
      </c>
      <c r="K10" s="5">
        <v>4.29</v>
      </c>
      <c r="L10" s="5">
        <v>7.52</v>
      </c>
      <c r="M10" s="5">
        <v>9.8800000000000008</v>
      </c>
      <c r="N10" s="5">
        <v>10.4</v>
      </c>
      <c r="O10" s="5">
        <v>6.65</v>
      </c>
      <c r="P10" s="5">
        <v>6.75</v>
      </c>
      <c r="Q10" s="5">
        <v>6.35</v>
      </c>
      <c r="R10" s="5">
        <v>6.35</v>
      </c>
      <c r="S10" s="5">
        <v>7.1</v>
      </c>
      <c r="T10" s="5">
        <v>9.0399999999999991</v>
      </c>
      <c r="U10" s="5">
        <v>9.32</v>
      </c>
      <c r="V10" s="9"/>
      <c r="W10" s="11">
        <f t="shared" si="0"/>
        <v>0</v>
      </c>
      <c r="X10" s="3">
        <f t="shared" si="1"/>
        <v>1</v>
      </c>
      <c r="Y10" s="3">
        <f t="shared" si="2"/>
        <v>1</v>
      </c>
      <c r="Z10" s="3">
        <f t="shared" si="3"/>
        <v>2</v>
      </c>
      <c r="AA10" s="3">
        <f t="shared" si="4"/>
        <v>1</v>
      </c>
      <c r="AB10" s="3">
        <f t="shared" si="5"/>
        <v>1</v>
      </c>
      <c r="AC10" s="3">
        <f t="shared" si="6"/>
        <v>1</v>
      </c>
      <c r="AD10" s="3">
        <f t="shared" si="7"/>
        <v>1</v>
      </c>
      <c r="AE10" s="3">
        <f t="shared" si="8"/>
        <v>1</v>
      </c>
      <c r="AF10" s="3">
        <f t="shared" si="9"/>
        <v>1</v>
      </c>
      <c r="AG10" s="3">
        <f t="shared" si="10"/>
        <v>1</v>
      </c>
      <c r="AH10" s="3">
        <f t="shared" si="11"/>
        <v>-2</v>
      </c>
      <c r="AI10" s="3">
        <f t="shared" si="12"/>
        <v>11</v>
      </c>
      <c r="AJ10" s="11">
        <f t="shared" si="13"/>
        <v>10.4</v>
      </c>
      <c r="AK10" s="3">
        <f t="shared" si="14"/>
        <v>4.29</v>
      </c>
      <c r="AL10" s="15">
        <f t="shared" si="15"/>
        <v>7.6045454545454527</v>
      </c>
      <c r="AM10" s="16">
        <f t="shared" si="16"/>
        <v>2.4242424242424243</v>
      </c>
      <c r="AN10" s="16">
        <f t="shared" si="17"/>
        <v>1.3676031081888826</v>
      </c>
    </row>
    <row r="11" spans="1:40" s="3" customFormat="1" ht="13.8">
      <c r="A11" s="4" t="s">
        <v>44</v>
      </c>
      <c r="B11" s="5" t="s">
        <v>45</v>
      </c>
      <c r="C11" s="7">
        <v>60.9</v>
      </c>
      <c r="D11" s="7">
        <v>0.1</v>
      </c>
      <c r="E11" s="7">
        <v>0.16</v>
      </c>
      <c r="F11" s="5">
        <v>3.19</v>
      </c>
      <c r="G11" s="5">
        <v>35.14</v>
      </c>
      <c r="H11" s="5">
        <v>2.3199999999999998</v>
      </c>
      <c r="I11" s="5">
        <v>25.49</v>
      </c>
      <c r="J11" s="5">
        <v>7.41</v>
      </c>
      <c r="K11" s="5">
        <v>2.8</v>
      </c>
      <c r="L11" s="5">
        <v>3.87</v>
      </c>
      <c r="M11" s="5">
        <v>7.45</v>
      </c>
      <c r="N11" s="5">
        <v>5.29</v>
      </c>
      <c r="O11" s="5">
        <v>8.6199999999999992</v>
      </c>
      <c r="P11" s="5">
        <v>9.11</v>
      </c>
      <c r="Q11" s="5">
        <v>10</v>
      </c>
      <c r="R11" s="5">
        <v>8.6999999999999993</v>
      </c>
      <c r="S11" s="5">
        <v>7.11</v>
      </c>
      <c r="T11" s="5">
        <v>9.44</v>
      </c>
      <c r="U11" s="5">
        <v>9.08</v>
      </c>
      <c r="V11" s="9"/>
      <c r="W11" s="11">
        <f t="shared" si="0"/>
        <v>0</v>
      </c>
      <c r="X11" s="3">
        <f t="shared" si="1"/>
        <v>0</v>
      </c>
      <c r="Y11" s="3">
        <f t="shared" si="2"/>
        <v>1</v>
      </c>
      <c r="Z11" s="3">
        <f t="shared" si="3"/>
        <v>1</v>
      </c>
      <c r="AA11" s="3">
        <f t="shared" si="4"/>
        <v>1</v>
      </c>
      <c r="AB11" s="3">
        <f t="shared" si="5"/>
        <v>1</v>
      </c>
      <c r="AC11" s="3">
        <f t="shared" si="6"/>
        <v>1</v>
      </c>
      <c r="AD11" s="3">
        <f t="shared" si="7"/>
        <v>1</v>
      </c>
      <c r="AE11" s="3">
        <f t="shared" si="8"/>
        <v>1</v>
      </c>
      <c r="AF11" s="3">
        <f t="shared" si="9"/>
        <v>1</v>
      </c>
      <c r="AG11" s="3">
        <f t="shared" si="10"/>
        <v>1</v>
      </c>
      <c r="AH11" s="3">
        <f t="shared" si="11"/>
        <v>-2</v>
      </c>
      <c r="AI11" s="3">
        <f t="shared" si="12"/>
        <v>9</v>
      </c>
      <c r="AJ11" s="11">
        <f t="shared" si="13"/>
        <v>10</v>
      </c>
      <c r="AK11" s="3">
        <f t="shared" si="14"/>
        <v>2.8</v>
      </c>
      <c r="AL11" s="15">
        <f t="shared" si="15"/>
        <v>7.4063636363636363</v>
      </c>
      <c r="AM11" s="16">
        <f t="shared" si="16"/>
        <v>3.5714285714285716</v>
      </c>
      <c r="AN11" s="16">
        <f t="shared" si="17"/>
        <v>1.3501902540812569</v>
      </c>
    </row>
    <row r="12" spans="1:40" s="3" customFormat="1" ht="13.8">
      <c r="A12" s="4" t="s">
        <v>46</v>
      </c>
      <c r="B12" s="17" t="s">
        <v>47</v>
      </c>
      <c r="C12" s="7">
        <v>78.900000000000006</v>
      </c>
      <c r="D12" s="7">
        <v>2.2999999999999998</v>
      </c>
      <c r="E12" s="7">
        <v>3</v>
      </c>
      <c r="F12" s="5">
        <v>5.32</v>
      </c>
      <c r="G12" s="5">
        <v>58.52</v>
      </c>
      <c r="H12" s="5">
        <v>4.6500000000000004</v>
      </c>
      <c r="I12" s="5">
        <v>51.19</v>
      </c>
      <c r="J12" s="5">
        <v>7.16</v>
      </c>
      <c r="K12" s="5">
        <v>7.63</v>
      </c>
      <c r="L12" s="5">
        <v>5.81</v>
      </c>
      <c r="M12" s="5">
        <v>7.97</v>
      </c>
      <c r="N12" s="5">
        <v>8.48</v>
      </c>
      <c r="O12" s="5">
        <v>8.1199999999999992</v>
      </c>
      <c r="P12" s="5">
        <v>8.01</v>
      </c>
      <c r="Q12" s="5">
        <v>8.14</v>
      </c>
      <c r="R12" s="5">
        <v>5.45</v>
      </c>
      <c r="S12" s="5">
        <v>6.35</v>
      </c>
      <c r="T12" s="5">
        <v>8.08</v>
      </c>
      <c r="U12" s="5">
        <v>4.66</v>
      </c>
      <c r="V12" s="9"/>
      <c r="W12" s="11">
        <f t="shared" si="0"/>
        <v>1</v>
      </c>
      <c r="X12" s="3">
        <f t="shared" si="1"/>
        <v>1</v>
      </c>
      <c r="Y12" s="3">
        <f t="shared" si="2"/>
        <v>1</v>
      </c>
      <c r="Z12" s="3">
        <f t="shared" si="3"/>
        <v>1</v>
      </c>
      <c r="AA12" s="3">
        <f t="shared" si="4"/>
        <v>1</v>
      </c>
      <c r="AB12" s="3">
        <f t="shared" si="5"/>
        <v>1</v>
      </c>
      <c r="AC12" s="3">
        <f t="shared" si="6"/>
        <v>1</v>
      </c>
      <c r="AD12" s="3">
        <f t="shared" si="7"/>
        <v>1</v>
      </c>
      <c r="AE12" s="3">
        <f t="shared" si="8"/>
        <v>1</v>
      </c>
      <c r="AF12" s="3">
        <f t="shared" si="9"/>
        <v>1</v>
      </c>
      <c r="AG12" s="3">
        <f t="shared" si="10"/>
        <v>0</v>
      </c>
      <c r="AH12" s="3">
        <f t="shared" si="11"/>
        <v>-2</v>
      </c>
      <c r="AI12" s="3">
        <f t="shared" si="12"/>
        <v>10</v>
      </c>
      <c r="AJ12" s="11">
        <f t="shared" si="13"/>
        <v>8.48</v>
      </c>
      <c r="AK12" s="3">
        <f t="shared" si="14"/>
        <v>4.66</v>
      </c>
      <c r="AL12" s="15">
        <f t="shared" si="15"/>
        <v>7.1545454545454534</v>
      </c>
      <c r="AM12" s="16">
        <f t="shared" si="16"/>
        <v>1.8197424892703864</v>
      </c>
      <c r="AN12" s="16">
        <f t="shared" si="17"/>
        <v>1.1852604828462519</v>
      </c>
    </row>
    <row r="13" spans="1:40" s="3" customFormat="1" ht="13.8">
      <c r="A13" s="4" t="s">
        <v>48</v>
      </c>
      <c r="B13" s="17" t="s">
        <v>49</v>
      </c>
      <c r="C13" s="7">
        <v>73.7</v>
      </c>
      <c r="D13" s="7">
        <v>3.8</v>
      </c>
      <c r="E13" s="7">
        <v>5.44</v>
      </c>
      <c r="F13" s="5">
        <v>2.63</v>
      </c>
      <c r="G13" s="5">
        <v>28.93</v>
      </c>
      <c r="H13" s="5">
        <v>2.4500000000000002</v>
      </c>
      <c r="I13" s="5">
        <v>27</v>
      </c>
      <c r="J13" s="5">
        <v>7.14</v>
      </c>
      <c r="K13" s="5">
        <v>9.74</v>
      </c>
      <c r="L13" s="5">
        <v>8.51</v>
      </c>
      <c r="M13" s="5">
        <v>6.63</v>
      </c>
      <c r="N13" s="5">
        <v>7.47</v>
      </c>
      <c r="O13" s="5">
        <v>6.8</v>
      </c>
      <c r="P13" s="5">
        <v>7.77</v>
      </c>
      <c r="Q13" s="5">
        <v>7.32</v>
      </c>
      <c r="R13" s="5">
        <v>7.74</v>
      </c>
      <c r="S13" s="5">
        <v>6.08</v>
      </c>
      <c r="T13" s="5">
        <v>7.07</v>
      </c>
      <c r="U13" s="5">
        <v>3.42</v>
      </c>
      <c r="V13" s="9"/>
      <c r="W13" s="11">
        <f t="shared" si="0"/>
        <v>1</v>
      </c>
      <c r="X13" s="3">
        <f t="shared" si="1"/>
        <v>1</v>
      </c>
      <c r="Y13" s="3">
        <f t="shared" si="2"/>
        <v>1</v>
      </c>
      <c r="Z13" s="3">
        <f t="shared" si="3"/>
        <v>1</v>
      </c>
      <c r="AA13" s="3">
        <f t="shared" si="4"/>
        <v>1</v>
      </c>
      <c r="AB13" s="3">
        <f t="shared" si="5"/>
        <v>1</v>
      </c>
      <c r="AC13" s="3">
        <f t="shared" si="6"/>
        <v>1</v>
      </c>
      <c r="AD13" s="3">
        <f t="shared" si="7"/>
        <v>1</v>
      </c>
      <c r="AE13" s="3">
        <f t="shared" si="8"/>
        <v>1</v>
      </c>
      <c r="AF13" s="3">
        <f t="shared" si="9"/>
        <v>1</v>
      </c>
      <c r="AG13" s="3">
        <f t="shared" si="10"/>
        <v>0</v>
      </c>
      <c r="AH13" s="3">
        <f t="shared" si="11"/>
        <v>-2</v>
      </c>
      <c r="AI13" s="3">
        <f t="shared" si="12"/>
        <v>10</v>
      </c>
      <c r="AJ13" s="11">
        <f t="shared" si="13"/>
        <v>9.74</v>
      </c>
      <c r="AK13" s="3">
        <f t="shared" si="14"/>
        <v>3.42</v>
      </c>
      <c r="AL13" s="15">
        <f t="shared" si="15"/>
        <v>7.1409090909090907</v>
      </c>
      <c r="AM13" s="16">
        <f t="shared" si="16"/>
        <v>2.8479532163742691</v>
      </c>
      <c r="AN13" s="16">
        <f t="shared" si="17"/>
        <v>1.3639719923615532</v>
      </c>
    </row>
    <row r="14" spans="1:40" s="3" customFormat="1" ht="13.8">
      <c r="A14" s="4" t="s">
        <v>50</v>
      </c>
      <c r="B14" s="17" t="s">
        <v>51</v>
      </c>
      <c r="C14" s="7">
        <v>139.5</v>
      </c>
      <c r="D14" s="7">
        <v>1</v>
      </c>
      <c r="E14" s="7">
        <v>0.72</v>
      </c>
      <c r="F14" s="5">
        <v>9.98</v>
      </c>
      <c r="G14" s="5">
        <v>109.8</v>
      </c>
      <c r="H14" s="5">
        <v>6.87</v>
      </c>
      <c r="I14" s="5">
        <v>75.599999999999994</v>
      </c>
      <c r="J14" s="5">
        <v>7.14</v>
      </c>
      <c r="K14" s="5">
        <v>7.74</v>
      </c>
      <c r="L14" s="5">
        <v>5.8</v>
      </c>
      <c r="M14" s="5">
        <v>5.63</v>
      </c>
      <c r="N14" s="5">
        <v>8.1199999999999992</v>
      </c>
      <c r="O14" s="5">
        <v>6.7</v>
      </c>
      <c r="P14" s="5">
        <v>6.8</v>
      </c>
      <c r="Q14" s="5">
        <v>6.48</v>
      </c>
      <c r="R14" s="5">
        <v>7.47</v>
      </c>
      <c r="S14" s="5">
        <v>7.26</v>
      </c>
      <c r="T14" s="5">
        <v>8</v>
      </c>
      <c r="U14" s="5">
        <v>8.52</v>
      </c>
      <c r="V14" s="9"/>
      <c r="W14" s="11">
        <f t="shared" si="0"/>
        <v>1</v>
      </c>
      <c r="X14" s="3">
        <f t="shared" si="1"/>
        <v>1</v>
      </c>
      <c r="Y14" s="3">
        <f t="shared" si="2"/>
        <v>1</v>
      </c>
      <c r="Z14" s="3">
        <f t="shared" si="3"/>
        <v>1</v>
      </c>
      <c r="AA14" s="3">
        <f t="shared" si="4"/>
        <v>1</v>
      </c>
      <c r="AB14" s="3">
        <f t="shared" si="5"/>
        <v>1</v>
      </c>
      <c r="AC14" s="3">
        <f t="shared" si="6"/>
        <v>1</v>
      </c>
      <c r="AD14" s="3">
        <f t="shared" si="7"/>
        <v>1</v>
      </c>
      <c r="AE14" s="3">
        <f t="shared" si="8"/>
        <v>1</v>
      </c>
      <c r="AF14" s="3">
        <f t="shared" si="9"/>
        <v>1</v>
      </c>
      <c r="AG14" s="3">
        <f t="shared" si="10"/>
        <v>1</v>
      </c>
      <c r="AH14" s="3">
        <f t="shared" si="11"/>
        <v>-2</v>
      </c>
      <c r="AI14" s="3">
        <f t="shared" si="12"/>
        <v>11</v>
      </c>
      <c r="AJ14" s="11">
        <f t="shared" si="13"/>
        <v>8.52</v>
      </c>
      <c r="AK14" s="3">
        <f t="shared" si="14"/>
        <v>5.63</v>
      </c>
      <c r="AL14" s="15">
        <f t="shared" si="15"/>
        <v>7.1381818181818177</v>
      </c>
      <c r="AM14" s="16">
        <f t="shared" si="16"/>
        <v>1.5133214920071048</v>
      </c>
      <c r="AN14" s="16">
        <f t="shared" si="17"/>
        <v>1.1935812531839023</v>
      </c>
    </row>
    <row r="15" spans="1:40" s="3" customFormat="1" ht="13.8">
      <c r="A15" s="4" t="s">
        <v>52</v>
      </c>
      <c r="B15" s="17" t="s">
        <v>53</v>
      </c>
      <c r="C15" s="6">
        <v>40.65</v>
      </c>
      <c r="D15" s="6">
        <v>-0.35</v>
      </c>
      <c r="E15" s="6">
        <v>-0.85</v>
      </c>
      <c r="F15" s="5">
        <v>5.12</v>
      </c>
      <c r="G15" s="5">
        <v>56.27</v>
      </c>
      <c r="H15" s="5">
        <v>2.75</v>
      </c>
      <c r="I15" s="5">
        <v>30.24</v>
      </c>
      <c r="J15" s="5">
        <v>7.06</v>
      </c>
      <c r="K15" s="5">
        <v>7.83</v>
      </c>
      <c r="L15" s="5">
        <v>6.9</v>
      </c>
      <c r="M15" s="5">
        <v>8.4</v>
      </c>
      <c r="N15" s="5">
        <v>6.42</v>
      </c>
      <c r="O15" s="5">
        <v>4.78</v>
      </c>
      <c r="P15" s="5">
        <v>5.32</v>
      </c>
      <c r="Q15" s="5">
        <v>6.09</v>
      </c>
      <c r="R15" s="5">
        <v>6.8</v>
      </c>
      <c r="S15" s="5">
        <v>7.29</v>
      </c>
      <c r="T15" s="5">
        <v>11.8</v>
      </c>
      <c r="U15" s="5">
        <v>5.97</v>
      </c>
      <c r="V15" s="9"/>
      <c r="W15" s="11">
        <f t="shared" si="0"/>
        <v>1</v>
      </c>
      <c r="X15" s="3">
        <f t="shared" si="1"/>
        <v>1</v>
      </c>
      <c r="Y15" s="3">
        <f t="shared" si="2"/>
        <v>1</v>
      </c>
      <c r="Z15" s="3">
        <f t="shared" si="3"/>
        <v>1</v>
      </c>
      <c r="AA15" s="3">
        <f t="shared" si="4"/>
        <v>0</v>
      </c>
      <c r="AB15" s="3">
        <f t="shared" si="5"/>
        <v>1</v>
      </c>
      <c r="AC15" s="3">
        <f t="shared" si="6"/>
        <v>1</v>
      </c>
      <c r="AD15" s="3">
        <f t="shared" si="7"/>
        <v>1</v>
      </c>
      <c r="AE15" s="3">
        <f t="shared" si="8"/>
        <v>1</v>
      </c>
      <c r="AF15" s="3">
        <f t="shared" si="9"/>
        <v>2</v>
      </c>
      <c r="AG15" s="3">
        <f t="shared" si="10"/>
        <v>1</v>
      </c>
      <c r="AH15" s="3">
        <f t="shared" si="11"/>
        <v>-2</v>
      </c>
      <c r="AI15" s="3">
        <f t="shared" si="12"/>
        <v>11</v>
      </c>
      <c r="AJ15" s="11">
        <f t="shared" si="13"/>
        <v>11.8</v>
      </c>
      <c r="AK15" s="3">
        <f t="shared" si="14"/>
        <v>4.78</v>
      </c>
      <c r="AL15" s="15">
        <f t="shared" si="15"/>
        <v>7.0545454545454556</v>
      </c>
      <c r="AM15" s="16">
        <f t="shared" si="16"/>
        <v>2.4686192468619246</v>
      </c>
      <c r="AN15" s="16">
        <f t="shared" si="17"/>
        <v>1.6726804123711339</v>
      </c>
    </row>
    <row r="16" spans="1:40" s="3" customFormat="1" ht="13.8">
      <c r="A16" s="4" t="s">
        <v>54</v>
      </c>
      <c r="B16" s="18" t="s">
        <v>55</v>
      </c>
      <c r="C16" s="7">
        <v>88.7</v>
      </c>
      <c r="D16" s="7">
        <v>0.7</v>
      </c>
      <c r="E16" s="7">
        <v>0.8</v>
      </c>
      <c r="F16" s="5">
        <v>8.01</v>
      </c>
      <c r="G16" s="5">
        <v>88.09</v>
      </c>
      <c r="H16" s="5">
        <v>3.66</v>
      </c>
      <c r="I16" s="5">
        <v>40.28</v>
      </c>
      <c r="J16" s="5">
        <v>6.99</v>
      </c>
      <c r="K16" s="5">
        <v>3.49</v>
      </c>
      <c r="L16" s="5">
        <v>4.07</v>
      </c>
      <c r="M16" s="5">
        <v>5.24</v>
      </c>
      <c r="N16" s="5">
        <v>8.43</v>
      </c>
      <c r="O16" s="5">
        <v>3.51</v>
      </c>
      <c r="P16" s="5">
        <v>5.39</v>
      </c>
      <c r="Q16" s="5">
        <v>8.82</v>
      </c>
      <c r="R16" s="5">
        <v>4.5</v>
      </c>
      <c r="S16" s="5">
        <v>2.4700000000000002</v>
      </c>
      <c r="T16" s="5">
        <v>13.3</v>
      </c>
      <c r="U16" s="5">
        <v>17.7</v>
      </c>
      <c r="V16" s="9"/>
      <c r="W16" s="11">
        <f t="shared" si="0"/>
        <v>0</v>
      </c>
      <c r="X16" s="3">
        <f t="shared" si="1"/>
        <v>0</v>
      </c>
      <c r="Y16" s="3">
        <f t="shared" si="2"/>
        <v>1</v>
      </c>
      <c r="Z16" s="3">
        <f t="shared" si="3"/>
        <v>1</v>
      </c>
      <c r="AA16" s="3">
        <f t="shared" si="4"/>
        <v>0</v>
      </c>
      <c r="AB16" s="3">
        <f t="shared" si="5"/>
        <v>1</v>
      </c>
      <c r="AC16" s="3">
        <f t="shared" si="6"/>
        <v>1</v>
      </c>
      <c r="AD16" s="3">
        <f t="shared" si="7"/>
        <v>0</v>
      </c>
      <c r="AE16" s="3">
        <f t="shared" si="8"/>
        <v>0</v>
      </c>
      <c r="AF16" s="3">
        <f t="shared" si="9"/>
        <v>2</v>
      </c>
      <c r="AG16" s="3">
        <f t="shared" si="10"/>
        <v>2</v>
      </c>
      <c r="AH16" s="3">
        <f t="shared" si="11"/>
        <v>-2</v>
      </c>
      <c r="AI16" s="3">
        <f t="shared" si="12"/>
        <v>8</v>
      </c>
      <c r="AJ16" s="11">
        <f t="shared" si="13"/>
        <v>17.7</v>
      </c>
      <c r="AK16" s="3">
        <f t="shared" si="14"/>
        <v>2.4700000000000002</v>
      </c>
      <c r="AL16" s="15">
        <f t="shared" si="15"/>
        <v>6.9927272727272731</v>
      </c>
      <c r="AM16" s="16">
        <f t="shared" si="16"/>
        <v>7.1659919028340076</v>
      </c>
      <c r="AN16" s="16">
        <f t="shared" si="17"/>
        <v>2.5312012480499217</v>
      </c>
    </row>
    <row r="17" spans="1:40" s="3" customFormat="1" ht="13.8">
      <c r="A17" s="4" t="s">
        <v>56</v>
      </c>
      <c r="B17" s="17" t="s">
        <v>57</v>
      </c>
      <c r="C17" s="6">
        <v>19.100000000000001</v>
      </c>
      <c r="D17" s="6">
        <v>-0.25</v>
      </c>
      <c r="E17" s="6">
        <v>-1.29</v>
      </c>
      <c r="F17" s="5">
        <v>1.1399999999999999</v>
      </c>
      <c r="G17" s="5">
        <v>12.59</v>
      </c>
      <c r="H17" s="5">
        <v>0.87</v>
      </c>
      <c r="I17" s="5">
        <v>9.57</v>
      </c>
      <c r="J17" s="5">
        <v>6.99</v>
      </c>
      <c r="K17" s="5">
        <v>7.99</v>
      </c>
      <c r="L17" s="5">
        <v>8.35</v>
      </c>
      <c r="M17" s="5">
        <v>10.199999999999999</v>
      </c>
      <c r="N17" s="5">
        <v>9.9700000000000006</v>
      </c>
      <c r="O17" s="5">
        <v>7.43</v>
      </c>
      <c r="P17" s="5">
        <v>6.57</v>
      </c>
      <c r="Q17" s="5">
        <v>5.29</v>
      </c>
      <c r="R17" s="5">
        <v>6.11</v>
      </c>
      <c r="S17" s="5">
        <v>5.17</v>
      </c>
      <c r="T17" s="5">
        <v>5.24</v>
      </c>
      <c r="U17" s="5">
        <v>4.53</v>
      </c>
      <c r="V17" s="9"/>
      <c r="W17" s="11">
        <f t="shared" si="0"/>
        <v>1</v>
      </c>
      <c r="X17" s="3">
        <f t="shared" si="1"/>
        <v>1</v>
      </c>
      <c r="Y17" s="3">
        <f t="shared" si="2"/>
        <v>2</v>
      </c>
      <c r="Z17" s="3">
        <f t="shared" si="3"/>
        <v>1</v>
      </c>
      <c r="AA17" s="3">
        <f t="shared" si="4"/>
        <v>1</v>
      </c>
      <c r="AB17" s="3">
        <f t="shared" si="5"/>
        <v>1</v>
      </c>
      <c r="AC17" s="3">
        <f t="shared" si="6"/>
        <v>1</v>
      </c>
      <c r="AD17" s="3">
        <f t="shared" si="7"/>
        <v>1</v>
      </c>
      <c r="AE17" s="3">
        <f t="shared" si="8"/>
        <v>1</v>
      </c>
      <c r="AF17" s="3">
        <f t="shared" si="9"/>
        <v>1</v>
      </c>
      <c r="AG17" s="3">
        <f t="shared" si="10"/>
        <v>0</v>
      </c>
      <c r="AH17" s="3">
        <f t="shared" si="11"/>
        <v>-2</v>
      </c>
      <c r="AI17" s="3">
        <f t="shared" si="12"/>
        <v>11</v>
      </c>
      <c r="AJ17" s="11">
        <f t="shared" si="13"/>
        <v>10.199999999999999</v>
      </c>
      <c r="AK17" s="3">
        <f t="shared" si="14"/>
        <v>4.53</v>
      </c>
      <c r="AL17" s="15">
        <f t="shared" si="15"/>
        <v>6.9863636363636354</v>
      </c>
      <c r="AM17" s="16">
        <f t="shared" si="16"/>
        <v>2.2516556291390724</v>
      </c>
      <c r="AN17" s="16">
        <f t="shared" si="17"/>
        <v>1.4599869876382565</v>
      </c>
    </row>
    <row r="18" spans="1:40" s="3" customFormat="1" ht="13.8">
      <c r="A18" s="4" t="s">
        <v>58</v>
      </c>
      <c r="B18" s="17" t="s">
        <v>59</v>
      </c>
      <c r="C18" s="6">
        <v>15.35</v>
      </c>
      <c r="D18" s="6">
        <v>-0.05</v>
      </c>
      <c r="E18" s="6">
        <v>-0.32</v>
      </c>
      <c r="F18" s="5">
        <v>1.1499999999999999</v>
      </c>
      <c r="G18" s="5">
        <v>12.69</v>
      </c>
      <c r="H18" s="5">
        <v>0.76</v>
      </c>
      <c r="I18" s="5">
        <v>8.34</v>
      </c>
      <c r="J18" s="5">
        <v>6.87</v>
      </c>
      <c r="K18" s="5">
        <v>7.68</v>
      </c>
      <c r="L18" s="5">
        <v>7.41</v>
      </c>
      <c r="M18" s="5">
        <v>8.6999999999999993</v>
      </c>
      <c r="N18" s="5">
        <v>7.35</v>
      </c>
      <c r="O18" s="5">
        <v>7.4</v>
      </c>
      <c r="P18" s="5">
        <v>6.8</v>
      </c>
      <c r="Q18" s="5">
        <v>6.82</v>
      </c>
      <c r="R18" s="5">
        <v>7.04</v>
      </c>
      <c r="S18" s="5">
        <v>5.95</v>
      </c>
      <c r="T18" s="5">
        <v>5.53</v>
      </c>
      <c r="U18" s="5">
        <v>4.93</v>
      </c>
      <c r="V18" s="9"/>
      <c r="W18" s="11">
        <f t="shared" si="0"/>
        <v>1</v>
      </c>
      <c r="X18" s="3">
        <f t="shared" si="1"/>
        <v>1</v>
      </c>
      <c r="Y18" s="3">
        <f t="shared" si="2"/>
        <v>1</v>
      </c>
      <c r="Z18" s="3">
        <f t="shared" si="3"/>
        <v>1</v>
      </c>
      <c r="AA18" s="3">
        <f t="shared" si="4"/>
        <v>1</v>
      </c>
      <c r="AB18" s="3">
        <f t="shared" si="5"/>
        <v>1</v>
      </c>
      <c r="AC18" s="3">
        <f t="shared" si="6"/>
        <v>1</v>
      </c>
      <c r="AD18" s="3">
        <f t="shared" si="7"/>
        <v>1</v>
      </c>
      <c r="AE18" s="3">
        <f t="shared" si="8"/>
        <v>1</v>
      </c>
      <c r="AF18" s="3">
        <f t="shared" si="9"/>
        <v>1</v>
      </c>
      <c r="AG18" s="3">
        <f t="shared" si="10"/>
        <v>0</v>
      </c>
      <c r="AH18" s="3">
        <f t="shared" si="11"/>
        <v>-2</v>
      </c>
      <c r="AI18" s="3">
        <f t="shared" si="12"/>
        <v>10</v>
      </c>
      <c r="AJ18" s="11">
        <f t="shared" si="13"/>
        <v>8.6999999999999993</v>
      </c>
      <c r="AK18" s="3">
        <f t="shared" si="14"/>
        <v>4.93</v>
      </c>
      <c r="AL18" s="15">
        <f t="shared" si="15"/>
        <v>6.8736363636363622</v>
      </c>
      <c r="AM18" s="16">
        <f t="shared" si="16"/>
        <v>1.7647058823529411</v>
      </c>
      <c r="AN18" s="16">
        <f t="shared" si="17"/>
        <v>1.2657055944980824</v>
      </c>
    </row>
    <row r="19" spans="1:40" s="3" customFormat="1" ht="13.8">
      <c r="A19" s="4" t="s">
        <v>60</v>
      </c>
      <c r="B19" s="18" t="s">
        <v>61</v>
      </c>
      <c r="C19" s="7">
        <v>90</v>
      </c>
      <c r="D19" s="7">
        <v>0.2</v>
      </c>
      <c r="E19" s="7">
        <v>0.22</v>
      </c>
      <c r="F19" s="5">
        <v>4.2699999999999996</v>
      </c>
      <c r="G19" s="5">
        <v>46.99</v>
      </c>
      <c r="H19" s="5">
        <v>3.74</v>
      </c>
      <c r="I19" s="5">
        <v>41.1</v>
      </c>
      <c r="J19" s="5">
        <v>6.83</v>
      </c>
      <c r="K19" s="5">
        <v>7.62</v>
      </c>
      <c r="L19" s="5">
        <v>10.5</v>
      </c>
      <c r="M19" s="5">
        <v>7.53</v>
      </c>
      <c r="N19" s="5">
        <v>7.77</v>
      </c>
      <c r="O19" s="5">
        <v>7.71</v>
      </c>
      <c r="P19" s="5">
        <v>7.08</v>
      </c>
      <c r="Q19" s="5">
        <v>8.1300000000000008</v>
      </c>
      <c r="R19" s="5">
        <v>7.67</v>
      </c>
      <c r="S19" s="5">
        <v>6.36</v>
      </c>
      <c r="T19" s="5">
        <v>0.87</v>
      </c>
      <c r="U19" s="5">
        <v>3.99</v>
      </c>
      <c r="V19" s="9"/>
      <c r="W19" s="11">
        <f t="shared" si="0"/>
        <v>1</v>
      </c>
      <c r="X19" s="3">
        <f t="shared" si="1"/>
        <v>2</v>
      </c>
      <c r="Y19" s="3">
        <f t="shared" si="2"/>
        <v>1</v>
      </c>
      <c r="Z19" s="3">
        <f t="shared" si="3"/>
        <v>1</v>
      </c>
      <c r="AA19" s="3">
        <f t="shared" si="4"/>
        <v>1</v>
      </c>
      <c r="AB19" s="3">
        <f t="shared" si="5"/>
        <v>1</v>
      </c>
      <c r="AC19" s="3">
        <f t="shared" si="6"/>
        <v>1</v>
      </c>
      <c r="AD19" s="3">
        <f t="shared" si="7"/>
        <v>1</v>
      </c>
      <c r="AE19" s="3">
        <f t="shared" si="8"/>
        <v>1</v>
      </c>
      <c r="AF19" s="3">
        <f t="shared" si="9"/>
        <v>0</v>
      </c>
      <c r="AG19" s="3">
        <f t="shared" si="10"/>
        <v>0</v>
      </c>
      <c r="AH19" s="3">
        <f t="shared" si="11"/>
        <v>-2</v>
      </c>
      <c r="AI19" s="3">
        <f t="shared" si="12"/>
        <v>10</v>
      </c>
      <c r="AJ19" s="11">
        <f t="shared" si="13"/>
        <v>10.5</v>
      </c>
      <c r="AK19" s="3">
        <f t="shared" si="14"/>
        <v>0.87</v>
      </c>
      <c r="AL19" s="15">
        <f t="shared" si="15"/>
        <v>6.8390909090909098</v>
      </c>
      <c r="AM19" s="16">
        <f t="shared" si="16"/>
        <v>12.068965517241379</v>
      </c>
      <c r="AN19" s="16">
        <f t="shared" si="17"/>
        <v>1.5352917718995081</v>
      </c>
    </row>
    <row r="20" spans="1:40" s="3" customFormat="1" ht="13.8">
      <c r="A20" s="4" t="s">
        <v>62</v>
      </c>
      <c r="B20" s="17" t="s">
        <v>63</v>
      </c>
      <c r="C20" s="5">
        <v>120.5</v>
      </c>
      <c r="D20" s="5">
        <v>0</v>
      </c>
      <c r="E20" s="5">
        <v>0</v>
      </c>
      <c r="F20" s="5">
        <v>3.49</v>
      </c>
      <c r="G20" s="5">
        <v>38.380000000000003</v>
      </c>
      <c r="H20" s="5">
        <v>3.34</v>
      </c>
      <c r="I20" s="5">
        <v>36.770000000000003</v>
      </c>
      <c r="J20" s="5">
        <v>6.83</v>
      </c>
      <c r="K20" s="5">
        <v>7.61</v>
      </c>
      <c r="L20" s="5">
        <v>6.78</v>
      </c>
      <c r="M20" s="5">
        <v>7.4</v>
      </c>
      <c r="N20" s="5">
        <v>7.73</v>
      </c>
      <c r="O20" s="5">
        <v>6.57</v>
      </c>
      <c r="P20" s="5">
        <v>6.8</v>
      </c>
      <c r="Q20" s="5">
        <v>6.61</v>
      </c>
      <c r="R20" s="5">
        <v>7.11</v>
      </c>
      <c r="S20" s="5">
        <v>6.17</v>
      </c>
      <c r="T20" s="5">
        <v>6.62</v>
      </c>
      <c r="U20" s="5">
        <v>5.7</v>
      </c>
      <c r="V20" s="9"/>
      <c r="W20" s="11">
        <f t="shared" si="0"/>
        <v>1</v>
      </c>
      <c r="X20" s="3">
        <f t="shared" si="1"/>
        <v>1</v>
      </c>
      <c r="Y20" s="3">
        <f t="shared" si="2"/>
        <v>1</v>
      </c>
      <c r="Z20" s="3">
        <f t="shared" si="3"/>
        <v>1</v>
      </c>
      <c r="AA20" s="3">
        <f t="shared" si="4"/>
        <v>1</v>
      </c>
      <c r="AB20" s="3">
        <f t="shared" si="5"/>
        <v>1</v>
      </c>
      <c r="AC20" s="3">
        <f t="shared" si="6"/>
        <v>1</v>
      </c>
      <c r="AD20" s="3">
        <f t="shared" si="7"/>
        <v>1</v>
      </c>
      <c r="AE20" s="3">
        <f t="shared" si="8"/>
        <v>1</v>
      </c>
      <c r="AF20" s="3">
        <f t="shared" si="9"/>
        <v>1</v>
      </c>
      <c r="AG20" s="3">
        <f t="shared" si="10"/>
        <v>1</v>
      </c>
      <c r="AH20" s="3">
        <f t="shared" si="11"/>
        <v>-2</v>
      </c>
      <c r="AI20" s="3">
        <f t="shared" si="12"/>
        <v>11</v>
      </c>
      <c r="AJ20" s="11">
        <f t="shared" si="13"/>
        <v>7.73</v>
      </c>
      <c r="AK20" s="3">
        <f t="shared" si="14"/>
        <v>5.7</v>
      </c>
      <c r="AL20" s="15">
        <f t="shared" si="15"/>
        <v>6.827272727272728</v>
      </c>
      <c r="AM20" s="16">
        <f t="shared" si="16"/>
        <v>1.356140350877193</v>
      </c>
      <c r="AN20" s="16">
        <f t="shared" si="17"/>
        <v>1.1322237017310253</v>
      </c>
    </row>
    <row r="21" spans="1:40" s="3" customFormat="1" ht="13.8">
      <c r="A21" s="4" t="s">
        <v>64</v>
      </c>
      <c r="B21" s="18" t="s">
        <v>65</v>
      </c>
      <c r="C21" s="7">
        <v>152</v>
      </c>
      <c r="D21" s="7">
        <v>2</v>
      </c>
      <c r="E21" s="7">
        <v>1.33</v>
      </c>
      <c r="F21" s="5">
        <v>12.42</v>
      </c>
      <c r="G21" s="5">
        <v>136.6</v>
      </c>
      <c r="H21" s="5">
        <v>8.31</v>
      </c>
      <c r="I21" s="5">
        <v>91.39</v>
      </c>
      <c r="J21" s="5">
        <v>6.8</v>
      </c>
      <c r="K21" s="5">
        <v>0</v>
      </c>
      <c r="L21" s="5">
        <v>0</v>
      </c>
      <c r="M21" s="5">
        <v>1.1399999999999999</v>
      </c>
      <c r="N21" s="5">
        <v>0</v>
      </c>
      <c r="O21" s="5">
        <v>0</v>
      </c>
      <c r="P21" s="5">
        <v>5.01</v>
      </c>
      <c r="Q21" s="5">
        <v>0</v>
      </c>
      <c r="R21" s="5">
        <v>0</v>
      </c>
      <c r="S21" s="5">
        <v>2.44</v>
      </c>
      <c r="T21" s="5">
        <v>13.6</v>
      </c>
      <c r="U21" s="5">
        <v>52.6</v>
      </c>
      <c r="V21" s="9"/>
      <c r="W21" s="11">
        <f t="shared" si="0"/>
        <v>-2</v>
      </c>
      <c r="X21" s="3">
        <f t="shared" si="1"/>
        <v>-2</v>
      </c>
      <c r="Y21" s="3">
        <f t="shared" si="2"/>
        <v>0</v>
      </c>
      <c r="Z21" s="3">
        <f t="shared" si="3"/>
        <v>-2</v>
      </c>
      <c r="AA21" s="3">
        <f t="shared" si="4"/>
        <v>-2</v>
      </c>
      <c r="AB21" s="3">
        <f t="shared" si="5"/>
        <v>1</v>
      </c>
      <c r="AC21" s="3">
        <f t="shared" si="6"/>
        <v>-2</v>
      </c>
      <c r="AD21" s="3">
        <f t="shared" si="7"/>
        <v>-2</v>
      </c>
      <c r="AE21" s="3">
        <f t="shared" si="8"/>
        <v>0</v>
      </c>
      <c r="AF21" s="3">
        <f t="shared" si="9"/>
        <v>2</v>
      </c>
      <c r="AG21" s="3">
        <f t="shared" si="10"/>
        <v>2</v>
      </c>
      <c r="AH21" s="3">
        <f t="shared" si="11"/>
        <v>-2</v>
      </c>
      <c r="AI21" s="3">
        <f t="shared" si="12"/>
        <v>-7</v>
      </c>
      <c r="AJ21" s="11">
        <f t="shared" si="13"/>
        <v>52.6</v>
      </c>
      <c r="AK21" s="3">
        <f t="shared" si="14"/>
        <v>0</v>
      </c>
      <c r="AL21" s="15">
        <f t="shared" si="15"/>
        <v>6.799090909090908</v>
      </c>
      <c r="AM21" s="16" t="e">
        <f t="shared" si="16"/>
        <v>#DIV/0!</v>
      </c>
      <c r="AN21" s="16">
        <f t="shared" si="17"/>
        <v>7.736328386147882</v>
      </c>
    </row>
    <row r="22" spans="1:40" s="3" customFormat="1" ht="13.8">
      <c r="A22" s="4" t="s">
        <v>68</v>
      </c>
      <c r="B22" s="18" t="s">
        <v>69</v>
      </c>
      <c r="C22" s="6">
        <v>28.3</v>
      </c>
      <c r="D22" s="6">
        <v>-0.25</v>
      </c>
      <c r="E22" s="6">
        <v>-0.88</v>
      </c>
      <c r="F22" s="5">
        <v>1.91</v>
      </c>
      <c r="G22" s="5">
        <v>20.97</v>
      </c>
      <c r="H22" s="5">
        <v>1.32</v>
      </c>
      <c r="I22" s="5">
        <v>14.55</v>
      </c>
      <c r="J22" s="5">
        <v>6.79</v>
      </c>
      <c r="K22" s="5">
        <v>5.86</v>
      </c>
      <c r="L22" s="5">
        <v>5.8</v>
      </c>
      <c r="M22" s="5">
        <v>7.8</v>
      </c>
      <c r="N22" s="5">
        <v>6.8</v>
      </c>
      <c r="O22" s="5">
        <v>8.5299999999999994</v>
      </c>
      <c r="P22" s="5">
        <v>1.5</v>
      </c>
      <c r="Q22" s="5">
        <v>8.01</v>
      </c>
      <c r="R22" s="5">
        <v>6.92</v>
      </c>
      <c r="S22" s="5">
        <v>8.5299999999999994</v>
      </c>
      <c r="T22" s="5">
        <v>9.52</v>
      </c>
      <c r="U22" s="5">
        <v>5.42</v>
      </c>
      <c r="V22" s="9"/>
      <c r="W22" s="11">
        <f t="shared" si="0"/>
        <v>1</v>
      </c>
      <c r="X22" s="3">
        <f t="shared" si="1"/>
        <v>1</v>
      </c>
      <c r="Y22" s="3">
        <f t="shared" si="2"/>
        <v>1</v>
      </c>
      <c r="Z22" s="3">
        <f t="shared" si="3"/>
        <v>1</v>
      </c>
      <c r="AA22" s="3">
        <f t="shared" si="4"/>
        <v>1</v>
      </c>
      <c r="AB22" s="3">
        <f t="shared" si="5"/>
        <v>0</v>
      </c>
      <c r="AC22" s="3">
        <f t="shared" si="6"/>
        <v>1</v>
      </c>
      <c r="AD22" s="3">
        <f t="shared" si="7"/>
        <v>1</v>
      </c>
      <c r="AE22" s="3">
        <f t="shared" si="8"/>
        <v>1</v>
      </c>
      <c r="AF22" s="3">
        <f t="shared" si="9"/>
        <v>1</v>
      </c>
      <c r="AG22" s="3">
        <f t="shared" si="10"/>
        <v>1</v>
      </c>
      <c r="AH22" s="3">
        <f t="shared" si="11"/>
        <v>-2</v>
      </c>
      <c r="AI22" s="3">
        <f t="shared" si="12"/>
        <v>10</v>
      </c>
      <c r="AJ22" s="11">
        <f t="shared" si="13"/>
        <v>9.52</v>
      </c>
      <c r="AK22" s="3">
        <f t="shared" si="14"/>
        <v>1.5</v>
      </c>
      <c r="AL22" s="15">
        <f t="shared" si="15"/>
        <v>6.79</v>
      </c>
      <c r="AM22" s="16">
        <f t="shared" si="16"/>
        <v>6.3466666666666667</v>
      </c>
      <c r="AN22" s="16">
        <f t="shared" si="17"/>
        <v>1.402061855670103</v>
      </c>
    </row>
    <row r="23" spans="1:40" s="3" customFormat="1" ht="13.8">
      <c r="A23" s="4" t="s">
        <v>66</v>
      </c>
      <c r="B23" s="18" t="s">
        <v>67</v>
      </c>
      <c r="C23" s="6">
        <v>452</v>
      </c>
      <c r="D23" s="6">
        <v>-3</v>
      </c>
      <c r="E23" s="6">
        <v>-0.66</v>
      </c>
      <c r="F23" s="5">
        <v>26.55</v>
      </c>
      <c r="G23" s="5">
        <v>292.10000000000002</v>
      </c>
      <c r="H23" s="5">
        <v>19.52</v>
      </c>
      <c r="I23" s="5">
        <v>214.7</v>
      </c>
      <c r="J23" s="5">
        <v>6.79</v>
      </c>
      <c r="K23" s="5">
        <v>6.64</v>
      </c>
      <c r="L23" s="5">
        <v>6.28</v>
      </c>
      <c r="M23" s="5">
        <v>5.67</v>
      </c>
      <c r="N23" s="5">
        <v>5.47</v>
      </c>
      <c r="O23" s="5">
        <v>6.21</v>
      </c>
      <c r="P23" s="5">
        <v>5.82</v>
      </c>
      <c r="Q23" s="5">
        <v>6.81</v>
      </c>
      <c r="R23" s="5">
        <v>6.17</v>
      </c>
      <c r="S23" s="5">
        <v>7.5</v>
      </c>
      <c r="T23" s="5">
        <v>13.6</v>
      </c>
      <c r="U23" s="5">
        <v>4.51</v>
      </c>
      <c r="V23" s="9"/>
      <c r="W23" s="11">
        <f t="shared" si="0"/>
        <v>1</v>
      </c>
      <c r="X23" s="3">
        <f t="shared" si="1"/>
        <v>1</v>
      </c>
      <c r="Y23" s="3">
        <f t="shared" si="2"/>
        <v>1</v>
      </c>
      <c r="Z23" s="3">
        <f t="shared" si="3"/>
        <v>1</v>
      </c>
      <c r="AA23" s="3">
        <f t="shared" si="4"/>
        <v>1</v>
      </c>
      <c r="AB23" s="3">
        <f t="shared" si="5"/>
        <v>1</v>
      </c>
      <c r="AC23" s="3">
        <f t="shared" si="6"/>
        <v>1</v>
      </c>
      <c r="AD23" s="3">
        <f t="shared" si="7"/>
        <v>1</v>
      </c>
      <c r="AE23" s="3">
        <f t="shared" si="8"/>
        <v>1</v>
      </c>
      <c r="AF23" s="3">
        <f t="shared" si="9"/>
        <v>2</v>
      </c>
      <c r="AG23" s="3">
        <f t="shared" si="10"/>
        <v>0</v>
      </c>
      <c r="AH23" s="3">
        <f t="shared" si="11"/>
        <v>-2</v>
      </c>
      <c r="AI23" s="3">
        <f t="shared" si="12"/>
        <v>11</v>
      </c>
      <c r="AJ23" s="11">
        <f t="shared" si="13"/>
        <v>13.6</v>
      </c>
      <c r="AK23" s="3">
        <f t="shared" si="14"/>
        <v>4.51</v>
      </c>
      <c r="AL23" s="15">
        <f t="shared" si="15"/>
        <v>6.78909090909091</v>
      </c>
      <c r="AM23" s="16">
        <f t="shared" si="16"/>
        <v>3.0155210643015522</v>
      </c>
      <c r="AN23" s="16">
        <f t="shared" si="17"/>
        <v>2.0032137118371716</v>
      </c>
    </row>
    <row r="24" spans="1:40" s="3" customFormat="1" ht="13.8">
      <c r="A24" s="4" t="s">
        <v>70</v>
      </c>
      <c r="B24" s="5" t="s">
        <v>71</v>
      </c>
      <c r="C24" s="5">
        <v>65.400000000000006</v>
      </c>
      <c r="D24" s="5">
        <v>0</v>
      </c>
      <c r="E24" s="5">
        <v>0</v>
      </c>
      <c r="F24" s="5">
        <v>3.15</v>
      </c>
      <c r="G24" s="5">
        <v>34.65</v>
      </c>
      <c r="H24" s="5">
        <v>2.48</v>
      </c>
      <c r="I24" s="5">
        <v>27.33</v>
      </c>
      <c r="J24" s="5">
        <v>6.78</v>
      </c>
      <c r="K24" s="5">
        <v>7.28</v>
      </c>
      <c r="L24" s="5">
        <v>5.64</v>
      </c>
      <c r="M24" s="5">
        <v>7.37</v>
      </c>
      <c r="N24" s="5">
        <v>6.45</v>
      </c>
      <c r="O24" s="5">
        <v>6.57</v>
      </c>
      <c r="P24" s="5">
        <v>8.14</v>
      </c>
      <c r="Q24" s="5">
        <v>4.34</v>
      </c>
      <c r="R24" s="5">
        <v>6.74</v>
      </c>
      <c r="S24" s="5">
        <v>2.97</v>
      </c>
      <c r="T24" s="5">
        <v>11.2</v>
      </c>
      <c r="U24" s="5">
        <v>7.8</v>
      </c>
      <c r="V24" s="9"/>
      <c r="W24" s="11">
        <f t="shared" si="0"/>
        <v>1</v>
      </c>
      <c r="X24" s="3">
        <f t="shared" si="1"/>
        <v>1</v>
      </c>
      <c r="Y24" s="3">
        <f t="shared" si="2"/>
        <v>1</v>
      </c>
      <c r="Z24" s="3">
        <f t="shared" si="3"/>
        <v>1</v>
      </c>
      <c r="AA24" s="3">
        <f t="shared" si="4"/>
        <v>1</v>
      </c>
      <c r="AB24" s="3">
        <f t="shared" si="5"/>
        <v>1</v>
      </c>
      <c r="AC24" s="3">
        <f t="shared" si="6"/>
        <v>0</v>
      </c>
      <c r="AD24" s="3">
        <f t="shared" si="7"/>
        <v>1</v>
      </c>
      <c r="AE24" s="3">
        <f t="shared" si="8"/>
        <v>0</v>
      </c>
      <c r="AF24" s="3">
        <f t="shared" si="9"/>
        <v>2</v>
      </c>
      <c r="AG24" s="3">
        <f t="shared" si="10"/>
        <v>1</v>
      </c>
      <c r="AH24" s="3">
        <f t="shared" si="11"/>
        <v>-2</v>
      </c>
      <c r="AI24" s="3">
        <f t="shared" si="12"/>
        <v>10</v>
      </c>
      <c r="AJ24" s="11">
        <f t="shared" si="13"/>
        <v>11.2</v>
      </c>
      <c r="AK24" s="3">
        <f t="shared" si="14"/>
        <v>2.97</v>
      </c>
      <c r="AL24" s="15">
        <f t="shared" si="15"/>
        <v>6.7727272727272725</v>
      </c>
      <c r="AM24" s="16">
        <f t="shared" si="16"/>
        <v>3.7710437710437708</v>
      </c>
      <c r="AN24" s="16">
        <f t="shared" si="17"/>
        <v>1.6536912751677852</v>
      </c>
    </row>
    <row r="25" spans="1:40" s="3" customFormat="1" ht="13.8">
      <c r="A25" s="4" t="s">
        <v>72</v>
      </c>
      <c r="B25" s="17" t="s">
        <v>73</v>
      </c>
      <c r="C25" s="6">
        <v>114.5</v>
      </c>
      <c r="D25" s="6">
        <v>-1</v>
      </c>
      <c r="E25" s="6">
        <v>-0.87</v>
      </c>
      <c r="F25" s="5">
        <v>4.28</v>
      </c>
      <c r="G25" s="5">
        <v>47.05</v>
      </c>
      <c r="H25" s="5">
        <v>4.54</v>
      </c>
      <c r="I25" s="5">
        <v>49.98</v>
      </c>
      <c r="J25" s="5">
        <v>6.76</v>
      </c>
      <c r="K25" s="5">
        <v>4.62</v>
      </c>
      <c r="L25" s="5">
        <v>5.1100000000000003</v>
      </c>
      <c r="M25" s="5">
        <v>8.41</v>
      </c>
      <c r="N25" s="5">
        <v>9.27</v>
      </c>
      <c r="O25" s="5">
        <v>8.26</v>
      </c>
      <c r="P25" s="5">
        <v>7.96</v>
      </c>
      <c r="Q25" s="5">
        <v>7.02</v>
      </c>
      <c r="R25" s="5">
        <v>6.16</v>
      </c>
      <c r="S25" s="5">
        <v>5.75</v>
      </c>
      <c r="T25" s="5">
        <v>6.67</v>
      </c>
      <c r="U25" s="5">
        <v>5.17</v>
      </c>
      <c r="V25" s="9"/>
      <c r="W25" s="11">
        <f t="shared" si="0"/>
        <v>0</v>
      </c>
      <c r="X25" s="3">
        <f t="shared" si="1"/>
        <v>1</v>
      </c>
      <c r="Y25" s="3">
        <f t="shared" si="2"/>
        <v>1</v>
      </c>
      <c r="Z25" s="3">
        <f t="shared" si="3"/>
        <v>1</v>
      </c>
      <c r="AA25" s="3">
        <f t="shared" si="4"/>
        <v>1</v>
      </c>
      <c r="AB25" s="3">
        <f t="shared" si="5"/>
        <v>1</v>
      </c>
      <c r="AC25" s="3">
        <f t="shared" si="6"/>
        <v>1</v>
      </c>
      <c r="AD25" s="3">
        <f t="shared" si="7"/>
        <v>1</v>
      </c>
      <c r="AE25" s="3">
        <f t="shared" si="8"/>
        <v>1</v>
      </c>
      <c r="AF25" s="3">
        <f t="shared" si="9"/>
        <v>1</v>
      </c>
      <c r="AG25" s="3">
        <f t="shared" si="10"/>
        <v>1</v>
      </c>
      <c r="AH25" s="3">
        <f t="shared" si="11"/>
        <v>-2</v>
      </c>
      <c r="AI25" s="3">
        <f t="shared" si="12"/>
        <v>10</v>
      </c>
      <c r="AJ25" s="11">
        <f t="shared" si="13"/>
        <v>9.27</v>
      </c>
      <c r="AK25" s="3">
        <f t="shared" si="14"/>
        <v>4.62</v>
      </c>
      <c r="AL25" s="15">
        <f t="shared" si="15"/>
        <v>6.7636363636363646</v>
      </c>
      <c r="AM25" s="16">
        <f t="shared" si="16"/>
        <v>2.0064935064935066</v>
      </c>
      <c r="AN25" s="16">
        <f t="shared" si="17"/>
        <v>1.3705645161290321</v>
      </c>
    </row>
    <row r="26" spans="1:40" s="3" customFormat="1" ht="13.8">
      <c r="A26" s="4" t="s">
        <v>74</v>
      </c>
      <c r="B26" s="17" t="s">
        <v>75</v>
      </c>
      <c r="C26" s="6">
        <v>245</v>
      </c>
      <c r="D26" s="6">
        <v>-2</v>
      </c>
      <c r="E26" s="6">
        <v>-0.81</v>
      </c>
      <c r="F26" s="5">
        <v>9.9600000000000009</v>
      </c>
      <c r="G26" s="5">
        <v>109.5</v>
      </c>
      <c r="H26" s="5">
        <v>7.75</v>
      </c>
      <c r="I26" s="5">
        <v>85.25</v>
      </c>
      <c r="J26" s="5">
        <v>6.74</v>
      </c>
      <c r="K26" s="5">
        <v>8.09</v>
      </c>
      <c r="L26" s="5">
        <v>6.14</v>
      </c>
      <c r="M26" s="5">
        <v>8.31</v>
      </c>
      <c r="N26" s="5">
        <v>7.44</v>
      </c>
      <c r="O26" s="5">
        <v>7.23</v>
      </c>
      <c r="P26" s="5">
        <v>6.87</v>
      </c>
      <c r="Q26" s="5">
        <v>5.1100000000000003</v>
      </c>
      <c r="R26" s="5">
        <v>5.23</v>
      </c>
      <c r="S26" s="5">
        <v>4.21</v>
      </c>
      <c r="T26" s="5">
        <v>8.92</v>
      </c>
      <c r="U26" s="5">
        <v>6.56</v>
      </c>
      <c r="V26" s="9"/>
      <c r="W26" s="11">
        <f t="shared" si="0"/>
        <v>1</v>
      </c>
      <c r="X26" s="3">
        <f t="shared" si="1"/>
        <v>1</v>
      </c>
      <c r="Y26" s="3">
        <f t="shared" si="2"/>
        <v>1</v>
      </c>
      <c r="Z26" s="3">
        <f t="shared" si="3"/>
        <v>1</v>
      </c>
      <c r="AA26" s="3">
        <f t="shared" si="4"/>
        <v>1</v>
      </c>
      <c r="AB26" s="3">
        <f t="shared" si="5"/>
        <v>1</v>
      </c>
      <c r="AC26" s="3">
        <f t="shared" si="6"/>
        <v>1</v>
      </c>
      <c r="AD26" s="3">
        <f t="shared" si="7"/>
        <v>1</v>
      </c>
      <c r="AE26" s="3">
        <f t="shared" si="8"/>
        <v>0</v>
      </c>
      <c r="AF26" s="3">
        <f t="shared" si="9"/>
        <v>1</v>
      </c>
      <c r="AG26" s="3">
        <f t="shared" si="10"/>
        <v>1</v>
      </c>
      <c r="AH26" s="3">
        <f t="shared" si="11"/>
        <v>-2</v>
      </c>
      <c r="AI26" s="3">
        <f t="shared" si="12"/>
        <v>10</v>
      </c>
      <c r="AJ26" s="11">
        <f t="shared" si="13"/>
        <v>8.92</v>
      </c>
      <c r="AK26" s="3">
        <f t="shared" si="14"/>
        <v>4.21</v>
      </c>
      <c r="AL26" s="15">
        <f t="shared" si="15"/>
        <v>6.7372727272727273</v>
      </c>
      <c r="AM26" s="16">
        <f t="shared" si="16"/>
        <v>2.1187648456057007</v>
      </c>
      <c r="AN26" s="16">
        <f t="shared" si="17"/>
        <v>1.3239778707326946</v>
      </c>
    </row>
    <row r="27" spans="1:40" s="3" customFormat="1" ht="13.8">
      <c r="A27" s="4" t="s">
        <v>76</v>
      </c>
      <c r="B27" s="17" t="s">
        <v>77</v>
      </c>
      <c r="C27" s="6">
        <v>57.8</v>
      </c>
      <c r="D27" s="6">
        <v>-0.6</v>
      </c>
      <c r="E27" s="6">
        <v>-1.03</v>
      </c>
      <c r="F27" s="5">
        <v>3.5</v>
      </c>
      <c r="G27" s="5">
        <v>38.5</v>
      </c>
      <c r="H27" s="5">
        <v>2.39</v>
      </c>
      <c r="I27" s="5">
        <v>26.27</v>
      </c>
      <c r="J27" s="5">
        <v>6.73</v>
      </c>
      <c r="K27" s="5">
        <v>6.07</v>
      </c>
      <c r="L27" s="5">
        <v>6.31</v>
      </c>
      <c r="M27" s="5">
        <v>9.17</v>
      </c>
      <c r="N27" s="5">
        <v>7.8</v>
      </c>
      <c r="O27" s="5">
        <v>6.17</v>
      </c>
      <c r="P27" s="5">
        <v>7.28</v>
      </c>
      <c r="Q27" s="5">
        <v>7.51</v>
      </c>
      <c r="R27" s="5">
        <v>6.19</v>
      </c>
      <c r="S27" s="5">
        <v>4.5199999999999996</v>
      </c>
      <c r="T27" s="5">
        <v>6.86</v>
      </c>
      <c r="U27" s="5">
        <v>6.1</v>
      </c>
      <c r="V27" s="9"/>
      <c r="W27" s="11">
        <f t="shared" si="0"/>
        <v>1</v>
      </c>
      <c r="X27" s="3">
        <f t="shared" si="1"/>
        <v>1</v>
      </c>
      <c r="Y27" s="3">
        <f t="shared" si="2"/>
        <v>1</v>
      </c>
      <c r="Z27" s="3">
        <f t="shared" si="3"/>
        <v>1</v>
      </c>
      <c r="AA27" s="3">
        <f t="shared" si="4"/>
        <v>1</v>
      </c>
      <c r="AB27" s="3">
        <f t="shared" si="5"/>
        <v>1</v>
      </c>
      <c r="AC27" s="3">
        <f t="shared" si="6"/>
        <v>1</v>
      </c>
      <c r="AD27" s="3">
        <f t="shared" si="7"/>
        <v>1</v>
      </c>
      <c r="AE27" s="3">
        <f t="shared" si="8"/>
        <v>0</v>
      </c>
      <c r="AF27" s="3">
        <f t="shared" si="9"/>
        <v>1</v>
      </c>
      <c r="AG27" s="3">
        <f t="shared" si="10"/>
        <v>1</v>
      </c>
      <c r="AH27" s="3">
        <f t="shared" si="11"/>
        <v>-2</v>
      </c>
      <c r="AI27" s="3">
        <f t="shared" si="12"/>
        <v>10</v>
      </c>
      <c r="AJ27" s="11">
        <f t="shared" si="13"/>
        <v>9.17</v>
      </c>
      <c r="AK27" s="3">
        <f t="shared" si="14"/>
        <v>4.5199999999999996</v>
      </c>
      <c r="AL27" s="15">
        <f t="shared" si="15"/>
        <v>6.7254545454545447</v>
      </c>
      <c r="AM27" s="16">
        <f t="shared" si="16"/>
        <v>2.028761061946903</v>
      </c>
      <c r="AN27" s="16">
        <f t="shared" si="17"/>
        <v>1.363476615301433</v>
      </c>
    </row>
    <row r="28" spans="1:40" s="3" customFormat="1" ht="13.8">
      <c r="A28" s="4" t="s">
        <v>80</v>
      </c>
      <c r="B28" s="18" t="s">
        <v>81</v>
      </c>
      <c r="C28" s="6">
        <v>17.100000000000001</v>
      </c>
      <c r="D28" s="6">
        <v>-0.1</v>
      </c>
      <c r="E28" s="6">
        <v>-0.57999999999999996</v>
      </c>
      <c r="F28" s="5">
        <v>1.18</v>
      </c>
      <c r="G28" s="5">
        <v>12.97</v>
      </c>
      <c r="H28" s="5">
        <v>0.94</v>
      </c>
      <c r="I28" s="5">
        <v>10.33</v>
      </c>
      <c r="J28" s="5">
        <v>6.61</v>
      </c>
      <c r="K28" s="5">
        <v>8.4</v>
      </c>
      <c r="L28" s="5">
        <v>9.77</v>
      </c>
      <c r="M28" s="5">
        <v>0.79</v>
      </c>
      <c r="N28" s="5">
        <v>10.3</v>
      </c>
      <c r="O28" s="5">
        <v>7.29</v>
      </c>
      <c r="P28" s="5">
        <v>6.9</v>
      </c>
      <c r="Q28" s="5">
        <v>5.1100000000000003</v>
      </c>
      <c r="R28" s="5">
        <v>6.06</v>
      </c>
      <c r="S28" s="5">
        <v>6.33</v>
      </c>
      <c r="T28" s="5">
        <v>6.56</v>
      </c>
      <c r="U28" s="5">
        <v>5.28</v>
      </c>
      <c r="V28" s="9"/>
      <c r="W28" s="11">
        <f t="shared" si="0"/>
        <v>1</v>
      </c>
      <c r="X28" s="3">
        <f t="shared" si="1"/>
        <v>1</v>
      </c>
      <c r="Y28" s="3">
        <f t="shared" si="2"/>
        <v>0</v>
      </c>
      <c r="Z28" s="3">
        <f t="shared" si="3"/>
        <v>2</v>
      </c>
      <c r="AA28" s="3">
        <f t="shared" si="4"/>
        <v>1</v>
      </c>
      <c r="AB28" s="3">
        <f t="shared" si="5"/>
        <v>1</v>
      </c>
      <c r="AC28" s="3">
        <f t="shared" si="6"/>
        <v>1</v>
      </c>
      <c r="AD28" s="3">
        <f t="shared" si="7"/>
        <v>1</v>
      </c>
      <c r="AE28" s="3">
        <f t="shared" si="8"/>
        <v>1</v>
      </c>
      <c r="AF28" s="3">
        <f t="shared" si="9"/>
        <v>1</v>
      </c>
      <c r="AG28" s="3">
        <f t="shared" si="10"/>
        <v>1</v>
      </c>
      <c r="AH28" s="3">
        <f t="shared" si="11"/>
        <v>-2</v>
      </c>
      <c r="AI28" s="3">
        <f t="shared" si="12"/>
        <v>11</v>
      </c>
      <c r="AJ28" s="11">
        <f t="shared" si="13"/>
        <v>10.3</v>
      </c>
      <c r="AK28" s="3">
        <f t="shared" si="14"/>
        <v>0.79</v>
      </c>
      <c r="AL28" s="15">
        <f t="shared" si="15"/>
        <v>6.6172727272727281</v>
      </c>
      <c r="AM28" s="16">
        <f t="shared" si="16"/>
        <v>13.037974683544304</v>
      </c>
      <c r="AN28" s="16">
        <f t="shared" si="17"/>
        <v>1.5565324907267482</v>
      </c>
    </row>
    <row r="29" spans="1:40" s="3" customFormat="1" ht="13.8">
      <c r="A29" s="4" t="s">
        <v>82</v>
      </c>
      <c r="B29" s="5" t="s">
        <v>83</v>
      </c>
      <c r="C29" s="6">
        <v>65.3</v>
      </c>
      <c r="D29" s="6">
        <v>-0.4</v>
      </c>
      <c r="E29" s="6">
        <v>-0.61</v>
      </c>
      <c r="F29" s="5">
        <v>3.51</v>
      </c>
      <c r="G29" s="5">
        <v>38.58</v>
      </c>
      <c r="H29" s="5">
        <v>2.41</v>
      </c>
      <c r="I29" s="5">
        <v>26.48</v>
      </c>
      <c r="J29" s="5">
        <v>6.55</v>
      </c>
      <c r="K29" s="5">
        <v>7.52</v>
      </c>
      <c r="L29" s="5">
        <v>5.78</v>
      </c>
      <c r="M29" s="5">
        <v>8.24</v>
      </c>
      <c r="N29" s="5">
        <v>6.85</v>
      </c>
      <c r="O29" s="5">
        <v>6.04</v>
      </c>
      <c r="P29" s="5">
        <v>5.14</v>
      </c>
      <c r="Q29" s="5">
        <v>6.53</v>
      </c>
      <c r="R29" s="5">
        <v>5.65</v>
      </c>
      <c r="S29" s="5">
        <v>5.1100000000000003</v>
      </c>
      <c r="T29" s="5">
        <v>7.75</v>
      </c>
      <c r="U29" s="5">
        <v>7.42</v>
      </c>
      <c r="V29" s="9"/>
      <c r="W29" s="11">
        <f t="shared" si="0"/>
        <v>1</v>
      </c>
      <c r="X29" s="3">
        <f t="shared" si="1"/>
        <v>1</v>
      </c>
      <c r="Y29" s="3">
        <f t="shared" si="2"/>
        <v>1</v>
      </c>
      <c r="Z29" s="3">
        <f t="shared" si="3"/>
        <v>1</v>
      </c>
      <c r="AA29" s="3">
        <f t="shared" si="4"/>
        <v>1</v>
      </c>
      <c r="AB29" s="3">
        <f t="shared" si="5"/>
        <v>1</v>
      </c>
      <c r="AC29" s="3">
        <f t="shared" si="6"/>
        <v>1</v>
      </c>
      <c r="AD29" s="3">
        <f t="shared" si="7"/>
        <v>1</v>
      </c>
      <c r="AE29" s="3">
        <f t="shared" si="8"/>
        <v>1</v>
      </c>
      <c r="AF29" s="3">
        <f t="shared" si="9"/>
        <v>1</v>
      </c>
      <c r="AG29" s="3">
        <f t="shared" si="10"/>
        <v>1</v>
      </c>
      <c r="AH29" s="3">
        <f t="shared" si="11"/>
        <v>-2</v>
      </c>
      <c r="AI29" s="3">
        <f t="shared" si="12"/>
        <v>11</v>
      </c>
      <c r="AJ29" s="11">
        <f t="shared" si="13"/>
        <v>8.24</v>
      </c>
      <c r="AK29" s="3">
        <f t="shared" si="14"/>
        <v>5.1100000000000003</v>
      </c>
      <c r="AL29" s="15">
        <f t="shared" si="15"/>
        <v>6.5481818181818179</v>
      </c>
      <c r="AM29" s="16">
        <f t="shared" si="16"/>
        <v>1.6125244618395302</v>
      </c>
      <c r="AN29" s="16">
        <f t="shared" si="17"/>
        <v>1.2583645703179231</v>
      </c>
    </row>
    <row r="30" spans="1:40" s="3" customFormat="1" ht="13.8">
      <c r="A30" s="4" t="s">
        <v>84</v>
      </c>
      <c r="B30" s="18" t="s">
        <v>85</v>
      </c>
      <c r="C30" s="6">
        <v>35.75</v>
      </c>
      <c r="D30" s="6">
        <v>-0.3</v>
      </c>
      <c r="E30" s="6">
        <v>-0.83</v>
      </c>
      <c r="F30" s="5">
        <v>8.27</v>
      </c>
      <c r="G30" s="5">
        <v>90.93</v>
      </c>
      <c r="H30" s="5">
        <v>3.21</v>
      </c>
      <c r="I30" s="5">
        <v>35.31</v>
      </c>
      <c r="J30" s="5">
        <v>6.54</v>
      </c>
      <c r="K30" s="5">
        <v>4.83</v>
      </c>
      <c r="L30" s="5">
        <v>8.4700000000000006</v>
      </c>
      <c r="M30" s="5">
        <v>9.0399999999999991</v>
      </c>
      <c r="N30" s="5">
        <v>0</v>
      </c>
      <c r="O30" s="5">
        <v>5.91</v>
      </c>
      <c r="P30" s="5">
        <v>5.37</v>
      </c>
      <c r="Q30" s="5">
        <v>4.5199999999999996</v>
      </c>
      <c r="R30" s="5">
        <v>13.8</v>
      </c>
      <c r="S30" s="5">
        <v>8.83</v>
      </c>
      <c r="T30" s="5">
        <v>11.1</v>
      </c>
      <c r="U30" s="5">
        <v>0</v>
      </c>
      <c r="V30" s="9"/>
      <c r="W30" s="11">
        <f t="shared" si="0"/>
        <v>0</v>
      </c>
      <c r="X30" s="3">
        <f t="shared" si="1"/>
        <v>1</v>
      </c>
      <c r="Y30" s="3">
        <f t="shared" si="2"/>
        <v>1</v>
      </c>
      <c r="Z30" s="3">
        <f t="shared" si="3"/>
        <v>-2</v>
      </c>
      <c r="AA30" s="3">
        <f t="shared" si="4"/>
        <v>1</v>
      </c>
      <c r="AB30" s="3">
        <f t="shared" si="5"/>
        <v>1</v>
      </c>
      <c r="AC30" s="3">
        <f t="shared" si="6"/>
        <v>0</v>
      </c>
      <c r="AD30" s="3">
        <f t="shared" si="7"/>
        <v>2</v>
      </c>
      <c r="AE30" s="3">
        <f t="shared" si="8"/>
        <v>1</v>
      </c>
      <c r="AF30" s="3">
        <f t="shared" si="9"/>
        <v>2</v>
      </c>
      <c r="AG30" s="3">
        <f t="shared" si="10"/>
        <v>-2</v>
      </c>
      <c r="AH30" s="3">
        <f t="shared" si="11"/>
        <v>-2</v>
      </c>
      <c r="AI30" s="3">
        <f t="shared" si="12"/>
        <v>5</v>
      </c>
      <c r="AJ30" s="11">
        <f t="shared" si="13"/>
        <v>13.8</v>
      </c>
      <c r="AK30" s="3">
        <f t="shared" si="14"/>
        <v>0</v>
      </c>
      <c r="AL30" s="15">
        <f t="shared" si="15"/>
        <v>6.5336363636363624</v>
      </c>
      <c r="AM30" s="16" t="e">
        <f t="shared" si="16"/>
        <v>#DIV/0!</v>
      </c>
      <c r="AN30" s="16">
        <f t="shared" si="17"/>
        <v>2.1121469319604849</v>
      </c>
    </row>
    <row r="31" spans="1:40" s="3" customFormat="1" ht="13.8">
      <c r="A31" s="4" t="s">
        <v>86</v>
      </c>
      <c r="B31" s="5" t="s">
        <v>87</v>
      </c>
      <c r="C31" s="7">
        <v>124.5</v>
      </c>
      <c r="D31" s="7">
        <v>4.5</v>
      </c>
      <c r="E31" s="7">
        <v>3.75</v>
      </c>
      <c r="F31" s="5">
        <v>2.33</v>
      </c>
      <c r="G31" s="5">
        <v>25.6</v>
      </c>
      <c r="H31" s="5">
        <v>1.86</v>
      </c>
      <c r="I31" s="5">
        <v>20.51</v>
      </c>
      <c r="J31" s="5">
        <v>6.5</v>
      </c>
      <c r="K31" s="5">
        <v>6.85</v>
      </c>
      <c r="L31" s="5">
        <v>7.13</v>
      </c>
      <c r="M31" s="5">
        <v>6.92</v>
      </c>
      <c r="N31" s="5">
        <v>6.98</v>
      </c>
      <c r="O31" s="5">
        <v>5.51</v>
      </c>
      <c r="P31" s="5">
        <v>6.64</v>
      </c>
      <c r="Q31" s="5">
        <v>6.07</v>
      </c>
      <c r="R31" s="5">
        <v>6.9</v>
      </c>
      <c r="S31" s="5">
        <v>7.33</v>
      </c>
      <c r="T31" s="5">
        <v>7.83</v>
      </c>
      <c r="U31" s="5">
        <v>3.31</v>
      </c>
      <c r="V31" s="9"/>
      <c r="W31" s="11">
        <f t="shared" si="0"/>
        <v>1</v>
      </c>
      <c r="X31" s="3">
        <f t="shared" si="1"/>
        <v>1</v>
      </c>
      <c r="Y31" s="3">
        <f t="shared" si="2"/>
        <v>1</v>
      </c>
      <c r="Z31" s="3">
        <f t="shared" si="3"/>
        <v>1</v>
      </c>
      <c r="AA31" s="3">
        <f t="shared" si="4"/>
        <v>1</v>
      </c>
      <c r="AB31" s="3">
        <f t="shared" si="5"/>
        <v>1</v>
      </c>
      <c r="AC31" s="3">
        <f t="shared" si="6"/>
        <v>1</v>
      </c>
      <c r="AD31" s="3">
        <f t="shared" si="7"/>
        <v>1</v>
      </c>
      <c r="AE31" s="3">
        <f t="shared" si="8"/>
        <v>1</v>
      </c>
      <c r="AF31" s="3">
        <f t="shared" si="9"/>
        <v>1</v>
      </c>
      <c r="AG31" s="3">
        <f t="shared" si="10"/>
        <v>0</v>
      </c>
      <c r="AH31" s="3">
        <f t="shared" si="11"/>
        <v>-2</v>
      </c>
      <c r="AI31" s="3">
        <f t="shared" si="12"/>
        <v>10</v>
      </c>
      <c r="AJ31" s="11">
        <f t="shared" si="13"/>
        <v>7.83</v>
      </c>
      <c r="AK31" s="3">
        <f t="shared" si="14"/>
        <v>3.31</v>
      </c>
      <c r="AL31" s="15">
        <f t="shared" si="15"/>
        <v>6.4972727272727271</v>
      </c>
      <c r="AM31" s="16">
        <f t="shared" si="16"/>
        <v>2.3655589123867071</v>
      </c>
      <c r="AN31" s="16">
        <f t="shared" si="17"/>
        <v>1.2051210298027144</v>
      </c>
    </row>
    <row r="32" spans="1:40" s="3" customFormat="1" ht="13.8">
      <c r="A32" s="4" t="s">
        <v>88</v>
      </c>
      <c r="B32" s="5" t="s">
        <v>89</v>
      </c>
      <c r="C32" s="7">
        <v>154</v>
      </c>
      <c r="D32" s="7">
        <v>1</v>
      </c>
      <c r="E32" s="7">
        <v>0.65</v>
      </c>
      <c r="F32" s="5">
        <v>3.89</v>
      </c>
      <c r="G32" s="5">
        <v>42.81</v>
      </c>
      <c r="H32" s="5">
        <v>3.53</v>
      </c>
      <c r="I32" s="5">
        <v>38.83</v>
      </c>
      <c r="J32" s="5">
        <v>6.48</v>
      </c>
      <c r="K32" s="5">
        <v>4.92</v>
      </c>
      <c r="L32" s="5">
        <v>3.46</v>
      </c>
      <c r="M32" s="5">
        <v>6.24</v>
      </c>
      <c r="N32" s="5">
        <v>6.93</v>
      </c>
      <c r="O32" s="5">
        <v>8.48</v>
      </c>
      <c r="P32" s="5">
        <v>7.19</v>
      </c>
      <c r="Q32" s="5">
        <v>7.35</v>
      </c>
      <c r="R32" s="5">
        <v>5.53</v>
      </c>
      <c r="S32" s="5">
        <v>5.65</v>
      </c>
      <c r="T32" s="5">
        <v>10.7</v>
      </c>
      <c r="U32" s="5">
        <v>4.84</v>
      </c>
      <c r="V32" s="9"/>
      <c r="W32" s="11">
        <f t="shared" si="0"/>
        <v>0</v>
      </c>
      <c r="X32" s="3">
        <f t="shared" si="1"/>
        <v>0</v>
      </c>
      <c r="Y32" s="3">
        <f t="shared" si="2"/>
        <v>1</v>
      </c>
      <c r="Z32" s="3">
        <f t="shared" si="3"/>
        <v>1</v>
      </c>
      <c r="AA32" s="3">
        <f t="shared" si="4"/>
        <v>1</v>
      </c>
      <c r="AB32" s="3">
        <f t="shared" si="5"/>
        <v>1</v>
      </c>
      <c r="AC32" s="3">
        <f t="shared" si="6"/>
        <v>1</v>
      </c>
      <c r="AD32" s="3">
        <f t="shared" si="7"/>
        <v>1</v>
      </c>
      <c r="AE32" s="3">
        <f t="shared" si="8"/>
        <v>1</v>
      </c>
      <c r="AF32" s="3">
        <f t="shared" si="9"/>
        <v>2</v>
      </c>
      <c r="AG32" s="3">
        <f t="shared" si="10"/>
        <v>0</v>
      </c>
      <c r="AH32" s="3">
        <f t="shared" si="11"/>
        <v>-2</v>
      </c>
      <c r="AI32" s="3">
        <f t="shared" si="12"/>
        <v>9</v>
      </c>
      <c r="AJ32" s="11">
        <f t="shared" si="13"/>
        <v>10.7</v>
      </c>
      <c r="AK32" s="3">
        <f t="shared" si="14"/>
        <v>3.46</v>
      </c>
      <c r="AL32" s="15">
        <f t="shared" si="15"/>
        <v>6.4809090909090914</v>
      </c>
      <c r="AM32" s="16">
        <f t="shared" si="16"/>
        <v>3.0924855491329479</v>
      </c>
      <c r="AN32" s="16">
        <f t="shared" si="17"/>
        <v>1.6510029457146862</v>
      </c>
    </row>
    <row r="33" spans="1:40" s="3" customFormat="1" ht="13.8">
      <c r="A33" s="4" t="s">
        <v>90</v>
      </c>
      <c r="B33" s="5" t="s">
        <v>91</v>
      </c>
      <c r="C33" s="6">
        <v>171</v>
      </c>
      <c r="D33" s="6">
        <v>-1.5</v>
      </c>
      <c r="E33" s="6">
        <v>-0.87</v>
      </c>
      <c r="F33" s="5">
        <v>5.34</v>
      </c>
      <c r="G33" s="5">
        <v>58.77</v>
      </c>
      <c r="H33" s="5">
        <v>3.12</v>
      </c>
      <c r="I33" s="5">
        <v>34.36</v>
      </c>
      <c r="J33" s="5">
        <v>6.48</v>
      </c>
      <c r="K33" s="5">
        <v>6.03</v>
      </c>
      <c r="L33" s="5">
        <v>6.91</v>
      </c>
      <c r="M33" s="5">
        <v>9.59</v>
      </c>
      <c r="N33" s="5">
        <v>8.33</v>
      </c>
      <c r="O33" s="5">
        <v>5.23</v>
      </c>
      <c r="P33" s="5">
        <v>5.7</v>
      </c>
      <c r="Q33" s="5">
        <v>5.93</v>
      </c>
      <c r="R33" s="5">
        <v>5.37</v>
      </c>
      <c r="S33" s="5">
        <v>5.77</v>
      </c>
      <c r="T33" s="5">
        <v>7.13</v>
      </c>
      <c r="U33" s="5">
        <v>5.24</v>
      </c>
      <c r="V33" s="9"/>
      <c r="W33" s="11">
        <f t="shared" si="0"/>
        <v>1</v>
      </c>
      <c r="X33" s="3">
        <f t="shared" si="1"/>
        <v>1</v>
      </c>
      <c r="Y33" s="3">
        <f t="shared" si="2"/>
        <v>1</v>
      </c>
      <c r="Z33" s="3">
        <f t="shared" si="3"/>
        <v>1</v>
      </c>
      <c r="AA33" s="3">
        <f t="shared" si="4"/>
        <v>1</v>
      </c>
      <c r="AB33" s="3">
        <f t="shared" si="5"/>
        <v>1</v>
      </c>
      <c r="AC33" s="3">
        <f t="shared" si="6"/>
        <v>1</v>
      </c>
      <c r="AD33" s="3">
        <f t="shared" si="7"/>
        <v>1</v>
      </c>
      <c r="AE33" s="3">
        <f t="shared" si="8"/>
        <v>1</v>
      </c>
      <c r="AF33" s="3">
        <f t="shared" si="9"/>
        <v>1</v>
      </c>
      <c r="AG33" s="3">
        <f t="shared" si="10"/>
        <v>1</v>
      </c>
      <c r="AH33" s="3">
        <f t="shared" si="11"/>
        <v>-2</v>
      </c>
      <c r="AI33" s="3">
        <f t="shared" si="12"/>
        <v>11</v>
      </c>
      <c r="AJ33" s="11">
        <f t="shared" si="13"/>
        <v>9.59</v>
      </c>
      <c r="AK33" s="3">
        <f t="shared" si="14"/>
        <v>5.23</v>
      </c>
      <c r="AL33" s="15">
        <f t="shared" si="15"/>
        <v>6.4754545454545447</v>
      </c>
      <c r="AM33" s="16">
        <f t="shared" si="16"/>
        <v>1.8336520076481835</v>
      </c>
      <c r="AN33" s="16">
        <f t="shared" si="17"/>
        <v>1.4809771163835463</v>
      </c>
    </row>
    <row r="34" spans="1:40" s="3" customFormat="1" ht="13.8">
      <c r="A34" s="4" t="s">
        <v>92</v>
      </c>
      <c r="B34" s="5" t="s">
        <v>93</v>
      </c>
      <c r="C34" s="6">
        <v>87.6</v>
      </c>
      <c r="D34" s="6">
        <v>-0.9</v>
      </c>
      <c r="E34" s="6">
        <v>-1.02</v>
      </c>
      <c r="F34" s="5">
        <v>4.1100000000000003</v>
      </c>
      <c r="G34" s="5">
        <v>45.17</v>
      </c>
      <c r="H34" s="5">
        <v>2.71</v>
      </c>
      <c r="I34" s="5">
        <v>29.84</v>
      </c>
      <c r="J34" s="5">
        <v>6.46</v>
      </c>
      <c r="K34" s="5">
        <v>6.83</v>
      </c>
      <c r="L34" s="5">
        <v>6.12</v>
      </c>
      <c r="M34" s="5">
        <v>6.95</v>
      </c>
      <c r="N34" s="5">
        <v>6.65</v>
      </c>
      <c r="O34" s="5">
        <v>5.73</v>
      </c>
      <c r="P34" s="5">
        <v>6.1</v>
      </c>
      <c r="Q34" s="5">
        <v>6.87</v>
      </c>
      <c r="R34" s="5">
        <v>6.07</v>
      </c>
      <c r="S34" s="5">
        <v>6.28</v>
      </c>
      <c r="T34" s="5">
        <v>6.75</v>
      </c>
      <c r="U34" s="5">
        <v>6.67</v>
      </c>
      <c r="V34" s="9"/>
      <c r="W34" s="11">
        <f t="shared" ref="W34:W65" si="18">IF(K34&gt;10,2,IF(OR(K34="",K34=0),-2,IF(AND(K34&lt;=10,K34&gt;=5),1,0)))</f>
        <v>1</v>
      </c>
      <c r="X34" s="3">
        <f t="shared" ref="X34:X65" si="19">IF(L34&gt;10,2,IF(OR(L34="",L34=0),-2,IF(AND(L34&lt;=10,L34&gt;=5),1,0)))</f>
        <v>1</v>
      </c>
      <c r="Y34" s="3">
        <f t="shared" ref="Y34:Y65" si="20">IF(M34&gt;10,2,IF(OR(M34="",M34=0),-2,IF(AND(M34&lt;=10,M34&gt;=5),1,0)))</f>
        <v>1</v>
      </c>
      <c r="Z34" s="3">
        <f t="shared" ref="Z34:Z65" si="21">IF(N34&gt;10,2,IF(OR(N34="",N34=0),-2,IF(AND(N34&lt;=10,N34&gt;=5),1,0)))</f>
        <v>1</v>
      </c>
      <c r="AA34" s="3">
        <f t="shared" ref="AA34:AA65" si="22">IF(O34&gt;10,2,IF(OR(O34="",O34=0),-2,IF(AND(O34&lt;=10,O34&gt;=5),1,0)))</f>
        <v>1</v>
      </c>
      <c r="AB34" s="3">
        <f t="shared" ref="AB34:AB65" si="23">IF(P34&gt;10,2,IF(OR(P34="",P34=0),-2,IF(AND(P34&lt;=10,P34&gt;=5),1,0)))</f>
        <v>1</v>
      </c>
      <c r="AC34" s="3">
        <f t="shared" ref="AC34:AC65" si="24">IF(Q34&gt;10,2,IF(OR(Q34="",Q34=0),-2,IF(AND(Q34&lt;=10,Q34&gt;=5),1,0)))</f>
        <v>1</v>
      </c>
      <c r="AD34" s="3">
        <f t="shared" ref="AD34:AD65" si="25">IF(R34&gt;10,2,IF(OR(R34="",R34=0),-2,IF(AND(R34&lt;=10,R34&gt;=5),1,0)))</f>
        <v>1</v>
      </c>
      <c r="AE34" s="3">
        <f t="shared" ref="AE34:AE65" si="26">IF(S34&gt;10,2,IF(OR(S34="",S34=0),-2,IF(AND(S34&lt;=10,S34&gt;=5),1,0)))</f>
        <v>1</v>
      </c>
      <c r="AF34" s="3">
        <f t="shared" ref="AF34:AF65" si="27">IF(T34&gt;10,2,IF(OR(T34="",T34=0),-2,IF(AND(T34&lt;=10,T34&gt;=5),1,0)))</f>
        <v>1</v>
      </c>
      <c r="AG34" s="3">
        <f t="shared" ref="AG34:AG65" si="28">IF(U34&gt;10,2,IF(OR(U34="",U34=0),-2,IF(AND(U34&lt;=10,U34&gt;=5),1,0)))</f>
        <v>1</v>
      </c>
      <c r="AH34" s="3">
        <f t="shared" ref="AH34:AH65" si="29">IF(V34&gt;10,2,IF(OR(V34="",V34=0),-2,IF(AND(V34&lt;=10,V34&gt;=5),1,0)))</f>
        <v>-2</v>
      </c>
      <c r="AI34" s="3">
        <f t="shared" ref="AI34:AI65" si="30">SUM(W34:AG34)</f>
        <v>11</v>
      </c>
      <c r="AJ34" s="11">
        <f t="shared" ref="AJ34:AJ65" si="31">MAX(K34:U34)</f>
        <v>6.95</v>
      </c>
      <c r="AK34" s="3">
        <f t="shared" si="14"/>
        <v>5.73</v>
      </c>
      <c r="AL34" s="15">
        <f t="shared" ref="AL34:AL65" si="32">AVERAGE(K34:U34)</f>
        <v>6.4563636363636361</v>
      </c>
      <c r="AM34" s="16">
        <f t="shared" ref="AM34:AM65" si="33">AJ34/AK34</f>
        <v>1.212914485165794</v>
      </c>
      <c r="AN34" s="16">
        <f t="shared" ref="AN34:AN65" si="34">AJ34/AL34</f>
        <v>1.0764573359617009</v>
      </c>
    </row>
    <row r="35" spans="1:40" s="3" customFormat="1" ht="13.8">
      <c r="A35" s="4" t="s">
        <v>94</v>
      </c>
      <c r="B35" s="18" t="s">
        <v>95</v>
      </c>
      <c r="C35" s="6">
        <v>506</v>
      </c>
      <c r="D35" s="6">
        <v>-9</v>
      </c>
      <c r="E35" s="6">
        <v>-1.75</v>
      </c>
      <c r="F35" s="5">
        <v>18.8</v>
      </c>
      <c r="G35" s="5">
        <v>206.8</v>
      </c>
      <c r="H35" s="5">
        <v>15.28</v>
      </c>
      <c r="I35" s="5">
        <v>168.1</v>
      </c>
      <c r="J35" s="5">
        <v>6.41</v>
      </c>
      <c r="K35" s="5">
        <v>4.43</v>
      </c>
      <c r="L35" s="5">
        <v>4.03</v>
      </c>
      <c r="M35" s="5">
        <v>7.06</v>
      </c>
      <c r="N35" s="5">
        <v>7.81</v>
      </c>
      <c r="O35" s="5">
        <v>6.03</v>
      </c>
      <c r="P35" s="5">
        <v>5.23</v>
      </c>
      <c r="Q35" s="5">
        <v>4.75</v>
      </c>
      <c r="R35" s="5">
        <v>4.3099999999999996</v>
      </c>
      <c r="S35" s="5">
        <v>3.22</v>
      </c>
      <c r="T35" s="5">
        <v>15</v>
      </c>
      <c r="U35" s="5">
        <v>8.56</v>
      </c>
      <c r="V35" s="9"/>
      <c r="W35" s="11">
        <f t="shared" si="18"/>
        <v>0</v>
      </c>
      <c r="X35" s="3">
        <f t="shared" si="19"/>
        <v>0</v>
      </c>
      <c r="Y35" s="3">
        <f t="shared" si="20"/>
        <v>1</v>
      </c>
      <c r="Z35" s="3">
        <f t="shared" si="21"/>
        <v>1</v>
      </c>
      <c r="AA35" s="3">
        <f t="shared" si="22"/>
        <v>1</v>
      </c>
      <c r="AB35" s="3">
        <f t="shared" si="23"/>
        <v>1</v>
      </c>
      <c r="AC35" s="3">
        <f t="shared" si="24"/>
        <v>0</v>
      </c>
      <c r="AD35" s="3">
        <f t="shared" si="25"/>
        <v>0</v>
      </c>
      <c r="AE35" s="3">
        <f t="shared" si="26"/>
        <v>0</v>
      </c>
      <c r="AF35" s="3">
        <f t="shared" si="27"/>
        <v>2</v>
      </c>
      <c r="AG35" s="3">
        <f t="shared" si="28"/>
        <v>1</v>
      </c>
      <c r="AH35" s="3">
        <f t="shared" si="29"/>
        <v>-2</v>
      </c>
      <c r="AI35" s="3">
        <f t="shared" si="30"/>
        <v>7</v>
      </c>
      <c r="AJ35" s="11">
        <f t="shared" si="31"/>
        <v>15</v>
      </c>
      <c r="AK35" s="3">
        <f t="shared" si="14"/>
        <v>3.22</v>
      </c>
      <c r="AL35" s="15">
        <f t="shared" si="32"/>
        <v>6.4027272727272733</v>
      </c>
      <c r="AM35" s="16">
        <f t="shared" si="33"/>
        <v>4.658385093167702</v>
      </c>
      <c r="AN35" s="16">
        <f t="shared" si="34"/>
        <v>2.3427516683231575</v>
      </c>
    </row>
    <row r="36" spans="1:40" s="3" customFormat="1" ht="13.8">
      <c r="A36" s="4" t="s">
        <v>96</v>
      </c>
      <c r="B36" s="5" t="s">
        <v>97</v>
      </c>
      <c r="C36" s="6">
        <v>60.2</v>
      </c>
      <c r="D36" s="6">
        <v>-0.8</v>
      </c>
      <c r="E36" s="6">
        <v>-1.31</v>
      </c>
      <c r="F36" s="5">
        <v>4.34</v>
      </c>
      <c r="G36" s="5">
        <v>47.71</v>
      </c>
      <c r="H36" s="5">
        <v>4.17</v>
      </c>
      <c r="I36" s="5">
        <v>45.9</v>
      </c>
      <c r="J36" s="5">
        <v>6.38</v>
      </c>
      <c r="K36" s="5">
        <v>6.65</v>
      </c>
      <c r="L36" s="5">
        <v>5.77</v>
      </c>
      <c r="M36" s="5">
        <v>6.81</v>
      </c>
      <c r="N36" s="5">
        <v>6.98</v>
      </c>
      <c r="O36" s="5">
        <v>5.92</v>
      </c>
      <c r="P36" s="5">
        <v>5.66</v>
      </c>
      <c r="Q36" s="5">
        <v>6.81</v>
      </c>
      <c r="R36" s="5">
        <v>5.98</v>
      </c>
      <c r="S36" s="5">
        <v>4.43</v>
      </c>
      <c r="T36" s="5">
        <v>9.34</v>
      </c>
      <c r="U36" s="5">
        <v>5.85</v>
      </c>
      <c r="V36" s="9"/>
      <c r="W36" s="11">
        <f t="shared" si="18"/>
        <v>1</v>
      </c>
      <c r="X36" s="3">
        <f t="shared" si="19"/>
        <v>1</v>
      </c>
      <c r="Y36" s="3">
        <f t="shared" si="20"/>
        <v>1</v>
      </c>
      <c r="Z36" s="3">
        <f t="shared" si="21"/>
        <v>1</v>
      </c>
      <c r="AA36" s="3">
        <f t="shared" si="22"/>
        <v>1</v>
      </c>
      <c r="AB36" s="3">
        <f t="shared" si="23"/>
        <v>1</v>
      </c>
      <c r="AC36" s="3">
        <f t="shared" si="24"/>
        <v>1</v>
      </c>
      <c r="AD36" s="3">
        <f t="shared" si="25"/>
        <v>1</v>
      </c>
      <c r="AE36" s="3">
        <f t="shared" si="26"/>
        <v>0</v>
      </c>
      <c r="AF36" s="3">
        <f t="shared" si="27"/>
        <v>1</v>
      </c>
      <c r="AG36" s="3">
        <f t="shared" si="28"/>
        <v>1</v>
      </c>
      <c r="AH36" s="3">
        <f t="shared" si="29"/>
        <v>-2</v>
      </c>
      <c r="AI36" s="3">
        <f t="shared" si="30"/>
        <v>10</v>
      </c>
      <c r="AJ36" s="11">
        <f t="shared" si="31"/>
        <v>9.34</v>
      </c>
      <c r="AK36" s="3">
        <f t="shared" si="14"/>
        <v>4.43</v>
      </c>
      <c r="AL36" s="15">
        <f t="shared" si="32"/>
        <v>6.3818181818181818</v>
      </c>
      <c r="AM36" s="16">
        <f t="shared" si="33"/>
        <v>2.1083521444695261</v>
      </c>
      <c r="AN36" s="16">
        <f t="shared" si="34"/>
        <v>1.4635327635327635</v>
      </c>
    </row>
    <row r="37" spans="1:40" s="3" customFormat="1" ht="13.8">
      <c r="A37" s="4" t="s">
        <v>98</v>
      </c>
      <c r="B37" s="5" t="s">
        <v>99</v>
      </c>
      <c r="C37" s="6">
        <v>51.7</v>
      </c>
      <c r="D37" s="6">
        <v>-0.7</v>
      </c>
      <c r="E37" s="6">
        <v>-1.34</v>
      </c>
      <c r="F37" s="5">
        <v>3.37</v>
      </c>
      <c r="G37" s="5">
        <v>37.11</v>
      </c>
      <c r="H37" s="5">
        <v>3.12</v>
      </c>
      <c r="I37" s="5">
        <v>34.28</v>
      </c>
      <c r="J37" s="5">
        <v>6.37</v>
      </c>
      <c r="K37" s="5">
        <v>7.31</v>
      </c>
      <c r="L37" s="5">
        <v>6.23</v>
      </c>
      <c r="M37" s="5">
        <v>7.79</v>
      </c>
      <c r="N37" s="5">
        <v>6.52</v>
      </c>
      <c r="O37" s="5">
        <v>5.32</v>
      </c>
      <c r="P37" s="5">
        <v>4.7</v>
      </c>
      <c r="Q37" s="5">
        <v>6.59</v>
      </c>
      <c r="R37" s="5">
        <v>3.94</v>
      </c>
      <c r="S37" s="5">
        <v>6.23</v>
      </c>
      <c r="T37" s="5">
        <v>10.5</v>
      </c>
      <c r="U37" s="5">
        <v>4.9400000000000004</v>
      </c>
      <c r="V37" s="9"/>
      <c r="W37" s="11">
        <f t="shared" si="18"/>
        <v>1</v>
      </c>
      <c r="X37" s="3">
        <f t="shared" si="19"/>
        <v>1</v>
      </c>
      <c r="Y37" s="3">
        <f t="shared" si="20"/>
        <v>1</v>
      </c>
      <c r="Z37" s="3">
        <f t="shared" si="21"/>
        <v>1</v>
      </c>
      <c r="AA37" s="3">
        <f t="shared" si="22"/>
        <v>1</v>
      </c>
      <c r="AB37" s="3">
        <f t="shared" si="23"/>
        <v>0</v>
      </c>
      <c r="AC37" s="3">
        <f t="shared" si="24"/>
        <v>1</v>
      </c>
      <c r="AD37" s="3">
        <f t="shared" si="25"/>
        <v>0</v>
      </c>
      <c r="AE37" s="3">
        <f t="shared" si="26"/>
        <v>1</v>
      </c>
      <c r="AF37" s="3">
        <f t="shared" si="27"/>
        <v>2</v>
      </c>
      <c r="AG37" s="3">
        <f t="shared" si="28"/>
        <v>0</v>
      </c>
      <c r="AH37" s="3">
        <f t="shared" si="29"/>
        <v>-2</v>
      </c>
      <c r="AI37" s="3">
        <f t="shared" si="30"/>
        <v>9</v>
      </c>
      <c r="AJ37" s="11">
        <f t="shared" si="31"/>
        <v>10.5</v>
      </c>
      <c r="AK37" s="3">
        <f t="shared" si="14"/>
        <v>3.94</v>
      </c>
      <c r="AL37" s="15">
        <f t="shared" si="32"/>
        <v>6.370000000000001</v>
      </c>
      <c r="AM37" s="16">
        <f t="shared" si="33"/>
        <v>2.6649746192893402</v>
      </c>
      <c r="AN37" s="16">
        <f t="shared" si="34"/>
        <v>1.648351648351648</v>
      </c>
    </row>
    <row r="38" spans="1:40" s="3" customFormat="1" ht="13.8">
      <c r="A38" s="4" t="s">
        <v>100</v>
      </c>
      <c r="B38" s="5" t="s">
        <v>101</v>
      </c>
      <c r="C38" s="7">
        <v>337</v>
      </c>
      <c r="D38" s="7">
        <v>4</v>
      </c>
      <c r="E38" s="7">
        <v>1.2</v>
      </c>
      <c r="F38" s="5">
        <v>6.04</v>
      </c>
      <c r="G38" s="5">
        <v>66.42</v>
      </c>
      <c r="H38" s="5">
        <v>4.1100000000000003</v>
      </c>
      <c r="I38" s="5">
        <v>45.2</v>
      </c>
      <c r="J38" s="5">
        <v>6.34</v>
      </c>
      <c r="K38" s="5">
        <v>6.88</v>
      </c>
      <c r="L38" s="5">
        <v>7.28</v>
      </c>
      <c r="M38" s="5">
        <v>7.94</v>
      </c>
      <c r="N38" s="5">
        <v>6.47</v>
      </c>
      <c r="O38" s="5">
        <v>6.2</v>
      </c>
      <c r="P38" s="5">
        <v>6.81</v>
      </c>
      <c r="Q38" s="5">
        <v>6.18</v>
      </c>
      <c r="R38" s="5">
        <v>3.28</v>
      </c>
      <c r="S38" s="5">
        <v>4.74</v>
      </c>
      <c r="T38" s="5">
        <v>11.1</v>
      </c>
      <c r="U38" s="5">
        <v>2.87</v>
      </c>
      <c r="V38" s="9"/>
      <c r="W38" s="11">
        <f t="shared" si="18"/>
        <v>1</v>
      </c>
      <c r="X38" s="3">
        <f t="shared" si="19"/>
        <v>1</v>
      </c>
      <c r="Y38" s="3">
        <f t="shared" si="20"/>
        <v>1</v>
      </c>
      <c r="Z38" s="3">
        <f t="shared" si="21"/>
        <v>1</v>
      </c>
      <c r="AA38" s="3">
        <f t="shared" si="22"/>
        <v>1</v>
      </c>
      <c r="AB38" s="3">
        <f t="shared" si="23"/>
        <v>1</v>
      </c>
      <c r="AC38" s="3">
        <f t="shared" si="24"/>
        <v>1</v>
      </c>
      <c r="AD38" s="3">
        <f t="shared" si="25"/>
        <v>0</v>
      </c>
      <c r="AE38" s="3">
        <f t="shared" si="26"/>
        <v>0</v>
      </c>
      <c r="AF38" s="3">
        <f t="shared" si="27"/>
        <v>2</v>
      </c>
      <c r="AG38" s="3">
        <f t="shared" si="28"/>
        <v>0</v>
      </c>
      <c r="AH38" s="3">
        <f t="shared" si="29"/>
        <v>-2</v>
      </c>
      <c r="AI38" s="3">
        <f t="shared" si="30"/>
        <v>9</v>
      </c>
      <c r="AJ38" s="11">
        <f t="shared" si="31"/>
        <v>11.1</v>
      </c>
      <c r="AK38" s="3">
        <f t="shared" si="14"/>
        <v>2.87</v>
      </c>
      <c r="AL38" s="15">
        <f t="shared" si="32"/>
        <v>6.3409090909090926</v>
      </c>
      <c r="AM38" s="16">
        <f t="shared" si="33"/>
        <v>3.8675958188153308</v>
      </c>
      <c r="AN38" s="16">
        <f t="shared" si="34"/>
        <v>1.7505376344086017</v>
      </c>
    </row>
    <row r="39" spans="1:40" s="3" customFormat="1" ht="13.8">
      <c r="A39" s="4" t="s">
        <v>102</v>
      </c>
      <c r="B39" s="18" t="s">
        <v>103</v>
      </c>
      <c r="C39" s="6">
        <v>51</v>
      </c>
      <c r="D39" s="6">
        <v>-0.6</v>
      </c>
      <c r="E39" s="6">
        <v>-1.1599999999999999</v>
      </c>
      <c r="F39" s="5">
        <v>4.72</v>
      </c>
      <c r="G39" s="5">
        <v>51.91</v>
      </c>
      <c r="H39" s="5">
        <v>2.64</v>
      </c>
      <c r="I39" s="5">
        <v>29.05</v>
      </c>
      <c r="J39" s="5">
        <v>6.32</v>
      </c>
      <c r="K39" s="5">
        <v>5.88</v>
      </c>
      <c r="L39" s="5">
        <v>6.31</v>
      </c>
      <c r="M39" s="5">
        <v>7.65</v>
      </c>
      <c r="N39" s="5">
        <v>7.39</v>
      </c>
      <c r="O39" s="5">
        <v>4.9800000000000004</v>
      </c>
      <c r="P39" s="5">
        <v>3.43</v>
      </c>
      <c r="Q39" s="5">
        <v>4.91</v>
      </c>
      <c r="R39" s="5">
        <v>6.97</v>
      </c>
      <c r="S39" s="5">
        <v>2.35</v>
      </c>
      <c r="T39" s="5">
        <v>7.49</v>
      </c>
      <c r="U39" s="5">
        <v>12.2</v>
      </c>
      <c r="V39" s="9"/>
      <c r="W39" s="11">
        <f t="shared" si="18"/>
        <v>1</v>
      </c>
      <c r="X39" s="3">
        <f t="shared" si="19"/>
        <v>1</v>
      </c>
      <c r="Y39" s="3">
        <f t="shared" si="20"/>
        <v>1</v>
      </c>
      <c r="Z39" s="3">
        <f t="shared" si="21"/>
        <v>1</v>
      </c>
      <c r="AA39" s="3">
        <f t="shared" si="22"/>
        <v>0</v>
      </c>
      <c r="AB39" s="3">
        <f t="shared" si="23"/>
        <v>0</v>
      </c>
      <c r="AC39" s="3">
        <f t="shared" si="24"/>
        <v>0</v>
      </c>
      <c r="AD39" s="3">
        <f t="shared" si="25"/>
        <v>1</v>
      </c>
      <c r="AE39" s="3">
        <f t="shared" si="26"/>
        <v>0</v>
      </c>
      <c r="AF39" s="3">
        <f t="shared" si="27"/>
        <v>1</v>
      </c>
      <c r="AG39" s="3">
        <f t="shared" si="28"/>
        <v>2</v>
      </c>
      <c r="AH39" s="3">
        <f t="shared" si="29"/>
        <v>-2</v>
      </c>
      <c r="AI39" s="3">
        <f t="shared" si="30"/>
        <v>8</v>
      </c>
      <c r="AJ39" s="11">
        <f t="shared" si="31"/>
        <v>12.2</v>
      </c>
      <c r="AK39" s="3">
        <f t="shared" si="14"/>
        <v>2.35</v>
      </c>
      <c r="AL39" s="15">
        <f t="shared" si="32"/>
        <v>6.3236363636363642</v>
      </c>
      <c r="AM39" s="16">
        <f t="shared" si="33"/>
        <v>5.1914893617021276</v>
      </c>
      <c r="AN39" s="16">
        <f t="shared" si="34"/>
        <v>1.9292696952271418</v>
      </c>
    </row>
    <row r="40" spans="1:40" s="3" customFormat="1" ht="13.8">
      <c r="A40" s="4" t="s">
        <v>154</v>
      </c>
      <c r="B40" s="5" t="s">
        <v>155</v>
      </c>
      <c r="C40" s="7">
        <v>113</v>
      </c>
      <c r="D40" s="7">
        <v>1.5</v>
      </c>
      <c r="E40" s="7">
        <v>1.35</v>
      </c>
      <c r="F40" s="5">
        <v>3.92</v>
      </c>
      <c r="G40" s="5">
        <v>46.99</v>
      </c>
      <c r="H40" s="5">
        <v>2.98</v>
      </c>
      <c r="I40" s="5">
        <v>35.770000000000003</v>
      </c>
      <c r="J40" s="5">
        <v>5.72</v>
      </c>
      <c r="K40" s="5">
        <v>4.9400000000000004</v>
      </c>
      <c r="L40" s="5">
        <v>6.11</v>
      </c>
      <c r="M40" s="5">
        <v>5.64</v>
      </c>
      <c r="N40" s="5">
        <v>5.19</v>
      </c>
      <c r="O40" s="5">
        <v>6.21</v>
      </c>
      <c r="P40" s="5">
        <v>7.51</v>
      </c>
      <c r="Q40" s="5">
        <v>6.28</v>
      </c>
      <c r="R40" s="5">
        <v>6.85</v>
      </c>
      <c r="S40" s="5">
        <v>8.86</v>
      </c>
      <c r="T40" s="5">
        <v>6.17</v>
      </c>
      <c r="U40" s="5">
        <v>4.92</v>
      </c>
      <c r="V40" s="9">
        <v>0</v>
      </c>
      <c r="W40" s="11">
        <f t="shared" si="18"/>
        <v>0</v>
      </c>
      <c r="X40" s="3">
        <f t="shared" si="19"/>
        <v>1</v>
      </c>
      <c r="Y40" s="3">
        <f t="shared" si="20"/>
        <v>1</v>
      </c>
      <c r="Z40" s="3">
        <f t="shared" si="21"/>
        <v>1</v>
      </c>
      <c r="AA40" s="3">
        <f t="shared" si="22"/>
        <v>1</v>
      </c>
      <c r="AB40" s="3">
        <f t="shared" si="23"/>
        <v>1</v>
      </c>
      <c r="AC40" s="3">
        <f t="shared" si="24"/>
        <v>1</v>
      </c>
      <c r="AD40" s="3">
        <f t="shared" si="25"/>
        <v>1</v>
      </c>
      <c r="AE40" s="3">
        <f t="shared" si="26"/>
        <v>1</v>
      </c>
      <c r="AF40" s="3">
        <f t="shared" si="27"/>
        <v>1</v>
      </c>
      <c r="AG40" s="3">
        <f t="shared" si="28"/>
        <v>0</v>
      </c>
      <c r="AH40" s="3">
        <f t="shared" si="29"/>
        <v>-2</v>
      </c>
      <c r="AI40" s="3">
        <f t="shared" si="30"/>
        <v>9</v>
      </c>
      <c r="AJ40" s="11">
        <f t="shared" si="31"/>
        <v>8.86</v>
      </c>
      <c r="AK40" s="3">
        <f t="shared" si="14"/>
        <v>4.92</v>
      </c>
      <c r="AL40" s="15">
        <f t="shared" si="32"/>
        <v>6.2436363636363641</v>
      </c>
      <c r="AM40" s="16">
        <f t="shared" si="33"/>
        <v>1.8008130081300813</v>
      </c>
      <c r="AN40" s="16">
        <f t="shared" si="34"/>
        <v>1.4190448456610365</v>
      </c>
    </row>
    <row r="41" spans="1:40" s="3" customFormat="1" ht="13.8">
      <c r="A41" s="4" t="s">
        <v>104</v>
      </c>
      <c r="B41" s="5" t="s">
        <v>105</v>
      </c>
      <c r="C41" s="6">
        <v>103.5</v>
      </c>
      <c r="D41" s="6">
        <v>-0.5</v>
      </c>
      <c r="E41" s="6">
        <v>-0.48</v>
      </c>
      <c r="F41" s="5">
        <v>3.22</v>
      </c>
      <c r="G41" s="5">
        <v>35.44</v>
      </c>
      <c r="H41" s="5">
        <v>2.46</v>
      </c>
      <c r="I41" s="5">
        <v>27.05</v>
      </c>
      <c r="J41" s="5">
        <v>6.22</v>
      </c>
      <c r="K41" s="5">
        <v>3.3</v>
      </c>
      <c r="L41" s="5">
        <v>6.15</v>
      </c>
      <c r="M41" s="5">
        <v>6.32</v>
      </c>
      <c r="N41" s="5">
        <v>7.25</v>
      </c>
      <c r="O41" s="5">
        <v>7.15</v>
      </c>
      <c r="P41" s="5">
        <v>5.96</v>
      </c>
      <c r="Q41" s="5">
        <v>6.44</v>
      </c>
      <c r="R41" s="5">
        <v>6.07</v>
      </c>
      <c r="S41" s="5">
        <v>6.68</v>
      </c>
      <c r="T41" s="5">
        <v>7.72</v>
      </c>
      <c r="U41" s="5">
        <v>5.43</v>
      </c>
      <c r="V41" s="9"/>
      <c r="W41" s="11">
        <f t="shared" si="18"/>
        <v>0</v>
      </c>
      <c r="X41" s="3">
        <f t="shared" si="19"/>
        <v>1</v>
      </c>
      <c r="Y41" s="3">
        <f t="shared" si="20"/>
        <v>1</v>
      </c>
      <c r="Z41" s="3">
        <f t="shared" si="21"/>
        <v>1</v>
      </c>
      <c r="AA41" s="3">
        <f t="shared" si="22"/>
        <v>1</v>
      </c>
      <c r="AB41" s="3">
        <f t="shared" si="23"/>
        <v>1</v>
      </c>
      <c r="AC41" s="3">
        <f t="shared" si="24"/>
        <v>1</v>
      </c>
      <c r="AD41" s="3">
        <f t="shared" si="25"/>
        <v>1</v>
      </c>
      <c r="AE41" s="3">
        <f t="shared" si="26"/>
        <v>1</v>
      </c>
      <c r="AF41" s="3">
        <f t="shared" si="27"/>
        <v>1</v>
      </c>
      <c r="AG41" s="3">
        <f t="shared" si="28"/>
        <v>1</v>
      </c>
      <c r="AH41" s="3">
        <f t="shared" si="29"/>
        <v>-2</v>
      </c>
      <c r="AI41" s="3">
        <f t="shared" si="30"/>
        <v>10</v>
      </c>
      <c r="AJ41" s="11">
        <f t="shared" si="31"/>
        <v>7.72</v>
      </c>
      <c r="AK41" s="3">
        <f t="shared" si="14"/>
        <v>3.3</v>
      </c>
      <c r="AL41" s="15">
        <f t="shared" si="32"/>
        <v>6.2245454545454546</v>
      </c>
      <c r="AM41" s="16">
        <f t="shared" si="33"/>
        <v>2.3393939393939394</v>
      </c>
      <c r="AN41" s="16">
        <f t="shared" si="34"/>
        <v>1.2402512049072587</v>
      </c>
    </row>
    <row r="42" spans="1:40" s="3" customFormat="1" ht="13.8">
      <c r="A42" s="4" t="s">
        <v>106</v>
      </c>
      <c r="B42" s="18" t="s">
        <v>107</v>
      </c>
      <c r="C42" s="6">
        <v>32</v>
      </c>
      <c r="D42" s="6">
        <v>-0.3</v>
      </c>
      <c r="E42" s="6">
        <v>-0.93</v>
      </c>
      <c r="F42" s="5">
        <v>1.24</v>
      </c>
      <c r="G42" s="5">
        <v>13.59</v>
      </c>
      <c r="H42" s="5">
        <v>1.1499999999999999</v>
      </c>
      <c r="I42" s="5">
        <v>12.68</v>
      </c>
      <c r="J42" s="5">
        <v>6.15</v>
      </c>
      <c r="K42" s="5">
        <v>1.54</v>
      </c>
      <c r="L42" s="5">
        <v>3.62</v>
      </c>
      <c r="M42" s="5">
        <v>5.85</v>
      </c>
      <c r="N42" s="5">
        <v>0</v>
      </c>
      <c r="O42" s="5">
        <v>5.82</v>
      </c>
      <c r="P42" s="5">
        <v>9.69</v>
      </c>
      <c r="Q42" s="5">
        <v>9.1300000000000008</v>
      </c>
      <c r="R42" s="5">
        <v>11.3</v>
      </c>
      <c r="S42" s="5">
        <v>5.81</v>
      </c>
      <c r="T42" s="5">
        <v>11.1</v>
      </c>
      <c r="U42" s="5">
        <v>3.85</v>
      </c>
      <c r="V42" s="9"/>
      <c r="W42" s="11">
        <f t="shared" si="18"/>
        <v>0</v>
      </c>
      <c r="X42" s="3">
        <f t="shared" si="19"/>
        <v>0</v>
      </c>
      <c r="Y42" s="3">
        <f t="shared" si="20"/>
        <v>1</v>
      </c>
      <c r="Z42" s="3">
        <f t="shared" si="21"/>
        <v>-2</v>
      </c>
      <c r="AA42" s="3">
        <f t="shared" si="22"/>
        <v>1</v>
      </c>
      <c r="AB42" s="3">
        <f t="shared" si="23"/>
        <v>1</v>
      </c>
      <c r="AC42" s="3">
        <f t="shared" si="24"/>
        <v>1</v>
      </c>
      <c r="AD42" s="3">
        <f t="shared" si="25"/>
        <v>2</v>
      </c>
      <c r="AE42" s="3">
        <f t="shared" si="26"/>
        <v>1</v>
      </c>
      <c r="AF42" s="3">
        <f t="shared" si="27"/>
        <v>2</v>
      </c>
      <c r="AG42" s="3">
        <f t="shared" si="28"/>
        <v>0</v>
      </c>
      <c r="AH42" s="3">
        <f t="shared" si="29"/>
        <v>-2</v>
      </c>
      <c r="AI42" s="3">
        <f t="shared" si="30"/>
        <v>7</v>
      </c>
      <c r="AJ42" s="11">
        <f t="shared" si="31"/>
        <v>11.3</v>
      </c>
      <c r="AK42" s="3">
        <f t="shared" si="14"/>
        <v>0</v>
      </c>
      <c r="AL42" s="15">
        <f t="shared" si="32"/>
        <v>6.1554545454545462</v>
      </c>
      <c r="AM42" s="16" t="e">
        <f t="shared" si="33"/>
        <v>#DIV/0!</v>
      </c>
      <c r="AN42" s="16">
        <f t="shared" si="34"/>
        <v>1.8357701964259341</v>
      </c>
    </row>
    <row r="43" spans="1:40" s="3" customFormat="1" ht="13.8">
      <c r="A43" s="4" t="s">
        <v>108</v>
      </c>
      <c r="B43" s="18" t="s">
        <v>109</v>
      </c>
      <c r="C43" s="6">
        <v>272</v>
      </c>
      <c r="D43" s="6">
        <v>-3</v>
      </c>
      <c r="E43" s="6">
        <v>-1.0900000000000001</v>
      </c>
      <c r="F43" s="5">
        <v>13.16</v>
      </c>
      <c r="G43" s="5">
        <v>144.69999999999999</v>
      </c>
      <c r="H43" s="5">
        <v>9.0500000000000007</v>
      </c>
      <c r="I43" s="5">
        <v>99.5</v>
      </c>
      <c r="J43" s="5">
        <v>6.11</v>
      </c>
      <c r="K43" s="5">
        <v>6.07</v>
      </c>
      <c r="L43" s="5">
        <v>4.75</v>
      </c>
      <c r="M43" s="5">
        <v>4.6900000000000004</v>
      </c>
      <c r="N43" s="5">
        <v>4.99</v>
      </c>
      <c r="O43" s="5">
        <v>6.59</v>
      </c>
      <c r="P43" s="5">
        <v>5.91</v>
      </c>
      <c r="Q43" s="5">
        <v>3.44</v>
      </c>
      <c r="R43" s="5">
        <v>4.51</v>
      </c>
      <c r="S43" s="5">
        <v>2.83</v>
      </c>
      <c r="T43" s="5">
        <v>14.5</v>
      </c>
      <c r="U43" s="5">
        <v>8.91</v>
      </c>
      <c r="V43" s="9"/>
      <c r="W43" s="11">
        <f t="shared" si="18"/>
        <v>1</v>
      </c>
      <c r="X43" s="3">
        <f t="shared" si="19"/>
        <v>0</v>
      </c>
      <c r="Y43" s="3">
        <f t="shared" si="20"/>
        <v>0</v>
      </c>
      <c r="Z43" s="3">
        <f t="shared" si="21"/>
        <v>0</v>
      </c>
      <c r="AA43" s="3">
        <f t="shared" si="22"/>
        <v>1</v>
      </c>
      <c r="AB43" s="3">
        <f t="shared" si="23"/>
        <v>1</v>
      </c>
      <c r="AC43" s="3">
        <f t="shared" si="24"/>
        <v>0</v>
      </c>
      <c r="AD43" s="3">
        <f t="shared" si="25"/>
        <v>0</v>
      </c>
      <c r="AE43" s="3">
        <f t="shared" si="26"/>
        <v>0</v>
      </c>
      <c r="AF43" s="3">
        <f t="shared" si="27"/>
        <v>2</v>
      </c>
      <c r="AG43" s="3">
        <f t="shared" si="28"/>
        <v>1</v>
      </c>
      <c r="AH43" s="3">
        <f t="shared" si="29"/>
        <v>-2</v>
      </c>
      <c r="AI43" s="3">
        <f t="shared" si="30"/>
        <v>6</v>
      </c>
      <c r="AJ43" s="11">
        <f t="shared" si="31"/>
        <v>14.5</v>
      </c>
      <c r="AK43" s="3">
        <f t="shared" si="14"/>
        <v>2.83</v>
      </c>
      <c r="AL43" s="15">
        <f t="shared" si="32"/>
        <v>6.1081818181818184</v>
      </c>
      <c r="AM43" s="16">
        <f t="shared" si="33"/>
        <v>5.1236749116607774</v>
      </c>
      <c r="AN43" s="16">
        <f t="shared" si="34"/>
        <v>2.3738651585057298</v>
      </c>
    </row>
    <row r="44" spans="1:40" s="3" customFormat="1" ht="13.8">
      <c r="A44" s="4" t="s">
        <v>110</v>
      </c>
      <c r="B44" s="5" t="s">
        <v>111</v>
      </c>
      <c r="C44" s="7">
        <v>56.5</v>
      </c>
      <c r="D44" s="7">
        <v>0.2</v>
      </c>
      <c r="E44" s="7">
        <v>0.36</v>
      </c>
      <c r="F44" s="5">
        <v>1.71</v>
      </c>
      <c r="G44" s="5">
        <v>18.84</v>
      </c>
      <c r="H44" s="5">
        <v>1.47</v>
      </c>
      <c r="I44" s="5">
        <v>16.2</v>
      </c>
      <c r="J44" s="5">
        <v>6.1</v>
      </c>
      <c r="K44" s="5">
        <v>4.3499999999999996</v>
      </c>
      <c r="L44" s="5">
        <v>6.28</v>
      </c>
      <c r="M44" s="5">
        <v>8.6999999999999993</v>
      </c>
      <c r="N44" s="5">
        <v>6.09</v>
      </c>
      <c r="O44" s="5">
        <v>6.2</v>
      </c>
      <c r="P44" s="5">
        <v>6.87</v>
      </c>
      <c r="Q44" s="5">
        <v>6.49</v>
      </c>
      <c r="R44" s="5">
        <v>5.54</v>
      </c>
      <c r="S44" s="5">
        <v>7.28</v>
      </c>
      <c r="T44" s="5">
        <v>5.7</v>
      </c>
      <c r="U44" s="5">
        <v>3.62</v>
      </c>
      <c r="V44" s="9"/>
      <c r="W44" s="11">
        <f t="shared" si="18"/>
        <v>0</v>
      </c>
      <c r="X44" s="3">
        <f t="shared" si="19"/>
        <v>1</v>
      </c>
      <c r="Y44" s="3">
        <f t="shared" si="20"/>
        <v>1</v>
      </c>
      <c r="Z44" s="3">
        <f t="shared" si="21"/>
        <v>1</v>
      </c>
      <c r="AA44" s="3">
        <f t="shared" si="22"/>
        <v>1</v>
      </c>
      <c r="AB44" s="3">
        <f t="shared" si="23"/>
        <v>1</v>
      </c>
      <c r="AC44" s="3">
        <f t="shared" si="24"/>
        <v>1</v>
      </c>
      <c r="AD44" s="3">
        <f t="shared" si="25"/>
        <v>1</v>
      </c>
      <c r="AE44" s="3">
        <f t="shared" si="26"/>
        <v>1</v>
      </c>
      <c r="AF44" s="3">
        <f t="shared" si="27"/>
        <v>1</v>
      </c>
      <c r="AG44" s="3">
        <f t="shared" si="28"/>
        <v>0</v>
      </c>
      <c r="AH44" s="3">
        <f t="shared" si="29"/>
        <v>-2</v>
      </c>
      <c r="AI44" s="3">
        <f t="shared" si="30"/>
        <v>9</v>
      </c>
      <c r="AJ44" s="11">
        <f t="shared" si="31"/>
        <v>8.6999999999999993</v>
      </c>
      <c r="AK44" s="3">
        <f t="shared" si="14"/>
        <v>3.62</v>
      </c>
      <c r="AL44" s="15">
        <f t="shared" si="32"/>
        <v>6.1018181818181825</v>
      </c>
      <c r="AM44" s="16">
        <f t="shared" si="33"/>
        <v>2.4033149171270716</v>
      </c>
      <c r="AN44" s="16">
        <f t="shared" si="34"/>
        <v>1.4258045292014301</v>
      </c>
    </row>
    <row r="45" spans="1:40" s="3" customFormat="1" ht="13.8">
      <c r="A45" s="4" t="s">
        <v>112</v>
      </c>
      <c r="B45" s="5" t="s">
        <v>113</v>
      </c>
      <c r="C45" s="6">
        <v>160.5</v>
      </c>
      <c r="D45" s="6">
        <v>-7</v>
      </c>
      <c r="E45" s="6">
        <v>-4.18</v>
      </c>
      <c r="F45" s="5">
        <v>6.85</v>
      </c>
      <c r="G45" s="5">
        <v>75.34</v>
      </c>
      <c r="H45" s="5">
        <v>5.05</v>
      </c>
      <c r="I45" s="5">
        <v>55.5</v>
      </c>
      <c r="J45" s="5">
        <v>6.1</v>
      </c>
      <c r="K45" s="5">
        <v>5.52</v>
      </c>
      <c r="L45" s="5">
        <v>5.58</v>
      </c>
      <c r="M45" s="5">
        <v>5.7</v>
      </c>
      <c r="N45" s="5">
        <v>5.75</v>
      </c>
      <c r="O45" s="5">
        <v>5.64</v>
      </c>
      <c r="P45" s="5">
        <v>6.62</v>
      </c>
      <c r="Q45" s="5">
        <v>4.7300000000000004</v>
      </c>
      <c r="R45" s="5">
        <v>6.97</v>
      </c>
      <c r="S45" s="5">
        <v>6.6</v>
      </c>
      <c r="T45" s="5">
        <v>7.31</v>
      </c>
      <c r="U45" s="5">
        <v>6.69</v>
      </c>
      <c r="V45" s="9"/>
      <c r="W45" s="11">
        <f t="shared" si="18"/>
        <v>1</v>
      </c>
      <c r="X45" s="3">
        <f t="shared" si="19"/>
        <v>1</v>
      </c>
      <c r="Y45" s="3">
        <f t="shared" si="20"/>
        <v>1</v>
      </c>
      <c r="Z45" s="3">
        <f t="shared" si="21"/>
        <v>1</v>
      </c>
      <c r="AA45" s="3">
        <f t="shared" si="22"/>
        <v>1</v>
      </c>
      <c r="AB45" s="3">
        <f t="shared" si="23"/>
        <v>1</v>
      </c>
      <c r="AC45" s="3">
        <f t="shared" si="24"/>
        <v>0</v>
      </c>
      <c r="AD45" s="3">
        <f t="shared" si="25"/>
        <v>1</v>
      </c>
      <c r="AE45" s="3">
        <f t="shared" si="26"/>
        <v>1</v>
      </c>
      <c r="AF45" s="3">
        <f t="shared" si="27"/>
        <v>1</v>
      </c>
      <c r="AG45" s="3">
        <f t="shared" si="28"/>
        <v>1</v>
      </c>
      <c r="AH45" s="3">
        <f t="shared" si="29"/>
        <v>-2</v>
      </c>
      <c r="AI45" s="3">
        <f t="shared" si="30"/>
        <v>10</v>
      </c>
      <c r="AJ45" s="11">
        <f t="shared" si="31"/>
        <v>7.31</v>
      </c>
      <c r="AK45" s="3">
        <f t="shared" si="14"/>
        <v>4.7300000000000004</v>
      </c>
      <c r="AL45" s="15">
        <f t="shared" si="32"/>
        <v>6.1009090909090924</v>
      </c>
      <c r="AM45" s="16">
        <f t="shared" si="33"/>
        <v>1.5454545454545452</v>
      </c>
      <c r="AN45" s="16">
        <f t="shared" si="34"/>
        <v>1.1981820891074353</v>
      </c>
    </row>
    <row r="46" spans="1:40" s="3" customFormat="1" ht="13.8">
      <c r="A46" s="4" t="s">
        <v>114</v>
      </c>
      <c r="B46" s="5" t="s">
        <v>115</v>
      </c>
      <c r="C46" s="7">
        <v>35.9</v>
      </c>
      <c r="D46" s="7">
        <v>0.1</v>
      </c>
      <c r="E46" s="7">
        <v>0.28000000000000003</v>
      </c>
      <c r="F46" s="5">
        <v>1.75</v>
      </c>
      <c r="G46" s="5">
        <v>19.25</v>
      </c>
      <c r="H46" s="5">
        <v>1.3</v>
      </c>
      <c r="I46" s="5">
        <v>14.31</v>
      </c>
      <c r="J46" s="5">
        <v>6.07</v>
      </c>
      <c r="K46" s="5">
        <v>4.95</v>
      </c>
      <c r="L46" s="5">
        <v>4.34</v>
      </c>
      <c r="M46" s="5">
        <v>6.75</v>
      </c>
      <c r="N46" s="5">
        <v>6.24</v>
      </c>
      <c r="O46" s="5">
        <v>5.85</v>
      </c>
      <c r="P46" s="5">
        <v>6.26</v>
      </c>
      <c r="Q46" s="5">
        <v>6.39</v>
      </c>
      <c r="R46" s="5">
        <v>6.36</v>
      </c>
      <c r="S46" s="5">
        <v>6.88</v>
      </c>
      <c r="T46" s="5">
        <v>8.6</v>
      </c>
      <c r="U46" s="5">
        <v>4.2</v>
      </c>
      <c r="V46" s="9"/>
      <c r="W46" s="11">
        <f t="shared" si="18"/>
        <v>0</v>
      </c>
      <c r="X46" s="3">
        <f t="shared" si="19"/>
        <v>0</v>
      </c>
      <c r="Y46" s="3">
        <f t="shared" si="20"/>
        <v>1</v>
      </c>
      <c r="Z46" s="3">
        <f t="shared" si="21"/>
        <v>1</v>
      </c>
      <c r="AA46" s="3">
        <f t="shared" si="22"/>
        <v>1</v>
      </c>
      <c r="AB46" s="3">
        <f t="shared" si="23"/>
        <v>1</v>
      </c>
      <c r="AC46" s="3">
        <f t="shared" si="24"/>
        <v>1</v>
      </c>
      <c r="AD46" s="3">
        <f t="shared" si="25"/>
        <v>1</v>
      </c>
      <c r="AE46" s="3">
        <f t="shared" si="26"/>
        <v>1</v>
      </c>
      <c r="AF46" s="3">
        <f t="shared" si="27"/>
        <v>1</v>
      </c>
      <c r="AG46" s="3">
        <f t="shared" si="28"/>
        <v>0</v>
      </c>
      <c r="AH46" s="3">
        <f t="shared" si="29"/>
        <v>-2</v>
      </c>
      <c r="AI46" s="3">
        <f t="shared" si="30"/>
        <v>8</v>
      </c>
      <c r="AJ46" s="11">
        <f t="shared" si="31"/>
        <v>8.6</v>
      </c>
      <c r="AK46" s="3">
        <f t="shared" si="14"/>
        <v>4.2</v>
      </c>
      <c r="AL46" s="15">
        <f t="shared" si="32"/>
        <v>6.0745454545454551</v>
      </c>
      <c r="AM46" s="16">
        <f t="shared" si="33"/>
        <v>2.0476190476190474</v>
      </c>
      <c r="AN46" s="16">
        <f t="shared" si="34"/>
        <v>1.4157437892846452</v>
      </c>
    </row>
    <row r="47" spans="1:40" s="3" customFormat="1" ht="13.8">
      <c r="A47" s="4" t="s">
        <v>116</v>
      </c>
      <c r="B47" s="18" t="s">
        <v>117</v>
      </c>
      <c r="C47" s="6">
        <v>148</v>
      </c>
      <c r="D47" s="6">
        <v>-2.5</v>
      </c>
      <c r="E47" s="6">
        <v>-1.66</v>
      </c>
      <c r="F47" s="5">
        <v>6.22</v>
      </c>
      <c r="G47" s="5">
        <v>68.39</v>
      </c>
      <c r="H47" s="5">
        <v>5.07</v>
      </c>
      <c r="I47" s="5">
        <v>55.8</v>
      </c>
      <c r="J47" s="5">
        <v>6.06</v>
      </c>
      <c r="K47" s="5">
        <v>5.25</v>
      </c>
      <c r="L47" s="5">
        <v>6.79</v>
      </c>
      <c r="M47" s="5">
        <v>8.51</v>
      </c>
      <c r="N47" s="5">
        <v>5.5</v>
      </c>
      <c r="O47" s="5">
        <v>3.68</v>
      </c>
      <c r="P47" s="5">
        <v>4.9800000000000004</v>
      </c>
      <c r="Q47" s="5">
        <v>5.97</v>
      </c>
      <c r="R47" s="5">
        <v>5.47</v>
      </c>
      <c r="S47" s="5">
        <v>5.09</v>
      </c>
      <c r="T47" s="5">
        <v>11.2</v>
      </c>
      <c r="U47" s="5">
        <v>4.32</v>
      </c>
      <c r="V47" s="9"/>
      <c r="W47" s="11">
        <f t="shared" si="18"/>
        <v>1</v>
      </c>
      <c r="X47" s="3">
        <f t="shared" si="19"/>
        <v>1</v>
      </c>
      <c r="Y47" s="3">
        <f t="shared" si="20"/>
        <v>1</v>
      </c>
      <c r="Z47" s="3">
        <f t="shared" si="21"/>
        <v>1</v>
      </c>
      <c r="AA47" s="3">
        <f t="shared" si="22"/>
        <v>0</v>
      </c>
      <c r="AB47" s="3">
        <f t="shared" si="23"/>
        <v>0</v>
      </c>
      <c r="AC47" s="3">
        <f t="shared" si="24"/>
        <v>1</v>
      </c>
      <c r="AD47" s="3">
        <f t="shared" si="25"/>
        <v>1</v>
      </c>
      <c r="AE47" s="3">
        <f t="shared" si="26"/>
        <v>1</v>
      </c>
      <c r="AF47" s="3">
        <f t="shared" si="27"/>
        <v>2</v>
      </c>
      <c r="AG47" s="3">
        <f t="shared" si="28"/>
        <v>0</v>
      </c>
      <c r="AH47" s="3">
        <f t="shared" si="29"/>
        <v>-2</v>
      </c>
      <c r="AI47" s="3">
        <f t="shared" si="30"/>
        <v>9</v>
      </c>
      <c r="AJ47" s="11">
        <f t="shared" si="31"/>
        <v>11.2</v>
      </c>
      <c r="AK47" s="3">
        <f t="shared" si="14"/>
        <v>3.68</v>
      </c>
      <c r="AL47" s="15">
        <f t="shared" si="32"/>
        <v>6.0690909090909084</v>
      </c>
      <c r="AM47" s="16">
        <f t="shared" si="33"/>
        <v>3.043478260869565</v>
      </c>
      <c r="AN47" s="16">
        <f t="shared" si="34"/>
        <v>1.8454164170161775</v>
      </c>
    </row>
    <row r="48" spans="1:40" s="3" customFormat="1" ht="13.8">
      <c r="A48" s="4" t="s">
        <v>118</v>
      </c>
      <c r="B48" s="5" t="s">
        <v>119</v>
      </c>
      <c r="C48" s="7">
        <v>79.599999999999994</v>
      </c>
      <c r="D48" s="7">
        <v>0.7</v>
      </c>
      <c r="E48" s="7">
        <v>0.89</v>
      </c>
      <c r="F48" s="5">
        <v>2.2400000000000002</v>
      </c>
      <c r="G48" s="5">
        <v>24.69</v>
      </c>
      <c r="H48" s="5">
        <v>2.11</v>
      </c>
      <c r="I48" s="5">
        <v>23.2</v>
      </c>
      <c r="J48" s="5">
        <v>6.06</v>
      </c>
      <c r="K48" s="5">
        <v>3.1</v>
      </c>
      <c r="L48" s="5">
        <v>3.83</v>
      </c>
      <c r="M48" s="5">
        <v>6.44</v>
      </c>
      <c r="N48" s="5">
        <v>7.32</v>
      </c>
      <c r="O48" s="5">
        <v>3.84</v>
      </c>
      <c r="P48" s="5">
        <v>6.02</v>
      </c>
      <c r="Q48" s="5">
        <v>6.66</v>
      </c>
      <c r="R48" s="5">
        <v>9.1300000000000008</v>
      </c>
      <c r="S48" s="5">
        <v>7.71</v>
      </c>
      <c r="T48" s="5">
        <v>7.65</v>
      </c>
      <c r="U48" s="5">
        <v>4.95</v>
      </c>
      <c r="V48" s="9"/>
      <c r="W48" s="11">
        <f t="shared" si="18"/>
        <v>0</v>
      </c>
      <c r="X48" s="3">
        <f t="shared" si="19"/>
        <v>0</v>
      </c>
      <c r="Y48" s="3">
        <f t="shared" si="20"/>
        <v>1</v>
      </c>
      <c r="Z48" s="3">
        <f t="shared" si="21"/>
        <v>1</v>
      </c>
      <c r="AA48" s="3">
        <f t="shared" si="22"/>
        <v>0</v>
      </c>
      <c r="AB48" s="3">
        <f t="shared" si="23"/>
        <v>1</v>
      </c>
      <c r="AC48" s="3">
        <f t="shared" si="24"/>
        <v>1</v>
      </c>
      <c r="AD48" s="3">
        <f t="shared" si="25"/>
        <v>1</v>
      </c>
      <c r="AE48" s="3">
        <f t="shared" si="26"/>
        <v>1</v>
      </c>
      <c r="AF48" s="3">
        <f t="shared" si="27"/>
        <v>1</v>
      </c>
      <c r="AG48" s="3">
        <f t="shared" si="28"/>
        <v>0</v>
      </c>
      <c r="AH48" s="3">
        <f t="shared" si="29"/>
        <v>-2</v>
      </c>
      <c r="AI48" s="3">
        <f t="shared" si="30"/>
        <v>7</v>
      </c>
      <c r="AJ48" s="11">
        <f t="shared" si="31"/>
        <v>9.1300000000000008</v>
      </c>
      <c r="AK48" s="3">
        <f t="shared" si="14"/>
        <v>3.1</v>
      </c>
      <c r="AL48" s="15">
        <f t="shared" si="32"/>
        <v>6.0590909090909095</v>
      </c>
      <c r="AM48" s="16">
        <f t="shared" si="33"/>
        <v>2.9451612903225808</v>
      </c>
      <c r="AN48" s="16">
        <f t="shared" si="34"/>
        <v>1.5068267066766692</v>
      </c>
    </row>
    <row r="49" spans="1:40" s="3" customFormat="1" ht="13.8">
      <c r="A49" s="4" t="s">
        <v>120</v>
      </c>
      <c r="B49" s="18" t="s">
        <v>121</v>
      </c>
      <c r="C49" s="6">
        <v>20.350000000000001</v>
      </c>
      <c r="D49" s="6">
        <v>-0.15</v>
      </c>
      <c r="E49" s="6">
        <v>-0.73</v>
      </c>
      <c r="F49" s="5">
        <v>1.95</v>
      </c>
      <c r="G49" s="5">
        <v>21.43</v>
      </c>
      <c r="H49" s="5">
        <v>1.4</v>
      </c>
      <c r="I49" s="5">
        <v>15.4</v>
      </c>
      <c r="J49" s="5">
        <v>6.02</v>
      </c>
      <c r="K49" s="5">
        <v>5.89</v>
      </c>
      <c r="L49" s="5">
        <v>8.58</v>
      </c>
      <c r="M49" s="5">
        <v>1.5</v>
      </c>
      <c r="N49" s="5">
        <v>6.61</v>
      </c>
      <c r="O49" s="5">
        <v>6.88</v>
      </c>
      <c r="P49" s="5">
        <v>6.38</v>
      </c>
      <c r="Q49" s="5">
        <v>8.67</v>
      </c>
      <c r="R49" s="5">
        <v>5.0999999999999996</v>
      </c>
      <c r="S49" s="5">
        <v>6.5</v>
      </c>
      <c r="T49" s="5">
        <v>8.92</v>
      </c>
      <c r="U49" s="5">
        <v>1.22</v>
      </c>
      <c r="V49" s="9"/>
      <c r="W49" s="11">
        <f t="shared" si="18"/>
        <v>1</v>
      </c>
      <c r="X49" s="3">
        <f t="shared" si="19"/>
        <v>1</v>
      </c>
      <c r="Y49" s="3">
        <f t="shared" si="20"/>
        <v>0</v>
      </c>
      <c r="Z49" s="3">
        <f t="shared" si="21"/>
        <v>1</v>
      </c>
      <c r="AA49" s="3">
        <f t="shared" si="22"/>
        <v>1</v>
      </c>
      <c r="AB49" s="3">
        <f t="shared" si="23"/>
        <v>1</v>
      </c>
      <c r="AC49" s="3">
        <f t="shared" si="24"/>
        <v>1</v>
      </c>
      <c r="AD49" s="3">
        <f t="shared" si="25"/>
        <v>1</v>
      </c>
      <c r="AE49" s="3">
        <f t="shared" si="26"/>
        <v>1</v>
      </c>
      <c r="AF49" s="3">
        <f t="shared" si="27"/>
        <v>1</v>
      </c>
      <c r="AG49" s="3">
        <f t="shared" si="28"/>
        <v>0</v>
      </c>
      <c r="AH49" s="3">
        <f t="shared" si="29"/>
        <v>-2</v>
      </c>
      <c r="AI49" s="3">
        <f t="shared" si="30"/>
        <v>9</v>
      </c>
      <c r="AJ49" s="11">
        <f t="shared" si="31"/>
        <v>8.92</v>
      </c>
      <c r="AK49" s="3">
        <f t="shared" si="14"/>
        <v>1.22</v>
      </c>
      <c r="AL49" s="15">
        <f t="shared" si="32"/>
        <v>6.0227272727272725</v>
      </c>
      <c r="AM49" s="16">
        <f t="shared" si="33"/>
        <v>7.3114754098360653</v>
      </c>
      <c r="AN49" s="16">
        <f t="shared" si="34"/>
        <v>1.4810566037735851</v>
      </c>
    </row>
    <row r="50" spans="1:40" s="3" customFormat="1" ht="13.8">
      <c r="A50" s="4" t="s">
        <v>122</v>
      </c>
      <c r="B50" s="5" t="s">
        <v>123</v>
      </c>
      <c r="C50" s="7">
        <v>90.3</v>
      </c>
      <c r="D50" s="7">
        <v>3.5</v>
      </c>
      <c r="E50" s="7">
        <v>4.03</v>
      </c>
      <c r="F50" s="5">
        <v>2.15</v>
      </c>
      <c r="G50" s="5">
        <v>23.66</v>
      </c>
      <c r="H50" s="5">
        <v>1.9</v>
      </c>
      <c r="I50" s="5">
        <v>20.91</v>
      </c>
      <c r="J50" s="5">
        <v>6.02</v>
      </c>
      <c r="K50" s="5">
        <v>7.31</v>
      </c>
      <c r="L50" s="5">
        <v>6.17</v>
      </c>
      <c r="M50" s="5">
        <v>7.43</v>
      </c>
      <c r="N50" s="5">
        <v>0</v>
      </c>
      <c r="O50" s="5">
        <v>2.2000000000000002</v>
      </c>
      <c r="P50" s="5">
        <v>5.62</v>
      </c>
      <c r="Q50" s="5">
        <v>8.6999999999999993</v>
      </c>
      <c r="R50" s="5">
        <v>8.6999999999999993</v>
      </c>
      <c r="S50" s="5">
        <v>5.44</v>
      </c>
      <c r="T50" s="5">
        <v>7.22</v>
      </c>
      <c r="U50" s="5">
        <v>7.42</v>
      </c>
      <c r="V50" s="9"/>
      <c r="W50" s="11">
        <f t="shared" si="18"/>
        <v>1</v>
      </c>
      <c r="X50" s="3">
        <f t="shared" si="19"/>
        <v>1</v>
      </c>
      <c r="Y50" s="3">
        <f t="shared" si="20"/>
        <v>1</v>
      </c>
      <c r="Z50" s="3">
        <f t="shared" si="21"/>
        <v>-2</v>
      </c>
      <c r="AA50" s="3">
        <f t="shared" si="22"/>
        <v>0</v>
      </c>
      <c r="AB50" s="3">
        <f t="shared" si="23"/>
        <v>1</v>
      </c>
      <c r="AC50" s="3">
        <f t="shared" si="24"/>
        <v>1</v>
      </c>
      <c r="AD50" s="3">
        <f t="shared" si="25"/>
        <v>1</v>
      </c>
      <c r="AE50" s="3">
        <f t="shared" si="26"/>
        <v>1</v>
      </c>
      <c r="AF50" s="3">
        <f t="shared" si="27"/>
        <v>1</v>
      </c>
      <c r="AG50" s="3">
        <f t="shared" si="28"/>
        <v>1</v>
      </c>
      <c r="AH50" s="3">
        <f t="shared" si="29"/>
        <v>-2</v>
      </c>
      <c r="AI50" s="3">
        <f t="shared" si="30"/>
        <v>7</v>
      </c>
      <c r="AJ50" s="11">
        <f t="shared" si="31"/>
        <v>8.6999999999999993</v>
      </c>
      <c r="AK50" s="3">
        <f t="shared" si="14"/>
        <v>0</v>
      </c>
      <c r="AL50" s="15">
        <f t="shared" si="32"/>
        <v>6.0190909090909086</v>
      </c>
      <c r="AM50" s="16" t="e">
        <f t="shared" si="33"/>
        <v>#DIV/0!</v>
      </c>
      <c r="AN50" s="16">
        <f t="shared" si="34"/>
        <v>1.4454009968282737</v>
      </c>
    </row>
    <row r="51" spans="1:40" s="3" customFormat="1" ht="13.8">
      <c r="A51" s="4" t="s">
        <v>126</v>
      </c>
      <c r="B51" s="5" t="s">
        <v>127</v>
      </c>
      <c r="C51" s="6">
        <v>233.5</v>
      </c>
      <c r="D51" s="6">
        <v>-4.5</v>
      </c>
      <c r="E51" s="6">
        <v>-1.89</v>
      </c>
      <c r="F51" s="5">
        <v>7.24</v>
      </c>
      <c r="G51" s="5">
        <v>79.650000000000006</v>
      </c>
      <c r="H51" s="5">
        <v>6.1</v>
      </c>
      <c r="I51" s="5">
        <v>67.08</v>
      </c>
      <c r="J51" s="5">
        <v>5.99</v>
      </c>
      <c r="K51" s="5">
        <v>7.71</v>
      </c>
      <c r="L51" s="5">
        <v>9.2200000000000006</v>
      </c>
      <c r="M51" s="5">
        <v>7.1</v>
      </c>
      <c r="N51" s="5">
        <v>6.15</v>
      </c>
      <c r="O51" s="5">
        <v>3.23</v>
      </c>
      <c r="P51" s="5">
        <v>5.93</v>
      </c>
      <c r="Q51" s="5">
        <v>6.19</v>
      </c>
      <c r="R51" s="5">
        <v>2.77</v>
      </c>
      <c r="S51" s="5">
        <v>4.55</v>
      </c>
      <c r="T51" s="5">
        <v>8.89</v>
      </c>
      <c r="U51" s="5">
        <v>4.2</v>
      </c>
      <c r="V51" s="9"/>
      <c r="W51" s="11">
        <f t="shared" si="18"/>
        <v>1</v>
      </c>
      <c r="X51" s="3">
        <f t="shared" si="19"/>
        <v>1</v>
      </c>
      <c r="Y51" s="3">
        <f t="shared" si="20"/>
        <v>1</v>
      </c>
      <c r="Z51" s="3">
        <f t="shared" si="21"/>
        <v>1</v>
      </c>
      <c r="AA51" s="3">
        <f t="shared" si="22"/>
        <v>0</v>
      </c>
      <c r="AB51" s="3">
        <f t="shared" si="23"/>
        <v>1</v>
      </c>
      <c r="AC51" s="3">
        <f t="shared" si="24"/>
        <v>1</v>
      </c>
      <c r="AD51" s="3">
        <f t="shared" si="25"/>
        <v>0</v>
      </c>
      <c r="AE51" s="3">
        <f t="shared" si="26"/>
        <v>0</v>
      </c>
      <c r="AF51" s="3">
        <f t="shared" si="27"/>
        <v>1</v>
      </c>
      <c r="AG51" s="3">
        <f t="shared" si="28"/>
        <v>0</v>
      </c>
      <c r="AH51" s="3">
        <f t="shared" si="29"/>
        <v>-2</v>
      </c>
      <c r="AI51" s="3">
        <f t="shared" si="30"/>
        <v>7</v>
      </c>
      <c r="AJ51" s="11">
        <f t="shared" si="31"/>
        <v>9.2200000000000006</v>
      </c>
      <c r="AK51" s="3">
        <f t="shared" si="14"/>
        <v>2.77</v>
      </c>
      <c r="AL51" s="15">
        <f t="shared" si="32"/>
        <v>5.9945454545454542</v>
      </c>
      <c r="AM51" s="16">
        <f t="shared" si="33"/>
        <v>3.3285198555956681</v>
      </c>
      <c r="AN51" s="16">
        <f t="shared" si="34"/>
        <v>1.5380649074916593</v>
      </c>
    </row>
    <row r="52" spans="1:40" s="3" customFormat="1" ht="13.8">
      <c r="A52" s="4" t="s">
        <v>128</v>
      </c>
      <c r="B52" s="5" t="s">
        <v>129</v>
      </c>
      <c r="C52" s="6">
        <v>95.3</v>
      </c>
      <c r="D52" s="6">
        <v>-0.2</v>
      </c>
      <c r="E52" s="6">
        <v>-0.21</v>
      </c>
      <c r="F52" s="5">
        <v>4.3099999999999996</v>
      </c>
      <c r="G52" s="5">
        <v>47.42</v>
      </c>
      <c r="H52" s="5">
        <v>3.41</v>
      </c>
      <c r="I52" s="5">
        <v>37.5</v>
      </c>
      <c r="J52" s="5">
        <v>5.98</v>
      </c>
      <c r="K52" s="5">
        <v>5.38</v>
      </c>
      <c r="L52" s="5">
        <v>5.43</v>
      </c>
      <c r="M52" s="5">
        <v>6.69</v>
      </c>
      <c r="N52" s="5">
        <v>6</v>
      </c>
      <c r="O52" s="5">
        <v>6.61</v>
      </c>
      <c r="P52" s="5">
        <v>6.88</v>
      </c>
      <c r="Q52" s="5">
        <v>5.39</v>
      </c>
      <c r="R52" s="5">
        <v>3.85</v>
      </c>
      <c r="S52" s="5">
        <v>3.59</v>
      </c>
      <c r="T52" s="5">
        <v>8.3699999999999992</v>
      </c>
      <c r="U52" s="5">
        <v>7.57</v>
      </c>
      <c r="V52" s="9"/>
      <c r="W52" s="11">
        <f t="shared" si="18"/>
        <v>1</v>
      </c>
      <c r="X52" s="3">
        <f t="shared" si="19"/>
        <v>1</v>
      </c>
      <c r="Y52" s="3">
        <f t="shared" si="20"/>
        <v>1</v>
      </c>
      <c r="Z52" s="3">
        <f t="shared" si="21"/>
        <v>1</v>
      </c>
      <c r="AA52" s="3">
        <f t="shared" si="22"/>
        <v>1</v>
      </c>
      <c r="AB52" s="3">
        <f t="shared" si="23"/>
        <v>1</v>
      </c>
      <c r="AC52" s="3">
        <f t="shared" si="24"/>
        <v>1</v>
      </c>
      <c r="AD52" s="3">
        <f t="shared" si="25"/>
        <v>0</v>
      </c>
      <c r="AE52" s="3">
        <f t="shared" si="26"/>
        <v>0</v>
      </c>
      <c r="AF52" s="3">
        <f t="shared" si="27"/>
        <v>1</v>
      </c>
      <c r="AG52" s="3">
        <f t="shared" si="28"/>
        <v>1</v>
      </c>
      <c r="AH52" s="3">
        <f t="shared" si="29"/>
        <v>-2</v>
      </c>
      <c r="AI52" s="3">
        <f t="shared" si="30"/>
        <v>9</v>
      </c>
      <c r="AJ52" s="11">
        <f t="shared" si="31"/>
        <v>8.3699999999999992</v>
      </c>
      <c r="AK52" s="3">
        <f t="shared" si="14"/>
        <v>3.59</v>
      </c>
      <c r="AL52" s="15">
        <f t="shared" si="32"/>
        <v>5.9781818181818185</v>
      </c>
      <c r="AM52" s="16">
        <f t="shared" si="33"/>
        <v>2.331476323119777</v>
      </c>
      <c r="AN52" s="16">
        <f t="shared" si="34"/>
        <v>1.4000912408759123</v>
      </c>
    </row>
    <row r="53" spans="1:40" s="3" customFormat="1" ht="13.8">
      <c r="A53" s="4" t="s">
        <v>130</v>
      </c>
      <c r="B53" s="5" t="s">
        <v>131</v>
      </c>
      <c r="C53" s="7">
        <v>50.1</v>
      </c>
      <c r="D53" s="7">
        <v>0.5</v>
      </c>
      <c r="E53" s="7">
        <v>1.01</v>
      </c>
      <c r="F53" s="5">
        <v>3.65</v>
      </c>
      <c r="G53" s="5">
        <v>40.18</v>
      </c>
      <c r="H53" s="5">
        <v>2.36</v>
      </c>
      <c r="I53" s="5">
        <v>26</v>
      </c>
      <c r="J53" s="5">
        <v>5.97</v>
      </c>
      <c r="K53" s="5">
        <v>5.01</v>
      </c>
      <c r="L53" s="5">
        <v>6.52</v>
      </c>
      <c r="M53" s="5">
        <v>4.72</v>
      </c>
      <c r="N53" s="5">
        <v>6.39</v>
      </c>
      <c r="O53" s="5">
        <v>6.95</v>
      </c>
      <c r="P53" s="5">
        <v>5.68</v>
      </c>
      <c r="Q53" s="5">
        <v>5.72</v>
      </c>
      <c r="R53" s="5">
        <v>6.27</v>
      </c>
      <c r="S53" s="5">
        <v>6</v>
      </c>
      <c r="T53" s="5">
        <v>5.8</v>
      </c>
      <c r="U53" s="5">
        <v>6.6</v>
      </c>
      <c r="V53" s="9"/>
      <c r="W53" s="11">
        <f t="shared" si="18"/>
        <v>1</v>
      </c>
      <c r="X53" s="3">
        <f t="shared" si="19"/>
        <v>1</v>
      </c>
      <c r="Y53" s="3">
        <f t="shared" si="20"/>
        <v>0</v>
      </c>
      <c r="Z53" s="3">
        <f t="shared" si="21"/>
        <v>1</v>
      </c>
      <c r="AA53" s="3">
        <f t="shared" si="22"/>
        <v>1</v>
      </c>
      <c r="AB53" s="3">
        <f t="shared" si="23"/>
        <v>1</v>
      </c>
      <c r="AC53" s="3">
        <f t="shared" si="24"/>
        <v>1</v>
      </c>
      <c r="AD53" s="3">
        <f t="shared" si="25"/>
        <v>1</v>
      </c>
      <c r="AE53" s="3">
        <f t="shared" si="26"/>
        <v>1</v>
      </c>
      <c r="AF53" s="3">
        <f t="shared" si="27"/>
        <v>1</v>
      </c>
      <c r="AG53" s="3">
        <f t="shared" si="28"/>
        <v>1</v>
      </c>
      <c r="AH53" s="3">
        <f t="shared" si="29"/>
        <v>-2</v>
      </c>
      <c r="AI53" s="3">
        <f t="shared" si="30"/>
        <v>10</v>
      </c>
      <c r="AJ53" s="11">
        <f t="shared" si="31"/>
        <v>6.95</v>
      </c>
      <c r="AK53" s="3">
        <f t="shared" si="14"/>
        <v>4.72</v>
      </c>
      <c r="AL53" s="15">
        <f t="shared" si="32"/>
        <v>5.9690909090909079</v>
      </c>
      <c r="AM53" s="16">
        <f t="shared" si="33"/>
        <v>1.4724576271186443</v>
      </c>
      <c r="AN53" s="16">
        <f t="shared" si="34"/>
        <v>1.1643314042034727</v>
      </c>
    </row>
    <row r="54" spans="1:40" s="3" customFormat="1" ht="13.8">
      <c r="A54" s="4" t="s">
        <v>132</v>
      </c>
      <c r="B54" s="5" t="s">
        <v>133</v>
      </c>
      <c r="C54" s="6">
        <v>26.8</v>
      </c>
      <c r="D54" s="6">
        <v>-0.2</v>
      </c>
      <c r="E54" s="6">
        <v>-0.74</v>
      </c>
      <c r="F54" s="5">
        <v>1.42</v>
      </c>
      <c r="G54" s="5">
        <v>15.65</v>
      </c>
      <c r="H54" s="5">
        <v>1.2</v>
      </c>
      <c r="I54" s="5">
        <v>13.2</v>
      </c>
      <c r="J54" s="5">
        <v>5.96</v>
      </c>
      <c r="K54" s="5">
        <v>6.12</v>
      </c>
      <c r="L54" s="5">
        <v>6.49</v>
      </c>
      <c r="M54" s="5">
        <v>7.77</v>
      </c>
      <c r="N54" s="5">
        <v>8.59</v>
      </c>
      <c r="O54" s="5">
        <v>7.32</v>
      </c>
      <c r="P54" s="5">
        <v>4.93</v>
      </c>
      <c r="Q54" s="5">
        <v>5.01</v>
      </c>
      <c r="R54" s="5">
        <v>6.18</v>
      </c>
      <c r="S54" s="5">
        <v>4.46</v>
      </c>
      <c r="T54" s="5">
        <v>4.58</v>
      </c>
      <c r="U54" s="5">
        <v>4.07</v>
      </c>
      <c r="V54" s="9"/>
      <c r="W54" s="11">
        <f t="shared" si="18"/>
        <v>1</v>
      </c>
      <c r="X54" s="3">
        <f t="shared" si="19"/>
        <v>1</v>
      </c>
      <c r="Y54" s="3">
        <f t="shared" si="20"/>
        <v>1</v>
      </c>
      <c r="Z54" s="3">
        <f t="shared" si="21"/>
        <v>1</v>
      </c>
      <c r="AA54" s="3">
        <f t="shared" si="22"/>
        <v>1</v>
      </c>
      <c r="AB54" s="3">
        <f t="shared" si="23"/>
        <v>0</v>
      </c>
      <c r="AC54" s="3">
        <f t="shared" si="24"/>
        <v>1</v>
      </c>
      <c r="AD54" s="3">
        <f t="shared" si="25"/>
        <v>1</v>
      </c>
      <c r="AE54" s="3">
        <f t="shared" si="26"/>
        <v>0</v>
      </c>
      <c r="AF54" s="3">
        <f t="shared" si="27"/>
        <v>0</v>
      </c>
      <c r="AG54" s="3">
        <f t="shared" si="28"/>
        <v>0</v>
      </c>
      <c r="AH54" s="3">
        <f t="shared" si="29"/>
        <v>-2</v>
      </c>
      <c r="AI54" s="3">
        <f t="shared" si="30"/>
        <v>7</v>
      </c>
      <c r="AJ54" s="11">
        <f t="shared" si="31"/>
        <v>8.59</v>
      </c>
      <c r="AK54" s="3">
        <f t="shared" si="14"/>
        <v>4.07</v>
      </c>
      <c r="AL54" s="15">
        <f t="shared" si="32"/>
        <v>5.9563636363636361</v>
      </c>
      <c r="AM54" s="16">
        <f t="shared" si="33"/>
        <v>2.1105651105651102</v>
      </c>
      <c r="AN54" s="16">
        <f t="shared" si="34"/>
        <v>1.4421550671550671</v>
      </c>
    </row>
    <row r="55" spans="1:40" s="3" customFormat="1" ht="13.8">
      <c r="A55" s="4" t="s">
        <v>134</v>
      </c>
      <c r="B55" s="5" t="s">
        <v>135</v>
      </c>
      <c r="C55" s="6">
        <v>71.2</v>
      </c>
      <c r="D55" s="6">
        <v>-0.5</v>
      </c>
      <c r="E55" s="6">
        <v>-0.7</v>
      </c>
      <c r="F55" s="5">
        <v>2.25</v>
      </c>
      <c r="G55" s="5">
        <v>24.71</v>
      </c>
      <c r="H55" s="5">
        <v>1.79</v>
      </c>
      <c r="I55" s="5">
        <v>19.670000000000002</v>
      </c>
      <c r="J55" s="5">
        <v>5.92</v>
      </c>
      <c r="K55" s="5">
        <v>5.36</v>
      </c>
      <c r="L55" s="5">
        <v>4.9800000000000004</v>
      </c>
      <c r="M55" s="5">
        <v>4.2</v>
      </c>
      <c r="N55" s="5">
        <v>5.76</v>
      </c>
      <c r="O55" s="5">
        <v>6.33</v>
      </c>
      <c r="P55" s="5">
        <v>6.22</v>
      </c>
      <c r="Q55" s="5">
        <v>5.2</v>
      </c>
      <c r="R55" s="5">
        <v>5.58</v>
      </c>
      <c r="S55" s="5">
        <v>6.73</v>
      </c>
      <c r="T55" s="5">
        <v>8.69</v>
      </c>
      <c r="U55" s="5">
        <v>6.07</v>
      </c>
      <c r="V55" s="9"/>
      <c r="W55" s="11">
        <f t="shared" si="18"/>
        <v>1</v>
      </c>
      <c r="X55" s="3">
        <f t="shared" si="19"/>
        <v>0</v>
      </c>
      <c r="Y55" s="3">
        <f t="shared" si="20"/>
        <v>0</v>
      </c>
      <c r="Z55" s="3">
        <f t="shared" si="21"/>
        <v>1</v>
      </c>
      <c r="AA55" s="3">
        <f t="shared" si="22"/>
        <v>1</v>
      </c>
      <c r="AB55" s="3">
        <f t="shared" si="23"/>
        <v>1</v>
      </c>
      <c r="AC55" s="3">
        <f t="shared" si="24"/>
        <v>1</v>
      </c>
      <c r="AD55" s="3">
        <f t="shared" si="25"/>
        <v>1</v>
      </c>
      <c r="AE55" s="3">
        <f t="shared" si="26"/>
        <v>1</v>
      </c>
      <c r="AF55" s="3">
        <f t="shared" si="27"/>
        <v>1</v>
      </c>
      <c r="AG55" s="3">
        <f t="shared" si="28"/>
        <v>1</v>
      </c>
      <c r="AH55" s="3">
        <f t="shared" si="29"/>
        <v>-2</v>
      </c>
      <c r="AI55" s="3">
        <f t="shared" si="30"/>
        <v>9</v>
      </c>
      <c r="AJ55" s="11">
        <f t="shared" si="31"/>
        <v>8.69</v>
      </c>
      <c r="AK55" s="3">
        <f t="shared" si="14"/>
        <v>4.2</v>
      </c>
      <c r="AL55" s="15">
        <f t="shared" si="32"/>
        <v>5.9200000000000008</v>
      </c>
      <c r="AM55" s="16">
        <f t="shared" si="33"/>
        <v>2.0690476190476188</v>
      </c>
      <c r="AN55" s="16">
        <f t="shared" si="34"/>
        <v>1.467905405405405</v>
      </c>
    </row>
    <row r="56" spans="1:40" s="3" customFormat="1" ht="13.8">
      <c r="A56" s="4" t="s">
        <v>138</v>
      </c>
      <c r="B56" s="5" t="s">
        <v>139</v>
      </c>
      <c r="C56" s="7">
        <v>84.5</v>
      </c>
      <c r="D56" s="7">
        <v>0.2</v>
      </c>
      <c r="E56" s="7">
        <v>0.24</v>
      </c>
      <c r="F56" s="5">
        <v>6.22</v>
      </c>
      <c r="G56" s="5">
        <v>68.37</v>
      </c>
      <c r="H56" s="5">
        <v>3.98</v>
      </c>
      <c r="I56" s="5">
        <v>43.74</v>
      </c>
      <c r="J56" s="5">
        <v>5.88</v>
      </c>
      <c r="K56" s="5">
        <v>3.38</v>
      </c>
      <c r="L56" s="5">
        <v>5.09</v>
      </c>
      <c r="M56" s="5">
        <v>4.7300000000000004</v>
      </c>
      <c r="N56" s="5">
        <v>6.74</v>
      </c>
      <c r="O56" s="5">
        <v>5.8</v>
      </c>
      <c r="P56" s="5">
        <v>6.17</v>
      </c>
      <c r="Q56" s="5">
        <v>6.26</v>
      </c>
      <c r="R56" s="5">
        <v>7.03</v>
      </c>
      <c r="S56" s="5">
        <v>6.4</v>
      </c>
      <c r="T56" s="5">
        <v>7.7</v>
      </c>
      <c r="U56" s="5">
        <v>5.36</v>
      </c>
      <c r="V56" s="9"/>
      <c r="W56" s="11">
        <f t="shared" si="18"/>
        <v>0</v>
      </c>
      <c r="X56" s="3">
        <f t="shared" si="19"/>
        <v>1</v>
      </c>
      <c r="Y56" s="3">
        <f t="shared" si="20"/>
        <v>0</v>
      </c>
      <c r="Z56" s="3">
        <f t="shared" si="21"/>
        <v>1</v>
      </c>
      <c r="AA56" s="3">
        <f t="shared" si="22"/>
        <v>1</v>
      </c>
      <c r="AB56" s="3">
        <f t="shared" si="23"/>
        <v>1</v>
      </c>
      <c r="AC56" s="3">
        <f t="shared" si="24"/>
        <v>1</v>
      </c>
      <c r="AD56" s="3">
        <f t="shared" si="25"/>
        <v>1</v>
      </c>
      <c r="AE56" s="3">
        <f t="shared" si="26"/>
        <v>1</v>
      </c>
      <c r="AF56" s="3">
        <f t="shared" si="27"/>
        <v>1</v>
      </c>
      <c r="AG56" s="3">
        <f t="shared" si="28"/>
        <v>1</v>
      </c>
      <c r="AH56" s="3">
        <f t="shared" si="29"/>
        <v>-2</v>
      </c>
      <c r="AI56" s="3">
        <f t="shared" si="30"/>
        <v>9</v>
      </c>
      <c r="AJ56" s="11">
        <f t="shared" si="31"/>
        <v>7.7</v>
      </c>
      <c r="AK56" s="3">
        <f t="shared" si="14"/>
        <v>3.38</v>
      </c>
      <c r="AL56" s="15">
        <f t="shared" si="32"/>
        <v>5.878181818181818</v>
      </c>
      <c r="AM56" s="16">
        <f t="shared" si="33"/>
        <v>2.27810650887574</v>
      </c>
      <c r="AN56" s="16">
        <f t="shared" si="34"/>
        <v>1.3099288586452211</v>
      </c>
    </row>
    <row r="57" spans="1:40" s="3" customFormat="1" ht="13.8">
      <c r="A57" s="4" t="s">
        <v>140</v>
      </c>
      <c r="B57" s="5" t="s">
        <v>141</v>
      </c>
      <c r="C57" s="6">
        <v>20.55</v>
      </c>
      <c r="D57" s="6">
        <v>-0.05</v>
      </c>
      <c r="E57" s="6">
        <v>-0.24</v>
      </c>
      <c r="F57" s="5">
        <v>1.26</v>
      </c>
      <c r="G57" s="5">
        <v>13.91</v>
      </c>
      <c r="H57" s="5">
        <v>1.07</v>
      </c>
      <c r="I57" s="5">
        <v>11.75</v>
      </c>
      <c r="J57" s="5">
        <v>5.85</v>
      </c>
      <c r="K57" s="5">
        <v>2.0299999999999998</v>
      </c>
      <c r="L57" s="5">
        <v>4.2699999999999996</v>
      </c>
      <c r="M57" s="5">
        <v>4.4400000000000004</v>
      </c>
      <c r="N57" s="5">
        <v>7.2</v>
      </c>
      <c r="O57" s="5">
        <v>9.94</v>
      </c>
      <c r="P57" s="5">
        <v>8.31</v>
      </c>
      <c r="Q57" s="5">
        <v>3.62</v>
      </c>
      <c r="R57" s="5">
        <v>3.65</v>
      </c>
      <c r="S57" s="5">
        <v>6.27</v>
      </c>
      <c r="T57" s="5">
        <v>6.93</v>
      </c>
      <c r="U57" s="5">
        <v>7.72</v>
      </c>
      <c r="V57" s="9"/>
      <c r="W57" s="11">
        <f t="shared" si="18"/>
        <v>0</v>
      </c>
      <c r="X57" s="3">
        <f t="shared" si="19"/>
        <v>0</v>
      </c>
      <c r="Y57" s="3">
        <f t="shared" si="20"/>
        <v>0</v>
      </c>
      <c r="Z57" s="3">
        <f t="shared" si="21"/>
        <v>1</v>
      </c>
      <c r="AA57" s="3">
        <f t="shared" si="22"/>
        <v>1</v>
      </c>
      <c r="AB57" s="3">
        <f t="shared" si="23"/>
        <v>1</v>
      </c>
      <c r="AC57" s="3">
        <f t="shared" si="24"/>
        <v>0</v>
      </c>
      <c r="AD57" s="3">
        <f t="shared" si="25"/>
        <v>0</v>
      </c>
      <c r="AE57" s="3">
        <f t="shared" si="26"/>
        <v>1</v>
      </c>
      <c r="AF57" s="3">
        <f t="shared" si="27"/>
        <v>1</v>
      </c>
      <c r="AG57" s="3">
        <f t="shared" si="28"/>
        <v>1</v>
      </c>
      <c r="AH57" s="3">
        <f t="shared" si="29"/>
        <v>-2</v>
      </c>
      <c r="AI57" s="3">
        <f t="shared" si="30"/>
        <v>6</v>
      </c>
      <c r="AJ57" s="11">
        <f t="shared" si="31"/>
        <v>9.94</v>
      </c>
      <c r="AK57" s="3">
        <f t="shared" si="14"/>
        <v>2.0299999999999998</v>
      </c>
      <c r="AL57" s="15">
        <f t="shared" si="32"/>
        <v>5.8527272727272726</v>
      </c>
      <c r="AM57" s="16">
        <f t="shared" si="33"/>
        <v>4.8965517241379315</v>
      </c>
      <c r="AN57" s="16">
        <f t="shared" si="34"/>
        <v>1.6983535259397329</v>
      </c>
    </row>
    <row r="58" spans="1:40" s="3" customFormat="1" ht="13.8">
      <c r="A58" s="4" t="s">
        <v>142</v>
      </c>
      <c r="B58" s="5" t="s">
        <v>143</v>
      </c>
      <c r="C58" s="7">
        <v>79.2</v>
      </c>
      <c r="D58" s="7">
        <v>0.7</v>
      </c>
      <c r="E58" s="7">
        <v>0.89</v>
      </c>
      <c r="F58" s="5">
        <v>2.5</v>
      </c>
      <c r="G58" s="5">
        <v>27.54</v>
      </c>
      <c r="H58" s="5">
        <v>1.85</v>
      </c>
      <c r="I58" s="5">
        <v>20.399999999999999</v>
      </c>
      <c r="J58" s="5">
        <v>5.84</v>
      </c>
      <c r="K58" s="5">
        <v>2.64</v>
      </c>
      <c r="L58" s="5">
        <v>2.2000000000000002</v>
      </c>
      <c r="M58" s="5">
        <v>9.68</v>
      </c>
      <c r="N58" s="5">
        <v>5.46</v>
      </c>
      <c r="O58" s="5">
        <v>5.23</v>
      </c>
      <c r="P58" s="5">
        <v>6.37</v>
      </c>
      <c r="Q58" s="5">
        <v>8.44</v>
      </c>
      <c r="R58" s="5">
        <v>5.86</v>
      </c>
      <c r="S58" s="5">
        <v>7.99</v>
      </c>
      <c r="T58" s="5">
        <v>6.76</v>
      </c>
      <c r="U58" s="5">
        <v>3.59</v>
      </c>
      <c r="V58" s="9"/>
      <c r="W58" s="11">
        <f t="shared" si="18"/>
        <v>0</v>
      </c>
      <c r="X58" s="3">
        <f t="shared" si="19"/>
        <v>0</v>
      </c>
      <c r="Y58" s="3">
        <f t="shared" si="20"/>
        <v>1</v>
      </c>
      <c r="Z58" s="3">
        <f t="shared" si="21"/>
        <v>1</v>
      </c>
      <c r="AA58" s="3">
        <f t="shared" si="22"/>
        <v>1</v>
      </c>
      <c r="AB58" s="3">
        <f t="shared" si="23"/>
        <v>1</v>
      </c>
      <c r="AC58" s="3">
        <f t="shared" si="24"/>
        <v>1</v>
      </c>
      <c r="AD58" s="3">
        <f t="shared" si="25"/>
        <v>1</v>
      </c>
      <c r="AE58" s="3">
        <f t="shared" si="26"/>
        <v>1</v>
      </c>
      <c r="AF58" s="3">
        <f t="shared" si="27"/>
        <v>1</v>
      </c>
      <c r="AG58" s="3">
        <f t="shared" si="28"/>
        <v>0</v>
      </c>
      <c r="AH58" s="3">
        <f t="shared" si="29"/>
        <v>-2</v>
      </c>
      <c r="AI58" s="3">
        <f t="shared" si="30"/>
        <v>8</v>
      </c>
      <c r="AJ58" s="11">
        <f t="shared" si="31"/>
        <v>9.68</v>
      </c>
      <c r="AK58" s="3">
        <f t="shared" si="14"/>
        <v>2.2000000000000002</v>
      </c>
      <c r="AL58" s="15">
        <f t="shared" si="32"/>
        <v>5.8381818181818179</v>
      </c>
      <c r="AM58" s="16">
        <f t="shared" si="33"/>
        <v>4.3999999999999995</v>
      </c>
      <c r="AN58" s="16">
        <f t="shared" si="34"/>
        <v>1.6580504515727188</v>
      </c>
    </row>
    <row r="59" spans="1:40" s="3" customFormat="1" ht="13.8">
      <c r="A59" s="4" t="s">
        <v>146</v>
      </c>
      <c r="B59" s="5" t="s">
        <v>147</v>
      </c>
      <c r="C59" s="7">
        <v>191</v>
      </c>
      <c r="D59" s="7">
        <v>1.5</v>
      </c>
      <c r="E59" s="7">
        <v>0.79</v>
      </c>
      <c r="F59" s="5">
        <v>7.08</v>
      </c>
      <c r="G59" s="5">
        <v>77.92</v>
      </c>
      <c r="H59" s="5">
        <v>4.6399999999999997</v>
      </c>
      <c r="I59" s="5">
        <v>51</v>
      </c>
      <c r="J59" s="5">
        <v>5.78</v>
      </c>
      <c r="K59" s="5">
        <v>6.49</v>
      </c>
      <c r="L59" s="5">
        <v>5.46</v>
      </c>
      <c r="M59" s="5">
        <v>8.7799999999999994</v>
      </c>
      <c r="N59" s="5">
        <v>5.57</v>
      </c>
      <c r="O59" s="5">
        <v>6.32</v>
      </c>
      <c r="P59" s="5">
        <v>4.91</v>
      </c>
      <c r="Q59" s="5">
        <v>5.9</v>
      </c>
      <c r="R59" s="5">
        <v>3.73</v>
      </c>
      <c r="S59" s="5">
        <v>3.99</v>
      </c>
      <c r="T59" s="5">
        <v>8.31</v>
      </c>
      <c r="U59" s="5">
        <v>4.07</v>
      </c>
      <c r="V59" s="9"/>
      <c r="W59" s="11">
        <f t="shared" si="18"/>
        <v>1</v>
      </c>
      <c r="X59" s="3">
        <f t="shared" si="19"/>
        <v>1</v>
      </c>
      <c r="Y59" s="3">
        <f t="shared" si="20"/>
        <v>1</v>
      </c>
      <c r="Z59" s="3">
        <f t="shared" si="21"/>
        <v>1</v>
      </c>
      <c r="AA59" s="3">
        <f t="shared" si="22"/>
        <v>1</v>
      </c>
      <c r="AB59" s="3">
        <f t="shared" si="23"/>
        <v>0</v>
      </c>
      <c r="AC59" s="3">
        <f t="shared" si="24"/>
        <v>1</v>
      </c>
      <c r="AD59" s="3">
        <f t="shared" si="25"/>
        <v>0</v>
      </c>
      <c r="AE59" s="3">
        <f t="shared" si="26"/>
        <v>0</v>
      </c>
      <c r="AF59" s="3">
        <f t="shared" si="27"/>
        <v>1</v>
      </c>
      <c r="AG59" s="3">
        <f t="shared" si="28"/>
        <v>0</v>
      </c>
      <c r="AH59" s="3">
        <f t="shared" si="29"/>
        <v>-2</v>
      </c>
      <c r="AI59" s="3">
        <f t="shared" si="30"/>
        <v>7</v>
      </c>
      <c r="AJ59" s="11">
        <f t="shared" si="31"/>
        <v>8.7799999999999994</v>
      </c>
      <c r="AK59" s="3">
        <f t="shared" si="14"/>
        <v>3.73</v>
      </c>
      <c r="AL59" s="15">
        <f t="shared" si="32"/>
        <v>5.7754545454545454</v>
      </c>
      <c r="AM59" s="16">
        <f t="shared" si="33"/>
        <v>2.3538873994638068</v>
      </c>
      <c r="AN59" s="16">
        <f t="shared" si="34"/>
        <v>1.5202266645679205</v>
      </c>
    </row>
    <row r="60" spans="1:40" s="3" customFormat="1" ht="13.8">
      <c r="A60" s="4" t="s">
        <v>148</v>
      </c>
      <c r="B60" s="5" t="s">
        <v>149</v>
      </c>
      <c r="C60" s="7">
        <v>38.6</v>
      </c>
      <c r="D60" s="7">
        <v>0.1</v>
      </c>
      <c r="E60" s="7">
        <v>0.26</v>
      </c>
      <c r="F60" s="5">
        <v>1.76</v>
      </c>
      <c r="G60" s="5">
        <v>19.41</v>
      </c>
      <c r="H60" s="5">
        <v>1.23</v>
      </c>
      <c r="I60" s="5">
        <v>13.53</v>
      </c>
      <c r="J60" s="5">
        <v>5.77</v>
      </c>
      <c r="K60" s="5">
        <v>5.25</v>
      </c>
      <c r="L60" s="5">
        <v>4.63</v>
      </c>
      <c r="M60" s="5">
        <v>5.87</v>
      </c>
      <c r="N60" s="5">
        <v>4.16</v>
      </c>
      <c r="O60" s="5">
        <v>5.75</v>
      </c>
      <c r="P60" s="5">
        <v>5.88</v>
      </c>
      <c r="Q60" s="5">
        <v>6.95</v>
      </c>
      <c r="R60" s="5">
        <v>6.7</v>
      </c>
      <c r="S60" s="5">
        <v>5.59</v>
      </c>
      <c r="T60" s="5">
        <v>5.16</v>
      </c>
      <c r="U60" s="5">
        <v>7.56</v>
      </c>
      <c r="V60" s="9"/>
      <c r="W60" s="11">
        <f t="shared" si="18"/>
        <v>1</v>
      </c>
      <c r="X60" s="3">
        <f t="shared" si="19"/>
        <v>0</v>
      </c>
      <c r="Y60" s="3">
        <f t="shared" si="20"/>
        <v>1</v>
      </c>
      <c r="Z60" s="3">
        <f t="shared" si="21"/>
        <v>0</v>
      </c>
      <c r="AA60" s="3">
        <f t="shared" si="22"/>
        <v>1</v>
      </c>
      <c r="AB60" s="3">
        <f t="shared" si="23"/>
        <v>1</v>
      </c>
      <c r="AC60" s="3">
        <f t="shared" si="24"/>
        <v>1</v>
      </c>
      <c r="AD60" s="3">
        <f t="shared" si="25"/>
        <v>1</v>
      </c>
      <c r="AE60" s="3">
        <f t="shared" si="26"/>
        <v>1</v>
      </c>
      <c r="AF60" s="3">
        <f t="shared" si="27"/>
        <v>1</v>
      </c>
      <c r="AG60" s="3">
        <f t="shared" si="28"/>
        <v>1</v>
      </c>
      <c r="AH60" s="3">
        <f t="shared" si="29"/>
        <v>-2</v>
      </c>
      <c r="AI60" s="3">
        <f t="shared" si="30"/>
        <v>9</v>
      </c>
      <c r="AJ60" s="11">
        <f t="shared" si="31"/>
        <v>7.56</v>
      </c>
      <c r="AK60" s="3">
        <f t="shared" si="14"/>
        <v>4.16</v>
      </c>
      <c r="AL60" s="15">
        <f t="shared" si="32"/>
        <v>5.7727272727272725</v>
      </c>
      <c r="AM60" s="16">
        <f t="shared" si="33"/>
        <v>1.8173076923076921</v>
      </c>
      <c r="AN60" s="16">
        <f t="shared" si="34"/>
        <v>1.3096062992125983</v>
      </c>
    </row>
    <row r="61" spans="1:40" s="3" customFormat="1" ht="13.8">
      <c r="A61" s="4" t="s">
        <v>150</v>
      </c>
      <c r="B61" s="5" t="s">
        <v>151</v>
      </c>
      <c r="C61" s="6">
        <v>24.5</v>
      </c>
      <c r="D61" s="6">
        <v>-0.35</v>
      </c>
      <c r="E61" s="6">
        <v>-1.41</v>
      </c>
      <c r="F61" s="5">
        <v>1.5</v>
      </c>
      <c r="G61" s="5">
        <v>16.55</v>
      </c>
      <c r="H61" s="5">
        <v>1.25</v>
      </c>
      <c r="I61" s="5">
        <v>13.8</v>
      </c>
      <c r="J61" s="5">
        <v>5.77</v>
      </c>
      <c r="K61" s="5">
        <v>7</v>
      </c>
      <c r="L61" s="5">
        <v>6.1</v>
      </c>
      <c r="M61" s="5">
        <v>6.59</v>
      </c>
      <c r="N61" s="5">
        <v>7.95</v>
      </c>
      <c r="O61" s="5">
        <v>6.64</v>
      </c>
      <c r="P61" s="5">
        <v>5.9</v>
      </c>
      <c r="Q61" s="5">
        <v>5.63</v>
      </c>
      <c r="R61" s="5">
        <v>5.95</v>
      </c>
      <c r="S61" s="5">
        <v>4.6399999999999997</v>
      </c>
      <c r="T61" s="5">
        <v>4.79</v>
      </c>
      <c r="U61" s="5">
        <v>2.2599999999999998</v>
      </c>
      <c r="V61" s="9"/>
      <c r="W61" s="11">
        <f t="shared" si="18"/>
        <v>1</v>
      </c>
      <c r="X61" s="3">
        <f t="shared" si="19"/>
        <v>1</v>
      </c>
      <c r="Y61" s="3">
        <f t="shared" si="20"/>
        <v>1</v>
      </c>
      <c r="Z61" s="3">
        <f t="shared" si="21"/>
        <v>1</v>
      </c>
      <c r="AA61" s="3">
        <f t="shared" si="22"/>
        <v>1</v>
      </c>
      <c r="AB61" s="3">
        <f t="shared" si="23"/>
        <v>1</v>
      </c>
      <c r="AC61" s="3">
        <f t="shared" si="24"/>
        <v>1</v>
      </c>
      <c r="AD61" s="3">
        <f t="shared" si="25"/>
        <v>1</v>
      </c>
      <c r="AE61" s="3">
        <f t="shared" si="26"/>
        <v>0</v>
      </c>
      <c r="AF61" s="3">
        <f t="shared" si="27"/>
        <v>0</v>
      </c>
      <c r="AG61" s="3">
        <f t="shared" si="28"/>
        <v>0</v>
      </c>
      <c r="AH61" s="3">
        <f t="shared" si="29"/>
        <v>-2</v>
      </c>
      <c r="AI61" s="3">
        <f t="shared" si="30"/>
        <v>8</v>
      </c>
      <c r="AJ61" s="11">
        <f t="shared" si="31"/>
        <v>7.95</v>
      </c>
      <c r="AK61" s="3">
        <f t="shared" si="14"/>
        <v>2.2599999999999998</v>
      </c>
      <c r="AL61" s="15">
        <f t="shared" si="32"/>
        <v>5.7681818181818176</v>
      </c>
      <c r="AM61" s="16">
        <f t="shared" si="33"/>
        <v>3.5176991150442483</v>
      </c>
      <c r="AN61" s="16">
        <f t="shared" si="34"/>
        <v>1.3782505910165486</v>
      </c>
    </row>
    <row r="62" spans="1:40" s="3" customFormat="1" ht="13.8">
      <c r="A62" s="4" t="s">
        <v>152</v>
      </c>
      <c r="B62" s="5" t="s">
        <v>153</v>
      </c>
      <c r="C62" s="5">
        <v>82.2</v>
      </c>
      <c r="D62" s="5">
        <v>0</v>
      </c>
      <c r="E62" s="5">
        <v>0</v>
      </c>
      <c r="F62" s="5">
        <v>2.56</v>
      </c>
      <c r="G62" s="5">
        <v>28.11</v>
      </c>
      <c r="H62" s="5">
        <v>1.88</v>
      </c>
      <c r="I62" s="5">
        <v>20.64</v>
      </c>
      <c r="J62" s="5">
        <v>5.75</v>
      </c>
      <c r="K62" s="5">
        <v>5.39</v>
      </c>
      <c r="L62" s="5">
        <v>5.2</v>
      </c>
      <c r="M62" s="5">
        <v>7.39</v>
      </c>
      <c r="N62" s="5">
        <v>4.41</v>
      </c>
      <c r="O62" s="5">
        <v>6.11</v>
      </c>
      <c r="P62" s="5">
        <v>6.96</v>
      </c>
      <c r="Q62" s="5">
        <v>4.41</v>
      </c>
      <c r="R62" s="5">
        <v>5.39</v>
      </c>
      <c r="S62" s="5">
        <v>4.72</v>
      </c>
      <c r="T62" s="5">
        <v>7.64</v>
      </c>
      <c r="U62" s="5">
        <v>5.64</v>
      </c>
      <c r="V62" s="9"/>
      <c r="W62" s="11">
        <f t="shared" si="18"/>
        <v>1</v>
      </c>
      <c r="X62" s="3">
        <f t="shared" si="19"/>
        <v>1</v>
      </c>
      <c r="Y62" s="3">
        <f t="shared" si="20"/>
        <v>1</v>
      </c>
      <c r="Z62" s="3">
        <f t="shared" si="21"/>
        <v>0</v>
      </c>
      <c r="AA62" s="3">
        <f t="shared" si="22"/>
        <v>1</v>
      </c>
      <c r="AB62" s="3">
        <f t="shared" si="23"/>
        <v>1</v>
      </c>
      <c r="AC62" s="3">
        <f t="shared" si="24"/>
        <v>0</v>
      </c>
      <c r="AD62" s="3">
        <f t="shared" si="25"/>
        <v>1</v>
      </c>
      <c r="AE62" s="3">
        <f t="shared" si="26"/>
        <v>0</v>
      </c>
      <c r="AF62" s="3">
        <f t="shared" si="27"/>
        <v>1</v>
      </c>
      <c r="AG62" s="3">
        <f t="shared" si="28"/>
        <v>1</v>
      </c>
      <c r="AH62" s="3">
        <f t="shared" si="29"/>
        <v>-2</v>
      </c>
      <c r="AI62" s="3">
        <f t="shared" si="30"/>
        <v>8</v>
      </c>
      <c r="AJ62" s="11">
        <f t="shared" si="31"/>
        <v>7.64</v>
      </c>
      <c r="AK62" s="3">
        <f t="shared" si="14"/>
        <v>4.41</v>
      </c>
      <c r="AL62" s="15">
        <f t="shared" si="32"/>
        <v>5.750909090909091</v>
      </c>
      <c r="AM62" s="16">
        <f t="shared" si="33"/>
        <v>1.7324263038548751</v>
      </c>
      <c r="AN62" s="16">
        <f t="shared" si="34"/>
        <v>1.3284856149225419</v>
      </c>
    </row>
    <row r="63" spans="1:40" s="3" customFormat="1" ht="13.8">
      <c r="A63" s="4" t="s">
        <v>156</v>
      </c>
      <c r="B63" s="5" t="s">
        <v>157</v>
      </c>
      <c r="C63" s="6">
        <v>25.6</v>
      </c>
      <c r="D63" s="6">
        <v>-0.25</v>
      </c>
      <c r="E63" s="6">
        <v>-0.97</v>
      </c>
      <c r="F63" s="5">
        <v>1.23</v>
      </c>
      <c r="G63" s="5">
        <v>13.5</v>
      </c>
      <c r="H63" s="5">
        <v>1.06</v>
      </c>
      <c r="I63" s="5">
        <v>11.65</v>
      </c>
      <c r="J63" s="5">
        <v>5.7</v>
      </c>
      <c r="K63" s="5">
        <v>6.02</v>
      </c>
      <c r="L63" s="5">
        <v>6.06</v>
      </c>
      <c r="M63" s="5">
        <v>6.56</v>
      </c>
      <c r="N63" s="5">
        <v>7.11</v>
      </c>
      <c r="O63" s="5">
        <v>6.69</v>
      </c>
      <c r="P63" s="5">
        <v>5.94</v>
      </c>
      <c r="Q63" s="5">
        <v>5.23</v>
      </c>
      <c r="R63" s="5">
        <v>5.69</v>
      </c>
      <c r="S63" s="5">
        <v>4.84</v>
      </c>
      <c r="T63" s="5">
        <v>4.84</v>
      </c>
      <c r="U63" s="5">
        <v>3.73</v>
      </c>
      <c r="V63" s="9"/>
      <c r="W63" s="11">
        <f t="shared" si="18"/>
        <v>1</v>
      </c>
      <c r="X63" s="3">
        <f t="shared" si="19"/>
        <v>1</v>
      </c>
      <c r="Y63" s="3">
        <f t="shared" si="20"/>
        <v>1</v>
      </c>
      <c r="Z63" s="3">
        <f t="shared" si="21"/>
        <v>1</v>
      </c>
      <c r="AA63" s="3">
        <f t="shared" si="22"/>
        <v>1</v>
      </c>
      <c r="AB63" s="3">
        <f t="shared" si="23"/>
        <v>1</v>
      </c>
      <c r="AC63" s="3">
        <f t="shared" si="24"/>
        <v>1</v>
      </c>
      <c r="AD63" s="3">
        <f t="shared" si="25"/>
        <v>1</v>
      </c>
      <c r="AE63" s="3">
        <f t="shared" si="26"/>
        <v>0</v>
      </c>
      <c r="AF63" s="3">
        <f t="shared" si="27"/>
        <v>0</v>
      </c>
      <c r="AG63" s="3">
        <f t="shared" si="28"/>
        <v>0</v>
      </c>
      <c r="AH63" s="3">
        <f t="shared" si="29"/>
        <v>-2</v>
      </c>
      <c r="AI63" s="3">
        <f t="shared" si="30"/>
        <v>8</v>
      </c>
      <c r="AJ63" s="11">
        <f t="shared" si="31"/>
        <v>7.11</v>
      </c>
      <c r="AK63" s="3">
        <f t="shared" si="14"/>
        <v>3.73</v>
      </c>
      <c r="AL63" s="15">
        <f t="shared" si="32"/>
        <v>5.7009090909090911</v>
      </c>
      <c r="AM63" s="16">
        <f t="shared" si="33"/>
        <v>1.9061662198391423</v>
      </c>
      <c r="AN63" s="16">
        <f t="shared" si="34"/>
        <v>1.2471695104449052</v>
      </c>
    </row>
    <row r="64" spans="1:40" s="3" customFormat="1" ht="13.8">
      <c r="A64" s="4" t="s">
        <v>160</v>
      </c>
      <c r="B64" s="5" t="s">
        <v>161</v>
      </c>
      <c r="C64" s="6">
        <v>28.15</v>
      </c>
      <c r="D64" s="6">
        <v>-0.15</v>
      </c>
      <c r="E64" s="6">
        <v>-0.53</v>
      </c>
      <c r="F64" s="5">
        <v>1.97</v>
      </c>
      <c r="G64" s="5">
        <v>21.62</v>
      </c>
      <c r="H64" s="5">
        <v>1.1599999999999999</v>
      </c>
      <c r="I64" s="5">
        <v>12.77</v>
      </c>
      <c r="J64" s="5">
        <v>5.69</v>
      </c>
      <c r="K64" s="5">
        <v>7.57</v>
      </c>
      <c r="L64" s="5">
        <v>3.72</v>
      </c>
      <c r="M64" s="5">
        <v>7.93</v>
      </c>
      <c r="N64" s="5">
        <v>9.4499999999999993</v>
      </c>
      <c r="O64" s="5">
        <v>5.2</v>
      </c>
      <c r="P64" s="5">
        <v>5.08</v>
      </c>
      <c r="Q64" s="5">
        <v>4.7699999999999996</v>
      </c>
      <c r="R64" s="5">
        <v>5.05</v>
      </c>
      <c r="S64" s="5">
        <v>4.66</v>
      </c>
      <c r="T64" s="5">
        <v>5.05</v>
      </c>
      <c r="U64" s="5">
        <v>4.1100000000000003</v>
      </c>
      <c r="V64" s="9"/>
      <c r="W64" s="11">
        <f t="shared" si="18"/>
        <v>1</v>
      </c>
      <c r="X64" s="3">
        <f t="shared" si="19"/>
        <v>0</v>
      </c>
      <c r="Y64" s="3">
        <f t="shared" si="20"/>
        <v>1</v>
      </c>
      <c r="Z64" s="3">
        <f t="shared" si="21"/>
        <v>1</v>
      </c>
      <c r="AA64" s="3">
        <f t="shared" si="22"/>
        <v>1</v>
      </c>
      <c r="AB64" s="3">
        <f t="shared" si="23"/>
        <v>1</v>
      </c>
      <c r="AC64" s="3">
        <f t="shared" si="24"/>
        <v>0</v>
      </c>
      <c r="AD64" s="3">
        <f t="shared" si="25"/>
        <v>1</v>
      </c>
      <c r="AE64" s="3">
        <f t="shared" si="26"/>
        <v>0</v>
      </c>
      <c r="AF64" s="3">
        <f t="shared" si="27"/>
        <v>1</v>
      </c>
      <c r="AG64" s="3">
        <f t="shared" si="28"/>
        <v>0</v>
      </c>
      <c r="AH64" s="3">
        <f t="shared" si="29"/>
        <v>-2</v>
      </c>
      <c r="AI64" s="3">
        <f t="shared" si="30"/>
        <v>7</v>
      </c>
      <c r="AJ64" s="11">
        <f t="shared" si="31"/>
        <v>9.4499999999999993</v>
      </c>
      <c r="AK64" s="3">
        <f t="shared" si="14"/>
        <v>3.72</v>
      </c>
      <c r="AL64" s="15">
        <f t="shared" si="32"/>
        <v>5.6899999999999986</v>
      </c>
      <c r="AM64" s="16">
        <f t="shared" si="33"/>
        <v>2.540322580645161</v>
      </c>
      <c r="AN64" s="16">
        <f t="shared" si="34"/>
        <v>1.6608084358523729</v>
      </c>
    </row>
    <row r="65" spans="1:40" s="3" customFormat="1" ht="13.8">
      <c r="A65" s="4" t="s">
        <v>162</v>
      </c>
      <c r="B65" s="18" t="s">
        <v>163</v>
      </c>
      <c r="C65" s="7">
        <v>161</v>
      </c>
      <c r="D65" s="7">
        <v>1</v>
      </c>
      <c r="E65" s="7">
        <v>0.62</v>
      </c>
      <c r="F65" s="5">
        <v>11.51</v>
      </c>
      <c r="G65" s="5">
        <v>126.6</v>
      </c>
      <c r="H65" s="5">
        <v>8.16</v>
      </c>
      <c r="I65" s="5">
        <v>89.76</v>
      </c>
      <c r="J65" s="5">
        <v>5.68</v>
      </c>
      <c r="K65" s="5">
        <v>4.79</v>
      </c>
      <c r="L65" s="5">
        <v>4.97</v>
      </c>
      <c r="M65" s="5">
        <v>5.43</v>
      </c>
      <c r="N65" s="5">
        <v>4.55</v>
      </c>
      <c r="O65" s="5">
        <v>5.56</v>
      </c>
      <c r="P65" s="5">
        <v>3.55</v>
      </c>
      <c r="Q65" s="5">
        <v>5.44</v>
      </c>
      <c r="R65" s="5">
        <v>3.14</v>
      </c>
      <c r="S65" s="5">
        <v>5.95</v>
      </c>
      <c r="T65" s="5">
        <v>7.53</v>
      </c>
      <c r="U65" s="5">
        <v>11.6</v>
      </c>
      <c r="V65" s="9"/>
      <c r="W65" s="11">
        <f t="shared" si="18"/>
        <v>0</v>
      </c>
      <c r="X65" s="3">
        <f t="shared" si="19"/>
        <v>0</v>
      </c>
      <c r="Y65" s="3">
        <f t="shared" si="20"/>
        <v>1</v>
      </c>
      <c r="Z65" s="3">
        <f t="shared" si="21"/>
        <v>0</v>
      </c>
      <c r="AA65" s="3">
        <f t="shared" si="22"/>
        <v>1</v>
      </c>
      <c r="AB65" s="3">
        <f t="shared" si="23"/>
        <v>0</v>
      </c>
      <c r="AC65" s="3">
        <f t="shared" si="24"/>
        <v>1</v>
      </c>
      <c r="AD65" s="3">
        <f t="shared" si="25"/>
        <v>0</v>
      </c>
      <c r="AE65" s="3">
        <f t="shared" si="26"/>
        <v>1</v>
      </c>
      <c r="AF65" s="3">
        <f t="shared" si="27"/>
        <v>1</v>
      </c>
      <c r="AG65" s="3">
        <f t="shared" si="28"/>
        <v>2</v>
      </c>
      <c r="AH65" s="3">
        <f t="shared" si="29"/>
        <v>-2</v>
      </c>
      <c r="AI65" s="3">
        <f t="shared" si="30"/>
        <v>7</v>
      </c>
      <c r="AJ65" s="11">
        <f t="shared" si="31"/>
        <v>11.6</v>
      </c>
      <c r="AK65" s="3">
        <f t="shared" si="14"/>
        <v>3.14</v>
      </c>
      <c r="AL65" s="15">
        <f t="shared" si="32"/>
        <v>5.6827272727272735</v>
      </c>
      <c r="AM65" s="16">
        <f t="shared" si="33"/>
        <v>3.6942675159235665</v>
      </c>
      <c r="AN65" s="16">
        <f t="shared" si="34"/>
        <v>2.0412733962565985</v>
      </c>
    </row>
    <row r="66" spans="1:40" s="3" customFormat="1" ht="13.8">
      <c r="A66" s="4" t="s">
        <v>166</v>
      </c>
      <c r="B66" s="18" t="s">
        <v>167</v>
      </c>
      <c r="C66" s="7">
        <v>114</v>
      </c>
      <c r="D66" s="7">
        <v>2.5</v>
      </c>
      <c r="E66" s="7">
        <v>2.2400000000000002</v>
      </c>
      <c r="F66" s="5">
        <v>1.1499999999999999</v>
      </c>
      <c r="G66" s="5">
        <v>12.68</v>
      </c>
      <c r="H66" s="5">
        <v>2.39</v>
      </c>
      <c r="I66" s="5">
        <v>26.25</v>
      </c>
      <c r="J66" s="5">
        <v>5.66</v>
      </c>
      <c r="K66" s="5">
        <v>3.33</v>
      </c>
      <c r="L66" s="5">
        <v>3.92</v>
      </c>
      <c r="M66" s="5">
        <v>4.7</v>
      </c>
      <c r="N66" s="5">
        <v>6.35</v>
      </c>
      <c r="O66" s="5">
        <v>5.81</v>
      </c>
      <c r="P66" s="5">
        <v>6.84</v>
      </c>
      <c r="Q66" s="5">
        <v>5.74</v>
      </c>
      <c r="R66" s="5">
        <v>0</v>
      </c>
      <c r="S66" s="5">
        <v>10.8</v>
      </c>
      <c r="T66" s="5">
        <v>10.1</v>
      </c>
      <c r="U66" s="5">
        <v>4.6900000000000004</v>
      </c>
      <c r="V66" s="9"/>
      <c r="W66" s="11">
        <f t="shared" ref="W66:W97" si="35">IF(K66&gt;10,2,IF(OR(K66="",K66=0),-2,IF(AND(K66&lt;=10,K66&gt;=5),1,0)))</f>
        <v>0</v>
      </c>
      <c r="X66" s="3">
        <f t="shared" ref="X66:X97" si="36">IF(L66&gt;10,2,IF(OR(L66="",L66=0),-2,IF(AND(L66&lt;=10,L66&gt;=5),1,0)))</f>
        <v>0</v>
      </c>
      <c r="Y66" s="3">
        <f t="shared" ref="Y66:Y97" si="37">IF(M66&gt;10,2,IF(OR(M66="",M66=0),-2,IF(AND(M66&lt;=10,M66&gt;=5),1,0)))</f>
        <v>0</v>
      </c>
      <c r="Z66" s="3">
        <f t="shared" ref="Z66:Z97" si="38">IF(N66&gt;10,2,IF(OR(N66="",N66=0),-2,IF(AND(N66&lt;=10,N66&gt;=5),1,0)))</f>
        <v>1</v>
      </c>
      <c r="AA66" s="3">
        <f t="shared" ref="AA66:AA97" si="39">IF(O66&gt;10,2,IF(OR(O66="",O66=0),-2,IF(AND(O66&lt;=10,O66&gt;=5),1,0)))</f>
        <v>1</v>
      </c>
      <c r="AB66" s="3">
        <f t="shared" ref="AB66:AB97" si="40">IF(P66&gt;10,2,IF(OR(P66="",P66=0),-2,IF(AND(P66&lt;=10,P66&gt;=5),1,0)))</f>
        <v>1</v>
      </c>
      <c r="AC66" s="3">
        <f t="shared" ref="AC66:AC97" si="41">IF(Q66&gt;10,2,IF(OR(Q66="",Q66=0),-2,IF(AND(Q66&lt;=10,Q66&gt;=5),1,0)))</f>
        <v>1</v>
      </c>
      <c r="AD66" s="3">
        <f t="shared" ref="AD66:AD97" si="42">IF(R66&gt;10,2,IF(OR(R66="",R66=0),-2,IF(AND(R66&lt;=10,R66&gt;=5),1,0)))</f>
        <v>-2</v>
      </c>
      <c r="AE66" s="3">
        <f t="shared" ref="AE66:AE97" si="43">IF(S66&gt;10,2,IF(OR(S66="",S66=0),-2,IF(AND(S66&lt;=10,S66&gt;=5),1,0)))</f>
        <v>2</v>
      </c>
      <c r="AF66" s="3">
        <f t="shared" ref="AF66:AF97" si="44">IF(T66&gt;10,2,IF(OR(T66="",T66=0),-2,IF(AND(T66&lt;=10,T66&gt;=5),1,0)))</f>
        <v>2</v>
      </c>
      <c r="AG66" s="3">
        <f t="shared" ref="AG66:AG97" si="45">IF(U66&gt;10,2,IF(OR(U66="",U66=0),-2,IF(AND(U66&lt;=10,U66&gt;=5),1,0)))</f>
        <v>0</v>
      </c>
      <c r="AH66" s="3">
        <f t="shared" ref="AH66:AH97" si="46">IF(V66&gt;10,2,IF(OR(V66="",V66=0),-2,IF(AND(V66&lt;=10,V66&gt;=5),1,0)))</f>
        <v>-2</v>
      </c>
      <c r="AI66" s="3">
        <f t="shared" ref="AI66:AI97" si="47">SUM(W66:AG66)</f>
        <v>6</v>
      </c>
      <c r="AJ66" s="11">
        <f t="shared" ref="AJ66:AJ97" si="48">MAX(K66:U66)</f>
        <v>10.8</v>
      </c>
      <c r="AK66" s="3">
        <f t="shared" ref="AK66:AK112" si="49">MIN(K66:U66)</f>
        <v>0</v>
      </c>
      <c r="AL66" s="15">
        <f t="shared" ref="AL66:AL97" si="50">AVERAGE(K66:U66)</f>
        <v>5.6618181818181812</v>
      </c>
      <c r="AM66" s="16" t="e">
        <f t="shared" ref="AM66:AM97" si="51">AJ66/AK66</f>
        <v>#DIV/0!</v>
      </c>
      <c r="AN66" s="16">
        <f t="shared" ref="AN66:AN97" si="52">AJ66/AL66</f>
        <v>1.9075144508670523</v>
      </c>
    </row>
    <row r="67" spans="1:40" s="3" customFormat="1" ht="13.8">
      <c r="A67" s="4" t="s">
        <v>164</v>
      </c>
      <c r="B67" s="5" t="s">
        <v>165</v>
      </c>
      <c r="C67" s="6">
        <v>30.2</v>
      </c>
      <c r="D67" s="6">
        <v>-0.6</v>
      </c>
      <c r="E67" s="6">
        <v>-1.95</v>
      </c>
      <c r="F67" s="5">
        <v>0.85</v>
      </c>
      <c r="G67" s="5">
        <v>9.33</v>
      </c>
      <c r="H67" s="5">
        <v>1.21</v>
      </c>
      <c r="I67" s="5">
        <v>13.3</v>
      </c>
      <c r="J67" s="5">
        <v>5.66</v>
      </c>
      <c r="K67" s="5">
        <v>4.08</v>
      </c>
      <c r="L67" s="5">
        <v>13.4</v>
      </c>
      <c r="M67" s="5">
        <v>19.899999999999999</v>
      </c>
      <c r="N67" s="5">
        <v>11.7</v>
      </c>
      <c r="O67" s="5">
        <v>0</v>
      </c>
      <c r="P67" s="5">
        <v>6.19</v>
      </c>
      <c r="Q67" s="5">
        <v>0</v>
      </c>
      <c r="R67" s="5">
        <v>0</v>
      </c>
      <c r="S67" s="5">
        <v>4.04</v>
      </c>
      <c r="T67" s="5">
        <v>0</v>
      </c>
      <c r="U67" s="5">
        <v>2.93</v>
      </c>
      <c r="V67" s="9"/>
      <c r="W67" s="11">
        <f t="shared" si="35"/>
        <v>0</v>
      </c>
      <c r="X67" s="3">
        <f t="shared" si="36"/>
        <v>2</v>
      </c>
      <c r="Y67" s="3">
        <f t="shared" si="37"/>
        <v>2</v>
      </c>
      <c r="Z67" s="3">
        <f t="shared" si="38"/>
        <v>2</v>
      </c>
      <c r="AA67" s="3">
        <f t="shared" si="39"/>
        <v>-2</v>
      </c>
      <c r="AB67" s="3">
        <f t="shared" si="40"/>
        <v>1</v>
      </c>
      <c r="AC67" s="3">
        <f t="shared" si="41"/>
        <v>-2</v>
      </c>
      <c r="AD67" s="3">
        <f t="shared" si="42"/>
        <v>-2</v>
      </c>
      <c r="AE67" s="3">
        <f t="shared" si="43"/>
        <v>0</v>
      </c>
      <c r="AF67" s="3">
        <f t="shared" si="44"/>
        <v>-2</v>
      </c>
      <c r="AG67" s="3">
        <f t="shared" si="45"/>
        <v>0</v>
      </c>
      <c r="AH67" s="3">
        <f t="shared" si="46"/>
        <v>-2</v>
      </c>
      <c r="AI67" s="3">
        <f t="shared" si="47"/>
        <v>-1</v>
      </c>
      <c r="AJ67" s="11">
        <f t="shared" si="48"/>
        <v>19.899999999999999</v>
      </c>
      <c r="AK67" s="3">
        <f t="shared" si="49"/>
        <v>0</v>
      </c>
      <c r="AL67" s="15">
        <f t="shared" si="50"/>
        <v>5.6581818181818173</v>
      </c>
      <c r="AM67" s="16" t="e">
        <f t="shared" si="51"/>
        <v>#DIV/0!</v>
      </c>
      <c r="AN67" s="16">
        <f t="shared" si="52"/>
        <v>3.5170308483290493</v>
      </c>
    </row>
    <row r="68" spans="1:40" s="3" customFormat="1" ht="13.8">
      <c r="A68" s="4" t="s">
        <v>168</v>
      </c>
      <c r="B68" s="5" t="s">
        <v>169</v>
      </c>
      <c r="C68" s="5">
        <v>137</v>
      </c>
      <c r="D68" s="5">
        <v>0</v>
      </c>
      <c r="E68" s="5">
        <v>0</v>
      </c>
      <c r="F68" s="5">
        <v>3.8</v>
      </c>
      <c r="G68" s="5">
        <v>41.81</v>
      </c>
      <c r="H68" s="5">
        <v>3.53</v>
      </c>
      <c r="I68" s="5">
        <v>38.86</v>
      </c>
      <c r="J68" s="5">
        <v>5.6</v>
      </c>
      <c r="K68" s="5">
        <v>6.07</v>
      </c>
      <c r="L68" s="5">
        <v>6.51</v>
      </c>
      <c r="M68" s="5">
        <v>7.09</v>
      </c>
      <c r="N68" s="5">
        <v>6.96</v>
      </c>
      <c r="O68" s="5">
        <v>5.37</v>
      </c>
      <c r="P68" s="5">
        <v>4.8600000000000003</v>
      </c>
      <c r="Q68" s="5">
        <v>4.8600000000000003</v>
      </c>
      <c r="R68" s="5">
        <v>4.74</v>
      </c>
      <c r="S68" s="5">
        <v>5.24</v>
      </c>
      <c r="T68" s="5">
        <v>5.71</v>
      </c>
      <c r="U68" s="5">
        <v>4.22</v>
      </c>
      <c r="V68" s="9"/>
      <c r="W68" s="11">
        <f t="shared" si="35"/>
        <v>1</v>
      </c>
      <c r="X68" s="3">
        <f t="shared" si="36"/>
        <v>1</v>
      </c>
      <c r="Y68" s="3">
        <f t="shared" si="37"/>
        <v>1</v>
      </c>
      <c r="Z68" s="3">
        <f t="shared" si="38"/>
        <v>1</v>
      </c>
      <c r="AA68" s="3">
        <f t="shared" si="39"/>
        <v>1</v>
      </c>
      <c r="AB68" s="3">
        <f t="shared" si="40"/>
        <v>0</v>
      </c>
      <c r="AC68" s="3">
        <f t="shared" si="41"/>
        <v>0</v>
      </c>
      <c r="AD68" s="3">
        <f t="shared" si="42"/>
        <v>0</v>
      </c>
      <c r="AE68" s="3">
        <f t="shared" si="43"/>
        <v>1</v>
      </c>
      <c r="AF68" s="3">
        <f t="shared" si="44"/>
        <v>1</v>
      </c>
      <c r="AG68" s="3">
        <f t="shared" si="45"/>
        <v>0</v>
      </c>
      <c r="AH68" s="3">
        <f t="shared" si="46"/>
        <v>-2</v>
      </c>
      <c r="AI68" s="3">
        <f t="shared" si="47"/>
        <v>7</v>
      </c>
      <c r="AJ68" s="11">
        <f t="shared" si="48"/>
        <v>7.09</v>
      </c>
      <c r="AK68" s="3">
        <f t="shared" si="49"/>
        <v>4.22</v>
      </c>
      <c r="AL68" s="15">
        <f t="shared" si="50"/>
        <v>5.6027272727272726</v>
      </c>
      <c r="AM68" s="16">
        <f t="shared" si="51"/>
        <v>1.6800947867298579</v>
      </c>
      <c r="AN68" s="16">
        <f t="shared" si="52"/>
        <v>1.2654551354859647</v>
      </c>
    </row>
    <row r="69" spans="1:40" s="3" customFormat="1" ht="13.8">
      <c r="A69" s="4" t="s">
        <v>228</v>
      </c>
      <c r="B69" s="5" t="s">
        <v>229</v>
      </c>
      <c r="C69" s="6">
        <v>39.450000000000003</v>
      </c>
      <c r="D69" s="6">
        <v>-0.6</v>
      </c>
      <c r="E69" s="6">
        <v>-1.5</v>
      </c>
      <c r="F69" s="5">
        <v>3.13</v>
      </c>
      <c r="G69" s="5">
        <v>37.53</v>
      </c>
      <c r="H69" s="5">
        <v>2.02</v>
      </c>
      <c r="I69" s="5">
        <v>24.26</v>
      </c>
      <c r="J69" s="5">
        <v>5.12</v>
      </c>
      <c r="K69" s="5">
        <v>5.08</v>
      </c>
      <c r="L69" s="5">
        <v>5.09</v>
      </c>
      <c r="M69" s="5">
        <v>6.23</v>
      </c>
      <c r="N69" s="5">
        <v>4</v>
      </c>
      <c r="O69" s="5">
        <v>3.24</v>
      </c>
      <c r="P69" s="5">
        <v>3.52</v>
      </c>
      <c r="Q69" s="5">
        <v>6.57</v>
      </c>
      <c r="R69" s="5">
        <v>6.94</v>
      </c>
      <c r="S69" s="5">
        <v>7.47</v>
      </c>
      <c r="T69" s="5">
        <v>7.84</v>
      </c>
      <c r="U69" s="5">
        <v>5.47</v>
      </c>
      <c r="V69" s="9">
        <v>0</v>
      </c>
      <c r="W69" s="11">
        <f t="shared" si="35"/>
        <v>1</v>
      </c>
      <c r="X69" s="3">
        <f t="shared" si="36"/>
        <v>1</v>
      </c>
      <c r="Y69" s="3">
        <f t="shared" si="37"/>
        <v>1</v>
      </c>
      <c r="Z69" s="3">
        <f t="shared" si="38"/>
        <v>0</v>
      </c>
      <c r="AA69" s="3">
        <f t="shared" si="39"/>
        <v>0</v>
      </c>
      <c r="AB69" s="3">
        <f t="shared" si="40"/>
        <v>0</v>
      </c>
      <c r="AC69" s="3">
        <f t="shared" si="41"/>
        <v>1</v>
      </c>
      <c r="AD69" s="3">
        <f t="shared" si="42"/>
        <v>1</v>
      </c>
      <c r="AE69" s="3">
        <f t="shared" si="43"/>
        <v>1</v>
      </c>
      <c r="AF69" s="3">
        <f t="shared" si="44"/>
        <v>1</v>
      </c>
      <c r="AG69" s="3">
        <f t="shared" si="45"/>
        <v>1</v>
      </c>
      <c r="AH69" s="3">
        <f t="shared" si="46"/>
        <v>-2</v>
      </c>
      <c r="AI69" s="3">
        <f t="shared" si="47"/>
        <v>8</v>
      </c>
      <c r="AJ69" s="11">
        <f t="shared" si="48"/>
        <v>7.84</v>
      </c>
      <c r="AK69" s="3">
        <f t="shared" si="49"/>
        <v>3.24</v>
      </c>
      <c r="AL69" s="15">
        <f t="shared" si="50"/>
        <v>5.5863636363636369</v>
      </c>
      <c r="AM69" s="16">
        <f t="shared" si="51"/>
        <v>2.4197530864197527</v>
      </c>
      <c r="AN69" s="16">
        <f t="shared" si="52"/>
        <v>1.4034174125305126</v>
      </c>
    </row>
    <row r="70" spans="1:40" s="3" customFormat="1" ht="13.8">
      <c r="A70" s="4" t="s">
        <v>170</v>
      </c>
      <c r="B70" s="5" t="s">
        <v>171</v>
      </c>
      <c r="C70" s="7">
        <v>117.5</v>
      </c>
      <c r="D70" s="7">
        <v>5.5</v>
      </c>
      <c r="E70" s="7">
        <v>4.91</v>
      </c>
      <c r="F70" s="5">
        <v>4.84</v>
      </c>
      <c r="G70" s="5">
        <v>53.24</v>
      </c>
      <c r="H70" s="5">
        <v>3.8</v>
      </c>
      <c r="I70" s="5">
        <v>41.8</v>
      </c>
      <c r="J70" s="5">
        <v>5.58</v>
      </c>
      <c r="K70" s="5">
        <v>4.91</v>
      </c>
      <c r="L70" s="5">
        <v>6.72</v>
      </c>
      <c r="M70" s="5">
        <v>5.85</v>
      </c>
      <c r="N70" s="5">
        <v>6.19</v>
      </c>
      <c r="O70" s="5">
        <v>6.34</v>
      </c>
      <c r="P70" s="5">
        <v>5.42</v>
      </c>
      <c r="Q70" s="5">
        <v>5.4</v>
      </c>
      <c r="R70" s="5">
        <v>5.95</v>
      </c>
      <c r="S70" s="5">
        <v>5.27</v>
      </c>
      <c r="T70" s="5">
        <v>6.02</v>
      </c>
      <c r="U70" s="5">
        <v>3.33</v>
      </c>
      <c r="V70" s="9"/>
      <c r="W70" s="11">
        <f t="shared" si="35"/>
        <v>0</v>
      </c>
      <c r="X70" s="3">
        <f t="shared" si="36"/>
        <v>1</v>
      </c>
      <c r="Y70" s="3">
        <f t="shared" si="37"/>
        <v>1</v>
      </c>
      <c r="Z70" s="3">
        <f t="shared" si="38"/>
        <v>1</v>
      </c>
      <c r="AA70" s="3">
        <f t="shared" si="39"/>
        <v>1</v>
      </c>
      <c r="AB70" s="3">
        <f t="shared" si="40"/>
        <v>1</v>
      </c>
      <c r="AC70" s="3">
        <f t="shared" si="41"/>
        <v>1</v>
      </c>
      <c r="AD70" s="3">
        <f t="shared" si="42"/>
        <v>1</v>
      </c>
      <c r="AE70" s="3">
        <f t="shared" si="43"/>
        <v>1</v>
      </c>
      <c r="AF70" s="3">
        <f t="shared" si="44"/>
        <v>1</v>
      </c>
      <c r="AG70" s="3">
        <f t="shared" si="45"/>
        <v>0</v>
      </c>
      <c r="AH70" s="3">
        <f t="shared" si="46"/>
        <v>-2</v>
      </c>
      <c r="AI70" s="3">
        <f t="shared" si="47"/>
        <v>9</v>
      </c>
      <c r="AJ70" s="11">
        <f t="shared" si="48"/>
        <v>6.72</v>
      </c>
      <c r="AK70" s="3">
        <f t="shared" si="49"/>
        <v>3.33</v>
      </c>
      <c r="AL70" s="15">
        <f t="shared" si="50"/>
        <v>5.5818181818181811</v>
      </c>
      <c r="AM70" s="16">
        <f t="shared" si="51"/>
        <v>2.0180180180180178</v>
      </c>
      <c r="AN70" s="16">
        <f t="shared" si="52"/>
        <v>1.2039087947882736</v>
      </c>
    </row>
    <row r="71" spans="1:40" s="3" customFormat="1" ht="13.8">
      <c r="A71" s="4" t="s">
        <v>172</v>
      </c>
      <c r="B71" s="18" t="s">
        <v>173</v>
      </c>
      <c r="C71" s="6">
        <v>50.6</v>
      </c>
      <c r="D71" s="6">
        <v>-0.1</v>
      </c>
      <c r="E71" s="6">
        <v>-0.2</v>
      </c>
      <c r="F71" s="5">
        <v>2.4300000000000002</v>
      </c>
      <c r="G71" s="5">
        <v>26.7</v>
      </c>
      <c r="H71" s="5">
        <v>1.95</v>
      </c>
      <c r="I71" s="5">
        <v>21.4</v>
      </c>
      <c r="J71" s="5">
        <v>5.58</v>
      </c>
      <c r="K71" s="5">
        <v>2.75</v>
      </c>
      <c r="L71" s="5">
        <v>0.99</v>
      </c>
      <c r="M71" s="5">
        <v>1.72</v>
      </c>
      <c r="N71" s="5">
        <v>10.4</v>
      </c>
      <c r="O71" s="5">
        <v>7.79</v>
      </c>
      <c r="P71" s="5">
        <v>4.3899999999999997</v>
      </c>
      <c r="Q71" s="5">
        <v>8.09</v>
      </c>
      <c r="R71" s="5">
        <v>5.98</v>
      </c>
      <c r="S71" s="5">
        <v>5.58</v>
      </c>
      <c r="T71" s="5">
        <v>7.05</v>
      </c>
      <c r="U71" s="5">
        <v>6.64</v>
      </c>
      <c r="V71" s="9"/>
      <c r="W71" s="11">
        <f t="shared" si="35"/>
        <v>0</v>
      </c>
      <c r="X71" s="3">
        <f t="shared" si="36"/>
        <v>0</v>
      </c>
      <c r="Y71" s="3">
        <f t="shared" si="37"/>
        <v>0</v>
      </c>
      <c r="Z71" s="3">
        <f t="shared" si="38"/>
        <v>2</v>
      </c>
      <c r="AA71" s="3">
        <f t="shared" si="39"/>
        <v>1</v>
      </c>
      <c r="AB71" s="3">
        <f t="shared" si="40"/>
        <v>0</v>
      </c>
      <c r="AC71" s="3">
        <f t="shared" si="41"/>
        <v>1</v>
      </c>
      <c r="AD71" s="3">
        <f t="shared" si="42"/>
        <v>1</v>
      </c>
      <c r="AE71" s="3">
        <f t="shared" si="43"/>
        <v>1</v>
      </c>
      <c r="AF71" s="3">
        <f t="shared" si="44"/>
        <v>1</v>
      </c>
      <c r="AG71" s="3">
        <f t="shared" si="45"/>
        <v>1</v>
      </c>
      <c r="AH71" s="3">
        <f t="shared" si="46"/>
        <v>-2</v>
      </c>
      <c r="AI71" s="3">
        <f t="shared" si="47"/>
        <v>8</v>
      </c>
      <c r="AJ71" s="11">
        <f t="shared" si="48"/>
        <v>10.4</v>
      </c>
      <c r="AK71" s="3">
        <f t="shared" si="49"/>
        <v>0.99</v>
      </c>
      <c r="AL71" s="15">
        <f t="shared" si="50"/>
        <v>5.5799999999999992</v>
      </c>
      <c r="AM71" s="16">
        <f t="shared" si="51"/>
        <v>10.505050505050505</v>
      </c>
      <c r="AN71" s="16">
        <f t="shared" si="52"/>
        <v>1.8637992831541221</v>
      </c>
    </row>
    <row r="72" spans="1:40" s="3" customFormat="1" ht="13.8">
      <c r="A72" s="4" t="s">
        <v>174</v>
      </c>
      <c r="B72" s="18" t="s">
        <v>175</v>
      </c>
      <c r="C72" s="6">
        <v>60.4</v>
      </c>
      <c r="D72" s="6">
        <v>-0.1</v>
      </c>
      <c r="E72" s="6">
        <v>-0.17</v>
      </c>
      <c r="F72" s="5">
        <v>16.78</v>
      </c>
      <c r="G72" s="5">
        <v>184.6</v>
      </c>
      <c r="H72" s="5">
        <v>3.9</v>
      </c>
      <c r="I72" s="5">
        <v>42.89</v>
      </c>
      <c r="J72" s="5">
        <v>5.58</v>
      </c>
      <c r="K72" s="5">
        <v>4.0999999999999996</v>
      </c>
      <c r="L72" s="5">
        <v>7.07</v>
      </c>
      <c r="M72" s="5">
        <v>9.24</v>
      </c>
      <c r="N72" s="5">
        <v>3.11</v>
      </c>
      <c r="O72" s="5">
        <v>1.6</v>
      </c>
      <c r="P72" s="5">
        <v>6.38</v>
      </c>
      <c r="Q72" s="5">
        <v>7.44</v>
      </c>
      <c r="R72" s="5">
        <v>7.38</v>
      </c>
      <c r="S72" s="5">
        <v>5.48</v>
      </c>
      <c r="T72" s="5">
        <v>6.23</v>
      </c>
      <c r="U72" s="5">
        <v>3.29</v>
      </c>
      <c r="V72" s="9"/>
      <c r="W72" s="11">
        <f t="shared" si="35"/>
        <v>0</v>
      </c>
      <c r="X72" s="3">
        <f t="shared" si="36"/>
        <v>1</v>
      </c>
      <c r="Y72" s="3">
        <f t="shared" si="37"/>
        <v>1</v>
      </c>
      <c r="Z72" s="3">
        <f t="shared" si="38"/>
        <v>0</v>
      </c>
      <c r="AA72" s="3">
        <f t="shared" si="39"/>
        <v>0</v>
      </c>
      <c r="AB72" s="3">
        <f t="shared" si="40"/>
        <v>1</v>
      </c>
      <c r="AC72" s="3">
        <f t="shared" si="41"/>
        <v>1</v>
      </c>
      <c r="AD72" s="3">
        <f t="shared" si="42"/>
        <v>1</v>
      </c>
      <c r="AE72" s="3">
        <f t="shared" si="43"/>
        <v>1</v>
      </c>
      <c r="AF72" s="3">
        <f t="shared" si="44"/>
        <v>1</v>
      </c>
      <c r="AG72" s="3">
        <f t="shared" si="45"/>
        <v>0</v>
      </c>
      <c r="AH72" s="3">
        <f t="shared" si="46"/>
        <v>-2</v>
      </c>
      <c r="AI72" s="3">
        <f t="shared" si="47"/>
        <v>7</v>
      </c>
      <c r="AJ72" s="11">
        <f t="shared" si="48"/>
        <v>9.24</v>
      </c>
      <c r="AK72" s="3">
        <f t="shared" si="49"/>
        <v>1.6</v>
      </c>
      <c r="AL72" s="15">
        <f t="shared" si="50"/>
        <v>5.5745454545454542</v>
      </c>
      <c r="AM72" s="16">
        <f t="shared" si="51"/>
        <v>5.7749999999999995</v>
      </c>
      <c r="AN72" s="16">
        <f t="shared" si="52"/>
        <v>1.6575342465753427</v>
      </c>
    </row>
    <row r="73" spans="1:40" s="3" customFormat="1" ht="13.8">
      <c r="A73" s="4" t="s">
        <v>176</v>
      </c>
      <c r="B73" s="5" t="s">
        <v>177</v>
      </c>
      <c r="C73" s="6">
        <v>47.95</v>
      </c>
      <c r="D73" s="6">
        <v>-0.25</v>
      </c>
      <c r="E73" s="6">
        <v>-0.52</v>
      </c>
      <c r="F73" s="5">
        <v>3.1</v>
      </c>
      <c r="G73" s="5">
        <v>34.130000000000003</v>
      </c>
      <c r="H73" s="5">
        <v>2.57</v>
      </c>
      <c r="I73" s="5">
        <v>28.29</v>
      </c>
      <c r="J73" s="5">
        <v>5.57</v>
      </c>
      <c r="K73" s="5">
        <v>2.4</v>
      </c>
      <c r="L73" s="5">
        <v>4.26</v>
      </c>
      <c r="M73" s="5">
        <v>6.79</v>
      </c>
      <c r="N73" s="5">
        <v>6.02</v>
      </c>
      <c r="O73" s="5">
        <v>6.33</v>
      </c>
      <c r="P73" s="5">
        <v>7.97</v>
      </c>
      <c r="Q73" s="5">
        <v>5.01</v>
      </c>
      <c r="R73" s="5">
        <v>4.08</v>
      </c>
      <c r="S73" s="5">
        <v>4.54</v>
      </c>
      <c r="T73" s="5">
        <v>8.25</v>
      </c>
      <c r="U73" s="5">
        <v>5.58</v>
      </c>
      <c r="V73" s="9"/>
      <c r="W73" s="11">
        <f t="shared" si="35"/>
        <v>0</v>
      </c>
      <c r="X73" s="3">
        <f t="shared" si="36"/>
        <v>0</v>
      </c>
      <c r="Y73" s="3">
        <f t="shared" si="37"/>
        <v>1</v>
      </c>
      <c r="Z73" s="3">
        <f t="shared" si="38"/>
        <v>1</v>
      </c>
      <c r="AA73" s="3">
        <f t="shared" si="39"/>
        <v>1</v>
      </c>
      <c r="AB73" s="3">
        <f t="shared" si="40"/>
        <v>1</v>
      </c>
      <c r="AC73" s="3">
        <f t="shared" si="41"/>
        <v>1</v>
      </c>
      <c r="AD73" s="3">
        <f t="shared" si="42"/>
        <v>0</v>
      </c>
      <c r="AE73" s="3">
        <f t="shared" si="43"/>
        <v>0</v>
      </c>
      <c r="AF73" s="3">
        <f t="shared" si="44"/>
        <v>1</v>
      </c>
      <c r="AG73" s="3">
        <f t="shared" si="45"/>
        <v>1</v>
      </c>
      <c r="AH73" s="3">
        <f t="shared" si="46"/>
        <v>-2</v>
      </c>
      <c r="AI73" s="3">
        <f t="shared" si="47"/>
        <v>7</v>
      </c>
      <c r="AJ73" s="11">
        <f t="shared" si="48"/>
        <v>8.25</v>
      </c>
      <c r="AK73" s="3">
        <f t="shared" si="49"/>
        <v>2.4</v>
      </c>
      <c r="AL73" s="15">
        <f t="shared" si="50"/>
        <v>5.5663636363636355</v>
      </c>
      <c r="AM73" s="16">
        <f t="shared" si="51"/>
        <v>3.4375</v>
      </c>
      <c r="AN73" s="16">
        <f t="shared" si="52"/>
        <v>1.4821166095051448</v>
      </c>
    </row>
    <row r="74" spans="1:40" s="3" customFormat="1" ht="13.8">
      <c r="A74" s="4" t="s">
        <v>206</v>
      </c>
      <c r="B74" s="5" t="s">
        <v>207</v>
      </c>
      <c r="C74" s="7">
        <v>293</v>
      </c>
      <c r="D74" s="7">
        <v>12.5</v>
      </c>
      <c r="E74" s="7">
        <v>4.46</v>
      </c>
      <c r="F74" s="5">
        <v>11.62</v>
      </c>
      <c r="G74" s="5">
        <v>139.4</v>
      </c>
      <c r="H74" s="5">
        <v>8.9499999999999993</v>
      </c>
      <c r="I74" s="5">
        <v>107.4</v>
      </c>
      <c r="J74" s="5">
        <v>5.31</v>
      </c>
      <c r="K74" s="5">
        <v>5.87</v>
      </c>
      <c r="L74" s="5">
        <v>6.83</v>
      </c>
      <c r="M74" s="5">
        <v>7.85</v>
      </c>
      <c r="N74" s="5">
        <v>7.2</v>
      </c>
      <c r="O74" s="5">
        <v>3.28</v>
      </c>
      <c r="P74" s="5">
        <v>2.63</v>
      </c>
      <c r="Q74" s="5">
        <v>7.36</v>
      </c>
      <c r="R74" s="5">
        <v>4.13</v>
      </c>
      <c r="S74" s="5">
        <v>4.29</v>
      </c>
      <c r="T74" s="5">
        <v>7.1</v>
      </c>
      <c r="U74" s="5">
        <v>4.6100000000000003</v>
      </c>
      <c r="V74" s="9">
        <v>2.54</v>
      </c>
      <c r="W74" s="11">
        <f t="shared" si="35"/>
        <v>1</v>
      </c>
      <c r="X74" s="3">
        <f t="shared" si="36"/>
        <v>1</v>
      </c>
      <c r="Y74" s="3">
        <f t="shared" si="37"/>
        <v>1</v>
      </c>
      <c r="Z74" s="3">
        <f t="shared" si="38"/>
        <v>1</v>
      </c>
      <c r="AA74" s="3">
        <f t="shared" si="39"/>
        <v>0</v>
      </c>
      <c r="AB74" s="3">
        <f t="shared" si="40"/>
        <v>0</v>
      </c>
      <c r="AC74" s="3">
        <f t="shared" si="41"/>
        <v>1</v>
      </c>
      <c r="AD74" s="3">
        <f t="shared" si="42"/>
        <v>0</v>
      </c>
      <c r="AE74" s="3">
        <f t="shared" si="43"/>
        <v>0</v>
      </c>
      <c r="AF74" s="3">
        <f t="shared" si="44"/>
        <v>1</v>
      </c>
      <c r="AG74" s="3">
        <f t="shared" si="45"/>
        <v>0</v>
      </c>
      <c r="AH74" s="3">
        <f t="shared" si="46"/>
        <v>0</v>
      </c>
      <c r="AI74" s="3">
        <f t="shared" si="47"/>
        <v>6</v>
      </c>
      <c r="AJ74" s="11">
        <f t="shared" si="48"/>
        <v>7.85</v>
      </c>
      <c r="AK74" s="3">
        <f t="shared" si="49"/>
        <v>2.63</v>
      </c>
      <c r="AL74" s="15">
        <f t="shared" si="50"/>
        <v>5.5590909090909086</v>
      </c>
      <c r="AM74" s="16">
        <f t="shared" si="51"/>
        <v>2.9847908745247147</v>
      </c>
      <c r="AN74" s="16">
        <f t="shared" si="52"/>
        <v>1.4121013900245298</v>
      </c>
    </row>
    <row r="75" spans="1:40" s="3" customFormat="1" ht="13.8">
      <c r="A75" s="4" t="s">
        <v>178</v>
      </c>
      <c r="B75" s="18" t="s">
        <v>179</v>
      </c>
      <c r="C75" s="6">
        <v>32.15</v>
      </c>
      <c r="D75" s="6">
        <v>-0.1</v>
      </c>
      <c r="E75" s="6">
        <v>-0.31</v>
      </c>
      <c r="F75" s="5">
        <v>2.75</v>
      </c>
      <c r="G75" s="5">
        <v>30.22</v>
      </c>
      <c r="H75" s="5">
        <v>2.2599999999999998</v>
      </c>
      <c r="I75" s="5">
        <v>24.84</v>
      </c>
      <c r="J75" s="5">
        <v>5.55</v>
      </c>
      <c r="K75" s="5">
        <v>4.7699999999999996</v>
      </c>
      <c r="L75" s="5">
        <v>5.03</v>
      </c>
      <c r="M75" s="5">
        <v>6.58</v>
      </c>
      <c r="N75" s="5">
        <v>4.03</v>
      </c>
      <c r="O75" s="5">
        <v>4.13</v>
      </c>
      <c r="P75" s="5">
        <v>6.37</v>
      </c>
      <c r="Q75" s="5">
        <v>9.77</v>
      </c>
      <c r="R75" s="5">
        <v>7.05</v>
      </c>
      <c r="S75" s="5">
        <v>7</v>
      </c>
      <c r="T75" s="5">
        <v>4.93</v>
      </c>
      <c r="U75" s="5">
        <v>1.39</v>
      </c>
      <c r="V75" s="9"/>
      <c r="W75" s="11">
        <f t="shared" si="35"/>
        <v>0</v>
      </c>
      <c r="X75" s="3">
        <f t="shared" si="36"/>
        <v>1</v>
      </c>
      <c r="Y75" s="3">
        <f t="shared" si="37"/>
        <v>1</v>
      </c>
      <c r="Z75" s="3">
        <f t="shared" si="38"/>
        <v>0</v>
      </c>
      <c r="AA75" s="3">
        <f t="shared" si="39"/>
        <v>0</v>
      </c>
      <c r="AB75" s="3">
        <f t="shared" si="40"/>
        <v>1</v>
      </c>
      <c r="AC75" s="3">
        <f t="shared" si="41"/>
        <v>1</v>
      </c>
      <c r="AD75" s="3">
        <f t="shared" si="42"/>
        <v>1</v>
      </c>
      <c r="AE75" s="3">
        <f t="shared" si="43"/>
        <v>1</v>
      </c>
      <c r="AF75" s="3">
        <f t="shared" si="44"/>
        <v>0</v>
      </c>
      <c r="AG75" s="3">
        <f t="shared" si="45"/>
        <v>0</v>
      </c>
      <c r="AH75" s="3">
        <f t="shared" si="46"/>
        <v>-2</v>
      </c>
      <c r="AI75" s="3">
        <f t="shared" si="47"/>
        <v>6</v>
      </c>
      <c r="AJ75" s="11">
        <f t="shared" si="48"/>
        <v>9.77</v>
      </c>
      <c r="AK75" s="3">
        <f t="shared" si="49"/>
        <v>1.39</v>
      </c>
      <c r="AL75" s="15">
        <f t="shared" si="50"/>
        <v>5.5500000000000007</v>
      </c>
      <c r="AM75" s="16">
        <f t="shared" si="51"/>
        <v>7.028776978417266</v>
      </c>
      <c r="AN75" s="16">
        <f t="shared" si="52"/>
        <v>1.7603603603603601</v>
      </c>
    </row>
    <row r="76" spans="1:40" s="3" customFormat="1" ht="13.8">
      <c r="A76" s="4" t="s">
        <v>182</v>
      </c>
      <c r="B76" s="5" t="s">
        <v>183</v>
      </c>
      <c r="C76" s="7">
        <v>38.9</v>
      </c>
      <c r="D76" s="7">
        <v>0.3</v>
      </c>
      <c r="E76" s="7">
        <v>0.78</v>
      </c>
      <c r="F76" s="5">
        <v>3.01</v>
      </c>
      <c r="G76" s="5">
        <v>33.07</v>
      </c>
      <c r="H76" s="5">
        <v>1.52</v>
      </c>
      <c r="I76" s="5">
        <v>16.739999999999998</v>
      </c>
      <c r="J76" s="5">
        <v>5.5</v>
      </c>
      <c r="K76" s="5">
        <v>2.87</v>
      </c>
      <c r="L76" s="5">
        <v>3.39</v>
      </c>
      <c r="M76" s="5">
        <v>9.1999999999999993</v>
      </c>
      <c r="N76" s="5">
        <v>6.15</v>
      </c>
      <c r="O76" s="5">
        <v>5.64</v>
      </c>
      <c r="P76" s="5">
        <v>2.4</v>
      </c>
      <c r="Q76" s="5">
        <v>3.86</v>
      </c>
      <c r="R76" s="5">
        <v>4.71</v>
      </c>
      <c r="S76" s="5">
        <v>8.81</v>
      </c>
      <c r="T76" s="5">
        <v>7.96</v>
      </c>
      <c r="U76" s="5">
        <v>5.51</v>
      </c>
      <c r="V76" s="9"/>
      <c r="W76" s="11">
        <f t="shared" si="35"/>
        <v>0</v>
      </c>
      <c r="X76" s="3">
        <f t="shared" si="36"/>
        <v>0</v>
      </c>
      <c r="Y76" s="3">
        <f t="shared" si="37"/>
        <v>1</v>
      </c>
      <c r="Z76" s="3">
        <f t="shared" si="38"/>
        <v>1</v>
      </c>
      <c r="AA76" s="3">
        <f t="shared" si="39"/>
        <v>1</v>
      </c>
      <c r="AB76" s="3">
        <f t="shared" si="40"/>
        <v>0</v>
      </c>
      <c r="AC76" s="3">
        <f t="shared" si="41"/>
        <v>0</v>
      </c>
      <c r="AD76" s="3">
        <f t="shared" si="42"/>
        <v>0</v>
      </c>
      <c r="AE76" s="3">
        <f t="shared" si="43"/>
        <v>1</v>
      </c>
      <c r="AF76" s="3">
        <f t="shared" si="44"/>
        <v>1</v>
      </c>
      <c r="AG76" s="3">
        <f t="shared" si="45"/>
        <v>1</v>
      </c>
      <c r="AH76" s="3">
        <f t="shared" si="46"/>
        <v>-2</v>
      </c>
      <c r="AI76" s="3">
        <f t="shared" si="47"/>
        <v>6</v>
      </c>
      <c r="AJ76" s="11">
        <f t="shared" si="48"/>
        <v>9.1999999999999993</v>
      </c>
      <c r="AK76" s="3">
        <f t="shared" si="49"/>
        <v>2.4</v>
      </c>
      <c r="AL76" s="15">
        <f t="shared" si="50"/>
        <v>5.5</v>
      </c>
      <c r="AM76" s="16">
        <f t="shared" si="51"/>
        <v>3.833333333333333</v>
      </c>
      <c r="AN76" s="16">
        <f t="shared" si="52"/>
        <v>1.6727272727272726</v>
      </c>
    </row>
    <row r="77" spans="1:40" s="3" customFormat="1" ht="13.8">
      <c r="A77" s="4" t="s">
        <v>184</v>
      </c>
      <c r="B77" s="5" t="s">
        <v>185</v>
      </c>
      <c r="C77" s="6">
        <v>270</v>
      </c>
      <c r="D77" s="6">
        <v>-16</v>
      </c>
      <c r="E77" s="6">
        <v>-5.59</v>
      </c>
      <c r="F77" s="5">
        <v>5.41</v>
      </c>
      <c r="G77" s="5">
        <v>59.48</v>
      </c>
      <c r="H77" s="5">
        <v>3.29</v>
      </c>
      <c r="I77" s="5">
        <v>36.200000000000003</v>
      </c>
      <c r="J77" s="5">
        <v>5.48</v>
      </c>
      <c r="K77" s="5">
        <v>7.36</v>
      </c>
      <c r="L77" s="5">
        <v>5.04</v>
      </c>
      <c r="M77" s="5">
        <v>6.92</v>
      </c>
      <c r="N77" s="5">
        <v>5.13</v>
      </c>
      <c r="O77" s="5">
        <v>5.83</v>
      </c>
      <c r="P77" s="5">
        <v>7.11</v>
      </c>
      <c r="Q77" s="5">
        <v>5.98</v>
      </c>
      <c r="R77" s="5">
        <v>5.13</v>
      </c>
      <c r="S77" s="5">
        <v>5.17</v>
      </c>
      <c r="T77" s="5">
        <v>4.13</v>
      </c>
      <c r="U77" s="5">
        <v>2.4900000000000002</v>
      </c>
      <c r="V77" s="9"/>
      <c r="W77" s="11">
        <f t="shared" si="35"/>
        <v>1</v>
      </c>
      <c r="X77" s="3">
        <f t="shared" si="36"/>
        <v>1</v>
      </c>
      <c r="Y77" s="3">
        <f t="shared" si="37"/>
        <v>1</v>
      </c>
      <c r="Z77" s="3">
        <f t="shared" si="38"/>
        <v>1</v>
      </c>
      <c r="AA77" s="3">
        <f t="shared" si="39"/>
        <v>1</v>
      </c>
      <c r="AB77" s="3">
        <f t="shared" si="40"/>
        <v>1</v>
      </c>
      <c r="AC77" s="3">
        <f t="shared" si="41"/>
        <v>1</v>
      </c>
      <c r="AD77" s="3">
        <f t="shared" si="42"/>
        <v>1</v>
      </c>
      <c r="AE77" s="3">
        <f t="shared" si="43"/>
        <v>1</v>
      </c>
      <c r="AF77" s="3">
        <f t="shared" si="44"/>
        <v>0</v>
      </c>
      <c r="AG77" s="3">
        <f t="shared" si="45"/>
        <v>0</v>
      </c>
      <c r="AH77" s="3">
        <f t="shared" si="46"/>
        <v>-2</v>
      </c>
      <c r="AI77" s="3">
        <f t="shared" si="47"/>
        <v>9</v>
      </c>
      <c r="AJ77" s="11">
        <f t="shared" si="48"/>
        <v>7.36</v>
      </c>
      <c r="AK77" s="3">
        <f t="shared" si="49"/>
        <v>2.4900000000000002</v>
      </c>
      <c r="AL77" s="15">
        <f t="shared" si="50"/>
        <v>5.4809090909090923</v>
      </c>
      <c r="AM77" s="16">
        <f t="shared" si="51"/>
        <v>2.9558232931726907</v>
      </c>
      <c r="AN77" s="16">
        <f t="shared" si="52"/>
        <v>1.342842925858351</v>
      </c>
    </row>
    <row r="78" spans="1:40" s="3" customFormat="1" ht="13.8">
      <c r="A78" s="4" t="s">
        <v>186</v>
      </c>
      <c r="B78" s="18" t="s">
        <v>187</v>
      </c>
      <c r="C78" s="7">
        <v>58.2</v>
      </c>
      <c r="D78" s="7">
        <v>0.2</v>
      </c>
      <c r="E78" s="7">
        <v>0.34</v>
      </c>
      <c r="F78" s="5">
        <v>2.58</v>
      </c>
      <c r="G78" s="5">
        <v>28.33</v>
      </c>
      <c r="H78" s="5">
        <v>1.98</v>
      </c>
      <c r="I78" s="5">
        <v>21.8</v>
      </c>
      <c r="J78" s="5">
        <v>5.47</v>
      </c>
      <c r="K78" s="5">
        <v>4.58</v>
      </c>
      <c r="L78" s="5">
        <v>13.4</v>
      </c>
      <c r="M78" s="5">
        <v>4.47</v>
      </c>
      <c r="N78" s="5">
        <v>2.73</v>
      </c>
      <c r="O78" s="5">
        <v>4.75</v>
      </c>
      <c r="P78" s="5">
        <v>7.49</v>
      </c>
      <c r="Q78" s="5">
        <v>5.28</v>
      </c>
      <c r="R78" s="5">
        <v>5.08</v>
      </c>
      <c r="S78" s="5">
        <v>5.48</v>
      </c>
      <c r="T78" s="5">
        <v>4.1100000000000003</v>
      </c>
      <c r="U78" s="5">
        <v>2.84</v>
      </c>
      <c r="V78" s="9"/>
      <c r="W78" s="11">
        <f t="shared" si="35"/>
        <v>0</v>
      </c>
      <c r="X78" s="3">
        <f t="shared" si="36"/>
        <v>2</v>
      </c>
      <c r="Y78" s="3">
        <f t="shared" si="37"/>
        <v>0</v>
      </c>
      <c r="Z78" s="3">
        <f t="shared" si="38"/>
        <v>0</v>
      </c>
      <c r="AA78" s="3">
        <f t="shared" si="39"/>
        <v>0</v>
      </c>
      <c r="AB78" s="3">
        <f t="shared" si="40"/>
        <v>1</v>
      </c>
      <c r="AC78" s="3">
        <f t="shared" si="41"/>
        <v>1</v>
      </c>
      <c r="AD78" s="3">
        <f t="shared" si="42"/>
        <v>1</v>
      </c>
      <c r="AE78" s="3">
        <f t="shared" si="43"/>
        <v>1</v>
      </c>
      <c r="AF78" s="3">
        <f t="shared" si="44"/>
        <v>0</v>
      </c>
      <c r="AG78" s="3">
        <f t="shared" si="45"/>
        <v>0</v>
      </c>
      <c r="AH78" s="3">
        <f t="shared" si="46"/>
        <v>-2</v>
      </c>
      <c r="AI78" s="3">
        <f t="shared" si="47"/>
        <v>6</v>
      </c>
      <c r="AJ78" s="11">
        <f t="shared" si="48"/>
        <v>13.4</v>
      </c>
      <c r="AK78" s="3">
        <f t="shared" si="49"/>
        <v>2.73</v>
      </c>
      <c r="AL78" s="15">
        <f t="shared" si="50"/>
        <v>5.4736363636363645</v>
      </c>
      <c r="AM78" s="16">
        <f t="shared" si="51"/>
        <v>4.9084249084249088</v>
      </c>
      <c r="AN78" s="16">
        <f t="shared" si="52"/>
        <v>2.4480983225377839</v>
      </c>
    </row>
    <row r="79" spans="1:40" s="3" customFormat="1" ht="13.8">
      <c r="A79" s="4" t="s">
        <v>188</v>
      </c>
      <c r="B79" s="5" t="s">
        <v>189</v>
      </c>
      <c r="C79" s="5">
        <v>96</v>
      </c>
      <c r="D79" s="5">
        <v>0</v>
      </c>
      <c r="E79" s="5">
        <v>0</v>
      </c>
      <c r="F79" s="5">
        <v>4.0599999999999996</v>
      </c>
      <c r="G79" s="5">
        <v>44.71</v>
      </c>
      <c r="H79" s="5">
        <v>2.83</v>
      </c>
      <c r="I79" s="5">
        <v>31.1</v>
      </c>
      <c r="J79" s="5">
        <v>5.47</v>
      </c>
      <c r="K79" s="5">
        <v>5.2</v>
      </c>
      <c r="L79" s="5">
        <v>5.54</v>
      </c>
      <c r="M79" s="5">
        <v>8.07</v>
      </c>
      <c r="N79" s="5">
        <v>5.83</v>
      </c>
      <c r="O79" s="5">
        <v>4.8899999999999997</v>
      </c>
      <c r="P79" s="5">
        <v>5.27</v>
      </c>
      <c r="Q79" s="5">
        <v>4.8</v>
      </c>
      <c r="R79" s="5">
        <v>5.96</v>
      </c>
      <c r="S79" s="5">
        <v>5.76</v>
      </c>
      <c r="T79" s="5">
        <v>4.99</v>
      </c>
      <c r="U79" s="5">
        <v>3.86</v>
      </c>
      <c r="V79" s="9"/>
      <c r="W79" s="11">
        <f t="shared" si="35"/>
        <v>1</v>
      </c>
      <c r="X79" s="3">
        <f t="shared" si="36"/>
        <v>1</v>
      </c>
      <c r="Y79" s="3">
        <f t="shared" si="37"/>
        <v>1</v>
      </c>
      <c r="Z79" s="3">
        <f t="shared" si="38"/>
        <v>1</v>
      </c>
      <c r="AA79" s="3">
        <f t="shared" si="39"/>
        <v>0</v>
      </c>
      <c r="AB79" s="3">
        <f t="shared" si="40"/>
        <v>1</v>
      </c>
      <c r="AC79" s="3">
        <f t="shared" si="41"/>
        <v>0</v>
      </c>
      <c r="AD79" s="3">
        <f t="shared" si="42"/>
        <v>1</v>
      </c>
      <c r="AE79" s="3">
        <f t="shared" si="43"/>
        <v>1</v>
      </c>
      <c r="AF79" s="3">
        <f t="shared" si="44"/>
        <v>0</v>
      </c>
      <c r="AG79" s="3">
        <f t="shared" si="45"/>
        <v>0</v>
      </c>
      <c r="AH79" s="3">
        <f t="shared" si="46"/>
        <v>-2</v>
      </c>
      <c r="AI79" s="3">
        <f t="shared" si="47"/>
        <v>7</v>
      </c>
      <c r="AJ79" s="11">
        <f t="shared" si="48"/>
        <v>8.07</v>
      </c>
      <c r="AK79" s="3">
        <f t="shared" si="49"/>
        <v>3.86</v>
      </c>
      <c r="AL79" s="15">
        <f t="shared" si="50"/>
        <v>5.47</v>
      </c>
      <c r="AM79" s="16">
        <f t="shared" si="51"/>
        <v>2.090673575129534</v>
      </c>
      <c r="AN79" s="16">
        <f t="shared" si="52"/>
        <v>1.4753199268738575</v>
      </c>
    </row>
    <row r="80" spans="1:40" s="3" customFormat="1" ht="13.8">
      <c r="A80" s="4" t="s">
        <v>124</v>
      </c>
      <c r="B80" s="18" t="s">
        <v>125</v>
      </c>
      <c r="C80" s="6">
        <v>44.8</v>
      </c>
      <c r="D80" s="6">
        <v>-0.3</v>
      </c>
      <c r="E80" s="6">
        <v>-0.67</v>
      </c>
      <c r="F80" s="5">
        <v>3.73</v>
      </c>
      <c r="G80" s="5">
        <v>37.26</v>
      </c>
      <c r="H80" s="5">
        <v>1.81</v>
      </c>
      <c r="I80" s="5">
        <v>18.07</v>
      </c>
      <c r="J80" s="5">
        <v>6.01</v>
      </c>
      <c r="K80" s="5">
        <v>0</v>
      </c>
      <c r="L80" s="5">
        <v>2.34</v>
      </c>
      <c r="M80" s="5">
        <v>2.75</v>
      </c>
      <c r="N80" s="5">
        <v>7.45</v>
      </c>
      <c r="O80" s="5">
        <v>7.08</v>
      </c>
      <c r="P80" s="5">
        <v>8.98</v>
      </c>
      <c r="Q80" s="5">
        <v>10.3</v>
      </c>
      <c r="R80" s="5">
        <v>7.37</v>
      </c>
      <c r="S80" s="5">
        <v>3.41</v>
      </c>
      <c r="T80" s="5">
        <v>6.86</v>
      </c>
      <c r="U80" s="5">
        <v>3.61</v>
      </c>
      <c r="V80" s="9"/>
      <c r="W80" s="11">
        <f t="shared" si="35"/>
        <v>-2</v>
      </c>
      <c r="X80" s="3">
        <f t="shared" si="36"/>
        <v>0</v>
      </c>
      <c r="Y80" s="3">
        <f t="shared" si="37"/>
        <v>0</v>
      </c>
      <c r="Z80" s="3">
        <f t="shared" si="38"/>
        <v>1</v>
      </c>
      <c r="AA80" s="3">
        <f t="shared" si="39"/>
        <v>1</v>
      </c>
      <c r="AB80" s="3">
        <f t="shared" si="40"/>
        <v>1</v>
      </c>
      <c r="AC80" s="3">
        <f t="shared" si="41"/>
        <v>2</v>
      </c>
      <c r="AD80" s="3">
        <f t="shared" si="42"/>
        <v>1</v>
      </c>
      <c r="AE80" s="3">
        <f t="shared" si="43"/>
        <v>0</v>
      </c>
      <c r="AF80" s="3">
        <f t="shared" si="44"/>
        <v>1</v>
      </c>
      <c r="AG80" s="3">
        <f t="shared" si="45"/>
        <v>0</v>
      </c>
      <c r="AH80" s="3">
        <f t="shared" si="46"/>
        <v>-2</v>
      </c>
      <c r="AI80" s="3">
        <f t="shared" si="47"/>
        <v>5</v>
      </c>
      <c r="AJ80" s="11">
        <f t="shared" si="48"/>
        <v>10.3</v>
      </c>
      <c r="AK80" s="3">
        <f t="shared" si="49"/>
        <v>0</v>
      </c>
      <c r="AL80" s="15">
        <f t="shared" si="50"/>
        <v>5.4681818181818178</v>
      </c>
      <c r="AM80" s="16" t="e">
        <f t="shared" si="51"/>
        <v>#DIV/0!</v>
      </c>
      <c r="AN80" s="16">
        <f t="shared" si="52"/>
        <v>1.8836242726517043</v>
      </c>
    </row>
    <row r="81" spans="1:40" s="3" customFormat="1" ht="13.8">
      <c r="A81" s="4" t="s">
        <v>190</v>
      </c>
      <c r="B81" s="5" t="s">
        <v>191</v>
      </c>
      <c r="C81" s="6">
        <v>13.35</v>
      </c>
      <c r="D81" s="6">
        <v>-0.05</v>
      </c>
      <c r="E81" s="6">
        <v>-0.37</v>
      </c>
      <c r="F81" s="5">
        <v>0.89</v>
      </c>
      <c r="G81" s="5">
        <v>9.8000000000000007</v>
      </c>
      <c r="H81" s="5">
        <v>0.54</v>
      </c>
      <c r="I81" s="5">
        <v>5.95</v>
      </c>
      <c r="J81" s="5">
        <v>5.45</v>
      </c>
      <c r="K81" s="5">
        <v>4.45</v>
      </c>
      <c r="L81" s="5">
        <v>4.38</v>
      </c>
      <c r="M81" s="5">
        <v>8.08</v>
      </c>
      <c r="N81" s="5">
        <v>7.33</v>
      </c>
      <c r="O81" s="5">
        <v>4.82</v>
      </c>
      <c r="P81" s="5">
        <v>6.87</v>
      </c>
      <c r="Q81" s="5">
        <v>6.45</v>
      </c>
      <c r="R81" s="5">
        <v>6.67</v>
      </c>
      <c r="S81" s="5">
        <v>4.58</v>
      </c>
      <c r="T81" s="5">
        <v>3.88</v>
      </c>
      <c r="U81" s="5">
        <v>2.48</v>
      </c>
      <c r="V81" s="9"/>
      <c r="W81" s="11">
        <f t="shared" si="35"/>
        <v>0</v>
      </c>
      <c r="X81" s="3">
        <f t="shared" si="36"/>
        <v>0</v>
      </c>
      <c r="Y81" s="3">
        <f t="shared" si="37"/>
        <v>1</v>
      </c>
      <c r="Z81" s="3">
        <f t="shared" si="38"/>
        <v>1</v>
      </c>
      <c r="AA81" s="3">
        <f t="shared" si="39"/>
        <v>0</v>
      </c>
      <c r="AB81" s="3">
        <f t="shared" si="40"/>
        <v>1</v>
      </c>
      <c r="AC81" s="3">
        <f t="shared" si="41"/>
        <v>1</v>
      </c>
      <c r="AD81" s="3">
        <f t="shared" si="42"/>
        <v>1</v>
      </c>
      <c r="AE81" s="3">
        <f t="shared" si="43"/>
        <v>0</v>
      </c>
      <c r="AF81" s="3">
        <f t="shared" si="44"/>
        <v>0</v>
      </c>
      <c r="AG81" s="3">
        <f t="shared" si="45"/>
        <v>0</v>
      </c>
      <c r="AH81" s="3">
        <f t="shared" si="46"/>
        <v>-2</v>
      </c>
      <c r="AI81" s="3">
        <f t="shared" si="47"/>
        <v>5</v>
      </c>
      <c r="AJ81" s="11">
        <f t="shared" si="48"/>
        <v>8.08</v>
      </c>
      <c r="AK81" s="3">
        <f t="shared" si="49"/>
        <v>2.48</v>
      </c>
      <c r="AL81" s="15">
        <f t="shared" si="50"/>
        <v>5.4536363636363641</v>
      </c>
      <c r="AM81" s="16">
        <f t="shared" si="51"/>
        <v>3.2580645161290325</v>
      </c>
      <c r="AN81" s="16">
        <f t="shared" si="52"/>
        <v>1.4815802633772295</v>
      </c>
    </row>
    <row r="82" spans="1:40" s="3" customFormat="1" ht="13.8">
      <c r="A82" s="4" t="s">
        <v>192</v>
      </c>
      <c r="B82" s="5" t="s">
        <v>193</v>
      </c>
      <c r="C82" s="7">
        <v>48.1</v>
      </c>
      <c r="D82" s="7">
        <v>0.45</v>
      </c>
      <c r="E82" s="7">
        <v>0.94</v>
      </c>
      <c r="F82" s="5">
        <v>3.56</v>
      </c>
      <c r="G82" s="5">
        <v>39.119999999999997</v>
      </c>
      <c r="H82" s="5">
        <v>2.38</v>
      </c>
      <c r="I82" s="5">
        <v>26.2</v>
      </c>
      <c r="J82" s="5">
        <v>5.43</v>
      </c>
      <c r="K82" s="5">
        <v>3.3</v>
      </c>
      <c r="L82" s="5">
        <v>4.67</v>
      </c>
      <c r="M82" s="5">
        <v>7.14</v>
      </c>
      <c r="N82" s="5">
        <v>6.39</v>
      </c>
      <c r="O82" s="5">
        <v>4.63</v>
      </c>
      <c r="P82" s="5">
        <v>5.98</v>
      </c>
      <c r="Q82" s="5">
        <v>6.01</v>
      </c>
      <c r="R82" s="5">
        <v>5.0199999999999996</v>
      </c>
      <c r="S82" s="5">
        <v>4.9800000000000004</v>
      </c>
      <c r="T82" s="5">
        <v>5.78</v>
      </c>
      <c r="U82" s="5">
        <v>5.87</v>
      </c>
      <c r="V82" s="9"/>
      <c r="W82" s="11">
        <f t="shared" si="35"/>
        <v>0</v>
      </c>
      <c r="X82" s="3">
        <f t="shared" si="36"/>
        <v>0</v>
      </c>
      <c r="Y82" s="3">
        <f t="shared" si="37"/>
        <v>1</v>
      </c>
      <c r="Z82" s="3">
        <f t="shared" si="38"/>
        <v>1</v>
      </c>
      <c r="AA82" s="3">
        <f t="shared" si="39"/>
        <v>0</v>
      </c>
      <c r="AB82" s="3">
        <f t="shared" si="40"/>
        <v>1</v>
      </c>
      <c r="AC82" s="3">
        <f t="shared" si="41"/>
        <v>1</v>
      </c>
      <c r="AD82" s="3">
        <f t="shared" si="42"/>
        <v>1</v>
      </c>
      <c r="AE82" s="3">
        <f t="shared" si="43"/>
        <v>0</v>
      </c>
      <c r="AF82" s="3">
        <f t="shared" si="44"/>
        <v>1</v>
      </c>
      <c r="AG82" s="3">
        <f t="shared" si="45"/>
        <v>1</v>
      </c>
      <c r="AH82" s="3">
        <f t="shared" si="46"/>
        <v>-2</v>
      </c>
      <c r="AI82" s="3">
        <f t="shared" si="47"/>
        <v>7</v>
      </c>
      <c r="AJ82" s="11">
        <f t="shared" si="48"/>
        <v>7.14</v>
      </c>
      <c r="AK82" s="3">
        <f t="shared" si="49"/>
        <v>3.3</v>
      </c>
      <c r="AL82" s="15">
        <f t="shared" si="50"/>
        <v>5.4336363636363636</v>
      </c>
      <c r="AM82" s="16">
        <f t="shared" si="51"/>
        <v>2.1636363636363636</v>
      </c>
      <c r="AN82" s="16">
        <f t="shared" si="52"/>
        <v>1.3140371423791199</v>
      </c>
    </row>
    <row r="83" spans="1:40" s="3" customFormat="1" ht="13.8">
      <c r="A83" s="4" t="s">
        <v>194</v>
      </c>
      <c r="B83" s="5" t="s">
        <v>195</v>
      </c>
      <c r="C83" s="6">
        <v>38.700000000000003</v>
      </c>
      <c r="D83" s="6">
        <v>-0.15</v>
      </c>
      <c r="E83" s="6">
        <v>-0.39</v>
      </c>
      <c r="F83" s="5">
        <v>2.8</v>
      </c>
      <c r="G83" s="5">
        <v>30.83</v>
      </c>
      <c r="H83" s="5">
        <v>1.74</v>
      </c>
      <c r="I83" s="5">
        <v>19.16</v>
      </c>
      <c r="J83" s="5">
        <v>5.4</v>
      </c>
      <c r="K83" s="5">
        <v>3</v>
      </c>
      <c r="L83" s="5">
        <v>9.68</v>
      </c>
      <c r="M83" s="5">
        <v>5.23</v>
      </c>
      <c r="N83" s="5">
        <v>6.62</v>
      </c>
      <c r="O83" s="5">
        <v>5.65</v>
      </c>
      <c r="P83" s="5">
        <v>4.92</v>
      </c>
      <c r="Q83" s="5">
        <v>7.85</v>
      </c>
      <c r="R83" s="5">
        <v>3.19</v>
      </c>
      <c r="S83" s="5">
        <v>3.14</v>
      </c>
      <c r="T83" s="5">
        <v>6.77</v>
      </c>
      <c r="U83" s="5">
        <v>3.37</v>
      </c>
      <c r="V83" s="9"/>
      <c r="W83" s="11">
        <f t="shared" si="35"/>
        <v>0</v>
      </c>
      <c r="X83" s="3">
        <f t="shared" si="36"/>
        <v>1</v>
      </c>
      <c r="Y83" s="3">
        <f t="shared" si="37"/>
        <v>1</v>
      </c>
      <c r="Z83" s="3">
        <f t="shared" si="38"/>
        <v>1</v>
      </c>
      <c r="AA83" s="3">
        <f t="shared" si="39"/>
        <v>1</v>
      </c>
      <c r="AB83" s="3">
        <f t="shared" si="40"/>
        <v>0</v>
      </c>
      <c r="AC83" s="3">
        <f t="shared" si="41"/>
        <v>1</v>
      </c>
      <c r="AD83" s="3">
        <f t="shared" si="42"/>
        <v>0</v>
      </c>
      <c r="AE83" s="3">
        <f t="shared" si="43"/>
        <v>0</v>
      </c>
      <c r="AF83" s="3">
        <f t="shared" si="44"/>
        <v>1</v>
      </c>
      <c r="AG83" s="3">
        <f t="shared" si="45"/>
        <v>0</v>
      </c>
      <c r="AH83" s="3">
        <f t="shared" si="46"/>
        <v>-2</v>
      </c>
      <c r="AI83" s="3">
        <f t="shared" si="47"/>
        <v>6</v>
      </c>
      <c r="AJ83" s="11">
        <f t="shared" si="48"/>
        <v>9.68</v>
      </c>
      <c r="AK83" s="3">
        <f t="shared" si="49"/>
        <v>3</v>
      </c>
      <c r="AL83" s="15">
        <f t="shared" si="50"/>
        <v>5.4018181818181814</v>
      </c>
      <c r="AM83" s="16">
        <f t="shared" si="51"/>
        <v>3.2266666666666666</v>
      </c>
      <c r="AN83" s="16">
        <f t="shared" si="52"/>
        <v>1.7919892292157524</v>
      </c>
    </row>
    <row r="84" spans="1:40" s="3" customFormat="1" ht="13.8">
      <c r="A84" s="4" t="s">
        <v>196</v>
      </c>
      <c r="B84" s="5" t="s">
        <v>197</v>
      </c>
      <c r="C84" s="7">
        <v>147.5</v>
      </c>
      <c r="D84" s="7">
        <v>1</v>
      </c>
      <c r="E84" s="7">
        <v>0.68</v>
      </c>
      <c r="F84" s="5">
        <v>6.34</v>
      </c>
      <c r="G84" s="5">
        <v>69.77</v>
      </c>
      <c r="H84" s="5">
        <v>4.37</v>
      </c>
      <c r="I84" s="5">
        <v>48.1</v>
      </c>
      <c r="J84" s="5">
        <v>5.39</v>
      </c>
      <c r="K84" s="5">
        <v>5.92</v>
      </c>
      <c r="L84" s="5">
        <v>3.97</v>
      </c>
      <c r="M84" s="5">
        <v>4.99</v>
      </c>
      <c r="N84" s="5">
        <v>4.6100000000000003</v>
      </c>
      <c r="O84" s="5">
        <v>4.38</v>
      </c>
      <c r="P84" s="5">
        <v>5.35</v>
      </c>
      <c r="Q84" s="5">
        <v>5.97</v>
      </c>
      <c r="R84" s="5">
        <v>4.66</v>
      </c>
      <c r="S84" s="5">
        <v>4.82</v>
      </c>
      <c r="T84" s="5">
        <v>7.68</v>
      </c>
      <c r="U84" s="5">
        <v>6.92</v>
      </c>
      <c r="V84" s="9"/>
      <c r="W84" s="11">
        <f t="shared" si="35"/>
        <v>1</v>
      </c>
      <c r="X84" s="3">
        <f t="shared" si="36"/>
        <v>0</v>
      </c>
      <c r="Y84" s="3">
        <f t="shared" si="37"/>
        <v>0</v>
      </c>
      <c r="Z84" s="3">
        <f t="shared" si="38"/>
        <v>0</v>
      </c>
      <c r="AA84" s="3">
        <f t="shared" si="39"/>
        <v>0</v>
      </c>
      <c r="AB84" s="3">
        <f t="shared" si="40"/>
        <v>1</v>
      </c>
      <c r="AC84" s="3">
        <f t="shared" si="41"/>
        <v>1</v>
      </c>
      <c r="AD84" s="3">
        <f t="shared" si="42"/>
        <v>0</v>
      </c>
      <c r="AE84" s="3">
        <f t="shared" si="43"/>
        <v>0</v>
      </c>
      <c r="AF84" s="3">
        <f t="shared" si="44"/>
        <v>1</v>
      </c>
      <c r="AG84" s="3">
        <f t="shared" si="45"/>
        <v>1</v>
      </c>
      <c r="AH84" s="3">
        <f t="shared" si="46"/>
        <v>-2</v>
      </c>
      <c r="AI84" s="3">
        <f t="shared" si="47"/>
        <v>5</v>
      </c>
      <c r="AJ84" s="11">
        <f t="shared" si="48"/>
        <v>7.68</v>
      </c>
      <c r="AK84" s="3">
        <f t="shared" si="49"/>
        <v>3.97</v>
      </c>
      <c r="AL84" s="15">
        <f t="shared" si="50"/>
        <v>5.3881818181818177</v>
      </c>
      <c r="AM84" s="16">
        <f t="shared" si="51"/>
        <v>1.9345088161209065</v>
      </c>
      <c r="AN84" s="16">
        <f t="shared" si="52"/>
        <v>1.4253416568247006</v>
      </c>
    </row>
    <row r="85" spans="1:40" s="3" customFormat="1" ht="13.8">
      <c r="A85" s="4" t="s">
        <v>198</v>
      </c>
      <c r="B85" s="5" t="s">
        <v>199</v>
      </c>
      <c r="C85" s="6">
        <v>69.7</v>
      </c>
      <c r="D85" s="6">
        <v>-0.5</v>
      </c>
      <c r="E85" s="6">
        <v>-0.71</v>
      </c>
      <c r="F85" s="5">
        <v>2.25</v>
      </c>
      <c r="G85" s="5">
        <v>24.7</v>
      </c>
      <c r="H85" s="5">
        <v>1.52</v>
      </c>
      <c r="I85" s="5">
        <v>16.75</v>
      </c>
      <c r="J85" s="5">
        <v>5.39</v>
      </c>
      <c r="K85" s="5">
        <v>5.61</v>
      </c>
      <c r="L85" s="5">
        <v>5.1100000000000003</v>
      </c>
      <c r="M85" s="5">
        <v>6.34</v>
      </c>
      <c r="N85" s="5">
        <v>6.46</v>
      </c>
      <c r="O85" s="5">
        <v>6.53</v>
      </c>
      <c r="P85" s="5">
        <v>6.36</v>
      </c>
      <c r="Q85" s="5">
        <v>5.33</v>
      </c>
      <c r="R85" s="5">
        <v>6.48</v>
      </c>
      <c r="S85" s="5">
        <v>2.61</v>
      </c>
      <c r="T85" s="5">
        <v>4.07</v>
      </c>
      <c r="U85" s="5">
        <v>4.3499999999999996</v>
      </c>
      <c r="V85" s="9"/>
      <c r="W85" s="11">
        <f t="shared" si="35"/>
        <v>1</v>
      </c>
      <c r="X85" s="3">
        <f t="shared" si="36"/>
        <v>1</v>
      </c>
      <c r="Y85" s="3">
        <f t="shared" si="37"/>
        <v>1</v>
      </c>
      <c r="Z85" s="3">
        <f t="shared" si="38"/>
        <v>1</v>
      </c>
      <c r="AA85" s="3">
        <f t="shared" si="39"/>
        <v>1</v>
      </c>
      <c r="AB85" s="3">
        <f t="shared" si="40"/>
        <v>1</v>
      </c>
      <c r="AC85" s="3">
        <f t="shared" si="41"/>
        <v>1</v>
      </c>
      <c r="AD85" s="3">
        <f t="shared" si="42"/>
        <v>1</v>
      </c>
      <c r="AE85" s="3">
        <f t="shared" si="43"/>
        <v>0</v>
      </c>
      <c r="AF85" s="3">
        <f t="shared" si="44"/>
        <v>0</v>
      </c>
      <c r="AG85" s="3">
        <f t="shared" si="45"/>
        <v>0</v>
      </c>
      <c r="AH85" s="3">
        <f t="shared" si="46"/>
        <v>-2</v>
      </c>
      <c r="AI85" s="3">
        <f t="shared" si="47"/>
        <v>8</v>
      </c>
      <c r="AJ85" s="11">
        <f t="shared" si="48"/>
        <v>6.53</v>
      </c>
      <c r="AK85" s="3">
        <f t="shared" si="49"/>
        <v>2.61</v>
      </c>
      <c r="AL85" s="15">
        <f t="shared" si="50"/>
        <v>5.3863636363636367</v>
      </c>
      <c r="AM85" s="16">
        <f t="shared" si="51"/>
        <v>2.5019157088122608</v>
      </c>
      <c r="AN85" s="16">
        <f t="shared" si="52"/>
        <v>1.2123206751054851</v>
      </c>
    </row>
    <row r="86" spans="1:40" s="3" customFormat="1" ht="13.8">
      <c r="A86" s="4" t="s">
        <v>200</v>
      </c>
      <c r="B86" s="18" t="s">
        <v>201</v>
      </c>
      <c r="C86" s="6">
        <v>36.35</v>
      </c>
      <c r="D86" s="6">
        <v>-0.45</v>
      </c>
      <c r="E86" s="6">
        <v>-1.22</v>
      </c>
      <c r="F86" s="5">
        <v>2.15</v>
      </c>
      <c r="G86" s="5">
        <v>23.64</v>
      </c>
      <c r="H86" s="5">
        <v>1.54</v>
      </c>
      <c r="I86" s="5">
        <v>16.920000000000002</v>
      </c>
      <c r="J86" s="5">
        <v>5.37</v>
      </c>
      <c r="K86" s="5">
        <v>8.33</v>
      </c>
      <c r="L86" s="5">
        <v>3.4</v>
      </c>
      <c r="M86" s="5">
        <v>5.94</v>
      </c>
      <c r="N86" s="5">
        <v>4.9400000000000004</v>
      </c>
      <c r="O86" s="5">
        <v>4.38</v>
      </c>
      <c r="P86" s="5">
        <v>3.22</v>
      </c>
      <c r="Q86" s="5">
        <v>7.38</v>
      </c>
      <c r="R86" s="5">
        <v>4.6100000000000003</v>
      </c>
      <c r="S86" s="5">
        <v>1.85</v>
      </c>
      <c r="T86" s="5">
        <v>4.49</v>
      </c>
      <c r="U86" s="5">
        <v>10.5</v>
      </c>
      <c r="V86" s="9"/>
      <c r="W86" s="11">
        <f t="shared" si="35"/>
        <v>1</v>
      </c>
      <c r="X86" s="3">
        <f t="shared" si="36"/>
        <v>0</v>
      </c>
      <c r="Y86" s="3">
        <f t="shared" si="37"/>
        <v>1</v>
      </c>
      <c r="Z86" s="3">
        <f t="shared" si="38"/>
        <v>0</v>
      </c>
      <c r="AA86" s="3">
        <f t="shared" si="39"/>
        <v>0</v>
      </c>
      <c r="AB86" s="3">
        <f t="shared" si="40"/>
        <v>0</v>
      </c>
      <c r="AC86" s="3">
        <f t="shared" si="41"/>
        <v>1</v>
      </c>
      <c r="AD86" s="3">
        <f t="shared" si="42"/>
        <v>0</v>
      </c>
      <c r="AE86" s="3">
        <f t="shared" si="43"/>
        <v>0</v>
      </c>
      <c r="AF86" s="3">
        <f t="shared" si="44"/>
        <v>0</v>
      </c>
      <c r="AG86" s="3">
        <f t="shared" si="45"/>
        <v>2</v>
      </c>
      <c r="AH86" s="3">
        <f t="shared" si="46"/>
        <v>-2</v>
      </c>
      <c r="AI86" s="3">
        <f t="shared" si="47"/>
        <v>5</v>
      </c>
      <c r="AJ86" s="11">
        <f t="shared" si="48"/>
        <v>10.5</v>
      </c>
      <c r="AK86" s="3">
        <f t="shared" si="49"/>
        <v>1.85</v>
      </c>
      <c r="AL86" s="15">
        <f t="shared" si="50"/>
        <v>5.3672727272727281</v>
      </c>
      <c r="AM86" s="16">
        <f t="shared" si="51"/>
        <v>5.6756756756756754</v>
      </c>
      <c r="AN86" s="16">
        <f t="shared" si="52"/>
        <v>1.9563008130081299</v>
      </c>
    </row>
    <row r="87" spans="1:40" s="3" customFormat="1" ht="13.8">
      <c r="A87" s="4" t="s">
        <v>202</v>
      </c>
      <c r="B87" s="5" t="s">
        <v>203</v>
      </c>
      <c r="C87" s="6">
        <v>147</v>
      </c>
      <c r="D87" s="6">
        <v>-2</v>
      </c>
      <c r="E87" s="6">
        <v>-1.34</v>
      </c>
      <c r="F87" s="5">
        <v>4.34</v>
      </c>
      <c r="G87" s="5">
        <v>47.73</v>
      </c>
      <c r="H87" s="5">
        <v>3.18</v>
      </c>
      <c r="I87" s="5">
        <v>35.03</v>
      </c>
      <c r="J87" s="5">
        <v>5.36</v>
      </c>
      <c r="K87" s="5">
        <v>4.3600000000000003</v>
      </c>
      <c r="L87" s="5">
        <v>4.46</v>
      </c>
      <c r="M87" s="5">
        <v>5.98</v>
      </c>
      <c r="N87" s="5">
        <v>5.96</v>
      </c>
      <c r="O87" s="5">
        <v>4.8600000000000003</v>
      </c>
      <c r="P87" s="5">
        <v>6.33</v>
      </c>
      <c r="Q87" s="5">
        <v>3.65</v>
      </c>
      <c r="R87" s="5">
        <v>4.96</v>
      </c>
      <c r="S87" s="5">
        <v>5.5</v>
      </c>
      <c r="T87" s="5">
        <v>7.09</v>
      </c>
      <c r="U87" s="5">
        <v>5.86</v>
      </c>
      <c r="V87" s="9"/>
      <c r="W87" s="11">
        <f t="shared" si="35"/>
        <v>0</v>
      </c>
      <c r="X87" s="3">
        <f t="shared" si="36"/>
        <v>0</v>
      </c>
      <c r="Y87" s="3">
        <f t="shared" si="37"/>
        <v>1</v>
      </c>
      <c r="Z87" s="3">
        <f t="shared" si="38"/>
        <v>1</v>
      </c>
      <c r="AA87" s="3">
        <f t="shared" si="39"/>
        <v>0</v>
      </c>
      <c r="AB87" s="3">
        <f t="shared" si="40"/>
        <v>1</v>
      </c>
      <c r="AC87" s="3">
        <f t="shared" si="41"/>
        <v>0</v>
      </c>
      <c r="AD87" s="3">
        <f t="shared" si="42"/>
        <v>0</v>
      </c>
      <c r="AE87" s="3">
        <f t="shared" si="43"/>
        <v>1</v>
      </c>
      <c r="AF87" s="3">
        <f t="shared" si="44"/>
        <v>1</v>
      </c>
      <c r="AG87" s="3">
        <f t="shared" si="45"/>
        <v>1</v>
      </c>
      <c r="AH87" s="3">
        <f t="shared" si="46"/>
        <v>-2</v>
      </c>
      <c r="AI87" s="3">
        <f t="shared" si="47"/>
        <v>6</v>
      </c>
      <c r="AJ87" s="11">
        <f t="shared" si="48"/>
        <v>7.09</v>
      </c>
      <c r="AK87" s="3">
        <f t="shared" si="49"/>
        <v>3.65</v>
      </c>
      <c r="AL87" s="15">
        <f t="shared" si="50"/>
        <v>5.3645454545454552</v>
      </c>
      <c r="AM87" s="16">
        <f t="shared" si="51"/>
        <v>1.9424657534246574</v>
      </c>
      <c r="AN87" s="16">
        <f t="shared" si="52"/>
        <v>1.3216403999322146</v>
      </c>
    </row>
    <row r="88" spans="1:40" s="3" customFormat="1" ht="13.8">
      <c r="A88" s="4" t="s">
        <v>136</v>
      </c>
      <c r="B88" s="5" t="s">
        <v>137</v>
      </c>
      <c r="C88" s="6">
        <v>102</v>
      </c>
      <c r="D88" s="6">
        <v>-3</v>
      </c>
      <c r="E88" s="6">
        <v>-2.86</v>
      </c>
      <c r="F88" s="5">
        <v>5.97</v>
      </c>
      <c r="G88" s="5">
        <v>59.71</v>
      </c>
      <c r="H88" s="5">
        <v>4.26</v>
      </c>
      <c r="I88" s="5">
        <v>42.62</v>
      </c>
      <c r="J88" s="5">
        <v>5.89</v>
      </c>
      <c r="K88" s="5">
        <v>0</v>
      </c>
      <c r="L88" s="5">
        <v>8.75</v>
      </c>
      <c r="M88" s="5">
        <v>6.55</v>
      </c>
      <c r="N88" s="5">
        <v>8.14</v>
      </c>
      <c r="O88" s="5">
        <v>3.7</v>
      </c>
      <c r="P88" s="5">
        <v>6.18</v>
      </c>
      <c r="Q88" s="5">
        <v>4.51</v>
      </c>
      <c r="R88" s="5">
        <v>2.2599999999999998</v>
      </c>
      <c r="S88" s="5">
        <v>4.07</v>
      </c>
      <c r="T88" s="5">
        <v>6.35</v>
      </c>
      <c r="U88" s="5">
        <v>8.4</v>
      </c>
      <c r="V88" s="9"/>
      <c r="W88" s="11">
        <f t="shared" si="35"/>
        <v>-2</v>
      </c>
      <c r="X88" s="3">
        <f t="shared" si="36"/>
        <v>1</v>
      </c>
      <c r="Y88" s="3">
        <f t="shared" si="37"/>
        <v>1</v>
      </c>
      <c r="Z88" s="3">
        <f t="shared" si="38"/>
        <v>1</v>
      </c>
      <c r="AA88" s="3">
        <f t="shared" si="39"/>
        <v>0</v>
      </c>
      <c r="AB88" s="3">
        <f t="shared" si="40"/>
        <v>1</v>
      </c>
      <c r="AC88" s="3">
        <f t="shared" si="41"/>
        <v>0</v>
      </c>
      <c r="AD88" s="3">
        <f t="shared" si="42"/>
        <v>0</v>
      </c>
      <c r="AE88" s="3">
        <f t="shared" si="43"/>
        <v>0</v>
      </c>
      <c r="AF88" s="3">
        <f t="shared" si="44"/>
        <v>1</v>
      </c>
      <c r="AG88" s="3">
        <f t="shared" si="45"/>
        <v>1</v>
      </c>
      <c r="AH88" s="3">
        <f t="shared" si="46"/>
        <v>-2</v>
      </c>
      <c r="AI88" s="3">
        <f t="shared" si="47"/>
        <v>4</v>
      </c>
      <c r="AJ88" s="11">
        <f t="shared" si="48"/>
        <v>8.75</v>
      </c>
      <c r="AK88" s="3">
        <f t="shared" si="49"/>
        <v>0</v>
      </c>
      <c r="AL88" s="15">
        <f t="shared" si="50"/>
        <v>5.3554545454545455</v>
      </c>
      <c r="AM88" s="16" t="e">
        <f t="shared" si="51"/>
        <v>#DIV/0!</v>
      </c>
      <c r="AN88" s="16">
        <f t="shared" si="52"/>
        <v>1.6338482430826684</v>
      </c>
    </row>
    <row r="89" spans="1:40" s="3" customFormat="1" ht="13.8">
      <c r="A89" s="4" t="s">
        <v>232</v>
      </c>
      <c r="B89" s="5" t="s">
        <v>233</v>
      </c>
      <c r="C89" s="5">
        <v>36.450000000000003</v>
      </c>
      <c r="D89" s="5">
        <v>0</v>
      </c>
      <c r="E89" s="5">
        <v>0</v>
      </c>
      <c r="F89" s="5"/>
      <c r="G89" s="5"/>
      <c r="H89" s="5">
        <v>1.4</v>
      </c>
      <c r="I89" s="5">
        <v>16.75</v>
      </c>
      <c r="J89" s="5">
        <v>5.07</v>
      </c>
      <c r="K89" s="5">
        <v>3.61</v>
      </c>
      <c r="L89" s="5">
        <v>4.12</v>
      </c>
      <c r="M89" s="5">
        <v>4.33</v>
      </c>
      <c r="N89" s="5">
        <v>5.67</v>
      </c>
      <c r="O89" s="5">
        <v>3.78</v>
      </c>
      <c r="P89" s="5">
        <v>5.62</v>
      </c>
      <c r="Q89" s="5">
        <v>6.7</v>
      </c>
      <c r="R89" s="5">
        <v>5.61</v>
      </c>
      <c r="S89" s="5">
        <v>5.42</v>
      </c>
      <c r="T89" s="5">
        <v>7.17</v>
      </c>
      <c r="U89" s="5">
        <v>6.87</v>
      </c>
      <c r="V89" s="9">
        <v>1.93</v>
      </c>
      <c r="W89" s="11">
        <f t="shared" si="35"/>
        <v>0</v>
      </c>
      <c r="X89" s="3">
        <f t="shared" si="36"/>
        <v>0</v>
      </c>
      <c r="Y89" s="3">
        <f t="shared" si="37"/>
        <v>0</v>
      </c>
      <c r="Z89" s="3">
        <f t="shared" si="38"/>
        <v>1</v>
      </c>
      <c r="AA89" s="3">
        <f t="shared" si="39"/>
        <v>0</v>
      </c>
      <c r="AB89" s="3">
        <f t="shared" si="40"/>
        <v>1</v>
      </c>
      <c r="AC89" s="3">
        <f t="shared" si="41"/>
        <v>1</v>
      </c>
      <c r="AD89" s="3">
        <f t="shared" si="42"/>
        <v>1</v>
      </c>
      <c r="AE89" s="3">
        <f t="shared" si="43"/>
        <v>1</v>
      </c>
      <c r="AF89" s="3">
        <f t="shared" si="44"/>
        <v>1</v>
      </c>
      <c r="AG89" s="3">
        <f t="shared" si="45"/>
        <v>1</v>
      </c>
      <c r="AH89" s="3">
        <f t="shared" si="46"/>
        <v>0</v>
      </c>
      <c r="AI89" s="3">
        <f t="shared" si="47"/>
        <v>7</v>
      </c>
      <c r="AJ89" s="11">
        <f t="shared" si="48"/>
        <v>7.17</v>
      </c>
      <c r="AK89" s="3">
        <f t="shared" si="49"/>
        <v>3.61</v>
      </c>
      <c r="AL89" s="15">
        <f t="shared" si="50"/>
        <v>5.3545454545454554</v>
      </c>
      <c r="AM89" s="16">
        <f t="shared" si="51"/>
        <v>1.9861495844875348</v>
      </c>
      <c r="AN89" s="16">
        <f t="shared" si="52"/>
        <v>1.3390492359932087</v>
      </c>
    </row>
    <row r="90" spans="1:40" s="3" customFormat="1" ht="13.8">
      <c r="A90" s="4" t="s">
        <v>204</v>
      </c>
      <c r="B90" s="18" t="s">
        <v>205</v>
      </c>
      <c r="C90" s="6">
        <v>47.3</v>
      </c>
      <c r="D90" s="6">
        <v>-0.45</v>
      </c>
      <c r="E90" s="6">
        <v>-0.94</v>
      </c>
      <c r="F90" s="5">
        <v>8</v>
      </c>
      <c r="G90" s="5">
        <v>88.04</v>
      </c>
      <c r="H90" s="5">
        <v>3.64</v>
      </c>
      <c r="I90" s="5">
        <v>40</v>
      </c>
      <c r="J90" s="5">
        <v>5.33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21.3</v>
      </c>
      <c r="U90" s="5">
        <v>37.299999999999997</v>
      </c>
      <c r="V90" s="9"/>
      <c r="W90" s="11">
        <f t="shared" si="35"/>
        <v>-2</v>
      </c>
      <c r="X90" s="3">
        <f t="shared" si="36"/>
        <v>-2</v>
      </c>
      <c r="Y90" s="3">
        <f t="shared" si="37"/>
        <v>-2</v>
      </c>
      <c r="Z90" s="3">
        <f t="shared" si="38"/>
        <v>-2</v>
      </c>
      <c r="AA90" s="3">
        <f t="shared" si="39"/>
        <v>-2</v>
      </c>
      <c r="AB90" s="3">
        <f t="shared" si="40"/>
        <v>-2</v>
      </c>
      <c r="AC90" s="3">
        <f t="shared" si="41"/>
        <v>-2</v>
      </c>
      <c r="AD90" s="3">
        <f t="shared" si="42"/>
        <v>-2</v>
      </c>
      <c r="AE90" s="3">
        <f t="shared" si="43"/>
        <v>-2</v>
      </c>
      <c r="AF90" s="3">
        <f t="shared" si="44"/>
        <v>2</v>
      </c>
      <c r="AG90" s="3">
        <f t="shared" si="45"/>
        <v>2</v>
      </c>
      <c r="AH90" s="3">
        <f t="shared" si="46"/>
        <v>-2</v>
      </c>
      <c r="AI90" s="3">
        <f t="shared" si="47"/>
        <v>-14</v>
      </c>
      <c r="AJ90" s="11">
        <f t="shared" si="48"/>
        <v>37.299999999999997</v>
      </c>
      <c r="AK90" s="3">
        <f t="shared" si="49"/>
        <v>0</v>
      </c>
      <c r="AL90" s="15">
        <f t="shared" si="50"/>
        <v>5.3272727272727272</v>
      </c>
      <c r="AM90" s="16" t="e">
        <f t="shared" si="51"/>
        <v>#DIV/0!</v>
      </c>
      <c r="AN90" s="16">
        <f t="shared" si="52"/>
        <v>7.0017064846416375</v>
      </c>
    </row>
    <row r="91" spans="1:40" s="3" customFormat="1" ht="13.8">
      <c r="A91" s="4" t="s">
        <v>208</v>
      </c>
      <c r="B91" s="5" t="s">
        <v>209</v>
      </c>
      <c r="C91" s="6">
        <v>35.75</v>
      </c>
      <c r="D91" s="6">
        <v>-0.2</v>
      </c>
      <c r="E91" s="6">
        <v>-0.56000000000000005</v>
      </c>
      <c r="F91" s="5">
        <v>2.62</v>
      </c>
      <c r="G91" s="5">
        <v>28.83</v>
      </c>
      <c r="H91" s="5">
        <v>1.97</v>
      </c>
      <c r="I91" s="5">
        <v>21.7</v>
      </c>
      <c r="J91" s="5">
        <v>5.3</v>
      </c>
      <c r="K91" s="5">
        <v>4.46</v>
      </c>
      <c r="L91" s="5">
        <v>5.23</v>
      </c>
      <c r="M91" s="5">
        <v>5.58</v>
      </c>
      <c r="N91" s="5">
        <v>5.94</v>
      </c>
      <c r="O91" s="5">
        <v>4.8499999999999996</v>
      </c>
      <c r="P91" s="5">
        <v>3.36</v>
      </c>
      <c r="Q91" s="5">
        <v>7.66</v>
      </c>
      <c r="R91" s="5">
        <v>6.33</v>
      </c>
      <c r="S91" s="5">
        <v>4.57</v>
      </c>
      <c r="T91" s="5">
        <v>5.56</v>
      </c>
      <c r="U91" s="5">
        <v>4.74</v>
      </c>
      <c r="V91" s="9"/>
      <c r="W91" s="11">
        <f t="shared" si="35"/>
        <v>0</v>
      </c>
      <c r="X91" s="3">
        <f t="shared" si="36"/>
        <v>1</v>
      </c>
      <c r="Y91" s="3">
        <f t="shared" si="37"/>
        <v>1</v>
      </c>
      <c r="Z91" s="3">
        <f t="shared" si="38"/>
        <v>1</v>
      </c>
      <c r="AA91" s="3">
        <f t="shared" si="39"/>
        <v>0</v>
      </c>
      <c r="AB91" s="3">
        <f t="shared" si="40"/>
        <v>0</v>
      </c>
      <c r="AC91" s="3">
        <f t="shared" si="41"/>
        <v>1</v>
      </c>
      <c r="AD91" s="3">
        <f t="shared" si="42"/>
        <v>1</v>
      </c>
      <c r="AE91" s="3">
        <f t="shared" si="43"/>
        <v>0</v>
      </c>
      <c r="AF91" s="3">
        <f t="shared" si="44"/>
        <v>1</v>
      </c>
      <c r="AG91" s="3">
        <f t="shared" si="45"/>
        <v>0</v>
      </c>
      <c r="AH91" s="3">
        <f t="shared" si="46"/>
        <v>-2</v>
      </c>
      <c r="AI91" s="3">
        <f t="shared" si="47"/>
        <v>6</v>
      </c>
      <c r="AJ91" s="11">
        <f t="shared" si="48"/>
        <v>7.66</v>
      </c>
      <c r="AK91" s="3">
        <f t="shared" si="49"/>
        <v>3.36</v>
      </c>
      <c r="AL91" s="15">
        <f t="shared" si="50"/>
        <v>5.2981818181818179</v>
      </c>
      <c r="AM91" s="16">
        <f t="shared" si="51"/>
        <v>2.2797619047619051</v>
      </c>
      <c r="AN91" s="16">
        <f t="shared" si="52"/>
        <v>1.4457789979409748</v>
      </c>
    </row>
    <row r="92" spans="1:40" s="3" customFormat="1" ht="13.8">
      <c r="A92" s="4" t="s">
        <v>210</v>
      </c>
      <c r="B92" s="18" t="s">
        <v>211</v>
      </c>
      <c r="C92" s="6">
        <v>26.85</v>
      </c>
      <c r="D92" s="6">
        <v>-0.25</v>
      </c>
      <c r="E92" s="6">
        <v>-0.92</v>
      </c>
      <c r="F92" s="5">
        <v>1.33</v>
      </c>
      <c r="G92" s="5">
        <v>14.61</v>
      </c>
      <c r="H92" s="5">
        <v>0.81</v>
      </c>
      <c r="I92" s="5">
        <v>8.93</v>
      </c>
      <c r="J92" s="5">
        <v>5.29</v>
      </c>
      <c r="K92" s="5">
        <v>2.2400000000000002</v>
      </c>
      <c r="L92" s="5">
        <v>7.2</v>
      </c>
      <c r="M92" s="5">
        <v>6.45</v>
      </c>
      <c r="N92" s="5">
        <v>3.07</v>
      </c>
      <c r="O92" s="5">
        <v>2.77</v>
      </c>
      <c r="P92" s="5">
        <v>4.67</v>
      </c>
      <c r="Q92" s="5">
        <v>3.14</v>
      </c>
      <c r="R92" s="5">
        <v>4.04</v>
      </c>
      <c r="S92" s="5">
        <v>5.03</v>
      </c>
      <c r="T92" s="5">
        <v>13.3</v>
      </c>
      <c r="U92" s="5">
        <v>6.37</v>
      </c>
      <c r="V92" s="9"/>
      <c r="W92" s="11">
        <f t="shared" si="35"/>
        <v>0</v>
      </c>
      <c r="X92" s="3">
        <f t="shared" si="36"/>
        <v>1</v>
      </c>
      <c r="Y92" s="3">
        <f t="shared" si="37"/>
        <v>1</v>
      </c>
      <c r="Z92" s="3">
        <f t="shared" si="38"/>
        <v>0</v>
      </c>
      <c r="AA92" s="3">
        <f t="shared" si="39"/>
        <v>0</v>
      </c>
      <c r="AB92" s="3">
        <f t="shared" si="40"/>
        <v>0</v>
      </c>
      <c r="AC92" s="3">
        <f t="shared" si="41"/>
        <v>0</v>
      </c>
      <c r="AD92" s="3">
        <f t="shared" si="42"/>
        <v>0</v>
      </c>
      <c r="AE92" s="3">
        <f t="shared" si="43"/>
        <v>1</v>
      </c>
      <c r="AF92" s="3">
        <f t="shared" si="44"/>
        <v>2</v>
      </c>
      <c r="AG92" s="3">
        <f t="shared" si="45"/>
        <v>1</v>
      </c>
      <c r="AH92" s="3">
        <f t="shared" si="46"/>
        <v>-2</v>
      </c>
      <c r="AI92" s="3">
        <f t="shared" si="47"/>
        <v>6</v>
      </c>
      <c r="AJ92" s="11">
        <f t="shared" si="48"/>
        <v>13.3</v>
      </c>
      <c r="AK92" s="3">
        <f t="shared" si="49"/>
        <v>2.2400000000000002</v>
      </c>
      <c r="AL92" s="15">
        <f t="shared" si="50"/>
        <v>5.2981818181818179</v>
      </c>
      <c r="AM92" s="16">
        <f t="shared" si="51"/>
        <v>5.9375</v>
      </c>
      <c r="AN92" s="16">
        <f t="shared" si="52"/>
        <v>2.510295126973233</v>
      </c>
    </row>
    <row r="93" spans="1:40" s="3" customFormat="1" ht="13.8">
      <c r="A93" s="4" t="s">
        <v>212</v>
      </c>
      <c r="B93" s="5" t="s">
        <v>213</v>
      </c>
      <c r="C93" s="7">
        <v>22</v>
      </c>
      <c r="D93" s="7">
        <v>0.2</v>
      </c>
      <c r="E93" s="7">
        <v>0.92</v>
      </c>
      <c r="F93" s="5">
        <v>1.88</v>
      </c>
      <c r="G93" s="5">
        <v>20.65</v>
      </c>
      <c r="H93" s="5">
        <v>1.38</v>
      </c>
      <c r="I93" s="5">
        <v>15.23</v>
      </c>
      <c r="J93" s="5">
        <v>5.26</v>
      </c>
      <c r="K93" s="5">
        <v>6.63</v>
      </c>
      <c r="L93" s="5">
        <v>5.63</v>
      </c>
      <c r="M93" s="5">
        <v>7.3</v>
      </c>
      <c r="N93" s="5">
        <v>5.5</v>
      </c>
      <c r="O93" s="5">
        <v>7.11</v>
      </c>
      <c r="P93" s="5">
        <v>6.13</v>
      </c>
      <c r="Q93" s="5">
        <v>4.8600000000000003</v>
      </c>
      <c r="R93" s="5">
        <v>2.6</v>
      </c>
      <c r="S93" s="5">
        <v>3.47</v>
      </c>
      <c r="T93" s="5">
        <v>4.04</v>
      </c>
      <c r="U93" s="5">
        <v>4.63</v>
      </c>
      <c r="V93" s="9"/>
      <c r="W93" s="11">
        <f t="shared" si="35"/>
        <v>1</v>
      </c>
      <c r="X93" s="3">
        <f t="shared" si="36"/>
        <v>1</v>
      </c>
      <c r="Y93" s="3">
        <f t="shared" si="37"/>
        <v>1</v>
      </c>
      <c r="Z93" s="3">
        <f t="shared" si="38"/>
        <v>1</v>
      </c>
      <c r="AA93" s="3">
        <f t="shared" si="39"/>
        <v>1</v>
      </c>
      <c r="AB93" s="3">
        <f t="shared" si="40"/>
        <v>1</v>
      </c>
      <c r="AC93" s="3">
        <f t="shared" si="41"/>
        <v>0</v>
      </c>
      <c r="AD93" s="3">
        <f t="shared" si="42"/>
        <v>0</v>
      </c>
      <c r="AE93" s="3">
        <f t="shared" si="43"/>
        <v>0</v>
      </c>
      <c r="AF93" s="3">
        <f t="shared" si="44"/>
        <v>0</v>
      </c>
      <c r="AG93" s="3">
        <f t="shared" si="45"/>
        <v>0</v>
      </c>
      <c r="AH93" s="3">
        <f t="shared" si="46"/>
        <v>-2</v>
      </c>
      <c r="AI93" s="3">
        <f t="shared" si="47"/>
        <v>6</v>
      </c>
      <c r="AJ93" s="11">
        <f t="shared" si="48"/>
        <v>7.3</v>
      </c>
      <c r="AK93" s="3">
        <f t="shared" si="49"/>
        <v>2.6</v>
      </c>
      <c r="AL93" s="15">
        <f t="shared" si="50"/>
        <v>5.2636363636363646</v>
      </c>
      <c r="AM93" s="16">
        <f t="shared" si="51"/>
        <v>2.8076923076923075</v>
      </c>
      <c r="AN93" s="16">
        <f t="shared" si="52"/>
        <v>1.3868739205526768</v>
      </c>
    </row>
    <row r="94" spans="1:40" s="3" customFormat="1" ht="13.8">
      <c r="A94" s="4" t="s">
        <v>216</v>
      </c>
      <c r="B94" s="5" t="s">
        <v>217</v>
      </c>
      <c r="C94" s="6">
        <v>37.6</v>
      </c>
      <c r="D94" s="6">
        <v>-0.3</v>
      </c>
      <c r="E94" s="6">
        <v>-0.79</v>
      </c>
      <c r="F94" s="5">
        <v>1.94</v>
      </c>
      <c r="G94" s="5">
        <v>21.35</v>
      </c>
      <c r="H94" s="5">
        <v>1.45</v>
      </c>
      <c r="I94" s="5">
        <v>15.98</v>
      </c>
      <c r="J94" s="5">
        <v>5.23</v>
      </c>
      <c r="K94" s="5">
        <v>4.57</v>
      </c>
      <c r="L94" s="5">
        <v>4.51</v>
      </c>
      <c r="M94" s="5">
        <v>5.64</v>
      </c>
      <c r="N94" s="5">
        <v>6.57</v>
      </c>
      <c r="O94" s="5">
        <v>5.87</v>
      </c>
      <c r="P94" s="5">
        <v>5.76</v>
      </c>
      <c r="Q94" s="5">
        <v>5.81</v>
      </c>
      <c r="R94" s="5">
        <v>5.65</v>
      </c>
      <c r="S94" s="5">
        <v>4.8899999999999997</v>
      </c>
      <c r="T94" s="5">
        <v>4.6399999999999997</v>
      </c>
      <c r="U94" s="5">
        <v>3.65</v>
      </c>
      <c r="V94" s="9"/>
      <c r="W94" s="11">
        <f t="shared" si="35"/>
        <v>0</v>
      </c>
      <c r="X94" s="3">
        <f t="shared" si="36"/>
        <v>0</v>
      </c>
      <c r="Y94" s="3">
        <f t="shared" si="37"/>
        <v>1</v>
      </c>
      <c r="Z94" s="3">
        <f t="shared" si="38"/>
        <v>1</v>
      </c>
      <c r="AA94" s="3">
        <f t="shared" si="39"/>
        <v>1</v>
      </c>
      <c r="AB94" s="3">
        <f t="shared" si="40"/>
        <v>1</v>
      </c>
      <c r="AC94" s="3">
        <f t="shared" si="41"/>
        <v>1</v>
      </c>
      <c r="AD94" s="3">
        <f t="shared" si="42"/>
        <v>1</v>
      </c>
      <c r="AE94" s="3">
        <f t="shared" si="43"/>
        <v>0</v>
      </c>
      <c r="AF94" s="3">
        <f t="shared" si="44"/>
        <v>0</v>
      </c>
      <c r="AG94" s="3">
        <f t="shared" si="45"/>
        <v>0</v>
      </c>
      <c r="AH94" s="3">
        <f t="shared" si="46"/>
        <v>-2</v>
      </c>
      <c r="AI94" s="3">
        <f t="shared" si="47"/>
        <v>6</v>
      </c>
      <c r="AJ94" s="11">
        <f t="shared" si="48"/>
        <v>6.57</v>
      </c>
      <c r="AK94" s="3">
        <f t="shared" si="49"/>
        <v>3.65</v>
      </c>
      <c r="AL94" s="15">
        <f t="shared" si="50"/>
        <v>5.2327272727272733</v>
      </c>
      <c r="AM94" s="16">
        <f t="shared" si="51"/>
        <v>1.8</v>
      </c>
      <c r="AN94" s="16">
        <f t="shared" si="52"/>
        <v>1.2555594162612924</v>
      </c>
    </row>
    <row r="95" spans="1:40" s="3" customFormat="1" ht="13.8">
      <c r="A95" s="4" t="s">
        <v>218</v>
      </c>
      <c r="B95" s="5" t="s">
        <v>219</v>
      </c>
      <c r="C95" s="7">
        <v>203</v>
      </c>
      <c r="D95" s="7">
        <v>4.5</v>
      </c>
      <c r="E95" s="7">
        <v>2.27</v>
      </c>
      <c r="F95" s="5">
        <v>8.2799999999999994</v>
      </c>
      <c r="G95" s="5">
        <v>91.08</v>
      </c>
      <c r="H95" s="5">
        <v>5.0199999999999996</v>
      </c>
      <c r="I95" s="5">
        <v>55.2</v>
      </c>
      <c r="J95" s="5">
        <v>5.23</v>
      </c>
      <c r="K95" s="5">
        <v>4.13</v>
      </c>
      <c r="L95" s="5">
        <v>3.84</v>
      </c>
      <c r="M95" s="5">
        <v>4.8600000000000003</v>
      </c>
      <c r="N95" s="5">
        <v>5.07</v>
      </c>
      <c r="O95" s="5">
        <v>4.5</v>
      </c>
      <c r="P95" s="5">
        <v>5.96</v>
      </c>
      <c r="Q95" s="5">
        <v>5.58</v>
      </c>
      <c r="R95" s="5">
        <v>6.28</v>
      </c>
      <c r="S95" s="5">
        <v>5.86</v>
      </c>
      <c r="T95" s="5">
        <v>6.36</v>
      </c>
      <c r="U95" s="5">
        <v>5.0599999999999996</v>
      </c>
      <c r="V95" s="9"/>
      <c r="W95" s="11">
        <f t="shared" si="35"/>
        <v>0</v>
      </c>
      <c r="X95" s="3">
        <f t="shared" si="36"/>
        <v>0</v>
      </c>
      <c r="Y95" s="3">
        <f t="shared" si="37"/>
        <v>0</v>
      </c>
      <c r="Z95" s="3">
        <f t="shared" si="38"/>
        <v>1</v>
      </c>
      <c r="AA95" s="3">
        <f t="shared" si="39"/>
        <v>0</v>
      </c>
      <c r="AB95" s="3">
        <f t="shared" si="40"/>
        <v>1</v>
      </c>
      <c r="AC95" s="3">
        <f t="shared" si="41"/>
        <v>1</v>
      </c>
      <c r="AD95" s="3">
        <f t="shared" si="42"/>
        <v>1</v>
      </c>
      <c r="AE95" s="3">
        <f t="shared" si="43"/>
        <v>1</v>
      </c>
      <c r="AF95" s="3">
        <f t="shared" si="44"/>
        <v>1</v>
      </c>
      <c r="AG95" s="3">
        <f t="shared" si="45"/>
        <v>1</v>
      </c>
      <c r="AH95" s="3">
        <f t="shared" si="46"/>
        <v>-2</v>
      </c>
      <c r="AI95" s="3">
        <f t="shared" si="47"/>
        <v>7</v>
      </c>
      <c r="AJ95" s="11">
        <f t="shared" si="48"/>
        <v>6.36</v>
      </c>
      <c r="AK95" s="3">
        <f t="shared" si="49"/>
        <v>3.84</v>
      </c>
      <c r="AL95" s="15">
        <f t="shared" si="50"/>
        <v>5.2272727272727275</v>
      </c>
      <c r="AM95" s="16">
        <f t="shared" si="51"/>
        <v>1.6562500000000002</v>
      </c>
      <c r="AN95" s="16">
        <f t="shared" si="52"/>
        <v>1.216695652173913</v>
      </c>
    </row>
    <row r="96" spans="1:40" s="3" customFormat="1" ht="13.8">
      <c r="A96" s="4" t="s">
        <v>220</v>
      </c>
      <c r="B96" s="5" t="s">
        <v>221</v>
      </c>
      <c r="C96" s="6">
        <v>87</v>
      </c>
      <c r="D96" s="6">
        <v>-0.1</v>
      </c>
      <c r="E96" s="6">
        <v>-0.11</v>
      </c>
      <c r="F96" s="5">
        <v>3.41</v>
      </c>
      <c r="G96" s="5">
        <v>37.479999999999997</v>
      </c>
      <c r="H96" s="5">
        <v>2.92</v>
      </c>
      <c r="I96" s="5">
        <v>32.130000000000003</v>
      </c>
      <c r="J96" s="5">
        <v>5.23</v>
      </c>
      <c r="K96" s="5">
        <v>3.56</v>
      </c>
      <c r="L96" s="5">
        <v>3.53</v>
      </c>
      <c r="M96" s="5">
        <v>5.14</v>
      </c>
      <c r="N96" s="5">
        <v>4.9400000000000004</v>
      </c>
      <c r="O96" s="5">
        <v>5.44</v>
      </c>
      <c r="P96" s="5">
        <v>5.89</v>
      </c>
      <c r="Q96" s="5">
        <v>5.88</v>
      </c>
      <c r="R96" s="5">
        <v>5.93</v>
      </c>
      <c r="S96" s="5">
        <v>6.17</v>
      </c>
      <c r="T96" s="5">
        <v>6.22</v>
      </c>
      <c r="U96" s="5">
        <v>4.8</v>
      </c>
      <c r="V96" s="9"/>
      <c r="W96" s="11">
        <f t="shared" si="35"/>
        <v>0</v>
      </c>
      <c r="X96" s="3">
        <f t="shared" si="36"/>
        <v>0</v>
      </c>
      <c r="Y96" s="3">
        <f t="shared" si="37"/>
        <v>1</v>
      </c>
      <c r="Z96" s="3">
        <f t="shared" si="38"/>
        <v>0</v>
      </c>
      <c r="AA96" s="3">
        <f t="shared" si="39"/>
        <v>1</v>
      </c>
      <c r="AB96" s="3">
        <f t="shared" si="40"/>
        <v>1</v>
      </c>
      <c r="AC96" s="3">
        <f t="shared" si="41"/>
        <v>1</v>
      </c>
      <c r="AD96" s="3">
        <f t="shared" si="42"/>
        <v>1</v>
      </c>
      <c r="AE96" s="3">
        <f t="shared" si="43"/>
        <v>1</v>
      </c>
      <c r="AF96" s="3">
        <f t="shared" si="44"/>
        <v>1</v>
      </c>
      <c r="AG96" s="3">
        <f t="shared" si="45"/>
        <v>0</v>
      </c>
      <c r="AH96" s="3">
        <f t="shared" si="46"/>
        <v>-2</v>
      </c>
      <c r="AI96" s="3">
        <f t="shared" si="47"/>
        <v>7</v>
      </c>
      <c r="AJ96" s="11">
        <f t="shared" si="48"/>
        <v>6.22</v>
      </c>
      <c r="AK96" s="3">
        <f t="shared" si="49"/>
        <v>3.53</v>
      </c>
      <c r="AL96" s="15">
        <f t="shared" si="50"/>
        <v>5.2272727272727275</v>
      </c>
      <c r="AM96" s="16">
        <f t="shared" si="51"/>
        <v>1.7620396600566572</v>
      </c>
      <c r="AN96" s="16">
        <f t="shared" si="52"/>
        <v>1.1899130434782608</v>
      </c>
    </row>
    <row r="97" spans="1:40" s="3" customFormat="1" ht="13.8">
      <c r="A97" s="4" t="s">
        <v>222</v>
      </c>
      <c r="B97" s="5" t="s">
        <v>223</v>
      </c>
      <c r="C97" s="6">
        <v>39.700000000000003</v>
      </c>
      <c r="D97" s="6">
        <v>-0.1</v>
      </c>
      <c r="E97" s="6">
        <v>-0.25</v>
      </c>
      <c r="F97" s="5">
        <v>1.67</v>
      </c>
      <c r="G97" s="5">
        <v>18.399999999999999</v>
      </c>
      <c r="H97" s="5">
        <v>1.47</v>
      </c>
      <c r="I97" s="5">
        <v>16.149999999999999</v>
      </c>
      <c r="J97" s="5">
        <v>5.21</v>
      </c>
      <c r="K97" s="5">
        <v>6.26</v>
      </c>
      <c r="L97" s="5">
        <v>5.63</v>
      </c>
      <c r="M97" s="5">
        <v>6.5</v>
      </c>
      <c r="N97" s="5">
        <v>5.51</v>
      </c>
      <c r="O97" s="5">
        <v>5.12</v>
      </c>
      <c r="P97" s="5">
        <v>4.91</v>
      </c>
      <c r="Q97" s="5">
        <v>5.46</v>
      </c>
      <c r="R97" s="5">
        <v>4.68</v>
      </c>
      <c r="S97" s="5">
        <v>4.97</v>
      </c>
      <c r="T97" s="5">
        <v>4.88</v>
      </c>
      <c r="U97" s="5">
        <v>3.43</v>
      </c>
      <c r="V97" s="9"/>
      <c r="W97" s="11">
        <f t="shared" si="35"/>
        <v>1</v>
      </c>
      <c r="X97" s="3">
        <f t="shared" si="36"/>
        <v>1</v>
      </c>
      <c r="Y97" s="3">
        <f t="shared" si="37"/>
        <v>1</v>
      </c>
      <c r="Z97" s="3">
        <f t="shared" si="38"/>
        <v>1</v>
      </c>
      <c r="AA97" s="3">
        <f t="shared" si="39"/>
        <v>1</v>
      </c>
      <c r="AB97" s="3">
        <f t="shared" si="40"/>
        <v>0</v>
      </c>
      <c r="AC97" s="3">
        <f t="shared" si="41"/>
        <v>1</v>
      </c>
      <c r="AD97" s="3">
        <f t="shared" si="42"/>
        <v>0</v>
      </c>
      <c r="AE97" s="3">
        <f t="shared" si="43"/>
        <v>0</v>
      </c>
      <c r="AF97" s="3">
        <f t="shared" si="44"/>
        <v>0</v>
      </c>
      <c r="AG97" s="3">
        <f t="shared" si="45"/>
        <v>0</v>
      </c>
      <c r="AH97" s="3">
        <f t="shared" si="46"/>
        <v>-2</v>
      </c>
      <c r="AI97" s="3">
        <f t="shared" si="47"/>
        <v>6</v>
      </c>
      <c r="AJ97" s="11">
        <f t="shared" si="48"/>
        <v>6.5</v>
      </c>
      <c r="AK97" s="3">
        <f t="shared" si="49"/>
        <v>3.43</v>
      </c>
      <c r="AL97" s="15">
        <f t="shared" si="50"/>
        <v>5.2136363636363638</v>
      </c>
      <c r="AM97" s="16">
        <f t="shared" si="51"/>
        <v>1.8950437317784257</v>
      </c>
      <c r="AN97" s="16">
        <f t="shared" si="52"/>
        <v>1.2467306015693111</v>
      </c>
    </row>
    <row r="98" spans="1:40" s="3" customFormat="1" ht="13.8">
      <c r="A98" s="4" t="s">
        <v>224</v>
      </c>
      <c r="B98" s="18" t="s">
        <v>225</v>
      </c>
      <c r="C98" s="7">
        <v>104.5</v>
      </c>
      <c r="D98" s="7">
        <v>3</v>
      </c>
      <c r="E98" s="7">
        <v>2.96</v>
      </c>
      <c r="F98" s="5">
        <v>8.23</v>
      </c>
      <c r="G98" s="5">
        <v>90.49</v>
      </c>
      <c r="H98" s="5">
        <v>6.3</v>
      </c>
      <c r="I98" s="5">
        <v>69.27</v>
      </c>
      <c r="J98" s="5">
        <v>5.18</v>
      </c>
      <c r="K98" s="5">
        <v>3.56</v>
      </c>
      <c r="L98" s="5">
        <v>2.74</v>
      </c>
      <c r="M98" s="5">
        <v>6.78</v>
      </c>
      <c r="N98" s="5">
        <v>3.73</v>
      </c>
      <c r="O98" s="5">
        <v>4.71</v>
      </c>
      <c r="P98" s="5">
        <v>10.5</v>
      </c>
      <c r="Q98" s="5">
        <v>5.33</v>
      </c>
      <c r="R98" s="5">
        <v>5.33</v>
      </c>
      <c r="S98" s="5">
        <v>4.6100000000000003</v>
      </c>
      <c r="T98" s="5">
        <v>4.78</v>
      </c>
      <c r="U98" s="5">
        <v>4.87</v>
      </c>
      <c r="V98" s="9"/>
      <c r="W98" s="11">
        <f t="shared" ref="W98:W112" si="53">IF(K98&gt;10,2,IF(OR(K98="",K98=0),-2,IF(AND(K98&lt;=10,K98&gt;=5),1,0)))</f>
        <v>0</v>
      </c>
      <c r="X98" s="3">
        <f t="shared" ref="X98:X112" si="54">IF(L98&gt;10,2,IF(OR(L98="",L98=0),-2,IF(AND(L98&lt;=10,L98&gt;=5),1,0)))</f>
        <v>0</v>
      </c>
      <c r="Y98" s="3">
        <f t="shared" ref="Y98:Y112" si="55">IF(M98&gt;10,2,IF(OR(M98="",M98=0),-2,IF(AND(M98&lt;=10,M98&gt;=5),1,0)))</f>
        <v>1</v>
      </c>
      <c r="Z98" s="3">
        <f t="shared" ref="Z98:Z112" si="56">IF(N98&gt;10,2,IF(OR(N98="",N98=0),-2,IF(AND(N98&lt;=10,N98&gt;=5),1,0)))</f>
        <v>0</v>
      </c>
      <c r="AA98" s="3">
        <f t="shared" ref="AA98:AA112" si="57">IF(O98&gt;10,2,IF(OR(O98="",O98=0),-2,IF(AND(O98&lt;=10,O98&gt;=5),1,0)))</f>
        <v>0</v>
      </c>
      <c r="AB98" s="3">
        <f t="shared" ref="AB98:AB112" si="58">IF(P98&gt;10,2,IF(OR(P98="",P98=0),-2,IF(AND(P98&lt;=10,P98&gt;=5),1,0)))</f>
        <v>2</v>
      </c>
      <c r="AC98" s="3">
        <f t="shared" ref="AC98:AC112" si="59">IF(Q98&gt;10,2,IF(OR(Q98="",Q98=0),-2,IF(AND(Q98&lt;=10,Q98&gt;=5),1,0)))</f>
        <v>1</v>
      </c>
      <c r="AD98" s="3">
        <f t="shared" ref="AD98:AD112" si="60">IF(R98&gt;10,2,IF(OR(R98="",R98=0),-2,IF(AND(R98&lt;=10,R98&gt;=5),1,0)))</f>
        <v>1</v>
      </c>
      <c r="AE98" s="3">
        <f t="shared" ref="AE98:AE112" si="61">IF(S98&gt;10,2,IF(OR(S98="",S98=0),-2,IF(AND(S98&lt;=10,S98&gt;=5),1,0)))</f>
        <v>0</v>
      </c>
      <c r="AF98" s="3">
        <f t="shared" ref="AF98:AF112" si="62">IF(T98&gt;10,2,IF(OR(T98="",T98=0),-2,IF(AND(T98&lt;=10,T98&gt;=5),1,0)))</f>
        <v>0</v>
      </c>
      <c r="AG98" s="3">
        <f t="shared" ref="AG98:AG112" si="63">IF(U98&gt;10,2,IF(OR(U98="",U98=0),-2,IF(AND(U98&lt;=10,U98&gt;=5),1,0)))</f>
        <v>0</v>
      </c>
      <c r="AH98" s="3">
        <f t="shared" ref="AH98:AH112" si="64">IF(V98&gt;10,2,IF(OR(V98="",V98=0),-2,IF(AND(V98&lt;=10,V98&gt;=5),1,0)))</f>
        <v>-2</v>
      </c>
      <c r="AI98" s="3">
        <f t="shared" ref="AI98:AI112" si="65">SUM(W98:AG98)</f>
        <v>5</v>
      </c>
      <c r="AJ98" s="11">
        <f t="shared" ref="AJ98:AJ112" si="66">MAX(K98:U98)</f>
        <v>10.5</v>
      </c>
      <c r="AK98" s="3">
        <f t="shared" si="49"/>
        <v>2.74</v>
      </c>
      <c r="AL98" s="15">
        <f t="shared" ref="AL98:AL112" si="67">AVERAGE(K98:U98)</f>
        <v>5.1763636363636358</v>
      </c>
      <c r="AM98" s="16">
        <f t="shared" ref="AM98:AM112" si="68">AJ98/AK98</f>
        <v>3.8321167883211675</v>
      </c>
      <c r="AN98" s="16">
        <f t="shared" ref="AN98:AN112" si="69">AJ98/AL98</f>
        <v>2.0284510010537411</v>
      </c>
    </row>
    <row r="99" spans="1:40" s="3" customFormat="1" ht="13.8">
      <c r="A99" s="4" t="s">
        <v>230</v>
      </c>
      <c r="B99" s="18" t="s">
        <v>231</v>
      </c>
      <c r="C99" s="6">
        <v>47.75</v>
      </c>
      <c r="D99" s="6">
        <v>-0.45</v>
      </c>
      <c r="E99" s="6">
        <v>-0.93</v>
      </c>
      <c r="F99" s="5">
        <v>8.2100000000000009</v>
      </c>
      <c r="G99" s="5">
        <v>90.33</v>
      </c>
      <c r="H99" s="5">
        <v>2.37</v>
      </c>
      <c r="I99" s="5">
        <v>26.11</v>
      </c>
      <c r="J99" s="5">
        <v>5.09</v>
      </c>
      <c r="K99" s="5">
        <v>4.96</v>
      </c>
      <c r="L99" s="5">
        <v>4.3899999999999997</v>
      </c>
      <c r="M99" s="5">
        <v>7.47</v>
      </c>
      <c r="N99" s="5">
        <v>7.05</v>
      </c>
      <c r="O99" s="5">
        <v>2.21</v>
      </c>
      <c r="P99" s="5">
        <v>2.94</v>
      </c>
      <c r="Q99" s="5">
        <v>3.4</v>
      </c>
      <c r="R99" s="5">
        <v>3.66</v>
      </c>
      <c r="S99" s="5">
        <v>1.32</v>
      </c>
      <c r="T99" s="5">
        <v>10</v>
      </c>
      <c r="U99" s="5">
        <v>8.59</v>
      </c>
      <c r="V99" s="9"/>
      <c r="W99" s="11">
        <f t="shared" si="53"/>
        <v>0</v>
      </c>
      <c r="X99" s="3">
        <f t="shared" si="54"/>
        <v>0</v>
      </c>
      <c r="Y99" s="3">
        <f t="shared" si="55"/>
        <v>1</v>
      </c>
      <c r="Z99" s="3">
        <f t="shared" si="56"/>
        <v>1</v>
      </c>
      <c r="AA99" s="3">
        <f t="shared" si="57"/>
        <v>0</v>
      </c>
      <c r="AB99" s="3">
        <f t="shared" si="58"/>
        <v>0</v>
      </c>
      <c r="AC99" s="3">
        <f t="shared" si="59"/>
        <v>0</v>
      </c>
      <c r="AD99" s="3">
        <f t="shared" si="60"/>
        <v>0</v>
      </c>
      <c r="AE99" s="3">
        <f t="shared" si="61"/>
        <v>0</v>
      </c>
      <c r="AF99" s="3">
        <f t="shared" si="62"/>
        <v>1</v>
      </c>
      <c r="AG99" s="3">
        <f t="shared" si="63"/>
        <v>1</v>
      </c>
      <c r="AH99" s="3">
        <f t="shared" si="64"/>
        <v>-2</v>
      </c>
      <c r="AI99" s="3">
        <f t="shared" si="65"/>
        <v>4</v>
      </c>
      <c r="AJ99" s="11">
        <f t="shared" si="66"/>
        <v>10</v>
      </c>
      <c r="AK99" s="3">
        <f t="shared" si="49"/>
        <v>1.32</v>
      </c>
      <c r="AL99" s="15">
        <f t="shared" si="67"/>
        <v>5.09</v>
      </c>
      <c r="AM99" s="16">
        <f t="shared" si="68"/>
        <v>7.5757575757575752</v>
      </c>
      <c r="AN99" s="16">
        <f t="shared" si="69"/>
        <v>1.9646365422396856</v>
      </c>
    </row>
    <row r="100" spans="1:40" s="3" customFormat="1" ht="13.8">
      <c r="A100" s="4" t="s">
        <v>234</v>
      </c>
      <c r="B100" s="5" t="s">
        <v>235</v>
      </c>
      <c r="C100" s="7">
        <v>68.8</v>
      </c>
      <c r="D100" s="7">
        <v>1.2</v>
      </c>
      <c r="E100" s="7">
        <v>1.78</v>
      </c>
      <c r="F100" s="5">
        <v>3.92</v>
      </c>
      <c r="G100" s="5">
        <v>43.16</v>
      </c>
      <c r="H100" s="5">
        <v>2.2799999999999998</v>
      </c>
      <c r="I100" s="5">
        <v>25.06</v>
      </c>
      <c r="J100" s="5">
        <v>5.0599999999999996</v>
      </c>
      <c r="K100" s="5">
        <v>4.1500000000000004</v>
      </c>
      <c r="L100" s="5">
        <v>5.48</v>
      </c>
      <c r="M100" s="5">
        <v>5.7</v>
      </c>
      <c r="N100" s="5">
        <v>6.73</v>
      </c>
      <c r="O100" s="5">
        <v>5.51</v>
      </c>
      <c r="P100" s="5">
        <v>3.86</v>
      </c>
      <c r="Q100" s="5">
        <v>5.6</v>
      </c>
      <c r="R100" s="5">
        <v>3.23</v>
      </c>
      <c r="S100" s="5">
        <v>4.2699999999999996</v>
      </c>
      <c r="T100" s="5">
        <v>5.47</v>
      </c>
      <c r="U100" s="5">
        <v>5.63</v>
      </c>
      <c r="V100" s="9"/>
      <c r="W100" s="11">
        <f t="shared" si="53"/>
        <v>0</v>
      </c>
      <c r="X100" s="3">
        <f t="shared" si="54"/>
        <v>1</v>
      </c>
      <c r="Y100" s="3">
        <f t="shared" si="55"/>
        <v>1</v>
      </c>
      <c r="Z100" s="3">
        <f t="shared" si="56"/>
        <v>1</v>
      </c>
      <c r="AA100" s="3">
        <f t="shared" si="57"/>
        <v>1</v>
      </c>
      <c r="AB100" s="3">
        <f t="shared" si="58"/>
        <v>0</v>
      </c>
      <c r="AC100" s="3">
        <f t="shared" si="59"/>
        <v>1</v>
      </c>
      <c r="AD100" s="3">
        <f t="shared" si="60"/>
        <v>0</v>
      </c>
      <c r="AE100" s="3">
        <f t="shared" si="61"/>
        <v>0</v>
      </c>
      <c r="AF100" s="3">
        <f t="shared" si="62"/>
        <v>1</v>
      </c>
      <c r="AG100" s="3">
        <f t="shared" si="63"/>
        <v>1</v>
      </c>
      <c r="AH100" s="3">
        <f t="shared" si="64"/>
        <v>-2</v>
      </c>
      <c r="AI100" s="3">
        <f t="shared" si="65"/>
        <v>7</v>
      </c>
      <c r="AJ100" s="11">
        <f t="shared" si="66"/>
        <v>6.73</v>
      </c>
      <c r="AK100" s="3">
        <f t="shared" si="49"/>
        <v>3.23</v>
      </c>
      <c r="AL100" s="15">
        <f t="shared" si="67"/>
        <v>5.0572727272727276</v>
      </c>
      <c r="AM100" s="16">
        <f t="shared" si="68"/>
        <v>2.0835913312693499</v>
      </c>
      <c r="AN100" s="16">
        <f t="shared" si="69"/>
        <v>1.3307567859068847</v>
      </c>
    </row>
    <row r="101" spans="1:40" s="3" customFormat="1" ht="13.8">
      <c r="A101" s="4" t="s">
        <v>236</v>
      </c>
      <c r="B101" s="5" t="s">
        <v>237</v>
      </c>
      <c r="C101" s="6">
        <v>79.400000000000006</v>
      </c>
      <c r="D101" s="6">
        <v>-0.4</v>
      </c>
      <c r="E101" s="6">
        <v>-0.5</v>
      </c>
      <c r="F101" s="5">
        <v>3.15</v>
      </c>
      <c r="G101" s="5">
        <v>34.619999999999997</v>
      </c>
      <c r="H101" s="5">
        <v>3.55</v>
      </c>
      <c r="I101" s="5">
        <v>39</v>
      </c>
      <c r="J101" s="5">
        <v>5.03</v>
      </c>
      <c r="K101" s="5">
        <v>4.93</v>
      </c>
      <c r="L101" s="5">
        <v>5.84</v>
      </c>
      <c r="M101" s="5">
        <v>5.19</v>
      </c>
      <c r="N101" s="5">
        <v>5.13</v>
      </c>
      <c r="O101" s="5">
        <v>5.08</v>
      </c>
      <c r="P101" s="5">
        <v>5.03</v>
      </c>
      <c r="Q101" s="5">
        <v>5.08</v>
      </c>
      <c r="R101" s="5">
        <v>5.0599999999999996</v>
      </c>
      <c r="S101" s="5">
        <v>5.17</v>
      </c>
      <c r="T101" s="5">
        <v>4.43</v>
      </c>
      <c r="U101" s="5">
        <v>4.37</v>
      </c>
      <c r="V101" s="9"/>
      <c r="W101" s="11">
        <f t="shared" si="53"/>
        <v>0</v>
      </c>
      <c r="X101" s="3">
        <f t="shared" si="54"/>
        <v>1</v>
      </c>
      <c r="Y101" s="3">
        <f t="shared" si="55"/>
        <v>1</v>
      </c>
      <c r="Z101" s="3">
        <f t="shared" si="56"/>
        <v>1</v>
      </c>
      <c r="AA101" s="3">
        <f t="shared" si="57"/>
        <v>1</v>
      </c>
      <c r="AB101" s="3">
        <f t="shared" si="58"/>
        <v>1</v>
      </c>
      <c r="AC101" s="3">
        <f t="shared" si="59"/>
        <v>1</v>
      </c>
      <c r="AD101" s="3">
        <f t="shared" si="60"/>
        <v>1</v>
      </c>
      <c r="AE101" s="3">
        <f t="shared" si="61"/>
        <v>1</v>
      </c>
      <c r="AF101" s="3">
        <f t="shared" si="62"/>
        <v>0</v>
      </c>
      <c r="AG101" s="3">
        <f t="shared" si="63"/>
        <v>0</v>
      </c>
      <c r="AH101" s="3">
        <f t="shared" si="64"/>
        <v>-2</v>
      </c>
      <c r="AI101" s="3">
        <f t="shared" si="65"/>
        <v>8</v>
      </c>
      <c r="AJ101" s="11">
        <f t="shared" si="66"/>
        <v>5.84</v>
      </c>
      <c r="AK101" s="3">
        <f t="shared" si="49"/>
        <v>4.37</v>
      </c>
      <c r="AL101" s="15">
        <f t="shared" si="67"/>
        <v>5.0281818181818183</v>
      </c>
      <c r="AM101" s="16">
        <f t="shared" si="68"/>
        <v>1.3363844393592677</v>
      </c>
      <c r="AN101" s="16">
        <f t="shared" si="69"/>
        <v>1.1614536250225997</v>
      </c>
    </row>
    <row r="102" spans="1:40" s="3" customFormat="1" ht="13.8">
      <c r="A102" s="4" t="s">
        <v>238</v>
      </c>
      <c r="B102" s="5" t="s">
        <v>239</v>
      </c>
      <c r="C102" s="6">
        <v>29.05</v>
      </c>
      <c r="D102" s="6">
        <v>-0.2</v>
      </c>
      <c r="E102" s="6">
        <v>-0.68</v>
      </c>
      <c r="F102" s="5">
        <v>2.0299999999999998</v>
      </c>
      <c r="G102" s="5">
        <v>22.37</v>
      </c>
      <c r="H102" s="5">
        <v>1.1499999999999999</v>
      </c>
      <c r="I102" s="5">
        <v>12.65</v>
      </c>
      <c r="J102" s="5">
        <v>5.0199999999999996</v>
      </c>
      <c r="K102" s="5">
        <v>3.62</v>
      </c>
      <c r="L102" s="5">
        <v>3.87</v>
      </c>
      <c r="M102" s="5">
        <v>4.6900000000000004</v>
      </c>
      <c r="N102" s="5">
        <v>4.9000000000000004</v>
      </c>
      <c r="O102" s="5">
        <v>6.15</v>
      </c>
      <c r="P102" s="5">
        <v>5.3</v>
      </c>
      <c r="Q102" s="5">
        <v>5.2</v>
      </c>
      <c r="R102" s="5">
        <v>5.31</v>
      </c>
      <c r="S102" s="5">
        <v>4.96</v>
      </c>
      <c r="T102" s="5">
        <v>4.67</v>
      </c>
      <c r="U102" s="5">
        <v>6.59</v>
      </c>
      <c r="V102" s="9"/>
      <c r="W102" s="11">
        <f t="shared" si="53"/>
        <v>0</v>
      </c>
      <c r="X102" s="3">
        <f t="shared" si="54"/>
        <v>0</v>
      </c>
      <c r="Y102" s="3">
        <f t="shared" si="55"/>
        <v>0</v>
      </c>
      <c r="Z102" s="3">
        <f t="shared" si="56"/>
        <v>0</v>
      </c>
      <c r="AA102" s="3">
        <f t="shared" si="57"/>
        <v>1</v>
      </c>
      <c r="AB102" s="3">
        <f t="shared" si="58"/>
        <v>1</v>
      </c>
      <c r="AC102" s="3">
        <f t="shared" si="59"/>
        <v>1</v>
      </c>
      <c r="AD102" s="3">
        <f t="shared" si="60"/>
        <v>1</v>
      </c>
      <c r="AE102" s="3">
        <f t="shared" si="61"/>
        <v>0</v>
      </c>
      <c r="AF102" s="3">
        <f t="shared" si="62"/>
        <v>0</v>
      </c>
      <c r="AG102" s="3">
        <f t="shared" si="63"/>
        <v>1</v>
      </c>
      <c r="AH102" s="3">
        <f t="shared" si="64"/>
        <v>-2</v>
      </c>
      <c r="AI102" s="3">
        <f t="shared" si="65"/>
        <v>5</v>
      </c>
      <c r="AJ102" s="11">
        <f t="shared" si="66"/>
        <v>6.59</v>
      </c>
      <c r="AK102" s="3">
        <f t="shared" si="49"/>
        <v>3.62</v>
      </c>
      <c r="AL102" s="15">
        <f t="shared" si="67"/>
        <v>5.0236363636363643</v>
      </c>
      <c r="AM102" s="16">
        <f t="shared" si="68"/>
        <v>1.8204419889502761</v>
      </c>
      <c r="AN102" s="16">
        <f t="shared" si="69"/>
        <v>1.3117987694534923</v>
      </c>
    </row>
    <row r="103" spans="1:40" s="3" customFormat="1" ht="13.8">
      <c r="A103" s="4" t="s">
        <v>240</v>
      </c>
      <c r="B103" s="5" t="s">
        <v>241</v>
      </c>
      <c r="C103" s="6">
        <v>173</v>
      </c>
      <c r="D103" s="6">
        <v>-2.5</v>
      </c>
      <c r="E103" s="6">
        <v>-1.42</v>
      </c>
      <c r="F103" s="5">
        <v>5.64</v>
      </c>
      <c r="G103" s="5">
        <v>62.05</v>
      </c>
      <c r="H103" s="5">
        <v>3.7</v>
      </c>
      <c r="I103" s="5">
        <v>40.71</v>
      </c>
      <c r="J103" s="5">
        <v>4.8899999999999997</v>
      </c>
      <c r="K103" s="5">
        <v>2.46</v>
      </c>
      <c r="L103" s="5">
        <v>4.57</v>
      </c>
      <c r="M103" s="5">
        <v>6.54</v>
      </c>
      <c r="N103" s="5">
        <v>2.95</v>
      </c>
      <c r="O103" s="5">
        <v>7.44</v>
      </c>
      <c r="P103" s="5">
        <v>3.34</v>
      </c>
      <c r="Q103" s="5">
        <v>3.8</v>
      </c>
      <c r="R103" s="5">
        <v>5.52</v>
      </c>
      <c r="S103" s="5">
        <v>6.4</v>
      </c>
      <c r="T103" s="5">
        <v>5.93</v>
      </c>
      <c r="U103" s="5">
        <v>4.8899999999999997</v>
      </c>
      <c r="V103" s="9"/>
      <c r="W103" s="11">
        <f t="shared" si="53"/>
        <v>0</v>
      </c>
      <c r="X103" s="3">
        <f t="shared" si="54"/>
        <v>0</v>
      </c>
      <c r="Y103" s="3">
        <f t="shared" si="55"/>
        <v>1</v>
      </c>
      <c r="Z103" s="3">
        <f t="shared" si="56"/>
        <v>0</v>
      </c>
      <c r="AA103" s="3">
        <f t="shared" si="57"/>
        <v>1</v>
      </c>
      <c r="AB103" s="3">
        <f t="shared" si="58"/>
        <v>0</v>
      </c>
      <c r="AC103" s="3">
        <f t="shared" si="59"/>
        <v>0</v>
      </c>
      <c r="AD103" s="3">
        <f t="shared" si="60"/>
        <v>1</v>
      </c>
      <c r="AE103" s="3">
        <f t="shared" si="61"/>
        <v>1</v>
      </c>
      <c r="AF103" s="3">
        <f t="shared" si="62"/>
        <v>1</v>
      </c>
      <c r="AG103" s="3">
        <f t="shared" si="63"/>
        <v>0</v>
      </c>
      <c r="AH103" s="3">
        <f t="shared" si="64"/>
        <v>-2</v>
      </c>
      <c r="AI103" s="3">
        <f t="shared" si="65"/>
        <v>5</v>
      </c>
      <c r="AJ103" s="11">
        <f t="shared" si="66"/>
        <v>7.44</v>
      </c>
      <c r="AK103" s="3">
        <f t="shared" si="49"/>
        <v>2.46</v>
      </c>
      <c r="AL103" s="15">
        <f t="shared" si="67"/>
        <v>4.8945454545454545</v>
      </c>
      <c r="AM103" s="16">
        <f t="shared" si="68"/>
        <v>3.024390243902439</v>
      </c>
      <c r="AN103" s="16">
        <f t="shared" si="69"/>
        <v>1.5200594353640418</v>
      </c>
    </row>
    <row r="104" spans="1:40" s="3" customFormat="1" ht="13.8">
      <c r="A104" s="4" t="s">
        <v>214</v>
      </c>
      <c r="B104" s="5" t="s">
        <v>215</v>
      </c>
      <c r="C104" s="6">
        <v>41.7</v>
      </c>
      <c r="D104" s="6">
        <v>-0.25</v>
      </c>
      <c r="E104" s="6">
        <v>-0.6</v>
      </c>
      <c r="F104" s="5">
        <v>3.24</v>
      </c>
      <c r="G104" s="5">
        <v>35.68</v>
      </c>
      <c r="H104" s="5">
        <v>1.74</v>
      </c>
      <c r="I104" s="5">
        <v>19.11</v>
      </c>
      <c r="J104" s="5">
        <v>5.24</v>
      </c>
      <c r="K104" s="5">
        <v>0</v>
      </c>
      <c r="L104" s="5">
        <v>3.51</v>
      </c>
      <c r="M104" s="5">
        <v>5.74</v>
      </c>
      <c r="N104" s="5">
        <v>6.84</v>
      </c>
      <c r="O104" s="5">
        <v>3.57</v>
      </c>
      <c r="P104" s="5">
        <v>1.26</v>
      </c>
      <c r="Q104" s="5">
        <v>4.1900000000000004</v>
      </c>
      <c r="R104" s="5">
        <v>5.82</v>
      </c>
      <c r="S104" s="5">
        <v>4.76</v>
      </c>
      <c r="T104" s="5">
        <v>10.6</v>
      </c>
      <c r="U104" s="5">
        <v>6.05</v>
      </c>
      <c r="V104" s="9"/>
      <c r="W104" s="11">
        <f t="shared" si="53"/>
        <v>-2</v>
      </c>
      <c r="X104" s="3">
        <f t="shared" si="54"/>
        <v>0</v>
      </c>
      <c r="Y104" s="3">
        <f t="shared" si="55"/>
        <v>1</v>
      </c>
      <c r="Z104" s="3">
        <f t="shared" si="56"/>
        <v>1</v>
      </c>
      <c r="AA104" s="3">
        <f t="shared" si="57"/>
        <v>0</v>
      </c>
      <c r="AB104" s="3">
        <f t="shared" si="58"/>
        <v>0</v>
      </c>
      <c r="AC104" s="3">
        <f t="shared" si="59"/>
        <v>0</v>
      </c>
      <c r="AD104" s="3">
        <f t="shared" si="60"/>
        <v>1</v>
      </c>
      <c r="AE104" s="3">
        <f t="shared" si="61"/>
        <v>0</v>
      </c>
      <c r="AF104" s="3">
        <f t="shared" si="62"/>
        <v>2</v>
      </c>
      <c r="AG104" s="3">
        <f t="shared" si="63"/>
        <v>1</v>
      </c>
      <c r="AH104" s="3">
        <f t="shared" si="64"/>
        <v>-2</v>
      </c>
      <c r="AI104" s="3">
        <f t="shared" si="65"/>
        <v>4</v>
      </c>
      <c r="AJ104" s="11">
        <f t="shared" si="66"/>
        <v>10.6</v>
      </c>
      <c r="AK104" s="3">
        <f t="shared" si="49"/>
        <v>0</v>
      </c>
      <c r="AL104" s="15">
        <f t="shared" si="67"/>
        <v>4.7581818181818187</v>
      </c>
      <c r="AM104" s="16" t="e">
        <f t="shared" si="68"/>
        <v>#DIV/0!</v>
      </c>
      <c r="AN104" s="16">
        <f t="shared" si="69"/>
        <v>2.2277416889568205</v>
      </c>
    </row>
    <row r="105" spans="1:40" s="3" customFormat="1" ht="13.8">
      <c r="A105" s="4" t="s">
        <v>242</v>
      </c>
      <c r="B105" s="18" t="s">
        <v>243</v>
      </c>
      <c r="C105" s="6">
        <v>61</v>
      </c>
      <c r="D105" s="6">
        <v>-1.4</v>
      </c>
      <c r="E105" s="6">
        <v>-2.2400000000000002</v>
      </c>
      <c r="F105" s="5">
        <v>4.76</v>
      </c>
      <c r="G105" s="5">
        <v>52.37</v>
      </c>
      <c r="H105" s="5">
        <v>3.42</v>
      </c>
      <c r="I105" s="5">
        <v>37.6</v>
      </c>
      <c r="J105" s="5">
        <v>4.6900000000000004</v>
      </c>
      <c r="K105" s="5">
        <v>0.66</v>
      </c>
      <c r="L105" s="5">
        <v>2.87</v>
      </c>
      <c r="M105" s="5">
        <v>3.5</v>
      </c>
      <c r="N105" s="5">
        <v>5.23</v>
      </c>
      <c r="O105" s="5">
        <v>6.08</v>
      </c>
      <c r="P105" s="5">
        <v>6.27</v>
      </c>
      <c r="Q105" s="5">
        <v>6.78</v>
      </c>
      <c r="R105" s="5">
        <v>3.45</v>
      </c>
      <c r="S105" s="5">
        <v>2.89</v>
      </c>
      <c r="T105" s="5">
        <v>9.6300000000000008</v>
      </c>
      <c r="U105" s="5">
        <v>4.18</v>
      </c>
      <c r="V105" s="9"/>
      <c r="W105" s="11">
        <f t="shared" si="53"/>
        <v>0</v>
      </c>
      <c r="X105" s="3">
        <f t="shared" si="54"/>
        <v>0</v>
      </c>
      <c r="Y105" s="3">
        <f t="shared" si="55"/>
        <v>0</v>
      </c>
      <c r="Z105" s="3">
        <f t="shared" si="56"/>
        <v>1</v>
      </c>
      <c r="AA105" s="3">
        <f t="shared" si="57"/>
        <v>1</v>
      </c>
      <c r="AB105" s="3">
        <f t="shared" si="58"/>
        <v>1</v>
      </c>
      <c r="AC105" s="3">
        <f t="shared" si="59"/>
        <v>1</v>
      </c>
      <c r="AD105" s="3">
        <f t="shared" si="60"/>
        <v>0</v>
      </c>
      <c r="AE105" s="3">
        <f t="shared" si="61"/>
        <v>0</v>
      </c>
      <c r="AF105" s="3">
        <f t="shared" si="62"/>
        <v>1</v>
      </c>
      <c r="AG105" s="3">
        <f t="shared" si="63"/>
        <v>0</v>
      </c>
      <c r="AH105" s="3">
        <f t="shared" si="64"/>
        <v>-2</v>
      </c>
      <c r="AI105" s="3">
        <f t="shared" si="65"/>
        <v>5</v>
      </c>
      <c r="AJ105" s="11">
        <f t="shared" si="66"/>
        <v>9.6300000000000008</v>
      </c>
      <c r="AK105" s="3">
        <f t="shared" si="49"/>
        <v>0.66</v>
      </c>
      <c r="AL105" s="15">
        <f t="shared" si="67"/>
        <v>4.6854545454545464</v>
      </c>
      <c r="AM105" s="16">
        <f t="shared" si="68"/>
        <v>14.590909090909092</v>
      </c>
      <c r="AN105" s="16">
        <f t="shared" si="69"/>
        <v>2.0552968568102443</v>
      </c>
    </row>
    <row r="106" spans="1:40" s="3" customFormat="1" ht="13.8">
      <c r="A106" s="4" t="s">
        <v>78</v>
      </c>
      <c r="B106" s="5" t="s">
        <v>79</v>
      </c>
      <c r="C106" s="6">
        <v>9.56</v>
      </c>
      <c r="D106" s="6">
        <v>-0.09</v>
      </c>
      <c r="E106" s="6">
        <v>-0.93</v>
      </c>
      <c r="F106" s="5"/>
      <c r="G106" s="5"/>
      <c r="H106" s="5">
        <v>0.93</v>
      </c>
      <c r="I106" s="5">
        <v>6.54</v>
      </c>
      <c r="J106" s="5">
        <v>6.67</v>
      </c>
      <c r="K106" s="5">
        <v>0</v>
      </c>
      <c r="L106" s="5">
        <v>0</v>
      </c>
      <c r="M106" s="5">
        <v>0</v>
      </c>
      <c r="N106" s="5">
        <v>0</v>
      </c>
      <c r="O106" s="5">
        <v>0.76</v>
      </c>
      <c r="P106" s="5">
        <v>9.61</v>
      </c>
      <c r="Q106" s="5">
        <v>5.66</v>
      </c>
      <c r="R106" s="5">
        <v>8.75</v>
      </c>
      <c r="S106" s="5">
        <v>5.48</v>
      </c>
      <c r="T106" s="5">
        <v>7.26</v>
      </c>
      <c r="U106" s="5">
        <v>9.2100000000000009</v>
      </c>
      <c r="V106" s="9"/>
      <c r="W106" s="11">
        <f t="shared" si="53"/>
        <v>-2</v>
      </c>
      <c r="X106" s="3">
        <f t="shared" si="54"/>
        <v>-2</v>
      </c>
      <c r="Y106" s="3">
        <f t="shared" si="55"/>
        <v>-2</v>
      </c>
      <c r="Z106" s="3">
        <f t="shared" si="56"/>
        <v>-2</v>
      </c>
      <c r="AA106" s="3">
        <f t="shared" si="57"/>
        <v>0</v>
      </c>
      <c r="AB106" s="3">
        <f t="shared" si="58"/>
        <v>1</v>
      </c>
      <c r="AC106" s="3">
        <f t="shared" si="59"/>
        <v>1</v>
      </c>
      <c r="AD106" s="3">
        <f t="shared" si="60"/>
        <v>1</v>
      </c>
      <c r="AE106" s="3">
        <f t="shared" si="61"/>
        <v>1</v>
      </c>
      <c r="AF106" s="3">
        <f t="shared" si="62"/>
        <v>1</v>
      </c>
      <c r="AG106" s="3">
        <f t="shared" si="63"/>
        <v>1</v>
      </c>
      <c r="AH106" s="3">
        <f t="shared" si="64"/>
        <v>-2</v>
      </c>
      <c r="AI106" s="3">
        <f t="shared" si="65"/>
        <v>-2</v>
      </c>
      <c r="AJ106" s="11">
        <f t="shared" si="66"/>
        <v>9.61</v>
      </c>
      <c r="AK106" s="3">
        <f t="shared" si="49"/>
        <v>0</v>
      </c>
      <c r="AL106" s="15">
        <f t="shared" si="67"/>
        <v>4.2481818181818189</v>
      </c>
      <c r="AM106" s="16" t="e">
        <f t="shared" si="68"/>
        <v>#DIV/0!</v>
      </c>
      <c r="AN106" s="16">
        <f t="shared" si="69"/>
        <v>2.2621442328268775</v>
      </c>
    </row>
    <row r="107" spans="1:40" s="3" customFormat="1" ht="13.8">
      <c r="A107" s="4" t="s">
        <v>144</v>
      </c>
      <c r="B107" s="5" t="s">
        <v>145</v>
      </c>
      <c r="C107" s="6">
        <v>62.6</v>
      </c>
      <c r="D107" s="6">
        <v>-1</v>
      </c>
      <c r="E107" s="6">
        <v>-1.57</v>
      </c>
      <c r="F107" s="5">
        <v>8.9499999999999993</v>
      </c>
      <c r="G107" s="5">
        <v>53.68</v>
      </c>
      <c r="H107" s="5">
        <v>5.56</v>
      </c>
      <c r="I107" s="5">
        <v>33.380000000000003</v>
      </c>
      <c r="J107" s="5">
        <v>5.84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14.5</v>
      </c>
      <c r="Q107" s="5">
        <v>3.73</v>
      </c>
      <c r="R107" s="5">
        <v>2.95</v>
      </c>
      <c r="S107" s="5">
        <v>2.2000000000000002</v>
      </c>
      <c r="T107" s="5">
        <v>7.12</v>
      </c>
      <c r="U107" s="5">
        <v>4.51</v>
      </c>
      <c r="V107" s="9"/>
      <c r="W107" s="11">
        <f t="shared" si="53"/>
        <v>-2</v>
      </c>
      <c r="X107" s="3">
        <f t="shared" si="54"/>
        <v>-2</v>
      </c>
      <c r="Y107" s="3">
        <f t="shared" si="55"/>
        <v>-2</v>
      </c>
      <c r="Z107" s="3">
        <f t="shared" si="56"/>
        <v>-2</v>
      </c>
      <c r="AA107" s="3">
        <f t="shared" si="57"/>
        <v>-2</v>
      </c>
      <c r="AB107" s="3">
        <f t="shared" si="58"/>
        <v>2</v>
      </c>
      <c r="AC107" s="3">
        <f t="shared" si="59"/>
        <v>0</v>
      </c>
      <c r="AD107" s="3">
        <f t="shared" si="60"/>
        <v>0</v>
      </c>
      <c r="AE107" s="3">
        <f t="shared" si="61"/>
        <v>0</v>
      </c>
      <c r="AF107" s="3">
        <f t="shared" si="62"/>
        <v>1</v>
      </c>
      <c r="AG107" s="3">
        <f t="shared" si="63"/>
        <v>0</v>
      </c>
      <c r="AH107" s="3">
        <f t="shared" si="64"/>
        <v>-2</v>
      </c>
      <c r="AI107" s="3">
        <f t="shared" si="65"/>
        <v>-7</v>
      </c>
      <c r="AJ107" s="11">
        <f t="shared" si="66"/>
        <v>14.5</v>
      </c>
      <c r="AK107" s="3">
        <f t="shared" si="49"/>
        <v>0</v>
      </c>
      <c r="AL107" s="15">
        <f t="shared" si="67"/>
        <v>3.1827272727272726</v>
      </c>
      <c r="AM107" s="16" t="e">
        <f t="shared" si="68"/>
        <v>#DIV/0!</v>
      </c>
      <c r="AN107" s="16">
        <f t="shared" si="69"/>
        <v>4.5558411882319341</v>
      </c>
    </row>
    <row r="108" spans="1:40" s="3" customFormat="1" ht="13.8">
      <c r="A108" s="4" t="s">
        <v>226</v>
      </c>
      <c r="B108" s="5" t="s">
        <v>227</v>
      </c>
      <c r="C108" s="6">
        <v>41.95</v>
      </c>
      <c r="D108" s="6">
        <v>-0.85</v>
      </c>
      <c r="E108" s="6">
        <v>-1.99</v>
      </c>
      <c r="F108" s="5">
        <v>0.43</v>
      </c>
      <c r="G108" s="5">
        <v>2.17</v>
      </c>
      <c r="H108" s="5">
        <v>1.4</v>
      </c>
      <c r="I108" s="5">
        <v>7</v>
      </c>
      <c r="J108" s="5">
        <v>5.14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11.5</v>
      </c>
      <c r="R108" s="5">
        <v>0</v>
      </c>
      <c r="S108" s="5">
        <v>3.18</v>
      </c>
      <c r="T108" s="5">
        <v>5.19</v>
      </c>
      <c r="U108" s="5">
        <v>5.76</v>
      </c>
      <c r="V108" s="9"/>
      <c r="W108" s="11">
        <f t="shared" si="53"/>
        <v>-2</v>
      </c>
      <c r="X108" s="3">
        <f t="shared" si="54"/>
        <v>-2</v>
      </c>
      <c r="Y108" s="3">
        <f t="shared" si="55"/>
        <v>-2</v>
      </c>
      <c r="Z108" s="3">
        <f t="shared" si="56"/>
        <v>-2</v>
      </c>
      <c r="AA108" s="3">
        <f t="shared" si="57"/>
        <v>-2</v>
      </c>
      <c r="AB108" s="3">
        <f t="shared" si="58"/>
        <v>-2</v>
      </c>
      <c r="AC108" s="3">
        <f t="shared" si="59"/>
        <v>2</v>
      </c>
      <c r="AD108" s="3">
        <f t="shared" si="60"/>
        <v>-2</v>
      </c>
      <c r="AE108" s="3">
        <f t="shared" si="61"/>
        <v>0</v>
      </c>
      <c r="AF108" s="3">
        <f t="shared" si="62"/>
        <v>1</v>
      </c>
      <c r="AG108" s="3">
        <f t="shared" si="63"/>
        <v>1</v>
      </c>
      <c r="AH108" s="3">
        <f t="shared" si="64"/>
        <v>-2</v>
      </c>
      <c r="AI108" s="3">
        <f t="shared" si="65"/>
        <v>-10</v>
      </c>
      <c r="AJ108" s="11">
        <f t="shared" si="66"/>
        <v>11.5</v>
      </c>
      <c r="AK108" s="3">
        <f t="shared" si="49"/>
        <v>0</v>
      </c>
      <c r="AL108" s="15">
        <f t="shared" si="67"/>
        <v>2.33</v>
      </c>
      <c r="AM108" s="16" t="e">
        <f t="shared" si="68"/>
        <v>#DIV/0!</v>
      </c>
      <c r="AN108" s="16">
        <f t="shared" si="69"/>
        <v>4.9356223175965663</v>
      </c>
    </row>
    <row r="109" spans="1:40" s="3" customFormat="1" ht="13.8">
      <c r="A109" s="4" t="s">
        <v>40</v>
      </c>
      <c r="B109" s="5" t="s">
        <v>41</v>
      </c>
      <c r="C109" s="7">
        <v>331</v>
      </c>
      <c r="D109" s="7">
        <v>2.5</v>
      </c>
      <c r="E109" s="7">
        <v>0.76</v>
      </c>
      <c r="F109" s="5">
        <v>16.11</v>
      </c>
      <c r="G109" s="5">
        <v>80.569999999999993</v>
      </c>
      <c r="H109" s="5">
        <v>13.86</v>
      </c>
      <c r="I109" s="5">
        <v>69.290000000000006</v>
      </c>
      <c r="J109" s="5">
        <v>7.66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7.4</v>
      </c>
      <c r="R109" s="5">
        <v>0</v>
      </c>
      <c r="S109" s="5">
        <v>0</v>
      </c>
      <c r="T109" s="5">
        <v>7.74</v>
      </c>
      <c r="U109" s="5">
        <v>7.84</v>
      </c>
      <c r="V109" s="9"/>
      <c r="W109" s="11">
        <f t="shared" si="53"/>
        <v>-2</v>
      </c>
      <c r="X109" s="3">
        <f t="shared" si="54"/>
        <v>-2</v>
      </c>
      <c r="Y109" s="3">
        <f t="shared" si="55"/>
        <v>-2</v>
      </c>
      <c r="Z109" s="3">
        <f t="shared" si="56"/>
        <v>-2</v>
      </c>
      <c r="AA109" s="3">
        <f t="shared" si="57"/>
        <v>-2</v>
      </c>
      <c r="AB109" s="3">
        <f t="shared" si="58"/>
        <v>-2</v>
      </c>
      <c r="AC109" s="3">
        <f t="shared" si="59"/>
        <v>1</v>
      </c>
      <c r="AD109" s="3">
        <f t="shared" si="60"/>
        <v>-2</v>
      </c>
      <c r="AE109" s="3">
        <f t="shared" si="61"/>
        <v>-2</v>
      </c>
      <c r="AF109" s="3">
        <f t="shared" si="62"/>
        <v>1</v>
      </c>
      <c r="AG109" s="3">
        <f t="shared" si="63"/>
        <v>1</v>
      </c>
      <c r="AH109" s="3">
        <f t="shared" si="64"/>
        <v>-2</v>
      </c>
      <c r="AI109" s="3">
        <f t="shared" si="65"/>
        <v>-13</v>
      </c>
      <c r="AJ109" s="11">
        <f t="shared" si="66"/>
        <v>7.84</v>
      </c>
      <c r="AK109" s="3">
        <f t="shared" si="49"/>
        <v>0</v>
      </c>
      <c r="AL109" s="15">
        <f t="shared" si="67"/>
        <v>2.0890909090909093</v>
      </c>
      <c r="AM109" s="16" t="e">
        <f t="shared" si="68"/>
        <v>#DIV/0!</v>
      </c>
      <c r="AN109" s="16">
        <f t="shared" si="69"/>
        <v>3.7528285465622275</v>
      </c>
    </row>
    <row r="110" spans="1:40" s="3" customFormat="1" ht="13.8">
      <c r="A110" s="4" t="s">
        <v>158</v>
      </c>
      <c r="B110" s="5" t="s">
        <v>159</v>
      </c>
      <c r="C110" s="6">
        <v>9.56</v>
      </c>
      <c r="D110" s="6">
        <v>-0.03</v>
      </c>
      <c r="E110" s="6">
        <v>-0.31</v>
      </c>
      <c r="F110" s="5"/>
      <c r="G110" s="5"/>
      <c r="H110" s="5">
        <v>0.71</v>
      </c>
      <c r="I110" s="5">
        <v>2.85</v>
      </c>
      <c r="J110" s="5">
        <v>5.7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4.51</v>
      </c>
      <c r="T110" s="5">
        <v>9.5500000000000007</v>
      </c>
      <c r="U110" s="5">
        <v>6.12</v>
      </c>
      <c r="V110" s="9">
        <v>2.61</v>
      </c>
      <c r="W110" s="11">
        <f t="shared" si="53"/>
        <v>-2</v>
      </c>
      <c r="X110" s="3">
        <f t="shared" si="54"/>
        <v>-2</v>
      </c>
      <c r="Y110" s="3">
        <f t="shared" si="55"/>
        <v>-2</v>
      </c>
      <c r="Z110" s="3">
        <f t="shared" si="56"/>
        <v>-2</v>
      </c>
      <c r="AA110" s="3">
        <f t="shared" si="57"/>
        <v>-2</v>
      </c>
      <c r="AB110" s="3">
        <f t="shared" si="58"/>
        <v>-2</v>
      </c>
      <c r="AC110" s="3">
        <f t="shared" si="59"/>
        <v>-2</v>
      </c>
      <c r="AD110" s="3">
        <f t="shared" si="60"/>
        <v>-2</v>
      </c>
      <c r="AE110" s="3">
        <f t="shared" si="61"/>
        <v>0</v>
      </c>
      <c r="AF110" s="3">
        <f t="shared" si="62"/>
        <v>1</v>
      </c>
      <c r="AG110" s="3">
        <f t="shared" si="63"/>
        <v>1</v>
      </c>
      <c r="AH110" s="3">
        <f t="shared" si="64"/>
        <v>0</v>
      </c>
      <c r="AI110" s="3">
        <f t="shared" si="65"/>
        <v>-14</v>
      </c>
      <c r="AJ110" s="11">
        <f t="shared" si="66"/>
        <v>9.5500000000000007</v>
      </c>
      <c r="AK110" s="3">
        <f t="shared" si="49"/>
        <v>0</v>
      </c>
      <c r="AL110" s="15">
        <f t="shared" si="67"/>
        <v>1.8345454545454545</v>
      </c>
      <c r="AM110" s="16" t="e">
        <f t="shared" si="68"/>
        <v>#DIV/0!</v>
      </c>
      <c r="AN110" s="16">
        <f t="shared" si="69"/>
        <v>5.2056491575817647</v>
      </c>
    </row>
    <row r="111" spans="1:40" s="3" customFormat="1" ht="13.8">
      <c r="A111" s="4" t="s">
        <v>180</v>
      </c>
      <c r="B111" s="5" t="s">
        <v>181</v>
      </c>
      <c r="C111" s="7">
        <v>111.5</v>
      </c>
      <c r="D111" s="7">
        <v>0.5</v>
      </c>
      <c r="E111" s="7">
        <v>0.45</v>
      </c>
      <c r="F111" s="5">
        <v>3.6</v>
      </c>
      <c r="G111" s="5">
        <v>14.42</v>
      </c>
      <c r="H111" s="5">
        <v>3.02</v>
      </c>
      <c r="I111" s="5">
        <v>12.09</v>
      </c>
      <c r="J111" s="5">
        <v>5.55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3.82</v>
      </c>
      <c r="T111" s="5">
        <v>5.24</v>
      </c>
      <c r="U111" s="5">
        <v>7.58</v>
      </c>
      <c r="V111" s="9"/>
      <c r="W111" s="11">
        <f t="shared" si="53"/>
        <v>-2</v>
      </c>
      <c r="X111" s="3">
        <f t="shared" si="54"/>
        <v>-2</v>
      </c>
      <c r="Y111" s="3">
        <f t="shared" si="55"/>
        <v>-2</v>
      </c>
      <c r="Z111" s="3">
        <f t="shared" si="56"/>
        <v>-2</v>
      </c>
      <c r="AA111" s="3">
        <f t="shared" si="57"/>
        <v>-2</v>
      </c>
      <c r="AB111" s="3">
        <f t="shared" si="58"/>
        <v>-2</v>
      </c>
      <c r="AC111" s="3">
        <f t="shared" si="59"/>
        <v>-2</v>
      </c>
      <c r="AD111" s="3">
        <f t="shared" si="60"/>
        <v>-2</v>
      </c>
      <c r="AE111" s="3">
        <f t="shared" si="61"/>
        <v>0</v>
      </c>
      <c r="AF111" s="3">
        <f t="shared" si="62"/>
        <v>1</v>
      </c>
      <c r="AG111" s="3">
        <f t="shared" si="63"/>
        <v>1</v>
      </c>
      <c r="AH111" s="3">
        <f t="shared" si="64"/>
        <v>-2</v>
      </c>
      <c r="AI111" s="3">
        <f t="shared" si="65"/>
        <v>-14</v>
      </c>
      <c r="AJ111" s="11">
        <f t="shared" si="66"/>
        <v>7.58</v>
      </c>
      <c r="AK111" s="3">
        <f t="shared" si="49"/>
        <v>0</v>
      </c>
      <c r="AL111" s="15">
        <f t="shared" si="67"/>
        <v>1.5127272727272727</v>
      </c>
      <c r="AM111" s="16" t="e">
        <f t="shared" si="68"/>
        <v>#DIV/0!</v>
      </c>
      <c r="AN111" s="16">
        <f t="shared" si="69"/>
        <v>5.0108173076923075</v>
      </c>
    </row>
    <row r="112" spans="1:40" s="3" customFormat="1" ht="13.8">
      <c r="A112" s="4" t="s">
        <v>26</v>
      </c>
      <c r="B112" s="5" t="s">
        <v>27</v>
      </c>
      <c r="C112" s="6">
        <v>22.21</v>
      </c>
      <c r="D112" s="6">
        <v>-0.02</v>
      </c>
      <c r="E112" s="6">
        <v>-0.09</v>
      </c>
      <c r="F112" s="5"/>
      <c r="G112" s="5"/>
      <c r="H112" s="5">
        <v>1.63</v>
      </c>
      <c r="I112" s="5">
        <v>1.63</v>
      </c>
      <c r="J112" s="5">
        <v>8.24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8.24</v>
      </c>
      <c r="V112" s="9"/>
      <c r="W112" s="11">
        <f t="shared" si="53"/>
        <v>-2</v>
      </c>
      <c r="X112" s="3">
        <f t="shared" si="54"/>
        <v>-2</v>
      </c>
      <c r="Y112" s="3">
        <f t="shared" si="55"/>
        <v>-2</v>
      </c>
      <c r="Z112" s="3">
        <f t="shared" si="56"/>
        <v>-2</v>
      </c>
      <c r="AA112" s="3">
        <f t="shared" si="57"/>
        <v>-2</v>
      </c>
      <c r="AB112" s="3">
        <f t="shared" si="58"/>
        <v>-2</v>
      </c>
      <c r="AC112" s="3">
        <f t="shared" si="59"/>
        <v>-2</v>
      </c>
      <c r="AD112" s="3">
        <f t="shared" si="60"/>
        <v>-2</v>
      </c>
      <c r="AE112" s="3">
        <f t="shared" si="61"/>
        <v>-2</v>
      </c>
      <c r="AF112" s="3">
        <f t="shared" si="62"/>
        <v>-2</v>
      </c>
      <c r="AG112" s="3">
        <f t="shared" si="63"/>
        <v>1</v>
      </c>
      <c r="AH112" s="3">
        <f t="shared" si="64"/>
        <v>-2</v>
      </c>
      <c r="AI112" s="3">
        <f t="shared" si="65"/>
        <v>-19</v>
      </c>
      <c r="AJ112" s="11">
        <f t="shared" si="66"/>
        <v>8.24</v>
      </c>
      <c r="AK112" s="3">
        <f t="shared" si="49"/>
        <v>0</v>
      </c>
      <c r="AL112" s="15">
        <f t="shared" si="67"/>
        <v>0.74909090909090914</v>
      </c>
      <c r="AM112" s="16" t="e">
        <f t="shared" si="68"/>
        <v>#DIV/0!</v>
      </c>
      <c r="AN112" s="16">
        <f t="shared" si="69"/>
        <v>11</v>
      </c>
    </row>
  </sheetData>
  <autoFilter ref="A1:AN112" xr:uid="{00000000-0009-0000-0000-000000000000}">
    <sortState xmlns:xlrd2="http://schemas.microsoft.com/office/spreadsheetml/2017/richdata2" ref="A2:AN112">
      <sortCondition descending="1" ref="AL1:AL112"/>
    </sortState>
  </autoFilter>
  <phoneticPr fontId="22" type="noConversion"/>
  <conditionalFormatting sqref="K1:V1048576">
    <cfRule type="colorScale" priority="7">
      <colorScale>
        <cfvo type="num" val="0"/>
        <cfvo type="num" val="10"/>
        <color theme="9"/>
        <color rgb="FFFF0000"/>
      </colorScale>
    </cfRule>
  </conditionalFormatting>
  <conditionalFormatting sqref="W1:AH1">
    <cfRule type="colorScale" priority="6">
      <colorScale>
        <cfvo type="num" val="0"/>
        <cfvo type="num" val="10"/>
        <color theme="9"/>
        <color rgb="FFFF0000"/>
      </colorScale>
    </cfRule>
  </conditionalFormatting>
  <conditionalFormatting sqref="AK1:AK1048576">
    <cfRule type="cellIs" dxfId="8" priority="2" operator="lessThanOrEqual">
      <formula>2</formula>
    </cfRule>
  </conditionalFormatting>
  <conditionalFormatting sqref="AM1:AM1048576">
    <cfRule type="cellIs" dxfId="7" priority="5" operator="greaterThanOrEqual">
      <formula>3</formula>
    </cfRule>
  </conditionalFormatting>
  <conditionalFormatting sqref="AN1">
    <cfRule type="cellIs" dxfId="6" priority="4" operator="greaterThanOrEqual">
      <formula>5</formula>
    </cfRule>
  </conditionalFormatting>
  <conditionalFormatting sqref="AN1:AN1048576">
    <cfRule type="cellIs" dxfId="5" priority="3" operator="greaterThanOrEqual">
      <formula>1.8</formula>
    </cfRule>
  </conditionalFormatting>
  <conditionalFormatting sqref="AK2:AK112">
    <cfRule type="cellIs" dxfId="0" priority="1" operator="greaterThan">
      <formula>4.5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</dc:creator>
  <cp:lastModifiedBy>Jia Chen</cp:lastModifiedBy>
  <dcterms:created xsi:type="dcterms:W3CDTF">2024-02-12T17:50:11Z</dcterms:created>
  <dcterms:modified xsi:type="dcterms:W3CDTF">2024-02-19T05:54:12Z</dcterms:modified>
</cp:coreProperties>
</file>