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xData\box\"/>
    </mc:Choice>
  </mc:AlternateContent>
  <bookViews>
    <workbookView xWindow="0" yWindow="0" windowWidth="28695" windowHeight="13050" activeTab="6"/>
  </bookViews>
  <sheets>
    <sheet name="5-6" sheetId="14" r:id="rId1"/>
    <sheet name="5-11" sheetId="15" r:id="rId2"/>
    <sheet name="5-18" sheetId="16" r:id="rId3"/>
    <sheet name="5-29" sheetId="17" r:id="rId4"/>
    <sheet name="6-3" sheetId="18" r:id="rId5"/>
    <sheet name="10-7" sheetId="19" r:id="rId6"/>
    <sheet name="10-8" sheetId="20" r:id="rId7"/>
  </sheets>
  <calcPr calcId="152511"/>
</workbook>
</file>

<file path=xl/calcChain.xml><?xml version="1.0" encoding="utf-8"?>
<calcChain xmlns="http://schemas.openxmlformats.org/spreadsheetml/2006/main">
  <c r="AA13" i="20" l="1"/>
  <c r="X13" i="20"/>
  <c r="U13" i="20"/>
  <c r="R13" i="20"/>
  <c r="O13" i="20"/>
  <c r="L13" i="20"/>
  <c r="I13" i="20"/>
  <c r="F13" i="20"/>
  <c r="C13" i="20"/>
  <c r="AQ12" i="20"/>
  <c r="AP12" i="20"/>
  <c r="AQ11" i="20"/>
  <c r="AP11" i="20"/>
  <c r="AQ10" i="20"/>
  <c r="AP10" i="20"/>
  <c r="AQ9" i="20"/>
  <c r="AP9" i="20"/>
  <c r="AQ8" i="20"/>
  <c r="AP8" i="20"/>
  <c r="AQ7" i="20"/>
  <c r="AP7" i="20"/>
  <c r="AQ6" i="20"/>
  <c r="AP6" i="20"/>
  <c r="AQ5" i="20"/>
  <c r="AP5" i="20"/>
  <c r="AQ4" i="20"/>
  <c r="AP4" i="20"/>
  <c r="AP13" i="20" l="1"/>
  <c r="AQ13" i="20"/>
  <c r="AA25" i="19"/>
  <c r="X25" i="19"/>
  <c r="U25" i="19"/>
  <c r="R25" i="19"/>
  <c r="O25" i="19"/>
  <c r="L25" i="19"/>
  <c r="I25" i="19"/>
  <c r="F25" i="19"/>
  <c r="C25" i="19"/>
  <c r="AQ24" i="19"/>
  <c r="AP24" i="19"/>
  <c r="AQ23" i="19"/>
  <c r="AP23" i="19"/>
  <c r="AQ22" i="19"/>
  <c r="AP22" i="19"/>
  <c r="AQ21" i="19"/>
  <c r="AP21" i="19"/>
  <c r="AQ20" i="19"/>
  <c r="AP20" i="19"/>
  <c r="AQ19" i="19"/>
  <c r="AP19" i="19"/>
  <c r="AQ18" i="19"/>
  <c r="AP18" i="19"/>
  <c r="AQ17" i="19"/>
  <c r="AP17" i="19"/>
  <c r="AQ16" i="19"/>
  <c r="AP16" i="19"/>
  <c r="AQ15" i="19"/>
  <c r="AP15" i="19"/>
  <c r="AQ14" i="19"/>
  <c r="AP14" i="19"/>
  <c r="AQ13" i="19"/>
  <c r="AP13" i="19"/>
  <c r="AQ12" i="19"/>
  <c r="AP12" i="19"/>
  <c r="AQ11" i="19"/>
  <c r="AP11" i="19"/>
  <c r="AQ10" i="19"/>
  <c r="AP10" i="19"/>
  <c r="AQ9" i="19"/>
  <c r="AP9" i="19"/>
  <c r="AQ8" i="19"/>
  <c r="AP8" i="19"/>
  <c r="AQ7" i="19"/>
  <c r="AP7" i="19"/>
  <c r="AQ6" i="19"/>
  <c r="AP6" i="19"/>
  <c r="AQ5" i="19"/>
  <c r="AP5" i="19"/>
  <c r="AQ4" i="19"/>
  <c r="AP4" i="19"/>
  <c r="AP25" i="19" l="1"/>
  <c r="AQ25" i="19"/>
  <c r="AQ5" i="18" l="1"/>
  <c r="AQ6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4" i="18"/>
  <c r="AP5" i="18"/>
  <c r="AP6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4" i="18"/>
  <c r="AA25" i="18"/>
  <c r="X25" i="18"/>
  <c r="U25" i="18"/>
  <c r="R25" i="18"/>
  <c r="O25" i="18"/>
  <c r="L25" i="18"/>
  <c r="I25" i="18"/>
  <c r="F25" i="18"/>
  <c r="C25" i="18"/>
  <c r="AP25" i="18" l="1"/>
  <c r="AQ25" i="18"/>
  <c r="AA25" i="17"/>
  <c r="X25" i="17"/>
  <c r="U25" i="17"/>
  <c r="R25" i="17"/>
  <c r="O25" i="17"/>
  <c r="L25" i="17"/>
  <c r="I25" i="17"/>
  <c r="F25" i="17"/>
  <c r="C25" i="17"/>
  <c r="AN24" i="17"/>
  <c r="AM24" i="17"/>
  <c r="AN23" i="17"/>
  <c r="AM23" i="17"/>
  <c r="AN22" i="17"/>
  <c r="AM22" i="17"/>
  <c r="AN21" i="17"/>
  <c r="AM21" i="17"/>
  <c r="AN20" i="17"/>
  <c r="AM20" i="17"/>
  <c r="AN19" i="17"/>
  <c r="AM19" i="17"/>
  <c r="AN18" i="17"/>
  <c r="AM18" i="17"/>
  <c r="AN17" i="17"/>
  <c r="AM17" i="17"/>
  <c r="AN16" i="17"/>
  <c r="AM16" i="17"/>
  <c r="AN15" i="17"/>
  <c r="AM15" i="17"/>
  <c r="AN14" i="17"/>
  <c r="AM14" i="17"/>
  <c r="AN13" i="17"/>
  <c r="AM13" i="17"/>
  <c r="AN12" i="17"/>
  <c r="AM12" i="17"/>
  <c r="AN11" i="17"/>
  <c r="AM11" i="17"/>
  <c r="AN10" i="17"/>
  <c r="AM10" i="17"/>
  <c r="AN9" i="17"/>
  <c r="AM9" i="17"/>
  <c r="AN8" i="17"/>
  <c r="AM8" i="17"/>
  <c r="AN7" i="17"/>
  <c r="AM7" i="17"/>
  <c r="AN6" i="17"/>
  <c r="AM6" i="17"/>
  <c r="AN5" i="17"/>
  <c r="AM5" i="17"/>
  <c r="AN4" i="17"/>
  <c r="AM4" i="17"/>
  <c r="AN26" i="16"/>
  <c r="AA26" i="16"/>
  <c r="X26" i="16"/>
  <c r="U26" i="16"/>
  <c r="R26" i="16"/>
  <c r="O26" i="16"/>
  <c r="L26" i="16"/>
  <c r="I26" i="16"/>
  <c r="F26" i="16"/>
  <c r="C26" i="16"/>
  <c r="AN25" i="16"/>
  <c r="AM25" i="16"/>
  <c r="AN24" i="16"/>
  <c r="AM24" i="16"/>
  <c r="AN23" i="16"/>
  <c r="AM23" i="16"/>
  <c r="AN22" i="16"/>
  <c r="AM22" i="16"/>
  <c r="AN21" i="16"/>
  <c r="AM21" i="16"/>
  <c r="AN20" i="16"/>
  <c r="AM20" i="16"/>
  <c r="AN19" i="16"/>
  <c r="AM19" i="16"/>
  <c r="AN18" i="16"/>
  <c r="AM18" i="16"/>
  <c r="AN17" i="16"/>
  <c r="AM17" i="16"/>
  <c r="AN16" i="16"/>
  <c r="AM16" i="16"/>
  <c r="AN15" i="16"/>
  <c r="AM15" i="16"/>
  <c r="AN14" i="16"/>
  <c r="AM14" i="16"/>
  <c r="AN13" i="16"/>
  <c r="AM13" i="16"/>
  <c r="AN12" i="16"/>
  <c r="AM12" i="16"/>
  <c r="AN11" i="16"/>
  <c r="AM11" i="16"/>
  <c r="AN10" i="16"/>
  <c r="AM10" i="16"/>
  <c r="AN9" i="16"/>
  <c r="AM9" i="16"/>
  <c r="AN8" i="16"/>
  <c r="AM8" i="16"/>
  <c r="AN7" i="16"/>
  <c r="AM7" i="16"/>
  <c r="AN6" i="16"/>
  <c r="AM6" i="16"/>
  <c r="AN5" i="16"/>
  <c r="AM5" i="16"/>
  <c r="AN4" i="16"/>
  <c r="AM4" i="16"/>
  <c r="AM26" i="16" s="1"/>
  <c r="AM26" i="15"/>
  <c r="AA26" i="15"/>
  <c r="X26" i="15"/>
  <c r="U26" i="15"/>
  <c r="R26" i="15"/>
  <c r="O26" i="15"/>
  <c r="L26" i="15"/>
  <c r="I26" i="15"/>
  <c r="F26" i="15"/>
  <c r="C26" i="15"/>
  <c r="AN25" i="15"/>
  <c r="AM25" i="15"/>
  <c r="AN24" i="15"/>
  <c r="AM24" i="15"/>
  <c r="AN23" i="15"/>
  <c r="AM23" i="15"/>
  <c r="AN22" i="15"/>
  <c r="AM22" i="15"/>
  <c r="AN21" i="15"/>
  <c r="AM21" i="15"/>
  <c r="AN20" i="15"/>
  <c r="AM20" i="15"/>
  <c r="AN19" i="15"/>
  <c r="AM19" i="15"/>
  <c r="AN18" i="15"/>
  <c r="AM18" i="15"/>
  <c r="AN17" i="15"/>
  <c r="AM17" i="15"/>
  <c r="AN16" i="15"/>
  <c r="AM16" i="15"/>
  <c r="AN15" i="15"/>
  <c r="AM15" i="15"/>
  <c r="AN14" i="15"/>
  <c r="AM14" i="15"/>
  <c r="AN13" i="15"/>
  <c r="AM13" i="15"/>
  <c r="AN12" i="15"/>
  <c r="AM12" i="15"/>
  <c r="AN10" i="15"/>
  <c r="AM10" i="15"/>
  <c r="AN9" i="15"/>
  <c r="AM9" i="15"/>
  <c r="AN8" i="15"/>
  <c r="AM8" i="15"/>
  <c r="AN7" i="15"/>
  <c r="AM7" i="15"/>
  <c r="AN6" i="15"/>
  <c r="AM6" i="15"/>
  <c r="AN5" i="15"/>
  <c r="AM5" i="15"/>
  <c r="AN4" i="15"/>
  <c r="AN26" i="15" s="1"/>
  <c r="AM4" i="15"/>
  <c r="AK25" i="14"/>
  <c r="AA25" i="14"/>
  <c r="X25" i="14"/>
  <c r="U25" i="14"/>
  <c r="R25" i="14"/>
  <c r="O25" i="14"/>
  <c r="L25" i="14"/>
  <c r="I25" i="14"/>
  <c r="F25" i="14"/>
  <c r="C25" i="14"/>
  <c r="AK24" i="14"/>
  <c r="AJ24" i="14"/>
  <c r="AK23" i="14"/>
  <c r="AJ23" i="14"/>
  <c r="AK22" i="14"/>
  <c r="AJ22" i="14"/>
  <c r="AK21" i="14"/>
  <c r="AJ21" i="14"/>
  <c r="AK20" i="14"/>
  <c r="AJ20" i="14"/>
  <c r="AK19" i="14"/>
  <c r="AJ19" i="14"/>
  <c r="AK18" i="14"/>
  <c r="AJ18" i="14"/>
  <c r="AK17" i="14"/>
  <c r="AJ17" i="14"/>
  <c r="AK16" i="14"/>
  <c r="AJ16" i="14"/>
  <c r="AK15" i="14"/>
  <c r="AJ15" i="14"/>
  <c r="AK14" i="14"/>
  <c r="AJ14" i="14"/>
  <c r="AK13" i="14"/>
  <c r="AJ13" i="14"/>
  <c r="AK12" i="14"/>
  <c r="AJ12" i="14"/>
  <c r="AK11" i="14"/>
  <c r="AJ11" i="14"/>
  <c r="AK10" i="14"/>
  <c r="AJ10" i="14"/>
  <c r="AK9" i="14"/>
  <c r="AJ9" i="14"/>
  <c r="AK8" i="14"/>
  <c r="AJ8" i="14"/>
  <c r="AK7" i="14"/>
  <c r="AJ7" i="14"/>
  <c r="AK6" i="14"/>
  <c r="AJ6" i="14"/>
  <c r="AK5" i="14"/>
  <c r="AJ5" i="14"/>
  <c r="AK4" i="14"/>
  <c r="AJ4" i="14"/>
  <c r="AJ25" i="14" s="1"/>
  <c r="AN25" i="17" l="1"/>
  <c r="AM25" i="17"/>
</calcChain>
</file>

<file path=xl/sharedStrings.xml><?xml version="1.0" encoding="utf-8"?>
<sst xmlns="http://schemas.openxmlformats.org/spreadsheetml/2006/main" count="465" uniqueCount="37">
  <si>
    <t>干吃面</t>
  </si>
  <si>
    <t>香肠</t>
  </si>
  <si>
    <t>卤蛋</t>
  </si>
  <si>
    <t>奶茶</t>
  </si>
  <si>
    <t>小鱼</t>
  </si>
  <si>
    <t>锅巴</t>
  </si>
  <si>
    <t>曲奇饼干</t>
  </si>
  <si>
    <t>奶香面包</t>
  </si>
  <si>
    <t>总额</t>
  </si>
  <si>
    <t>销售额</t>
  </si>
  <si>
    <t>总计</t>
  </si>
  <si>
    <t>1号</t>
  </si>
  <si>
    <t>桶面</t>
  </si>
  <si>
    <t>手撕面包</t>
  </si>
  <si>
    <t>*</t>
  </si>
  <si>
    <t>**</t>
  </si>
  <si>
    <t>盐焗鸡筋</t>
  </si>
  <si>
    <t>&amp;</t>
  </si>
  <si>
    <t>多桶面不要酸菜</t>
  </si>
  <si>
    <t>原</t>
  </si>
  <si>
    <t>现</t>
  </si>
  <si>
    <t>添</t>
  </si>
  <si>
    <t>*奶茶多</t>
  </si>
  <si>
    <t>*差9.4元</t>
  </si>
  <si>
    <t>**no曲奇</t>
  </si>
  <si>
    <t>*&amp;&amp;</t>
  </si>
  <si>
    <t>3？</t>
  </si>
  <si>
    <t>冰红茶</t>
  </si>
  <si>
    <t xml:space="preserve"> </t>
  </si>
  <si>
    <t>特殊</t>
  </si>
  <si>
    <t>*已撤</t>
  </si>
  <si>
    <t>雪碧可乐</t>
    <phoneticPr fontId="2" type="noConversion"/>
  </si>
  <si>
    <t>雪碧可乐</t>
    <phoneticPr fontId="2" type="noConversion"/>
  </si>
  <si>
    <t xml:space="preserve"> </t>
    <phoneticPr fontId="5" type="noConversion"/>
  </si>
  <si>
    <t>**已撤</t>
    <phoneticPr fontId="5" type="noConversion"/>
  </si>
  <si>
    <t>手磨豆腐卷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</si>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</sst>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sqref="A1:AK25"/>
    </sheetView>
  </sheetViews>
  <sheetFormatPr defaultColWidth="9" defaultRowHeight="13.5" x14ac:dyDescent="0.15"/>
  <cols>
    <col min="1" max="1" width="5.25" customWidth="1"/>
    <col min="3" max="37" width="4.75" customWidth="1"/>
  </cols>
  <sheetData>
    <row r="1" spans="1:37" x14ac:dyDescent="0.15">
      <c r="A1" s="21" t="s">
        <v>11</v>
      </c>
      <c r="B1" s="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x14ac:dyDescent="0.15">
      <c r="A2" s="21"/>
      <c r="B2" s="1"/>
      <c r="C2" s="21" t="s">
        <v>0</v>
      </c>
      <c r="D2" s="21"/>
      <c r="E2" s="21"/>
      <c r="F2" s="21" t="s">
        <v>1</v>
      </c>
      <c r="G2" s="21"/>
      <c r="H2" s="21"/>
      <c r="I2" s="21" t="s">
        <v>12</v>
      </c>
      <c r="J2" s="21"/>
      <c r="K2" s="21"/>
      <c r="L2" s="21" t="s">
        <v>2</v>
      </c>
      <c r="M2" s="21"/>
      <c r="N2" s="21"/>
      <c r="O2" s="21" t="s">
        <v>3</v>
      </c>
      <c r="P2" s="21"/>
      <c r="Q2" s="21"/>
      <c r="R2" s="21" t="s">
        <v>4</v>
      </c>
      <c r="S2" s="21"/>
      <c r="T2" s="21"/>
      <c r="U2" s="21" t="s">
        <v>5</v>
      </c>
      <c r="V2" s="21"/>
      <c r="W2" s="21"/>
      <c r="X2" s="21" t="s">
        <v>6</v>
      </c>
      <c r="Y2" s="21"/>
      <c r="Z2" s="21"/>
      <c r="AA2" s="21" t="s">
        <v>7</v>
      </c>
      <c r="AB2" s="21"/>
      <c r="AC2" s="21"/>
      <c r="AD2" s="21" t="s">
        <v>13</v>
      </c>
      <c r="AE2" s="21"/>
      <c r="AF2" s="21"/>
      <c r="AG2" s="23" t="s">
        <v>16</v>
      </c>
      <c r="AH2" s="21"/>
      <c r="AI2" s="21"/>
      <c r="AJ2" s="1"/>
      <c r="AK2" s="2"/>
    </row>
    <row r="3" spans="1:37" x14ac:dyDescent="0.15">
      <c r="A3" s="21"/>
      <c r="B3" s="1"/>
      <c r="C3" s="2" t="s">
        <v>19</v>
      </c>
      <c r="D3" s="2" t="s">
        <v>20</v>
      </c>
      <c r="E3" s="2" t="s">
        <v>21</v>
      </c>
      <c r="F3" s="2" t="s">
        <v>19</v>
      </c>
      <c r="G3" s="2" t="s">
        <v>20</v>
      </c>
      <c r="H3" s="2" t="s">
        <v>21</v>
      </c>
      <c r="I3" s="2" t="s">
        <v>19</v>
      </c>
      <c r="J3" s="2" t="s">
        <v>20</v>
      </c>
      <c r="K3" s="2" t="s">
        <v>21</v>
      </c>
      <c r="L3" s="2" t="s">
        <v>19</v>
      </c>
      <c r="M3" s="2" t="s">
        <v>20</v>
      </c>
      <c r="N3" s="2" t="s">
        <v>21</v>
      </c>
      <c r="O3" s="2" t="s">
        <v>19</v>
      </c>
      <c r="P3" s="2" t="s">
        <v>20</v>
      </c>
      <c r="Q3" s="2" t="s">
        <v>21</v>
      </c>
      <c r="R3" s="2" t="s">
        <v>19</v>
      </c>
      <c r="S3" s="2" t="s">
        <v>20</v>
      </c>
      <c r="T3" s="2" t="s">
        <v>21</v>
      </c>
      <c r="U3" s="2" t="s">
        <v>19</v>
      </c>
      <c r="V3" s="2" t="s">
        <v>20</v>
      </c>
      <c r="W3" s="2" t="s">
        <v>21</v>
      </c>
      <c r="X3" s="2" t="s">
        <v>19</v>
      </c>
      <c r="Y3" s="2" t="s">
        <v>20</v>
      </c>
      <c r="Z3" s="2" t="s">
        <v>21</v>
      </c>
      <c r="AA3" s="2" t="s">
        <v>19</v>
      </c>
      <c r="AB3" s="2" t="s">
        <v>20</v>
      </c>
      <c r="AC3" s="2" t="s">
        <v>21</v>
      </c>
      <c r="AD3" s="2" t="s">
        <v>19</v>
      </c>
      <c r="AE3" s="2" t="s">
        <v>20</v>
      </c>
      <c r="AF3" s="2" t="s">
        <v>21</v>
      </c>
      <c r="AG3" s="2" t="s">
        <v>19</v>
      </c>
      <c r="AH3" s="2" t="s">
        <v>20</v>
      </c>
      <c r="AI3" s="2" t="s">
        <v>21</v>
      </c>
      <c r="AJ3" s="2" t="s">
        <v>8</v>
      </c>
      <c r="AK3" s="2" t="s">
        <v>9</v>
      </c>
    </row>
    <row r="4" spans="1:37" x14ac:dyDescent="0.15">
      <c r="A4" s="2">
        <v>201</v>
      </c>
      <c r="B4" s="2" t="s">
        <v>14</v>
      </c>
      <c r="C4" s="2">
        <v>11</v>
      </c>
      <c r="D4" s="2">
        <v>0</v>
      </c>
      <c r="E4" s="2">
        <v>16</v>
      </c>
      <c r="F4" s="2">
        <v>3</v>
      </c>
      <c r="G4" s="2">
        <v>0</v>
      </c>
      <c r="H4" s="2">
        <v>10</v>
      </c>
      <c r="I4" s="2">
        <v>2</v>
      </c>
      <c r="J4" s="2">
        <v>1</v>
      </c>
      <c r="K4" s="2">
        <v>1</v>
      </c>
      <c r="L4" s="2">
        <v>1</v>
      </c>
      <c r="M4" s="2">
        <v>0</v>
      </c>
      <c r="N4" s="2">
        <v>10</v>
      </c>
      <c r="O4" s="2">
        <v>1</v>
      </c>
      <c r="P4" s="2">
        <v>1</v>
      </c>
      <c r="Q4" s="2">
        <v>-1</v>
      </c>
      <c r="R4" s="2">
        <v>0</v>
      </c>
      <c r="S4" s="2">
        <v>0</v>
      </c>
      <c r="T4" s="2">
        <v>0</v>
      </c>
      <c r="U4" s="2">
        <v>3</v>
      </c>
      <c r="V4" s="2">
        <v>0</v>
      </c>
      <c r="W4" s="2">
        <v>10</v>
      </c>
      <c r="X4" s="2">
        <v>2</v>
      </c>
      <c r="Y4" s="2">
        <v>2</v>
      </c>
      <c r="Z4" s="2">
        <v>0</v>
      </c>
      <c r="AA4" s="2">
        <v>10</v>
      </c>
      <c r="AB4" s="2">
        <v>0</v>
      </c>
      <c r="AC4" s="2">
        <v>10</v>
      </c>
      <c r="AD4" s="2">
        <v>2</v>
      </c>
      <c r="AE4" s="2">
        <v>1</v>
      </c>
      <c r="AF4" s="2">
        <v>0</v>
      </c>
      <c r="AG4" s="2">
        <v>4</v>
      </c>
      <c r="AH4" s="2">
        <v>0</v>
      </c>
      <c r="AI4" s="2">
        <v>5</v>
      </c>
      <c r="AJ4" s="2">
        <f t="shared" ref="AJ4:AJ13" si="0">(C4)*0.9+(F4)*0.8+(I4)*4.5+(L4)+(O4)*3.8+R4+U4+X4*1.5+AA4*1.8+AD4*1.8+AG4*2</f>
        <v>61.7</v>
      </c>
      <c r="AK4" s="2">
        <f t="shared" ref="AK4:AK13" si="1">(C4-D4)*0.9+(F4-G4)*0.8+(I4-J4)*4.5+(L4-M4)+(O4-P4)*3.8+(R4-S4)+(U4-V4)+(X4-Y4)*1.5+(AA4-AB4)*1.8+(AD4-AE4)*1.8+(AG4-AH4)*2</f>
        <v>48.599999999999994</v>
      </c>
    </row>
    <row r="5" spans="1:37" x14ac:dyDescent="0.15">
      <c r="A5" s="2">
        <v>214</v>
      </c>
      <c r="B5" s="2" t="s">
        <v>14</v>
      </c>
      <c r="C5" s="2">
        <v>15</v>
      </c>
      <c r="D5" s="2">
        <v>14</v>
      </c>
      <c r="E5" s="2">
        <v>0</v>
      </c>
      <c r="F5" s="2">
        <v>7</v>
      </c>
      <c r="G5" s="2">
        <v>7</v>
      </c>
      <c r="H5" s="2">
        <v>0</v>
      </c>
      <c r="I5" s="2">
        <v>2</v>
      </c>
      <c r="J5" s="2">
        <v>1</v>
      </c>
      <c r="K5" s="2">
        <v>1</v>
      </c>
      <c r="L5" s="2">
        <v>3</v>
      </c>
      <c r="M5" s="2">
        <v>2</v>
      </c>
      <c r="N5" s="2">
        <v>0</v>
      </c>
      <c r="O5" s="2">
        <v>2</v>
      </c>
      <c r="P5" s="2">
        <v>2</v>
      </c>
      <c r="Q5" s="2">
        <v>-1</v>
      </c>
      <c r="R5" s="2">
        <v>5</v>
      </c>
      <c r="S5" s="2">
        <v>0</v>
      </c>
      <c r="T5" s="2">
        <v>0</v>
      </c>
      <c r="U5" s="2">
        <v>0</v>
      </c>
      <c r="V5" s="2">
        <v>0</v>
      </c>
      <c r="W5" s="2">
        <v>10</v>
      </c>
      <c r="X5" s="2">
        <v>5</v>
      </c>
      <c r="Y5" s="2">
        <v>2</v>
      </c>
      <c r="Z5" s="2">
        <v>3</v>
      </c>
      <c r="AA5" s="2">
        <v>10</v>
      </c>
      <c r="AB5" s="2">
        <v>0</v>
      </c>
      <c r="AC5" s="2">
        <v>10</v>
      </c>
      <c r="AD5" s="2">
        <v>1</v>
      </c>
      <c r="AE5" s="2">
        <v>0</v>
      </c>
      <c r="AF5" s="2">
        <v>0</v>
      </c>
      <c r="AG5" s="2">
        <v>2</v>
      </c>
      <c r="AH5" s="2">
        <v>2</v>
      </c>
      <c r="AI5" s="2">
        <v>0</v>
      </c>
      <c r="AJ5" s="2">
        <f t="shared" si="0"/>
        <v>75</v>
      </c>
      <c r="AK5" s="2">
        <f t="shared" si="1"/>
        <v>35.699999999999996</v>
      </c>
    </row>
    <row r="6" spans="1:37" x14ac:dyDescent="0.15">
      <c r="A6" s="2">
        <v>217</v>
      </c>
      <c r="B6" s="2"/>
      <c r="C6" s="2">
        <v>10</v>
      </c>
      <c r="D6" s="2">
        <v>2</v>
      </c>
      <c r="E6" s="2">
        <v>8</v>
      </c>
      <c r="F6" s="2">
        <v>2</v>
      </c>
      <c r="G6" s="2">
        <v>2</v>
      </c>
      <c r="H6" s="2">
        <v>0</v>
      </c>
      <c r="I6" s="2">
        <v>4</v>
      </c>
      <c r="J6" s="2">
        <v>4</v>
      </c>
      <c r="K6" s="2">
        <v>0</v>
      </c>
      <c r="L6" s="2">
        <v>3</v>
      </c>
      <c r="M6" s="2">
        <v>3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10</v>
      </c>
      <c r="X6" s="2">
        <v>3</v>
      </c>
      <c r="Y6" s="2">
        <v>3</v>
      </c>
      <c r="Z6" s="2">
        <v>0</v>
      </c>
      <c r="AA6" s="2">
        <v>4</v>
      </c>
      <c r="AB6" s="2">
        <v>4</v>
      </c>
      <c r="AC6" s="2">
        <v>0</v>
      </c>
      <c r="AD6" s="2">
        <v>1</v>
      </c>
      <c r="AE6" s="2">
        <v>1</v>
      </c>
      <c r="AF6" s="2">
        <v>0</v>
      </c>
      <c r="AG6" s="2">
        <v>4</v>
      </c>
      <c r="AH6" s="2">
        <v>0</v>
      </c>
      <c r="AI6" s="2">
        <v>4</v>
      </c>
      <c r="AJ6" s="2">
        <f t="shared" si="0"/>
        <v>56.9</v>
      </c>
      <c r="AK6" s="2">
        <f t="shared" si="1"/>
        <v>15.2</v>
      </c>
    </row>
    <row r="7" spans="1:37" x14ac:dyDescent="0.15">
      <c r="A7" s="2">
        <v>219</v>
      </c>
      <c r="B7" s="2"/>
      <c r="C7" s="2">
        <v>4</v>
      </c>
      <c r="D7" s="2">
        <v>0</v>
      </c>
      <c r="E7" s="2">
        <v>12</v>
      </c>
      <c r="F7" s="2">
        <v>3</v>
      </c>
      <c r="G7" s="2">
        <v>3</v>
      </c>
      <c r="H7" s="2">
        <v>0</v>
      </c>
      <c r="I7" s="2">
        <v>1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1</v>
      </c>
      <c r="P7" s="2">
        <v>0</v>
      </c>
      <c r="Q7" s="2">
        <v>0</v>
      </c>
      <c r="R7" s="2">
        <v>2</v>
      </c>
      <c r="S7" s="2">
        <v>0</v>
      </c>
      <c r="T7" s="2">
        <v>0</v>
      </c>
      <c r="U7" s="2">
        <v>1</v>
      </c>
      <c r="V7" s="2">
        <v>0</v>
      </c>
      <c r="W7" s="2">
        <v>5</v>
      </c>
      <c r="X7" s="2">
        <v>2</v>
      </c>
      <c r="Y7" s="2">
        <v>2</v>
      </c>
      <c r="Z7" s="2">
        <v>0</v>
      </c>
      <c r="AA7" s="2">
        <v>1</v>
      </c>
      <c r="AB7" s="2">
        <v>1</v>
      </c>
      <c r="AC7" s="2">
        <v>1</v>
      </c>
      <c r="AD7" s="2">
        <v>3</v>
      </c>
      <c r="AE7" s="2">
        <v>0</v>
      </c>
      <c r="AF7" s="2">
        <v>0</v>
      </c>
      <c r="AG7" s="2">
        <v>2</v>
      </c>
      <c r="AH7" s="2">
        <v>0</v>
      </c>
      <c r="AI7" s="2">
        <v>4</v>
      </c>
      <c r="AJ7" s="2">
        <f t="shared" si="0"/>
        <v>33.5</v>
      </c>
      <c r="AK7" s="2">
        <f t="shared" si="1"/>
        <v>19.8</v>
      </c>
    </row>
    <row r="8" spans="1:37" x14ac:dyDescent="0.15">
      <c r="A8" s="2">
        <v>302</v>
      </c>
      <c r="B8" s="2"/>
      <c r="C8" s="2">
        <v>10</v>
      </c>
      <c r="D8" s="2">
        <v>6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5</v>
      </c>
      <c r="X8" s="2">
        <v>2</v>
      </c>
      <c r="Y8" s="2">
        <v>2</v>
      </c>
      <c r="Z8" s="2">
        <v>0</v>
      </c>
      <c r="AA8" s="2">
        <v>1</v>
      </c>
      <c r="AB8" s="2">
        <v>0</v>
      </c>
      <c r="AC8" s="2">
        <v>5</v>
      </c>
      <c r="AD8" s="2">
        <v>3</v>
      </c>
      <c r="AE8" s="2">
        <v>0</v>
      </c>
      <c r="AF8" s="2">
        <v>0</v>
      </c>
      <c r="AG8" s="2">
        <v>5</v>
      </c>
      <c r="AH8" s="2">
        <v>4</v>
      </c>
      <c r="AI8" s="2">
        <v>0</v>
      </c>
      <c r="AJ8" s="2">
        <f t="shared" si="0"/>
        <v>41.9</v>
      </c>
      <c r="AK8" s="2">
        <f t="shared" si="1"/>
        <v>13.8</v>
      </c>
    </row>
    <row r="9" spans="1:37" x14ac:dyDescent="0.15">
      <c r="A9" s="2">
        <v>319</v>
      </c>
      <c r="B9" s="3" t="s">
        <v>22</v>
      </c>
      <c r="C9" s="2">
        <v>8</v>
      </c>
      <c r="D9" s="2">
        <v>0</v>
      </c>
      <c r="E9" s="2">
        <v>12</v>
      </c>
      <c r="F9" s="2">
        <v>1</v>
      </c>
      <c r="G9" s="2">
        <v>0</v>
      </c>
      <c r="H9" s="2">
        <v>10</v>
      </c>
      <c r="I9" s="2">
        <v>1</v>
      </c>
      <c r="J9" s="2">
        <v>0</v>
      </c>
      <c r="K9" s="2">
        <v>4</v>
      </c>
      <c r="L9" s="2">
        <v>1</v>
      </c>
      <c r="M9" s="2">
        <v>0</v>
      </c>
      <c r="N9" s="2">
        <v>10</v>
      </c>
      <c r="O9" s="2">
        <v>1</v>
      </c>
      <c r="P9" s="2">
        <v>1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10</v>
      </c>
      <c r="X9" s="2">
        <v>2</v>
      </c>
      <c r="Y9" s="2">
        <v>1</v>
      </c>
      <c r="Z9" s="2">
        <v>3</v>
      </c>
      <c r="AA9" s="2">
        <v>10</v>
      </c>
      <c r="AB9" s="2">
        <v>0</v>
      </c>
      <c r="AC9" s="2">
        <v>10</v>
      </c>
      <c r="AD9" s="2">
        <v>0</v>
      </c>
      <c r="AE9" s="2">
        <v>0</v>
      </c>
      <c r="AF9" s="2">
        <v>0</v>
      </c>
      <c r="AG9" s="2">
        <v>6</v>
      </c>
      <c r="AH9" s="2">
        <v>0</v>
      </c>
      <c r="AI9" s="2">
        <v>6</v>
      </c>
      <c r="AJ9" s="2">
        <f t="shared" si="0"/>
        <v>51.3</v>
      </c>
      <c r="AK9" s="2">
        <f t="shared" si="1"/>
        <v>46</v>
      </c>
    </row>
    <row r="10" spans="1:37" x14ac:dyDescent="0.15">
      <c r="A10" s="2">
        <v>328</v>
      </c>
      <c r="B10" s="2" t="s">
        <v>14</v>
      </c>
      <c r="C10" s="2">
        <v>13</v>
      </c>
      <c r="D10" s="2">
        <v>8</v>
      </c>
      <c r="E10" s="2">
        <v>0</v>
      </c>
      <c r="F10" s="2">
        <v>0</v>
      </c>
      <c r="G10" s="2">
        <v>0</v>
      </c>
      <c r="H10" s="2">
        <v>5</v>
      </c>
      <c r="I10" s="2">
        <v>4</v>
      </c>
      <c r="J10" s="2">
        <v>3</v>
      </c>
      <c r="K10" s="2">
        <v>0</v>
      </c>
      <c r="L10" s="2">
        <v>0</v>
      </c>
      <c r="M10" s="2">
        <v>0</v>
      </c>
      <c r="N10" s="2">
        <v>5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10</v>
      </c>
      <c r="X10" s="2">
        <v>5</v>
      </c>
      <c r="Y10" s="2">
        <v>0</v>
      </c>
      <c r="Z10" s="2">
        <v>10</v>
      </c>
      <c r="AA10" s="2">
        <v>8</v>
      </c>
      <c r="AB10" s="2">
        <v>2</v>
      </c>
      <c r="AC10" s="2">
        <v>5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2</v>
      </c>
      <c r="AJ10" s="2">
        <f t="shared" si="0"/>
        <v>57.6</v>
      </c>
      <c r="AK10" s="2">
        <f t="shared" si="1"/>
        <v>31.3</v>
      </c>
    </row>
    <row r="11" spans="1:37" x14ac:dyDescent="0.15">
      <c r="A11" s="2">
        <v>332</v>
      </c>
      <c r="B11" s="2" t="s">
        <v>14</v>
      </c>
      <c r="C11" s="2">
        <v>14</v>
      </c>
      <c r="D11" s="2">
        <v>0</v>
      </c>
      <c r="E11" s="2">
        <v>24</v>
      </c>
      <c r="F11" s="2">
        <v>3</v>
      </c>
      <c r="G11" s="2">
        <v>0</v>
      </c>
      <c r="H11" s="2">
        <v>10</v>
      </c>
      <c r="I11" s="2">
        <v>4</v>
      </c>
      <c r="J11" s="2">
        <v>0</v>
      </c>
      <c r="K11" s="2">
        <v>5</v>
      </c>
      <c r="L11" s="2">
        <v>3</v>
      </c>
      <c r="M11" s="2">
        <v>0</v>
      </c>
      <c r="N11" s="2">
        <v>10</v>
      </c>
      <c r="O11" s="2">
        <v>0</v>
      </c>
      <c r="P11" s="2">
        <v>0</v>
      </c>
      <c r="Q11" s="2">
        <v>0</v>
      </c>
      <c r="R11" s="2">
        <v>5</v>
      </c>
      <c r="S11" s="2">
        <v>0</v>
      </c>
      <c r="T11" s="2">
        <v>0</v>
      </c>
      <c r="U11" s="2">
        <v>0</v>
      </c>
      <c r="V11" s="2">
        <v>0</v>
      </c>
      <c r="W11" s="2">
        <v>10</v>
      </c>
      <c r="X11" s="2">
        <v>5</v>
      </c>
      <c r="Y11" s="2">
        <v>0</v>
      </c>
      <c r="Z11" s="2">
        <v>10</v>
      </c>
      <c r="AA11" s="2">
        <v>10</v>
      </c>
      <c r="AB11" s="2">
        <v>1</v>
      </c>
      <c r="AC11" s="2">
        <v>9</v>
      </c>
      <c r="AD11" s="2">
        <v>0</v>
      </c>
      <c r="AE11" s="2">
        <v>0</v>
      </c>
      <c r="AF11" s="2">
        <v>0</v>
      </c>
      <c r="AG11" s="2">
        <v>6</v>
      </c>
      <c r="AH11" s="2">
        <v>0</v>
      </c>
      <c r="AI11" s="2">
        <v>6</v>
      </c>
      <c r="AJ11" s="2">
        <f t="shared" si="0"/>
        <v>78.5</v>
      </c>
      <c r="AK11" s="2">
        <f t="shared" si="1"/>
        <v>76.7</v>
      </c>
    </row>
    <row r="12" spans="1:37" x14ac:dyDescent="0.15">
      <c r="A12" s="2">
        <v>408</v>
      </c>
      <c r="B12" s="4" t="s">
        <v>18</v>
      </c>
      <c r="C12" s="2">
        <v>4</v>
      </c>
      <c r="D12" s="2">
        <v>0</v>
      </c>
      <c r="E12" s="2">
        <v>16</v>
      </c>
      <c r="F12" s="2">
        <v>2</v>
      </c>
      <c r="G12" s="2">
        <v>0</v>
      </c>
      <c r="H12" s="2">
        <v>10</v>
      </c>
      <c r="I12" s="2">
        <v>3</v>
      </c>
      <c r="J12" s="2">
        <v>0</v>
      </c>
      <c r="K12" s="2">
        <v>5</v>
      </c>
      <c r="L12" s="2">
        <v>0</v>
      </c>
      <c r="M12" s="2">
        <v>0</v>
      </c>
      <c r="N12" s="2">
        <v>10</v>
      </c>
      <c r="O12" s="2">
        <v>1</v>
      </c>
      <c r="P12" s="2">
        <v>0</v>
      </c>
      <c r="Q12" s="2">
        <v>1</v>
      </c>
      <c r="R12" s="2">
        <v>2</v>
      </c>
      <c r="S12" s="2">
        <v>0</v>
      </c>
      <c r="T12" s="2">
        <v>0</v>
      </c>
      <c r="U12" s="2">
        <v>2</v>
      </c>
      <c r="V12" s="2">
        <v>0</v>
      </c>
      <c r="W12" s="2">
        <v>10</v>
      </c>
      <c r="X12" s="2">
        <v>2</v>
      </c>
      <c r="Y12" s="2">
        <v>0</v>
      </c>
      <c r="Z12" s="2">
        <v>10</v>
      </c>
      <c r="AA12" s="2">
        <v>4</v>
      </c>
      <c r="AB12" s="2">
        <v>0</v>
      </c>
      <c r="AC12" s="2">
        <v>10</v>
      </c>
      <c r="AD12" s="2">
        <v>0</v>
      </c>
      <c r="AE12" s="2">
        <v>0</v>
      </c>
      <c r="AF12" s="2">
        <v>0</v>
      </c>
      <c r="AG12" s="2">
        <v>3</v>
      </c>
      <c r="AH12" s="2">
        <v>0</v>
      </c>
      <c r="AI12" s="2">
        <v>4</v>
      </c>
      <c r="AJ12" s="2">
        <f t="shared" si="0"/>
        <v>42.7</v>
      </c>
      <c r="AK12" s="2">
        <f t="shared" si="1"/>
        <v>42.7</v>
      </c>
    </row>
    <row r="13" spans="1:37" x14ac:dyDescent="0.15">
      <c r="A13" s="2">
        <v>419</v>
      </c>
      <c r="B13" s="3" t="s">
        <v>14</v>
      </c>
      <c r="C13" s="2">
        <v>16</v>
      </c>
      <c r="D13" s="2">
        <v>0</v>
      </c>
      <c r="E13" s="2">
        <v>16</v>
      </c>
      <c r="F13" s="2">
        <v>0</v>
      </c>
      <c r="G13" s="2">
        <v>0</v>
      </c>
      <c r="H13" s="2">
        <v>10</v>
      </c>
      <c r="I13" s="2">
        <v>5</v>
      </c>
      <c r="J13" s="2">
        <v>5</v>
      </c>
      <c r="K13" s="2">
        <v>-1</v>
      </c>
      <c r="L13" s="2">
        <v>0</v>
      </c>
      <c r="M13" s="2">
        <v>0</v>
      </c>
      <c r="N13" s="2">
        <v>10</v>
      </c>
      <c r="O13" s="2">
        <v>1</v>
      </c>
      <c r="P13" s="2">
        <v>1</v>
      </c>
      <c r="Q13" s="2">
        <v>-1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10</v>
      </c>
      <c r="X13" s="2">
        <v>6</v>
      </c>
      <c r="Y13" s="2">
        <v>0</v>
      </c>
      <c r="Z13" s="2">
        <v>10</v>
      </c>
      <c r="AA13" s="2">
        <v>10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4</v>
      </c>
      <c r="AH13" s="2">
        <v>0</v>
      </c>
      <c r="AI13" s="2">
        <v>6</v>
      </c>
      <c r="AJ13" s="2">
        <f t="shared" si="0"/>
        <v>75.699999999999989</v>
      </c>
      <c r="AK13" s="2">
        <f t="shared" si="1"/>
        <v>49.4</v>
      </c>
    </row>
    <row r="14" spans="1:37" x14ac:dyDescent="0.15">
      <c r="A14" s="2">
        <v>529</v>
      </c>
      <c r="B14" s="2" t="s">
        <v>24</v>
      </c>
      <c r="C14" s="2">
        <v>30</v>
      </c>
      <c r="D14" s="2">
        <v>0</v>
      </c>
      <c r="E14" s="2">
        <v>40</v>
      </c>
      <c r="F14" s="2">
        <v>4</v>
      </c>
      <c r="G14" s="2">
        <v>0</v>
      </c>
      <c r="H14" s="2">
        <v>8</v>
      </c>
      <c r="I14" s="2">
        <v>8</v>
      </c>
      <c r="J14" s="2">
        <v>0</v>
      </c>
      <c r="K14" s="2">
        <v>12</v>
      </c>
      <c r="L14" s="2">
        <v>3</v>
      </c>
      <c r="M14" s="2">
        <v>0</v>
      </c>
      <c r="N14" s="2">
        <v>6</v>
      </c>
      <c r="O14" s="2">
        <v>1</v>
      </c>
      <c r="P14" s="2">
        <v>0</v>
      </c>
      <c r="Q14" s="2">
        <v>7</v>
      </c>
      <c r="R14" s="2">
        <v>2</v>
      </c>
      <c r="S14" s="2">
        <v>0</v>
      </c>
      <c r="T14" s="2">
        <v>0</v>
      </c>
      <c r="U14" s="2">
        <v>2</v>
      </c>
      <c r="V14" s="2">
        <v>0</v>
      </c>
      <c r="W14" s="2">
        <v>10</v>
      </c>
      <c r="X14" s="2">
        <v>4</v>
      </c>
      <c r="Y14" s="2">
        <v>3</v>
      </c>
      <c r="Z14" s="2">
        <v>0</v>
      </c>
      <c r="AA14" s="2">
        <v>4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8</v>
      </c>
      <c r="AH14" s="2">
        <v>0</v>
      </c>
      <c r="AI14" s="2">
        <v>0</v>
      </c>
      <c r="AJ14" s="2">
        <f t="shared" ref="AJ14:AJ24" si="2">(C14)*0.9+(F14)*0.8+(I14)*4.5+(L14)+(O14)*3.8+R14+U14+X14*1.5+AA14*1.8+AD14*1.8+AG14*2</f>
        <v>106.2</v>
      </c>
      <c r="AK14" s="2">
        <f t="shared" ref="AK14:AK24" si="3">(C14-D14)*0.9+(F14-G14)*0.8+(I14-J14)*4.5+(L14-M14)+(O14-P14)*3.8+(R14-S14)+(U14-V14)+(X14-Y14)*1.5+(AA14-AB14)*1.8+(AD14-AE14)*1.8+(AG14-AH14)*2</f>
        <v>99.9</v>
      </c>
    </row>
    <row r="15" spans="1:37" x14ac:dyDescent="0.15">
      <c r="A15" s="2">
        <v>534</v>
      </c>
      <c r="B15" s="2"/>
      <c r="C15" s="2">
        <v>6</v>
      </c>
      <c r="D15" s="2">
        <v>4</v>
      </c>
      <c r="E15" s="2">
        <v>0</v>
      </c>
      <c r="F15" s="2">
        <v>3</v>
      </c>
      <c r="G15" s="2">
        <v>0</v>
      </c>
      <c r="H15" s="2">
        <v>4</v>
      </c>
      <c r="I15" s="2">
        <v>2</v>
      </c>
      <c r="J15" s="2">
        <v>0</v>
      </c>
      <c r="K15" s="2">
        <v>3</v>
      </c>
      <c r="L15" s="2">
        <v>2</v>
      </c>
      <c r="M15" s="2">
        <v>0</v>
      </c>
      <c r="N15" s="2">
        <v>4</v>
      </c>
      <c r="O15" s="2">
        <v>1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  <c r="W15" s="2">
        <v>2</v>
      </c>
      <c r="X15" s="2">
        <v>2</v>
      </c>
      <c r="Y15" s="2">
        <v>2</v>
      </c>
      <c r="Z15" s="2">
        <v>0</v>
      </c>
      <c r="AA15" s="2">
        <v>5</v>
      </c>
      <c r="AB15" s="2">
        <v>0</v>
      </c>
      <c r="AC15" s="2">
        <v>6</v>
      </c>
      <c r="AD15" s="2">
        <v>0</v>
      </c>
      <c r="AE15" s="2">
        <v>0</v>
      </c>
      <c r="AF15" s="2">
        <v>0</v>
      </c>
      <c r="AG15" s="2">
        <v>2</v>
      </c>
      <c r="AH15" s="2">
        <v>0</v>
      </c>
      <c r="AI15" s="2">
        <v>0</v>
      </c>
      <c r="AJ15" s="2">
        <f t="shared" si="2"/>
        <v>40.6</v>
      </c>
      <c r="AK15" s="2">
        <f t="shared" si="3"/>
        <v>34</v>
      </c>
    </row>
    <row r="16" spans="1:37" x14ac:dyDescent="0.15">
      <c r="A16" s="2">
        <v>538</v>
      </c>
      <c r="B16" s="2" t="s">
        <v>25</v>
      </c>
      <c r="C16" s="2">
        <v>12</v>
      </c>
      <c r="D16" s="2"/>
      <c r="E16" s="2"/>
      <c r="F16" s="2">
        <v>10</v>
      </c>
      <c r="G16" s="2"/>
      <c r="H16" s="2"/>
      <c r="I16" s="2">
        <v>6</v>
      </c>
      <c r="J16" s="2"/>
      <c r="K16" s="2"/>
      <c r="L16" s="2">
        <v>0</v>
      </c>
      <c r="M16" s="2"/>
      <c r="N16" s="2"/>
      <c r="O16" s="2">
        <v>0</v>
      </c>
      <c r="P16" s="2"/>
      <c r="Q16" s="2"/>
      <c r="R16" s="2">
        <v>3</v>
      </c>
      <c r="S16" s="2"/>
      <c r="T16" s="2"/>
      <c r="U16" s="2">
        <v>2</v>
      </c>
      <c r="V16" s="2"/>
      <c r="W16" s="2"/>
      <c r="X16" s="2">
        <v>2</v>
      </c>
      <c r="Y16" s="2"/>
      <c r="Z16" s="2"/>
      <c r="AA16" s="2">
        <v>10</v>
      </c>
      <c r="AB16" s="2"/>
      <c r="AC16" s="2"/>
      <c r="AD16" s="2">
        <v>0</v>
      </c>
      <c r="AE16" s="2"/>
      <c r="AF16" s="2"/>
      <c r="AG16" s="2">
        <v>6</v>
      </c>
      <c r="AH16" s="2"/>
      <c r="AI16" s="2"/>
      <c r="AJ16" s="2">
        <f t="shared" si="2"/>
        <v>83.8</v>
      </c>
      <c r="AK16" s="2">
        <f t="shared" si="3"/>
        <v>83.8</v>
      </c>
    </row>
    <row r="17" spans="1:37" x14ac:dyDescent="0.15">
      <c r="A17" s="2">
        <v>542</v>
      </c>
      <c r="B17" s="2" t="s">
        <v>14</v>
      </c>
      <c r="C17" s="2">
        <v>24</v>
      </c>
      <c r="D17" s="2">
        <v>0</v>
      </c>
      <c r="E17" s="2">
        <v>30</v>
      </c>
      <c r="F17" s="2">
        <v>10</v>
      </c>
      <c r="G17" s="2">
        <v>4</v>
      </c>
      <c r="H17" s="2">
        <v>0</v>
      </c>
      <c r="I17" s="2">
        <v>6</v>
      </c>
      <c r="J17" s="2">
        <v>2</v>
      </c>
      <c r="K17" s="2">
        <v>2</v>
      </c>
      <c r="L17" s="2">
        <v>4</v>
      </c>
      <c r="M17" s="2">
        <v>0</v>
      </c>
      <c r="N17" s="2">
        <v>5</v>
      </c>
      <c r="O17" s="2">
        <v>1</v>
      </c>
      <c r="P17" s="2">
        <v>1</v>
      </c>
      <c r="Q17" s="2">
        <v>0</v>
      </c>
      <c r="R17" s="2">
        <v>2</v>
      </c>
      <c r="S17" s="2">
        <v>0</v>
      </c>
      <c r="T17" s="2">
        <v>0</v>
      </c>
      <c r="U17" s="2">
        <v>2</v>
      </c>
      <c r="V17" s="2">
        <v>0</v>
      </c>
      <c r="W17" s="2">
        <v>5</v>
      </c>
      <c r="X17" s="2">
        <v>2</v>
      </c>
      <c r="Y17" s="2">
        <v>0</v>
      </c>
      <c r="Z17" s="2">
        <v>5</v>
      </c>
      <c r="AA17" s="2">
        <v>10</v>
      </c>
      <c r="AB17" s="2">
        <v>0</v>
      </c>
      <c r="AC17" s="2">
        <v>10</v>
      </c>
      <c r="AD17" s="2">
        <v>0</v>
      </c>
      <c r="AE17" s="2">
        <v>0</v>
      </c>
      <c r="AF17" s="2">
        <v>0</v>
      </c>
      <c r="AG17" s="2">
        <v>6</v>
      </c>
      <c r="AH17" s="2">
        <v>0</v>
      </c>
      <c r="AI17" s="2">
        <v>0</v>
      </c>
      <c r="AJ17" s="2">
        <f t="shared" si="2"/>
        <v>101.4</v>
      </c>
      <c r="AK17" s="2">
        <f t="shared" si="3"/>
        <v>85.4</v>
      </c>
    </row>
    <row r="18" spans="1:37" x14ac:dyDescent="0.15">
      <c r="A18" s="2">
        <v>607</v>
      </c>
      <c r="B18" s="2" t="s">
        <v>23</v>
      </c>
      <c r="C18" s="2">
        <v>9</v>
      </c>
      <c r="D18" s="2">
        <v>0</v>
      </c>
      <c r="E18" s="2">
        <v>10</v>
      </c>
      <c r="F18" s="2">
        <v>5</v>
      </c>
      <c r="G18" s="2">
        <v>1</v>
      </c>
      <c r="H18" s="2">
        <v>4</v>
      </c>
      <c r="I18" s="2">
        <v>4</v>
      </c>
      <c r="J18" s="2">
        <v>2</v>
      </c>
      <c r="K18" s="2">
        <v>2</v>
      </c>
      <c r="L18" s="2">
        <v>3</v>
      </c>
      <c r="M18" s="2">
        <v>1</v>
      </c>
      <c r="N18" s="2">
        <v>1</v>
      </c>
      <c r="O18" s="2">
        <v>0</v>
      </c>
      <c r="P18" s="2">
        <v>0</v>
      </c>
      <c r="Q18" s="2">
        <v>0</v>
      </c>
      <c r="R18" s="2">
        <v>5</v>
      </c>
      <c r="S18" s="2">
        <v>0</v>
      </c>
      <c r="T18" s="2">
        <v>0</v>
      </c>
      <c r="U18" s="2">
        <v>2</v>
      </c>
      <c r="V18" s="2">
        <v>1</v>
      </c>
      <c r="W18" s="2">
        <v>1</v>
      </c>
      <c r="X18" s="2">
        <v>4</v>
      </c>
      <c r="Y18" s="2">
        <v>1</v>
      </c>
      <c r="Z18" s="2">
        <v>2</v>
      </c>
      <c r="AA18" s="2">
        <v>10</v>
      </c>
      <c r="AB18" s="2">
        <v>0</v>
      </c>
      <c r="AC18" s="2">
        <v>10</v>
      </c>
      <c r="AD18" s="2">
        <v>5</v>
      </c>
      <c r="AE18" s="2">
        <v>0</v>
      </c>
      <c r="AF18" s="2">
        <v>0</v>
      </c>
      <c r="AG18" s="2">
        <v>6</v>
      </c>
      <c r="AH18" s="2">
        <v>4</v>
      </c>
      <c r="AI18" s="2">
        <v>0</v>
      </c>
      <c r="AJ18" s="2">
        <f t="shared" si="2"/>
        <v>85.1</v>
      </c>
      <c r="AK18" s="2">
        <f t="shared" si="3"/>
        <v>63.8</v>
      </c>
    </row>
    <row r="19" spans="1:37" x14ac:dyDescent="0.15">
      <c r="A19" s="2">
        <v>608</v>
      </c>
      <c r="B19" s="2" t="s">
        <v>14</v>
      </c>
      <c r="C19" s="2">
        <v>12</v>
      </c>
      <c r="D19" s="2">
        <v>5</v>
      </c>
      <c r="E19" s="2">
        <v>0</v>
      </c>
      <c r="F19" s="2">
        <v>6</v>
      </c>
      <c r="G19" s="2">
        <v>2</v>
      </c>
      <c r="H19" s="2">
        <v>2</v>
      </c>
      <c r="I19" s="2">
        <v>4</v>
      </c>
      <c r="J19" s="2">
        <v>0</v>
      </c>
      <c r="K19" s="2">
        <v>5</v>
      </c>
      <c r="L19" s="2">
        <v>5</v>
      </c>
      <c r="M19" s="2">
        <v>0</v>
      </c>
      <c r="N19" s="2">
        <v>5</v>
      </c>
      <c r="O19" s="2">
        <v>1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1</v>
      </c>
      <c r="W19" s="2">
        <v>0</v>
      </c>
      <c r="X19" s="2">
        <v>4</v>
      </c>
      <c r="Y19" s="2">
        <v>4</v>
      </c>
      <c r="Z19" s="2">
        <v>0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6</v>
      </c>
      <c r="AH19" s="2">
        <v>0</v>
      </c>
      <c r="AI19" s="2">
        <v>6</v>
      </c>
      <c r="AJ19" s="2">
        <f t="shared" si="2"/>
        <v>80.400000000000006</v>
      </c>
      <c r="AK19" s="2">
        <f t="shared" si="3"/>
        <v>63.5</v>
      </c>
    </row>
    <row r="20" spans="1:37" x14ac:dyDescent="0.15">
      <c r="A20" s="2">
        <v>629</v>
      </c>
      <c r="B20" s="2" t="s">
        <v>14</v>
      </c>
      <c r="C20" s="2">
        <v>23</v>
      </c>
      <c r="D20" s="2">
        <v>0</v>
      </c>
      <c r="E20" s="2">
        <v>30</v>
      </c>
      <c r="F20" s="2">
        <v>0</v>
      </c>
      <c r="G20" s="2">
        <v>0</v>
      </c>
      <c r="H20" s="2">
        <v>5</v>
      </c>
      <c r="I20" s="2">
        <v>2</v>
      </c>
      <c r="J20" s="2">
        <v>0</v>
      </c>
      <c r="K20" s="2" t="s">
        <v>26</v>
      </c>
      <c r="L20" s="2">
        <v>2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2</v>
      </c>
      <c r="X20" s="2">
        <v>5</v>
      </c>
      <c r="Y20" s="2">
        <v>0</v>
      </c>
      <c r="Z20" s="2">
        <v>5</v>
      </c>
      <c r="AA20" s="2">
        <v>5</v>
      </c>
      <c r="AB20" s="2">
        <v>0</v>
      </c>
      <c r="AC20" s="2">
        <v>8</v>
      </c>
      <c r="AD20" s="2">
        <v>0</v>
      </c>
      <c r="AE20" s="2">
        <v>0</v>
      </c>
      <c r="AF20" s="2">
        <v>0</v>
      </c>
      <c r="AG20" s="2">
        <v>2</v>
      </c>
      <c r="AH20" s="2">
        <v>0</v>
      </c>
      <c r="AI20" s="2">
        <v>3</v>
      </c>
      <c r="AJ20" s="2">
        <f t="shared" si="2"/>
        <v>52.2</v>
      </c>
      <c r="AK20" s="2">
        <f t="shared" si="3"/>
        <v>50.2</v>
      </c>
    </row>
    <row r="21" spans="1:37" x14ac:dyDescent="0.15">
      <c r="A21" s="1">
        <v>715</v>
      </c>
      <c r="B21" s="6" t="s">
        <v>14</v>
      </c>
      <c r="C21" s="2">
        <v>24</v>
      </c>
      <c r="D21" s="2">
        <v>4</v>
      </c>
      <c r="E21" s="2">
        <v>16</v>
      </c>
      <c r="F21" s="2">
        <v>5</v>
      </c>
      <c r="G21" s="2">
        <v>2</v>
      </c>
      <c r="H21" s="2">
        <v>3</v>
      </c>
      <c r="I21" s="2">
        <v>2</v>
      </c>
      <c r="J21" s="2">
        <v>0</v>
      </c>
      <c r="K21" s="2">
        <v>0</v>
      </c>
      <c r="L21" s="2">
        <v>5</v>
      </c>
      <c r="M21" s="2">
        <v>4</v>
      </c>
      <c r="N21" s="2">
        <v>0</v>
      </c>
      <c r="O21" s="2">
        <v>3</v>
      </c>
      <c r="P21" s="2">
        <v>3</v>
      </c>
      <c r="Q21" s="2">
        <v>0</v>
      </c>
      <c r="R21" s="2">
        <v>4</v>
      </c>
      <c r="S21" s="2">
        <v>0</v>
      </c>
      <c r="T21" s="2">
        <v>0</v>
      </c>
      <c r="U21" s="2">
        <v>0</v>
      </c>
      <c r="V21" s="2">
        <v>0</v>
      </c>
      <c r="W21" s="2">
        <v>10</v>
      </c>
      <c r="X21" s="2">
        <v>0</v>
      </c>
      <c r="Y21" s="2">
        <v>0</v>
      </c>
      <c r="Z21" s="2">
        <v>2</v>
      </c>
      <c r="AA21" s="2">
        <v>15</v>
      </c>
      <c r="AB21" s="2">
        <v>0</v>
      </c>
      <c r="AC21" s="2">
        <v>15</v>
      </c>
      <c r="AD21" s="2">
        <v>0</v>
      </c>
      <c r="AE21" s="2">
        <v>0</v>
      </c>
      <c r="AF21" s="2">
        <v>0</v>
      </c>
      <c r="AG21" s="2">
        <v>6</v>
      </c>
      <c r="AH21" s="2">
        <v>1</v>
      </c>
      <c r="AI21" s="2">
        <v>4</v>
      </c>
      <c r="AJ21" s="2">
        <f t="shared" si="2"/>
        <v>94</v>
      </c>
      <c r="AK21" s="2">
        <f t="shared" si="3"/>
        <v>71.400000000000006</v>
      </c>
    </row>
    <row r="22" spans="1:37" x14ac:dyDescent="0.15">
      <c r="A22" s="2">
        <v>719</v>
      </c>
      <c r="B22" s="2"/>
      <c r="C22" s="2">
        <v>10</v>
      </c>
      <c r="D22" s="2">
        <v>1</v>
      </c>
      <c r="E22" s="2">
        <v>9</v>
      </c>
      <c r="F22" s="2">
        <v>1</v>
      </c>
      <c r="G22" s="2">
        <v>0</v>
      </c>
      <c r="H22" s="2">
        <v>2</v>
      </c>
      <c r="I22" s="2">
        <v>2</v>
      </c>
      <c r="J22" s="2">
        <v>0</v>
      </c>
      <c r="K22" s="2">
        <v>2</v>
      </c>
      <c r="L22" s="2">
        <v>0</v>
      </c>
      <c r="M22" s="2">
        <v>0</v>
      </c>
      <c r="N22" s="2">
        <v>2</v>
      </c>
      <c r="O22" s="2">
        <v>2</v>
      </c>
      <c r="P22" s="2">
        <v>2</v>
      </c>
      <c r="Q22" s="2">
        <v>0</v>
      </c>
      <c r="R22" s="2">
        <v>2</v>
      </c>
      <c r="S22" s="2">
        <v>0</v>
      </c>
      <c r="T22" s="2">
        <v>0</v>
      </c>
      <c r="U22" s="2">
        <v>3</v>
      </c>
      <c r="V22" s="2">
        <v>3</v>
      </c>
      <c r="W22" s="2">
        <v>0</v>
      </c>
      <c r="X22" s="2">
        <v>0</v>
      </c>
      <c r="Y22" s="2">
        <v>0</v>
      </c>
      <c r="Z22" s="2">
        <v>2</v>
      </c>
      <c r="AA22" s="2">
        <v>3</v>
      </c>
      <c r="AB22" s="2">
        <v>0</v>
      </c>
      <c r="AC22" s="2">
        <v>4</v>
      </c>
      <c r="AD22" s="2">
        <v>0</v>
      </c>
      <c r="AE22" s="2">
        <v>0</v>
      </c>
      <c r="AF22" s="2">
        <v>0</v>
      </c>
      <c r="AG22" s="2">
        <v>1</v>
      </c>
      <c r="AH22" s="2">
        <v>0</v>
      </c>
      <c r="AI22" s="2">
        <v>1</v>
      </c>
      <c r="AJ22" s="2">
        <f t="shared" si="2"/>
        <v>38.799999999999997</v>
      </c>
      <c r="AK22" s="2">
        <f t="shared" si="3"/>
        <v>27.299999999999997</v>
      </c>
    </row>
    <row r="23" spans="1:37" x14ac:dyDescent="0.15">
      <c r="A23" s="2">
        <v>733</v>
      </c>
      <c r="B23" s="2" t="s">
        <v>14</v>
      </c>
      <c r="C23" s="2">
        <v>21</v>
      </c>
      <c r="D23" s="2">
        <v>0</v>
      </c>
      <c r="E23" s="2">
        <v>25</v>
      </c>
      <c r="F23" s="2">
        <v>5</v>
      </c>
      <c r="G23" s="2">
        <v>5</v>
      </c>
      <c r="H23" s="2">
        <v>0</v>
      </c>
      <c r="I23" s="2">
        <v>3</v>
      </c>
      <c r="J23" s="2">
        <v>2</v>
      </c>
      <c r="K23" s="2">
        <v>0</v>
      </c>
      <c r="L23" s="2">
        <v>0</v>
      </c>
      <c r="M23" s="2">
        <v>0</v>
      </c>
      <c r="N23" s="2">
        <v>4</v>
      </c>
      <c r="O23" s="2">
        <v>1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4</v>
      </c>
      <c r="X23" s="2">
        <v>4</v>
      </c>
      <c r="Y23" s="2">
        <v>2</v>
      </c>
      <c r="Z23" s="2">
        <v>0</v>
      </c>
      <c r="AA23" s="2">
        <v>5</v>
      </c>
      <c r="AB23" s="2">
        <v>0</v>
      </c>
      <c r="AC23" s="2">
        <v>5</v>
      </c>
      <c r="AD23" s="2">
        <v>0</v>
      </c>
      <c r="AE23" s="2">
        <v>0</v>
      </c>
      <c r="AF23" s="2">
        <v>0</v>
      </c>
      <c r="AG23" s="2">
        <v>4</v>
      </c>
      <c r="AH23" s="2">
        <v>0</v>
      </c>
      <c r="AI23" s="2">
        <v>5</v>
      </c>
      <c r="AJ23" s="2">
        <f t="shared" si="2"/>
        <v>63.2</v>
      </c>
      <c r="AK23" s="2">
        <f t="shared" si="3"/>
        <v>43.400000000000006</v>
      </c>
    </row>
    <row r="24" spans="1:37" x14ac:dyDescent="0.15">
      <c r="A24" s="2">
        <v>740</v>
      </c>
      <c r="B24" s="2"/>
      <c r="C24" s="2">
        <v>8</v>
      </c>
      <c r="D24" s="2">
        <v>4</v>
      </c>
      <c r="E24" s="2">
        <v>2</v>
      </c>
      <c r="F24" s="2">
        <v>4</v>
      </c>
      <c r="G24" s="2">
        <v>3</v>
      </c>
      <c r="H24" s="2">
        <v>0</v>
      </c>
      <c r="I24" s="2">
        <v>2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-1</v>
      </c>
      <c r="R24" s="2">
        <v>0</v>
      </c>
      <c r="S24" s="2">
        <v>0</v>
      </c>
      <c r="T24" s="2">
        <v>0</v>
      </c>
      <c r="U24" s="2">
        <v>1</v>
      </c>
      <c r="V24" s="2">
        <v>1</v>
      </c>
      <c r="W24" s="2">
        <v>1</v>
      </c>
      <c r="X24" s="2">
        <v>3</v>
      </c>
      <c r="Y24" s="2">
        <v>3</v>
      </c>
      <c r="Z24" s="2">
        <v>-3</v>
      </c>
      <c r="AA24" s="2">
        <v>3</v>
      </c>
      <c r="AB24" s="2">
        <v>2</v>
      </c>
      <c r="AC24" s="2">
        <v>0</v>
      </c>
      <c r="AD24" s="2">
        <v>3</v>
      </c>
      <c r="AE24" s="2">
        <v>3</v>
      </c>
      <c r="AF24" s="2">
        <v>-1</v>
      </c>
      <c r="AG24" s="2">
        <v>2</v>
      </c>
      <c r="AH24" s="2">
        <v>1</v>
      </c>
      <c r="AI24" s="2">
        <v>-1</v>
      </c>
      <c r="AJ24" s="2">
        <f t="shared" si="2"/>
        <v>43.5</v>
      </c>
      <c r="AK24" s="2">
        <f t="shared" si="3"/>
        <v>12.700000000000001</v>
      </c>
    </row>
    <row r="25" spans="1:37" x14ac:dyDescent="0.15">
      <c r="A25" s="2" t="s">
        <v>10</v>
      </c>
      <c r="B25" s="2"/>
      <c r="C25" s="2">
        <f>SUM(C23:C24)</f>
        <v>29</v>
      </c>
      <c r="D25" s="2"/>
      <c r="E25" s="2"/>
      <c r="F25" s="2">
        <f>SUM(F23:F24)</f>
        <v>9</v>
      </c>
      <c r="G25" s="2"/>
      <c r="H25" s="2"/>
      <c r="I25" s="2">
        <f>SUM(I23:I24)</f>
        <v>5</v>
      </c>
      <c r="J25" s="2"/>
      <c r="K25" s="2"/>
      <c r="L25" s="2">
        <f>SUM(L23:L24)</f>
        <v>0</v>
      </c>
      <c r="M25" s="2"/>
      <c r="N25" s="2"/>
      <c r="O25" s="2">
        <f>SUM(O23:O24)</f>
        <v>2</v>
      </c>
      <c r="P25" s="2"/>
      <c r="Q25" s="2"/>
      <c r="R25" s="2">
        <f>SUM(R23:R24)</f>
        <v>0</v>
      </c>
      <c r="S25" s="2"/>
      <c r="T25" s="2"/>
      <c r="U25" s="2">
        <f>SUM(U23:U24)</f>
        <v>1</v>
      </c>
      <c r="V25" s="2"/>
      <c r="W25" s="2"/>
      <c r="X25" s="2">
        <f>SUM(X23:X24)</f>
        <v>7</v>
      </c>
      <c r="Y25" s="2"/>
      <c r="Z25" s="2"/>
      <c r="AA25" s="2">
        <f>SUM(AA23:AA24)</f>
        <v>8</v>
      </c>
      <c r="AB25" s="2"/>
      <c r="AC25" s="2"/>
      <c r="AD25" s="2"/>
      <c r="AE25" s="2"/>
      <c r="AF25" s="2"/>
      <c r="AG25" s="2"/>
      <c r="AH25" s="2"/>
      <c r="AI25" s="2"/>
      <c r="AJ25" s="2">
        <f>SUM(AJ4:AJ24)</f>
        <v>1364</v>
      </c>
      <c r="AK25" s="2">
        <f>SUM(AK4:AK24)</f>
        <v>1014.5999999999999</v>
      </c>
    </row>
    <row r="26" spans="1:37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>
        <v>931</v>
      </c>
    </row>
  </sheetData>
  <mergeCells count="13">
    <mergeCell ref="A1:A3"/>
    <mergeCell ref="C1:AK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selection activeCell="AV16" sqref="AV16"/>
    </sheetView>
  </sheetViews>
  <sheetFormatPr defaultColWidth="9" defaultRowHeight="13.5" x14ac:dyDescent="0.15"/>
  <cols>
    <col min="3" max="38" width="3.375" customWidth="1"/>
    <col min="39" max="40" width="7.25" customWidth="1"/>
  </cols>
  <sheetData>
    <row r="1" spans="1:46" x14ac:dyDescent="0.15">
      <c r="A1" s="21" t="s">
        <v>11</v>
      </c>
      <c r="B1" s="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1:46" x14ac:dyDescent="0.15">
      <c r="A2" s="21"/>
      <c r="B2" s="1"/>
      <c r="C2" s="21" t="s">
        <v>0</v>
      </c>
      <c r="D2" s="21"/>
      <c r="E2" s="21"/>
      <c r="F2" s="21" t="s">
        <v>1</v>
      </c>
      <c r="G2" s="21"/>
      <c r="H2" s="21"/>
      <c r="I2" s="21" t="s">
        <v>12</v>
      </c>
      <c r="J2" s="21"/>
      <c r="K2" s="21"/>
      <c r="L2" s="21" t="s">
        <v>2</v>
      </c>
      <c r="M2" s="21"/>
      <c r="N2" s="21"/>
      <c r="O2" s="21" t="s">
        <v>3</v>
      </c>
      <c r="P2" s="21"/>
      <c r="Q2" s="21"/>
      <c r="R2" s="21" t="s">
        <v>4</v>
      </c>
      <c r="S2" s="21"/>
      <c r="T2" s="21"/>
      <c r="U2" s="21" t="s">
        <v>5</v>
      </c>
      <c r="V2" s="21"/>
      <c r="W2" s="21"/>
      <c r="X2" s="21" t="s">
        <v>6</v>
      </c>
      <c r="Y2" s="21"/>
      <c r="Z2" s="21"/>
      <c r="AA2" s="21" t="s">
        <v>7</v>
      </c>
      <c r="AB2" s="21"/>
      <c r="AC2" s="21"/>
      <c r="AD2" s="21" t="s">
        <v>13</v>
      </c>
      <c r="AE2" s="21"/>
      <c r="AF2" s="21"/>
      <c r="AG2" s="23" t="s">
        <v>16</v>
      </c>
      <c r="AH2" s="21"/>
      <c r="AI2" s="21"/>
      <c r="AJ2" s="18" t="s">
        <v>27</v>
      </c>
      <c r="AK2" s="19"/>
      <c r="AL2" s="20"/>
      <c r="AM2" s="1"/>
      <c r="AN2" s="2"/>
    </row>
    <row r="3" spans="1:46" x14ac:dyDescent="0.15">
      <c r="A3" s="21"/>
      <c r="B3" s="1"/>
      <c r="C3" s="2" t="s">
        <v>19</v>
      </c>
      <c r="D3" s="2" t="s">
        <v>20</v>
      </c>
      <c r="E3" s="2" t="s">
        <v>21</v>
      </c>
      <c r="F3" s="2" t="s">
        <v>19</v>
      </c>
      <c r="G3" s="2" t="s">
        <v>20</v>
      </c>
      <c r="H3" s="2" t="s">
        <v>21</v>
      </c>
      <c r="I3" s="2" t="s">
        <v>19</v>
      </c>
      <c r="J3" s="2" t="s">
        <v>20</v>
      </c>
      <c r="K3" s="2" t="s">
        <v>21</v>
      </c>
      <c r="L3" s="2" t="s">
        <v>19</v>
      </c>
      <c r="M3" s="2" t="s">
        <v>20</v>
      </c>
      <c r="N3" s="2" t="s">
        <v>21</v>
      </c>
      <c r="O3" s="2" t="s">
        <v>19</v>
      </c>
      <c r="P3" s="2" t="s">
        <v>20</v>
      </c>
      <c r="Q3" s="2" t="s">
        <v>21</v>
      </c>
      <c r="R3" s="2" t="s">
        <v>19</v>
      </c>
      <c r="S3" s="2" t="s">
        <v>20</v>
      </c>
      <c r="T3" s="2" t="s">
        <v>21</v>
      </c>
      <c r="U3" s="2" t="s">
        <v>19</v>
      </c>
      <c r="V3" s="2" t="s">
        <v>20</v>
      </c>
      <c r="W3" s="2" t="s">
        <v>21</v>
      </c>
      <c r="X3" s="2" t="s">
        <v>19</v>
      </c>
      <c r="Y3" s="2" t="s">
        <v>20</v>
      </c>
      <c r="Z3" s="2" t="s">
        <v>21</v>
      </c>
      <c r="AA3" s="2" t="s">
        <v>19</v>
      </c>
      <c r="AB3" s="2" t="s">
        <v>20</v>
      </c>
      <c r="AC3" s="2" t="s">
        <v>21</v>
      </c>
      <c r="AD3" s="2" t="s">
        <v>19</v>
      </c>
      <c r="AE3" s="2" t="s">
        <v>20</v>
      </c>
      <c r="AF3" s="2" t="s">
        <v>21</v>
      </c>
      <c r="AG3" s="2" t="s">
        <v>19</v>
      </c>
      <c r="AH3" s="2" t="s">
        <v>20</v>
      </c>
      <c r="AI3" s="2" t="s">
        <v>21</v>
      </c>
      <c r="AJ3" s="2" t="s">
        <v>19</v>
      </c>
      <c r="AK3" s="2" t="s">
        <v>20</v>
      </c>
      <c r="AL3" s="2" t="s">
        <v>21</v>
      </c>
      <c r="AM3" s="2" t="s">
        <v>8</v>
      </c>
      <c r="AN3" s="2" t="s">
        <v>9</v>
      </c>
    </row>
    <row r="4" spans="1:46" x14ac:dyDescent="0.15">
      <c r="A4" s="2">
        <v>201</v>
      </c>
      <c r="B4" s="2" t="s">
        <v>14</v>
      </c>
      <c r="C4" s="2">
        <v>16</v>
      </c>
      <c r="D4" s="2">
        <v>13</v>
      </c>
      <c r="E4" s="2">
        <v>0</v>
      </c>
      <c r="F4" s="2">
        <v>10</v>
      </c>
      <c r="G4" s="2">
        <v>7</v>
      </c>
      <c r="H4" s="2">
        <v>0</v>
      </c>
      <c r="I4" s="2">
        <v>2</v>
      </c>
      <c r="J4" s="2">
        <v>2</v>
      </c>
      <c r="K4" s="2">
        <v>0</v>
      </c>
      <c r="L4" s="2">
        <v>10</v>
      </c>
      <c r="M4" s="2">
        <v>3</v>
      </c>
      <c r="N4" s="2">
        <v>7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6</v>
      </c>
      <c r="U4" s="2">
        <v>10</v>
      </c>
      <c r="V4" s="2">
        <v>9</v>
      </c>
      <c r="W4" s="2">
        <v>0</v>
      </c>
      <c r="X4" s="2">
        <v>2</v>
      </c>
      <c r="Y4" s="2">
        <v>2</v>
      </c>
      <c r="Z4" s="2">
        <v>0</v>
      </c>
      <c r="AA4" s="2">
        <v>10</v>
      </c>
      <c r="AB4" s="2">
        <v>0</v>
      </c>
      <c r="AC4" s="2">
        <v>15</v>
      </c>
      <c r="AD4" s="2">
        <v>1</v>
      </c>
      <c r="AE4" s="2">
        <v>0</v>
      </c>
      <c r="AF4" s="2">
        <v>0</v>
      </c>
      <c r="AG4" s="2">
        <v>5</v>
      </c>
      <c r="AH4" s="2">
        <v>2</v>
      </c>
      <c r="AI4" s="2">
        <v>2</v>
      </c>
      <c r="AJ4" s="2"/>
      <c r="AK4" s="2"/>
      <c r="AL4" s="2">
        <v>6</v>
      </c>
      <c r="AM4" s="2">
        <f t="shared" ref="AM4:AM10" si="0">(C4)*0.9+(F4)*0.8+(I4)*4.5+(L4)+(O4)*3.8+R4+U4+X4*1.5+AA4*1.8+AD4*1.8+AG4*2</f>
        <v>84.2</v>
      </c>
      <c r="AN4" s="2">
        <f t="shared" ref="AN4:AN10" si="1">(C4-D4)*0.9+(F4-G4)*0.8+(I4-J4)*4.5+(L4-M4)+(O4-P4)*3.8+(R4-S4)+(U4-V4)+(X4-Y4)*1.5+(AA4-AB4)*1.8+(AD4-AE4)*1.8+(AG4-AH4)*2</f>
        <v>38.9</v>
      </c>
    </row>
    <row r="5" spans="1:46" x14ac:dyDescent="0.15">
      <c r="A5" s="2">
        <v>214</v>
      </c>
      <c r="B5" s="2" t="s">
        <v>14</v>
      </c>
      <c r="C5" s="2">
        <v>14</v>
      </c>
      <c r="D5" s="2">
        <v>13</v>
      </c>
      <c r="E5" s="2">
        <v>0</v>
      </c>
      <c r="F5" s="2">
        <v>7</v>
      </c>
      <c r="G5" s="2">
        <v>7</v>
      </c>
      <c r="H5" s="2">
        <v>0</v>
      </c>
      <c r="I5" s="2">
        <v>2</v>
      </c>
      <c r="J5" s="2">
        <v>1</v>
      </c>
      <c r="K5" s="2">
        <v>1</v>
      </c>
      <c r="L5" s="2">
        <v>2</v>
      </c>
      <c r="M5" s="2">
        <v>2</v>
      </c>
      <c r="N5" s="2">
        <v>0</v>
      </c>
      <c r="O5" s="2">
        <v>1</v>
      </c>
      <c r="P5" s="2">
        <v>1</v>
      </c>
      <c r="Q5" s="2">
        <v>-1</v>
      </c>
      <c r="R5" s="2">
        <v>0</v>
      </c>
      <c r="S5" s="2">
        <v>0</v>
      </c>
      <c r="T5" s="2">
        <v>6</v>
      </c>
      <c r="U5" s="2">
        <v>10</v>
      </c>
      <c r="V5" s="2">
        <v>2</v>
      </c>
      <c r="W5" s="2">
        <v>8</v>
      </c>
      <c r="X5" s="2">
        <v>5</v>
      </c>
      <c r="Y5" s="2">
        <v>4</v>
      </c>
      <c r="Z5" s="2">
        <v>0</v>
      </c>
      <c r="AA5" s="2">
        <v>10</v>
      </c>
      <c r="AB5" s="2">
        <v>0</v>
      </c>
      <c r="AC5" s="2">
        <v>15</v>
      </c>
      <c r="AD5" s="2">
        <v>0</v>
      </c>
      <c r="AE5" s="2">
        <v>0</v>
      </c>
      <c r="AF5" s="2">
        <v>0</v>
      </c>
      <c r="AG5" s="2">
        <v>2</v>
      </c>
      <c r="AH5" s="2">
        <v>2</v>
      </c>
      <c r="AI5" s="2">
        <v>0</v>
      </c>
      <c r="AJ5" s="2"/>
      <c r="AK5" s="2"/>
      <c r="AL5" s="2">
        <v>6</v>
      </c>
      <c r="AM5" s="2">
        <f t="shared" si="0"/>
        <v>72.5</v>
      </c>
      <c r="AN5" s="2">
        <f t="shared" si="1"/>
        <v>32.9</v>
      </c>
    </row>
    <row r="6" spans="1:46" x14ac:dyDescent="0.15">
      <c r="A6" s="2">
        <v>217</v>
      </c>
      <c r="B6" s="2"/>
      <c r="C6" s="2">
        <v>10</v>
      </c>
      <c r="D6" s="2">
        <v>4</v>
      </c>
      <c r="E6" s="2">
        <v>2</v>
      </c>
      <c r="F6" s="2">
        <v>2</v>
      </c>
      <c r="G6" s="2">
        <v>2</v>
      </c>
      <c r="H6" s="2">
        <v>-2</v>
      </c>
      <c r="I6" s="2">
        <v>4</v>
      </c>
      <c r="J6" s="2">
        <v>3</v>
      </c>
      <c r="K6" s="2">
        <v>0</v>
      </c>
      <c r="L6" s="2">
        <v>3</v>
      </c>
      <c r="M6" s="2">
        <v>3</v>
      </c>
      <c r="N6" s="2">
        <v>-3</v>
      </c>
      <c r="O6" s="2">
        <v>1</v>
      </c>
      <c r="P6" s="2">
        <v>1</v>
      </c>
      <c r="Q6" s="2">
        <v>-1</v>
      </c>
      <c r="R6" s="2">
        <v>0</v>
      </c>
      <c r="S6" s="2">
        <v>0</v>
      </c>
      <c r="T6" s="2">
        <v>3</v>
      </c>
      <c r="U6" s="2">
        <v>10</v>
      </c>
      <c r="V6" s="2">
        <v>3</v>
      </c>
      <c r="W6" s="2">
        <v>4</v>
      </c>
      <c r="X6" s="2">
        <v>3</v>
      </c>
      <c r="Y6" s="2">
        <v>3</v>
      </c>
      <c r="Z6" s="2">
        <v>-3</v>
      </c>
      <c r="AA6" s="2">
        <v>4</v>
      </c>
      <c r="AB6" s="2">
        <v>4</v>
      </c>
      <c r="AC6" s="2">
        <v>-2</v>
      </c>
      <c r="AD6" s="2">
        <v>1</v>
      </c>
      <c r="AE6" s="2">
        <v>1</v>
      </c>
      <c r="AF6" s="2">
        <v>0</v>
      </c>
      <c r="AG6" s="2">
        <v>4</v>
      </c>
      <c r="AH6" s="2">
        <v>0</v>
      </c>
      <c r="AI6" s="2">
        <v>6</v>
      </c>
      <c r="AJ6" s="2"/>
      <c r="AK6" s="2"/>
      <c r="AL6" s="2">
        <v>3</v>
      </c>
      <c r="AM6" s="2">
        <f t="shared" si="0"/>
        <v>66.900000000000006</v>
      </c>
      <c r="AN6" s="2">
        <f t="shared" si="1"/>
        <v>24.9</v>
      </c>
    </row>
    <row r="7" spans="1:46" x14ac:dyDescent="0.15">
      <c r="A7" s="2">
        <v>219</v>
      </c>
      <c r="B7" s="2"/>
      <c r="C7" s="2">
        <v>12</v>
      </c>
      <c r="D7" s="2">
        <v>9</v>
      </c>
      <c r="E7" s="2">
        <v>0</v>
      </c>
      <c r="F7" s="2">
        <v>3</v>
      </c>
      <c r="G7" s="2">
        <v>3</v>
      </c>
      <c r="H7" s="2">
        <v>0</v>
      </c>
      <c r="I7" s="2">
        <v>1</v>
      </c>
      <c r="J7" s="2">
        <v>0</v>
      </c>
      <c r="K7" s="2">
        <v>2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3</v>
      </c>
      <c r="U7" s="2">
        <v>5</v>
      </c>
      <c r="V7" s="2">
        <v>3</v>
      </c>
      <c r="W7" s="2">
        <v>0</v>
      </c>
      <c r="X7" s="2">
        <v>2</v>
      </c>
      <c r="Y7" s="2">
        <v>2</v>
      </c>
      <c r="Z7" s="2">
        <v>0</v>
      </c>
      <c r="AA7" s="2">
        <v>2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4</v>
      </c>
      <c r="AH7" s="2">
        <v>2</v>
      </c>
      <c r="AI7" s="2">
        <v>1</v>
      </c>
      <c r="AJ7" s="2"/>
      <c r="AK7" s="2"/>
      <c r="AL7" s="2">
        <v>2</v>
      </c>
      <c r="AM7" s="2">
        <f t="shared" si="0"/>
        <v>39.300000000000004</v>
      </c>
      <c r="AN7" s="2">
        <f t="shared" si="1"/>
        <v>15</v>
      </c>
    </row>
    <row r="8" spans="1:46" x14ac:dyDescent="0.15">
      <c r="A8" s="2">
        <v>302</v>
      </c>
      <c r="B8" s="2"/>
      <c r="C8" s="2">
        <v>6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3</v>
      </c>
      <c r="U8" s="2">
        <v>5</v>
      </c>
      <c r="V8" s="2">
        <v>2</v>
      </c>
      <c r="W8" s="2">
        <v>3</v>
      </c>
      <c r="X8" s="2">
        <v>2</v>
      </c>
      <c r="Y8" s="2">
        <v>0</v>
      </c>
      <c r="Z8" s="2">
        <v>2</v>
      </c>
      <c r="AA8" s="2">
        <v>5</v>
      </c>
      <c r="AB8" s="2">
        <v>3</v>
      </c>
      <c r="AC8" s="2">
        <v>0</v>
      </c>
      <c r="AD8" s="2">
        <v>1</v>
      </c>
      <c r="AE8" s="2">
        <v>1</v>
      </c>
      <c r="AF8" s="2">
        <v>0</v>
      </c>
      <c r="AG8" s="2">
        <v>4</v>
      </c>
      <c r="AH8" s="2">
        <v>3</v>
      </c>
      <c r="AI8" s="2">
        <v>0</v>
      </c>
      <c r="AJ8" s="2"/>
      <c r="AK8" s="2"/>
      <c r="AL8" s="2">
        <v>2</v>
      </c>
      <c r="AM8" s="2">
        <f t="shared" si="0"/>
        <v>43.9</v>
      </c>
      <c r="AN8" s="2">
        <f t="shared" si="1"/>
        <v>13.4</v>
      </c>
    </row>
    <row r="9" spans="1:46" x14ac:dyDescent="0.15">
      <c r="A9" s="2">
        <v>319</v>
      </c>
      <c r="B9" s="3"/>
      <c r="C9" s="2">
        <v>12</v>
      </c>
      <c r="D9" s="2">
        <v>8</v>
      </c>
      <c r="E9" s="2">
        <v>0</v>
      </c>
      <c r="F9" s="2">
        <v>10</v>
      </c>
      <c r="G9" s="2">
        <v>10</v>
      </c>
      <c r="H9" s="2">
        <v>0</v>
      </c>
      <c r="I9" s="2">
        <v>4</v>
      </c>
      <c r="J9" s="2">
        <v>2</v>
      </c>
      <c r="K9" s="2">
        <v>1</v>
      </c>
      <c r="L9" s="2">
        <v>10</v>
      </c>
      <c r="M9" s="2">
        <v>9</v>
      </c>
      <c r="N9" s="2">
        <v>0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T9" s="2">
        <v>6</v>
      </c>
      <c r="U9" s="2">
        <v>10</v>
      </c>
      <c r="V9" s="2">
        <v>0</v>
      </c>
      <c r="W9" s="2">
        <v>10</v>
      </c>
      <c r="X9" s="2">
        <v>4</v>
      </c>
      <c r="Y9" s="2">
        <v>4</v>
      </c>
      <c r="Z9" s="2">
        <v>0</v>
      </c>
      <c r="AA9" s="2">
        <v>10</v>
      </c>
      <c r="AB9" s="2">
        <v>1</v>
      </c>
      <c r="AC9" s="2">
        <v>9</v>
      </c>
      <c r="AD9" s="2">
        <v>0</v>
      </c>
      <c r="AE9" s="2">
        <v>0</v>
      </c>
      <c r="AF9" s="2">
        <v>0</v>
      </c>
      <c r="AG9" s="2">
        <v>6</v>
      </c>
      <c r="AH9" s="2">
        <v>1</v>
      </c>
      <c r="AI9" s="2">
        <v>5</v>
      </c>
      <c r="AJ9" s="2"/>
      <c r="AK9" s="2"/>
      <c r="AL9" s="2">
        <v>6</v>
      </c>
      <c r="AM9" s="2">
        <f t="shared" si="0"/>
        <v>96.6</v>
      </c>
      <c r="AN9" s="2">
        <f t="shared" si="1"/>
        <v>49.8</v>
      </c>
    </row>
    <row r="10" spans="1:46" x14ac:dyDescent="0.15">
      <c r="A10" s="2">
        <v>328</v>
      </c>
      <c r="B10" s="2"/>
      <c r="C10" s="2">
        <v>8</v>
      </c>
      <c r="D10" s="2">
        <v>7</v>
      </c>
      <c r="E10" s="2">
        <v>0</v>
      </c>
      <c r="F10" s="2">
        <v>5</v>
      </c>
      <c r="G10" s="2">
        <v>4</v>
      </c>
      <c r="H10" s="2">
        <v>0</v>
      </c>
      <c r="I10" s="2">
        <v>3</v>
      </c>
      <c r="J10" s="2">
        <v>3</v>
      </c>
      <c r="K10" s="2">
        <v>0</v>
      </c>
      <c r="L10" s="2">
        <v>5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6</v>
      </c>
      <c r="U10" s="2">
        <v>10</v>
      </c>
      <c r="V10" s="2">
        <v>4</v>
      </c>
      <c r="W10" s="2">
        <v>5</v>
      </c>
      <c r="X10" s="2">
        <v>10</v>
      </c>
      <c r="Y10" s="2">
        <v>8</v>
      </c>
      <c r="Z10" s="2">
        <v>0</v>
      </c>
      <c r="AA10" s="2">
        <v>7</v>
      </c>
      <c r="AB10" s="2">
        <v>7</v>
      </c>
      <c r="AC10" s="2">
        <v>0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3</v>
      </c>
      <c r="AJ10" s="2"/>
      <c r="AK10" s="2"/>
      <c r="AL10" s="2">
        <v>6</v>
      </c>
      <c r="AM10" s="2">
        <f t="shared" si="0"/>
        <v>73.3</v>
      </c>
      <c r="AN10" s="2">
        <f t="shared" si="1"/>
        <v>14.7</v>
      </c>
      <c r="AT10" t="s">
        <v>28</v>
      </c>
    </row>
    <row r="11" spans="1:46" x14ac:dyDescent="0.15">
      <c r="A11" s="2">
        <v>331</v>
      </c>
      <c r="B11" s="2"/>
      <c r="C11" s="2"/>
      <c r="D11" s="2"/>
      <c r="E11" s="2">
        <v>10</v>
      </c>
      <c r="F11" s="2"/>
      <c r="G11" s="2"/>
      <c r="H11" s="2">
        <v>4</v>
      </c>
      <c r="I11" s="2"/>
      <c r="J11" s="2"/>
      <c r="K11" s="2">
        <v>1</v>
      </c>
      <c r="L11" s="2"/>
      <c r="M11" s="2"/>
      <c r="N11" s="2">
        <v>3</v>
      </c>
      <c r="O11" s="2"/>
      <c r="P11" s="2"/>
      <c r="Q11" s="2">
        <v>0</v>
      </c>
      <c r="R11" s="2"/>
      <c r="S11" s="2"/>
      <c r="T11" s="2">
        <v>5</v>
      </c>
      <c r="U11" s="2"/>
      <c r="V11" s="2"/>
      <c r="W11" s="2">
        <v>5</v>
      </c>
      <c r="X11" s="2"/>
      <c r="Y11" s="2"/>
      <c r="Z11" s="2">
        <v>4</v>
      </c>
      <c r="AA11" s="2"/>
      <c r="AB11" s="2"/>
      <c r="AC11" s="2">
        <v>0</v>
      </c>
      <c r="AD11" s="2"/>
      <c r="AE11" s="2"/>
      <c r="AF11" s="2">
        <v>0</v>
      </c>
      <c r="AG11" s="2"/>
      <c r="AH11" s="2"/>
      <c r="AI11" s="2">
        <v>2</v>
      </c>
      <c r="AJ11" s="2"/>
      <c r="AK11" s="2"/>
      <c r="AL11" s="2">
        <v>2</v>
      </c>
      <c r="AM11" s="2"/>
      <c r="AN11" s="2"/>
    </row>
    <row r="12" spans="1:46" x14ac:dyDescent="0.15">
      <c r="A12" s="2">
        <v>332</v>
      </c>
      <c r="B12" s="2" t="s">
        <v>14</v>
      </c>
      <c r="C12" s="2">
        <v>24</v>
      </c>
      <c r="D12" s="2">
        <v>19</v>
      </c>
      <c r="E12" s="2">
        <v>0</v>
      </c>
      <c r="F12" s="2">
        <v>10</v>
      </c>
      <c r="G12" s="2">
        <v>3</v>
      </c>
      <c r="H12" s="2">
        <v>7</v>
      </c>
      <c r="I12" s="2">
        <v>5</v>
      </c>
      <c r="J12" s="2">
        <v>3</v>
      </c>
      <c r="K12" s="2">
        <v>1</v>
      </c>
      <c r="L12" s="2">
        <v>10</v>
      </c>
      <c r="M12" s="2">
        <v>3</v>
      </c>
      <c r="N12" s="2">
        <v>7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3</v>
      </c>
      <c r="U12" s="2">
        <v>10</v>
      </c>
      <c r="V12" s="2">
        <v>7</v>
      </c>
      <c r="W12" s="2">
        <v>0</v>
      </c>
      <c r="X12" s="2">
        <v>10</v>
      </c>
      <c r="Y12" s="2">
        <v>10</v>
      </c>
      <c r="Z12" s="2">
        <v>0</v>
      </c>
      <c r="AA12" s="2">
        <v>10</v>
      </c>
      <c r="AB12" s="2">
        <v>7</v>
      </c>
      <c r="AC12" s="2">
        <v>0</v>
      </c>
      <c r="AD12" s="2">
        <v>0</v>
      </c>
      <c r="AE12" s="2">
        <v>0</v>
      </c>
      <c r="AF12" s="2">
        <v>0</v>
      </c>
      <c r="AG12" s="2">
        <v>6</v>
      </c>
      <c r="AH12" s="2">
        <v>0</v>
      </c>
      <c r="AI12" s="2">
        <v>10</v>
      </c>
      <c r="AJ12" s="2"/>
      <c r="AK12" s="2"/>
      <c r="AL12" s="2">
        <v>6</v>
      </c>
      <c r="AM12" s="2">
        <f t="shared" ref="AM12:AM25" si="2">(C12)*0.9+(F12)*0.8+(I12)*4.5+(L12)+(O12)*3.8+R12+U12+X12*1.5+AA12*1.8+AD12*1.8+AG12*2</f>
        <v>117.1</v>
      </c>
      <c r="AN12" s="2">
        <f t="shared" ref="AN12:AN25" si="3">(C12-D12)*0.9+(F12-G12)*0.8+(I12-J12)*4.5+(L12-M12)+(O12-P12)*3.8+(R12-S12)+(U12-V12)+(X12-Y12)*1.5+(AA12-AB12)*1.8+(AD12-AE12)*1.8+(AG12-AH12)*2</f>
        <v>46.5</v>
      </c>
    </row>
    <row r="13" spans="1:46" x14ac:dyDescent="0.15">
      <c r="A13" s="2">
        <v>408</v>
      </c>
      <c r="B13" s="4"/>
      <c r="C13" s="2">
        <v>16</v>
      </c>
      <c r="D13" s="2">
        <v>13</v>
      </c>
      <c r="E13" s="2">
        <v>0</v>
      </c>
      <c r="F13" s="2">
        <v>10</v>
      </c>
      <c r="G13" s="2">
        <v>10</v>
      </c>
      <c r="H13" s="2">
        <v>0</v>
      </c>
      <c r="I13" s="2">
        <v>5</v>
      </c>
      <c r="J13" s="2">
        <v>5</v>
      </c>
      <c r="K13" s="2">
        <v>0</v>
      </c>
      <c r="L13" s="2">
        <v>10</v>
      </c>
      <c r="M13" s="2">
        <v>5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3</v>
      </c>
      <c r="U13" s="2">
        <v>10</v>
      </c>
      <c r="V13" s="2">
        <v>9</v>
      </c>
      <c r="W13" s="2">
        <v>0</v>
      </c>
      <c r="X13" s="2">
        <v>10</v>
      </c>
      <c r="Y13" s="2">
        <v>10</v>
      </c>
      <c r="Z13" s="2">
        <v>0</v>
      </c>
      <c r="AA13" s="2">
        <v>10</v>
      </c>
      <c r="AB13" s="2">
        <v>4</v>
      </c>
      <c r="AC13" s="2">
        <v>1</v>
      </c>
      <c r="AD13" s="2">
        <v>0</v>
      </c>
      <c r="AE13" s="2">
        <v>0</v>
      </c>
      <c r="AF13" s="2">
        <v>0</v>
      </c>
      <c r="AG13" s="2">
        <v>4</v>
      </c>
      <c r="AH13" s="2">
        <v>4</v>
      </c>
      <c r="AI13" s="2">
        <v>0</v>
      </c>
      <c r="AJ13" s="2"/>
      <c r="AK13" s="2"/>
      <c r="AL13" s="2">
        <v>6</v>
      </c>
      <c r="AM13" s="2">
        <f t="shared" si="2"/>
        <v>109.69999999999999</v>
      </c>
      <c r="AN13" s="2">
        <f t="shared" si="3"/>
        <v>19.5</v>
      </c>
    </row>
    <row r="14" spans="1:46" x14ac:dyDescent="0.15">
      <c r="A14" s="2">
        <v>419</v>
      </c>
      <c r="B14" s="3" t="s">
        <v>14</v>
      </c>
      <c r="C14" s="2">
        <v>16</v>
      </c>
      <c r="D14" s="2">
        <v>0</v>
      </c>
      <c r="E14" s="2">
        <v>20</v>
      </c>
      <c r="F14" s="2">
        <v>10</v>
      </c>
      <c r="G14" s="2">
        <v>4</v>
      </c>
      <c r="H14" s="2">
        <v>6</v>
      </c>
      <c r="I14" s="2">
        <v>4</v>
      </c>
      <c r="J14" s="2">
        <v>4</v>
      </c>
      <c r="K14" s="2">
        <v>0</v>
      </c>
      <c r="L14" s="2">
        <v>10</v>
      </c>
      <c r="M14" s="2">
        <v>4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3</v>
      </c>
      <c r="U14" s="2">
        <v>10</v>
      </c>
      <c r="V14" s="2">
        <v>0</v>
      </c>
      <c r="W14" s="2">
        <v>10</v>
      </c>
      <c r="X14" s="2">
        <v>10</v>
      </c>
      <c r="Y14" s="2">
        <v>3</v>
      </c>
      <c r="Z14" s="2">
        <v>4</v>
      </c>
      <c r="AA14" s="2">
        <v>10</v>
      </c>
      <c r="AB14" s="2">
        <v>0</v>
      </c>
      <c r="AC14" s="2">
        <v>10</v>
      </c>
      <c r="AD14" s="2">
        <v>0</v>
      </c>
      <c r="AE14" s="2">
        <v>0</v>
      </c>
      <c r="AF14" s="2">
        <v>0</v>
      </c>
      <c r="AG14" s="2">
        <v>6</v>
      </c>
      <c r="AH14" s="2">
        <v>1</v>
      </c>
      <c r="AI14" s="2">
        <v>9</v>
      </c>
      <c r="AJ14" s="2"/>
      <c r="AK14" s="2"/>
      <c r="AL14" s="2">
        <v>6</v>
      </c>
      <c r="AM14" s="2">
        <f t="shared" si="2"/>
        <v>106.4</v>
      </c>
      <c r="AN14" s="2">
        <f t="shared" si="3"/>
        <v>74.7</v>
      </c>
    </row>
    <row r="15" spans="1:46" x14ac:dyDescent="0.15">
      <c r="A15" s="2">
        <v>529</v>
      </c>
      <c r="B15" s="2" t="s">
        <v>24</v>
      </c>
      <c r="C15" s="2">
        <v>40</v>
      </c>
      <c r="D15" s="2">
        <v>13</v>
      </c>
      <c r="E15" s="2">
        <v>17</v>
      </c>
      <c r="F15" s="2">
        <v>8</v>
      </c>
      <c r="G15" s="2">
        <v>3</v>
      </c>
      <c r="H15" s="2">
        <v>2</v>
      </c>
      <c r="I15" s="2">
        <v>12</v>
      </c>
      <c r="J15" s="2">
        <v>6</v>
      </c>
      <c r="K15" s="2">
        <v>0</v>
      </c>
      <c r="L15" s="2">
        <v>6</v>
      </c>
      <c r="M15" s="2">
        <v>3</v>
      </c>
      <c r="N15" s="2">
        <v>2</v>
      </c>
      <c r="O15" s="2">
        <v>7</v>
      </c>
      <c r="P15" s="2">
        <v>0</v>
      </c>
      <c r="Q15" s="2">
        <v>5</v>
      </c>
      <c r="R15" s="2">
        <v>0</v>
      </c>
      <c r="S15" s="2">
        <v>0</v>
      </c>
      <c r="T15" s="2">
        <v>3</v>
      </c>
      <c r="U15" s="2">
        <v>10</v>
      </c>
      <c r="V15" s="2">
        <v>3</v>
      </c>
      <c r="W15" s="2">
        <v>7</v>
      </c>
      <c r="X15" s="2">
        <v>0</v>
      </c>
      <c r="Y15" s="2">
        <v>0</v>
      </c>
      <c r="Z15" s="2">
        <v>2</v>
      </c>
      <c r="AA15" s="2">
        <v>11</v>
      </c>
      <c r="AB15" s="2">
        <v>6</v>
      </c>
      <c r="AC15" s="2">
        <v>4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/>
      <c r="AK15" s="2"/>
      <c r="AL15" s="2">
        <v>6</v>
      </c>
      <c r="AM15" s="2">
        <f t="shared" si="2"/>
        <v>158.80000000000001</v>
      </c>
      <c r="AN15" s="2">
        <f t="shared" si="3"/>
        <v>100.89999999999999</v>
      </c>
    </row>
    <row r="16" spans="1:46" x14ac:dyDescent="0.15">
      <c r="A16" s="2">
        <v>534</v>
      </c>
      <c r="B16" s="2" t="s">
        <v>14</v>
      </c>
      <c r="C16" s="2">
        <v>4</v>
      </c>
      <c r="D16" s="2">
        <v>2</v>
      </c>
      <c r="E16" s="2">
        <v>3</v>
      </c>
      <c r="F16" s="2">
        <v>4</v>
      </c>
      <c r="G16" s="2">
        <v>3</v>
      </c>
      <c r="H16" s="2">
        <v>0</v>
      </c>
      <c r="I16" s="2">
        <v>3</v>
      </c>
      <c r="J16" s="2">
        <v>0</v>
      </c>
      <c r="K16" s="2">
        <v>7</v>
      </c>
      <c r="L16" s="2">
        <v>4</v>
      </c>
      <c r="M16" s="2">
        <v>0</v>
      </c>
      <c r="N16" s="2">
        <v>10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3</v>
      </c>
      <c r="U16" s="2">
        <v>2</v>
      </c>
      <c r="V16" s="2">
        <v>0</v>
      </c>
      <c r="W16" s="2">
        <v>5</v>
      </c>
      <c r="X16" s="2">
        <v>2</v>
      </c>
      <c r="Y16" s="2">
        <v>2</v>
      </c>
      <c r="Z16" s="2">
        <v>-2</v>
      </c>
      <c r="AA16" s="2">
        <v>6</v>
      </c>
      <c r="AB16" s="2">
        <v>0</v>
      </c>
      <c r="AC16" s="2">
        <v>10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/>
      <c r="AK16" s="2"/>
      <c r="AL16" s="2">
        <v>6</v>
      </c>
      <c r="AM16" s="2">
        <f t="shared" si="2"/>
        <v>40.1</v>
      </c>
      <c r="AN16" s="2">
        <f t="shared" si="3"/>
        <v>32.900000000000006</v>
      </c>
    </row>
    <row r="17" spans="1:40" x14ac:dyDescent="0.15">
      <c r="A17" s="2">
        <v>538</v>
      </c>
      <c r="B17" s="2" t="s">
        <v>14</v>
      </c>
      <c r="C17" s="2">
        <v>12</v>
      </c>
      <c r="D17" s="2">
        <v>0</v>
      </c>
      <c r="E17" s="2">
        <v>15</v>
      </c>
      <c r="F17" s="2">
        <v>10</v>
      </c>
      <c r="G17" s="2">
        <v>0</v>
      </c>
      <c r="H17" s="2">
        <v>10</v>
      </c>
      <c r="I17" s="2">
        <v>6</v>
      </c>
      <c r="J17" s="2">
        <v>0</v>
      </c>
      <c r="K17" s="2">
        <v>6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3</v>
      </c>
      <c r="S17" s="2">
        <v>0</v>
      </c>
      <c r="T17" s="2">
        <v>5</v>
      </c>
      <c r="U17" s="2">
        <v>2</v>
      </c>
      <c r="V17" s="2">
        <v>0</v>
      </c>
      <c r="W17" s="2">
        <v>5</v>
      </c>
      <c r="X17" s="2">
        <v>2</v>
      </c>
      <c r="Y17" s="2">
        <v>1</v>
      </c>
      <c r="Z17" s="2">
        <v>-1</v>
      </c>
      <c r="AA17" s="2">
        <v>10</v>
      </c>
      <c r="AB17" s="2">
        <v>0</v>
      </c>
      <c r="AC17" s="2">
        <v>10</v>
      </c>
      <c r="AD17" s="2">
        <v>0</v>
      </c>
      <c r="AE17" s="2">
        <v>0</v>
      </c>
      <c r="AF17" s="2">
        <v>0</v>
      </c>
      <c r="AG17" s="2">
        <v>6</v>
      </c>
      <c r="AH17" s="2">
        <v>0</v>
      </c>
      <c r="AI17" s="2">
        <v>8</v>
      </c>
      <c r="AJ17" s="2"/>
      <c r="AK17" s="2"/>
      <c r="AL17" s="2">
        <v>6</v>
      </c>
      <c r="AM17" s="2">
        <f t="shared" si="2"/>
        <v>83.8</v>
      </c>
      <c r="AN17" s="2">
        <f t="shared" si="3"/>
        <v>82.3</v>
      </c>
    </row>
    <row r="18" spans="1:40" x14ac:dyDescent="0.15">
      <c r="A18" s="2">
        <v>542</v>
      </c>
      <c r="B18" s="2" t="s">
        <v>14</v>
      </c>
      <c r="C18" s="2">
        <v>30</v>
      </c>
      <c r="D18" s="2">
        <v>11</v>
      </c>
      <c r="E18" s="2">
        <v>9</v>
      </c>
      <c r="F18" s="2">
        <v>4</v>
      </c>
      <c r="G18" s="2">
        <v>2</v>
      </c>
      <c r="H18" s="2">
        <v>3</v>
      </c>
      <c r="I18" s="2">
        <v>4</v>
      </c>
      <c r="J18" s="2">
        <v>4</v>
      </c>
      <c r="K18" s="2">
        <v>-4</v>
      </c>
      <c r="L18" s="2">
        <v>5</v>
      </c>
      <c r="M18" s="2">
        <v>0</v>
      </c>
      <c r="N18" s="2">
        <v>8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3</v>
      </c>
      <c r="U18" s="2">
        <v>5</v>
      </c>
      <c r="V18" s="2">
        <v>1</v>
      </c>
      <c r="W18" s="2">
        <v>4</v>
      </c>
      <c r="X18" s="2">
        <v>5</v>
      </c>
      <c r="Y18" s="2">
        <v>1</v>
      </c>
      <c r="Z18" s="2">
        <v>4</v>
      </c>
      <c r="AA18" s="2">
        <v>10</v>
      </c>
      <c r="AB18" s="2">
        <v>0</v>
      </c>
      <c r="AC18" s="2">
        <v>12</v>
      </c>
      <c r="AD18" s="2">
        <v>0</v>
      </c>
      <c r="AE18" s="2">
        <v>0</v>
      </c>
      <c r="AF18" s="2">
        <v>5</v>
      </c>
      <c r="AG18" s="2">
        <v>0</v>
      </c>
      <c r="AH18" s="2">
        <v>0</v>
      </c>
      <c r="AI18" s="2">
        <v>0</v>
      </c>
      <c r="AJ18" s="2"/>
      <c r="AK18" s="2"/>
      <c r="AL18" s="2">
        <v>6</v>
      </c>
      <c r="AM18" s="2">
        <f t="shared" si="2"/>
        <v>87.5</v>
      </c>
      <c r="AN18" s="2">
        <f t="shared" si="3"/>
        <v>51.7</v>
      </c>
    </row>
    <row r="19" spans="1:40" x14ac:dyDescent="0.15">
      <c r="A19" s="2">
        <v>607</v>
      </c>
      <c r="B19" s="2" t="s">
        <v>29</v>
      </c>
      <c r="C19" s="2">
        <v>10</v>
      </c>
      <c r="D19" s="2">
        <v>6</v>
      </c>
      <c r="E19" s="2">
        <v>0</v>
      </c>
      <c r="F19" s="2">
        <v>5</v>
      </c>
      <c r="G19" s="2">
        <v>5</v>
      </c>
      <c r="H19" s="2">
        <v>0</v>
      </c>
      <c r="I19" s="2">
        <v>4</v>
      </c>
      <c r="J19" s="2">
        <v>4</v>
      </c>
      <c r="K19" s="2">
        <v>0</v>
      </c>
      <c r="L19" s="2">
        <v>2</v>
      </c>
      <c r="M19" s="2">
        <v>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1</v>
      </c>
      <c r="W19" s="2">
        <v>0</v>
      </c>
      <c r="X19" s="2">
        <v>3</v>
      </c>
      <c r="Y19" s="2">
        <v>3</v>
      </c>
      <c r="Z19" s="2">
        <v>0</v>
      </c>
      <c r="AA19" s="2">
        <v>10</v>
      </c>
      <c r="AB19" s="2">
        <v>1</v>
      </c>
      <c r="AC19" s="2">
        <v>9</v>
      </c>
      <c r="AD19" s="2">
        <v>0</v>
      </c>
      <c r="AE19" s="2">
        <v>0</v>
      </c>
      <c r="AF19" s="2">
        <v>0</v>
      </c>
      <c r="AG19" s="2">
        <v>4</v>
      </c>
      <c r="AH19" s="2">
        <v>3</v>
      </c>
      <c r="AI19" s="2">
        <v>0</v>
      </c>
      <c r="AJ19" s="2"/>
      <c r="AK19" s="2"/>
      <c r="AL19" s="2">
        <v>2</v>
      </c>
      <c r="AM19" s="2">
        <f t="shared" si="2"/>
        <v>65.5</v>
      </c>
      <c r="AN19" s="2">
        <f t="shared" si="3"/>
        <v>22.799999999999997</v>
      </c>
    </row>
    <row r="20" spans="1:40" x14ac:dyDescent="0.15">
      <c r="A20" s="2">
        <v>608</v>
      </c>
      <c r="B20" s="2" t="s">
        <v>14</v>
      </c>
      <c r="C20" s="2">
        <v>5</v>
      </c>
      <c r="D20" s="2">
        <v>0</v>
      </c>
      <c r="E20" s="2">
        <v>10</v>
      </c>
      <c r="F20" s="2">
        <v>4</v>
      </c>
      <c r="G20" s="2">
        <v>4</v>
      </c>
      <c r="H20" s="2">
        <v>0</v>
      </c>
      <c r="I20" s="2">
        <v>5</v>
      </c>
      <c r="J20" s="2">
        <v>2</v>
      </c>
      <c r="K20" s="2">
        <v>2</v>
      </c>
      <c r="L20" s="2">
        <v>5</v>
      </c>
      <c r="M20" s="2">
        <v>1</v>
      </c>
      <c r="N20" s="2">
        <v>5</v>
      </c>
      <c r="O20" s="2">
        <v>1</v>
      </c>
      <c r="P20" s="2">
        <v>1</v>
      </c>
      <c r="Q20" s="2">
        <v>0</v>
      </c>
      <c r="R20" s="2">
        <v>0</v>
      </c>
      <c r="S20" s="2">
        <v>0</v>
      </c>
      <c r="T20" s="2">
        <v>6</v>
      </c>
      <c r="U20" s="2">
        <v>1</v>
      </c>
      <c r="V20" s="2">
        <v>1</v>
      </c>
      <c r="W20" s="2">
        <v>0</v>
      </c>
      <c r="X20" s="2">
        <v>4</v>
      </c>
      <c r="Y20" s="2">
        <v>4</v>
      </c>
      <c r="Z20" s="2">
        <v>0</v>
      </c>
      <c r="AA20" s="2">
        <v>10</v>
      </c>
      <c r="AB20" s="2">
        <v>0</v>
      </c>
      <c r="AC20" s="2">
        <v>15</v>
      </c>
      <c r="AD20" s="2">
        <v>0</v>
      </c>
      <c r="AE20" s="2">
        <v>0</v>
      </c>
      <c r="AF20" s="2">
        <v>0</v>
      </c>
      <c r="AG20" s="2">
        <v>6</v>
      </c>
      <c r="AH20" s="2">
        <v>1</v>
      </c>
      <c r="AI20" s="2">
        <v>6</v>
      </c>
      <c r="AJ20" s="2"/>
      <c r="AK20" s="2"/>
      <c r="AL20" s="2">
        <v>4</v>
      </c>
      <c r="AM20" s="2">
        <f t="shared" si="2"/>
        <v>76</v>
      </c>
      <c r="AN20" s="2">
        <f t="shared" si="3"/>
        <v>50</v>
      </c>
    </row>
    <row r="21" spans="1:40" x14ac:dyDescent="0.15">
      <c r="A21" s="2">
        <v>629</v>
      </c>
      <c r="B21" s="2" t="s">
        <v>14</v>
      </c>
      <c r="C21" s="2">
        <v>30</v>
      </c>
      <c r="D21" s="2">
        <v>0</v>
      </c>
      <c r="E21" s="2">
        <v>35</v>
      </c>
      <c r="F21" s="2">
        <v>5</v>
      </c>
      <c r="G21" s="2">
        <v>0</v>
      </c>
      <c r="H21" s="2">
        <v>10</v>
      </c>
      <c r="I21" s="2">
        <v>5</v>
      </c>
      <c r="J21" s="2">
        <v>2</v>
      </c>
      <c r="K21" s="2">
        <v>2</v>
      </c>
      <c r="L21" s="2">
        <v>2</v>
      </c>
      <c r="M21" s="2">
        <v>0</v>
      </c>
      <c r="N21" s="2">
        <v>4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6</v>
      </c>
      <c r="U21" s="2">
        <v>2</v>
      </c>
      <c r="V21" s="2">
        <v>0</v>
      </c>
      <c r="W21" s="2">
        <v>4</v>
      </c>
      <c r="X21" s="2">
        <v>5</v>
      </c>
      <c r="Y21" s="2">
        <v>1</v>
      </c>
      <c r="Z21" s="2">
        <v>5</v>
      </c>
      <c r="AA21" s="2">
        <v>8</v>
      </c>
      <c r="AB21" s="2">
        <v>0</v>
      </c>
      <c r="AC21" s="2">
        <v>10</v>
      </c>
      <c r="AD21" s="2">
        <v>0</v>
      </c>
      <c r="AE21" s="2">
        <v>0</v>
      </c>
      <c r="AF21" s="2">
        <v>0</v>
      </c>
      <c r="AG21" s="2">
        <v>3</v>
      </c>
      <c r="AH21" s="2">
        <v>0</v>
      </c>
      <c r="AI21" s="2">
        <v>6</v>
      </c>
      <c r="AJ21" s="2"/>
      <c r="AK21" s="2"/>
      <c r="AL21" s="2">
        <v>4</v>
      </c>
      <c r="AM21" s="2">
        <f t="shared" si="2"/>
        <v>85.4</v>
      </c>
      <c r="AN21" s="2">
        <f t="shared" si="3"/>
        <v>74.900000000000006</v>
      </c>
    </row>
    <row r="22" spans="1:40" x14ac:dyDescent="0.15">
      <c r="A22" s="1">
        <v>715</v>
      </c>
      <c r="B22" s="6" t="s">
        <v>14</v>
      </c>
      <c r="C22" s="2">
        <v>20</v>
      </c>
      <c r="D22" s="2">
        <v>7</v>
      </c>
      <c r="E22" s="2">
        <v>8</v>
      </c>
      <c r="F22" s="2">
        <v>5</v>
      </c>
      <c r="G22" s="2">
        <v>3</v>
      </c>
      <c r="H22" s="2">
        <v>0</v>
      </c>
      <c r="I22" s="2">
        <v>0</v>
      </c>
      <c r="J22" s="2">
        <v>0</v>
      </c>
      <c r="K22" s="2">
        <v>1</v>
      </c>
      <c r="L22" s="2">
        <v>4</v>
      </c>
      <c r="M22" s="2">
        <v>4</v>
      </c>
      <c r="N22" s="2">
        <v>0</v>
      </c>
      <c r="O22" s="2">
        <v>3</v>
      </c>
      <c r="P22" s="2">
        <v>3</v>
      </c>
      <c r="Q22" s="2">
        <v>0</v>
      </c>
      <c r="R22" s="2">
        <v>0</v>
      </c>
      <c r="S22" s="2">
        <v>0</v>
      </c>
      <c r="T22" s="2">
        <v>4</v>
      </c>
      <c r="U22" s="2">
        <v>10</v>
      </c>
      <c r="V22" s="2">
        <v>0</v>
      </c>
      <c r="W22" s="2">
        <v>15</v>
      </c>
      <c r="X22" s="2">
        <v>2</v>
      </c>
      <c r="Y22" s="2">
        <v>0</v>
      </c>
      <c r="Z22" s="2">
        <v>5</v>
      </c>
      <c r="AA22" s="2">
        <v>15</v>
      </c>
      <c r="AB22" s="2">
        <v>0</v>
      </c>
      <c r="AC22" s="2">
        <v>20</v>
      </c>
      <c r="AD22" s="2">
        <v>0</v>
      </c>
      <c r="AE22" s="2">
        <v>0</v>
      </c>
      <c r="AF22" s="2">
        <v>0</v>
      </c>
      <c r="AG22" s="2">
        <v>5</v>
      </c>
      <c r="AH22" s="2">
        <v>1</v>
      </c>
      <c r="AI22" s="2">
        <v>5</v>
      </c>
      <c r="AJ22" s="2"/>
      <c r="AK22" s="2"/>
      <c r="AL22" s="2">
        <v>4</v>
      </c>
      <c r="AM22" s="2">
        <f t="shared" si="2"/>
        <v>87.4</v>
      </c>
      <c r="AN22" s="2">
        <f t="shared" si="3"/>
        <v>61.3</v>
      </c>
    </row>
    <row r="23" spans="1:40" x14ac:dyDescent="0.15">
      <c r="A23" s="2">
        <v>719</v>
      </c>
      <c r="B23" s="2"/>
      <c r="C23" s="2">
        <v>10</v>
      </c>
      <c r="D23" s="2">
        <v>7</v>
      </c>
      <c r="E23" s="2">
        <v>0</v>
      </c>
      <c r="F23" s="2">
        <v>2</v>
      </c>
      <c r="G23" s="2">
        <v>0</v>
      </c>
      <c r="H23" s="2">
        <v>5</v>
      </c>
      <c r="I23" s="2">
        <v>2</v>
      </c>
      <c r="J23" s="2">
        <v>1</v>
      </c>
      <c r="K23" s="2">
        <v>1</v>
      </c>
      <c r="L23" s="2">
        <v>2</v>
      </c>
      <c r="M23" s="2">
        <v>2</v>
      </c>
      <c r="N23" s="2">
        <v>-2</v>
      </c>
      <c r="O23" s="2">
        <v>2</v>
      </c>
      <c r="P23" s="2">
        <v>2</v>
      </c>
      <c r="Q23" s="2">
        <v>0</v>
      </c>
      <c r="R23" s="2">
        <v>0</v>
      </c>
      <c r="S23" s="2">
        <v>0</v>
      </c>
      <c r="T23" s="2">
        <v>4</v>
      </c>
      <c r="U23" s="2">
        <v>3</v>
      </c>
      <c r="V23" s="2">
        <v>2</v>
      </c>
      <c r="W23" s="2">
        <v>0</v>
      </c>
      <c r="X23" s="2">
        <v>2</v>
      </c>
      <c r="Y23" s="2">
        <v>0</v>
      </c>
      <c r="Z23" s="2">
        <v>0</v>
      </c>
      <c r="AA23" s="2">
        <v>4</v>
      </c>
      <c r="AB23" s="2">
        <v>1</v>
      </c>
      <c r="AC23" s="2">
        <v>3</v>
      </c>
      <c r="AD23" s="2">
        <v>0</v>
      </c>
      <c r="AE23" s="2">
        <v>0</v>
      </c>
      <c r="AF23" s="2">
        <v>0</v>
      </c>
      <c r="AG23" s="2">
        <v>1</v>
      </c>
      <c r="AH23" s="2">
        <v>0</v>
      </c>
      <c r="AI23" s="2">
        <v>2</v>
      </c>
      <c r="AJ23" s="2"/>
      <c r="AK23" s="2"/>
      <c r="AL23" s="2">
        <v>3</v>
      </c>
      <c r="AM23" s="2">
        <f t="shared" si="2"/>
        <v>44.400000000000006</v>
      </c>
      <c r="AN23" s="2">
        <f t="shared" si="3"/>
        <v>20.200000000000003</v>
      </c>
    </row>
    <row r="24" spans="1:40" x14ac:dyDescent="0.15">
      <c r="A24" s="2">
        <v>733</v>
      </c>
      <c r="B24" s="2" t="s">
        <v>14</v>
      </c>
      <c r="C24" s="2">
        <v>25</v>
      </c>
      <c r="D24" s="2">
        <v>0</v>
      </c>
      <c r="E24" s="2">
        <v>30</v>
      </c>
      <c r="F24" s="2">
        <v>5</v>
      </c>
      <c r="G24" s="2">
        <v>5</v>
      </c>
      <c r="H24" s="2">
        <v>-5</v>
      </c>
      <c r="I24" s="2">
        <v>2</v>
      </c>
      <c r="J24" s="2">
        <v>1</v>
      </c>
      <c r="K24" s="2">
        <v>1</v>
      </c>
      <c r="L24" s="2">
        <v>4</v>
      </c>
      <c r="M24" s="2">
        <v>0</v>
      </c>
      <c r="N24" s="2">
        <v>6</v>
      </c>
      <c r="O24" s="2">
        <v>1</v>
      </c>
      <c r="P24" s="2">
        <v>1</v>
      </c>
      <c r="Q24" s="2">
        <v>-1</v>
      </c>
      <c r="R24" s="2">
        <v>0</v>
      </c>
      <c r="S24" s="2">
        <v>0</v>
      </c>
      <c r="T24" s="2">
        <v>6</v>
      </c>
      <c r="U24" s="2">
        <v>4</v>
      </c>
      <c r="V24" s="2">
        <v>0</v>
      </c>
      <c r="W24" s="2">
        <v>6</v>
      </c>
      <c r="X24" s="2">
        <v>2</v>
      </c>
      <c r="Y24" s="2">
        <v>0</v>
      </c>
      <c r="Z24" s="2">
        <v>0</v>
      </c>
      <c r="AA24" s="2">
        <v>5</v>
      </c>
      <c r="AB24" s="2">
        <v>0</v>
      </c>
      <c r="AC24" s="2">
        <v>10</v>
      </c>
      <c r="AD24" s="2">
        <v>0</v>
      </c>
      <c r="AE24" s="2">
        <v>0</v>
      </c>
      <c r="AF24" s="2">
        <v>0</v>
      </c>
      <c r="AG24" s="2">
        <v>5</v>
      </c>
      <c r="AH24" s="2">
        <v>0</v>
      </c>
      <c r="AI24" s="2">
        <v>8</v>
      </c>
      <c r="AJ24" s="2"/>
      <c r="AK24" s="2"/>
      <c r="AL24" s="2">
        <v>6</v>
      </c>
      <c r="AM24" s="2">
        <f t="shared" si="2"/>
        <v>69.3</v>
      </c>
      <c r="AN24" s="2">
        <f t="shared" si="3"/>
        <v>57</v>
      </c>
    </row>
    <row r="25" spans="1:40" x14ac:dyDescent="0.15">
      <c r="A25" s="2">
        <v>740</v>
      </c>
      <c r="B25" s="2" t="s">
        <v>17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f t="shared" si="2"/>
        <v>0</v>
      </c>
      <c r="AN25" s="2">
        <f t="shared" si="3"/>
        <v>0</v>
      </c>
    </row>
    <row r="26" spans="1:40" x14ac:dyDescent="0.15">
      <c r="A26" s="2" t="s">
        <v>10</v>
      </c>
      <c r="B26" s="2"/>
      <c r="C26" s="2">
        <f>SUM(C24:C25)</f>
        <v>25</v>
      </c>
      <c r="D26" s="2"/>
      <c r="E26" s="2"/>
      <c r="F26" s="2">
        <f>SUM(F24:F25)</f>
        <v>5</v>
      </c>
      <c r="G26" s="2"/>
      <c r="H26" s="2"/>
      <c r="I26" s="2">
        <f>SUM(I24:I25)</f>
        <v>2</v>
      </c>
      <c r="J26" s="2"/>
      <c r="K26" s="2"/>
      <c r="L26" s="2">
        <f>SUM(L24:L25)</f>
        <v>4</v>
      </c>
      <c r="M26" s="2"/>
      <c r="N26" s="2"/>
      <c r="O26" s="2">
        <f>SUM(O24:O25)</f>
        <v>1</v>
      </c>
      <c r="P26" s="2"/>
      <c r="Q26" s="2"/>
      <c r="R26" s="2">
        <f>SUM(R24:R25)</f>
        <v>0</v>
      </c>
      <c r="S26" s="2"/>
      <c r="T26" s="2"/>
      <c r="U26" s="2">
        <f>SUM(U24:U25)</f>
        <v>4</v>
      </c>
      <c r="V26" s="2"/>
      <c r="W26" s="2"/>
      <c r="X26" s="2">
        <f>SUM(X24:X25)</f>
        <v>2</v>
      </c>
      <c r="Y26" s="2"/>
      <c r="Z26" s="2"/>
      <c r="AA26" s="2">
        <f>SUM(AA24:AA25)</f>
        <v>5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f>SUM(AM4:AM25)</f>
        <v>1608.1000000000004</v>
      </c>
      <c r="AN26" s="2">
        <f>SUM(AN4:AN25)</f>
        <v>884.29999999999984</v>
      </c>
    </row>
    <row r="27" spans="1:40" x14ac:dyDescent="0.15">
      <c r="AN27">
        <v>884.3</v>
      </c>
    </row>
  </sheetData>
  <mergeCells count="14"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selection activeCell="S21" sqref="S21"/>
    </sheetView>
  </sheetViews>
  <sheetFormatPr defaultColWidth="9" defaultRowHeight="13.5" x14ac:dyDescent="0.15"/>
  <cols>
    <col min="3" max="38" width="3.375" customWidth="1"/>
    <col min="39" max="40" width="7.25" customWidth="1"/>
  </cols>
  <sheetData>
    <row r="1" spans="1:46" x14ac:dyDescent="0.15">
      <c r="A1" s="21" t="s">
        <v>11</v>
      </c>
      <c r="B1" s="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1:46" x14ac:dyDescent="0.15">
      <c r="A2" s="21"/>
      <c r="B2" s="1"/>
      <c r="C2" s="21" t="s">
        <v>0</v>
      </c>
      <c r="D2" s="21"/>
      <c r="E2" s="21"/>
      <c r="F2" s="21" t="s">
        <v>1</v>
      </c>
      <c r="G2" s="21"/>
      <c r="H2" s="21"/>
      <c r="I2" s="21" t="s">
        <v>12</v>
      </c>
      <c r="J2" s="21"/>
      <c r="K2" s="21"/>
      <c r="L2" s="21" t="s">
        <v>2</v>
      </c>
      <c r="M2" s="21"/>
      <c r="N2" s="21"/>
      <c r="O2" s="21" t="s">
        <v>3</v>
      </c>
      <c r="P2" s="21"/>
      <c r="Q2" s="21"/>
      <c r="R2" s="21" t="s">
        <v>4</v>
      </c>
      <c r="S2" s="21"/>
      <c r="T2" s="21"/>
      <c r="U2" s="21" t="s">
        <v>5</v>
      </c>
      <c r="V2" s="21"/>
      <c r="W2" s="21"/>
      <c r="X2" s="21" t="s">
        <v>6</v>
      </c>
      <c r="Y2" s="21"/>
      <c r="Z2" s="21"/>
      <c r="AA2" s="21" t="s">
        <v>7</v>
      </c>
      <c r="AB2" s="21"/>
      <c r="AC2" s="21"/>
      <c r="AD2" s="21" t="s">
        <v>13</v>
      </c>
      <c r="AE2" s="21"/>
      <c r="AF2" s="21"/>
      <c r="AG2" s="23" t="s">
        <v>16</v>
      </c>
      <c r="AH2" s="21"/>
      <c r="AI2" s="21"/>
      <c r="AJ2" s="18" t="s">
        <v>27</v>
      </c>
      <c r="AK2" s="19"/>
      <c r="AL2" s="20"/>
      <c r="AM2" s="1"/>
      <c r="AN2" s="2"/>
    </row>
    <row r="3" spans="1:46" x14ac:dyDescent="0.15">
      <c r="A3" s="21"/>
      <c r="B3" s="1"/>
      <c r="C3" s="2" t="s">
        <v>19</v>
      </c>
      <c r="D3" s="2" t="s">
        <v>20</v>
      </c>
      <c r="E3" s="2" t="s">
        <v>21</v>
      </c>
      <c r="F3" s="2" t="s">
        <v>19</v>
      </c>
      <c r="G3" s="2" t="s">
        <v>20</v>
      </c>
      <c r="H3" s="2" t="s">
        <v>21</v>
      </c>
      <c r="I3" s="2" t="s">
        <v>19</v>
      </c>
      <c r="J3" s="2" t="s">
        <v>20</v>
      </c>
      <c r="K3" s="2" t="s">
        <v>21</v>
      </c>
      <c r="L3" s="2" t="s">
        <v>19</v>
      </c>
      <c r="M3" s="2" t="s">
        <v>20</v>
      </c>
      <c r="N3" s="2" t="s">
        <v>21</v>
      </c>
      <c r="O3" s="2" t="s">
        <v>19</v>
      </c>
      <c r="P3" s="2" t="s">
        <v>20</v>
      </c>
      <c r="Q3" s="2" t="s">
        <v>21</v>
      </c>
      <c r="R3" s="2" t="s">
        <v>19</v>
      </c>
      <c r="S3" s="2" t="s">
        <v>20</v>
      </c>
      <c r="T3" s="2" t="s">
        <v>21</v>
      </c>
      <c r="U3" s="2" t="s">
        <v>19</v>
      </c>
      <c r="V3" s="2" t="s">
        <v>20</v>
      </c>
      <c r="W3" s="2" t="s">
        <v>21</v>
      </c>
      <c r="X3" s="2" t="s">
        <v>19</v>
      </c>
      <c r="Y3" s="2" t="s">
        <v>20</v>
      </c>
      <c r="Z3" s="2" t="s">
        <v>21</v>
      </c>
      <c r="AA3" s="2" t="s">
        <v>19</v>
      </c>
      <c r="AB3" s="2" t="s">
        <v>20</v>
      </c>
      <c r="AC3" s="2" t="s">
        <v>21</v>
      </c>
      <c r="AD3" s="2" t="s">
        <v>19</v>
      </c>
      <c r="AE3" s="2" t="s">
        <v>20</v>
      </c>
      <c r="AF3" s="2" t="s">
        <v>21</v>
      </c>
      <c r="AG3" s="2" t="s">
        <v>19</v>
      </c>
      <c r="AH3" s="2" t="s">
        <v>20</v>
      </c>
      <c r="AI3" s="2" t="s">
        <v>21</v>
      </c>
      <c r="AJ3" s="2" t="s">
        <v>19</v>
      </c>
      <c r="AK3" s="2" t="s">
        <v>20</v>
      </c>
      <c r="AL3" s="2" t="s">
        <v>21</v>
      </c>
      <c r="AM3" s="2" t="s">
        <v>8</v>
      </c>
      <c r="AN3" s="2" t="s">
        <v>9</v>
      </c>
    </row>
    <row r="4" spans="1:46" x14ac:dyDescent="0.15">
      <c r="A4" s="2">
        <v>201</v>
      </c>
      <c r="B4" s="2" t="s">
        <v>14</v>
      </c>
      <c r="C4" s="2">
        <v>13</v>
      </c>
      <c r="D4" s="2">
        <v>4</v>
      </c>
      <c r="E4" s="2">
        <v>6</v>
      </c>
      <c r="F4" s="2">
        <v>7</v>
      </c>
      <c r="G4" s="2">
        <v>2</v>
      </c>
      <c r="H4" s="2">
        <v>4</v>
      </c>
      <c r="I4" s="2">
        <v>2</v>
      </c>
      <c r="J4" s="2">
        <v>2</v>
      </c>
      <c r="K4" s="2">
        <v>0</v>
      </c>
      <c r="L4" s="2">
        <v>10</v>
      </c>
      <c r="M4" s="2">
        <v>4</v>
      </c>
      <c r="N4" s="2">
        <v>3</v>
      </c>
      <c r="O4" s="2">
        <v>1</v>
      </c>
      <c r="P4" s="2">
        <v>1</v>
      </c>
      <c r="Q4" s="2">
        <v>0</v>
      </c>
      <c r="R4" s="2">
        <v>6</v>
      </c>
      <c r="S4" s="2">
        <v>0</v>
      </c>
      <c r="T4" s="2">
        <v>0</v>
      </c>
      <c r="U4" s="2">
        <v>9</v>
      </c>
      <c r="V4" s="2">
        <v>2</v>
      </c>
      <c r="W4" s="2">
        <v>3</v>
      </c>
      <c r="X4" s="2">
        <v>2</v>
      </c>
      <c r="Y4" s="2">
        <v>2</v>
      </c>
      <c r="Z4" s="2">
        <v>0</v>
      </c>
      <c r="AA4" s="2">
        <v>15</v>
      </c>
      <c r="AB4" s="2">
        <v>1</v>
      </c>
      <c r="AC4" s="2">
        <v>4</v>
      </c>
      <c r="AD4" s="2">
        <v>0</v>
      </c>
      <c r="AE4" s="2">
        <v>0</v>
      </c>
      <c r="AF4" s="2">
        <v>1</v>
      </c>
      <c r="AG4" s="2">
        <v>4</v>
      </c>
      <c r="AH4" s="2">
        <v>3</v>
      </c>
      <c r="AI4" s="2">
        <v>-1</v>
      </c>
      <c r="AJ4" s="2">
        <v>6</v>
      </c>
      <c r="AK4" s="2">
        <v>0</v>
      </c>
      <c r="AL4" s="2">
        <v>10</v>
      </c>
      <c r="AM4" s="2">
        <f>(C4)*0.9+(F4)*0.8+(I4)*4.5+(L4)+(O4)*3.8+R4+U4+X4*1.5+AA4*1.8+AD4*1.8+AG4*2+AJ4*1.5</f>
        <v>102.1</v>
      </c>
      <c r="AN4" s="2">
        <f>(C4-D4)*0.9+(F4-G4)*0.8+(I4-J4)*4.5+(L4-M4)+(O4-P4)*3.8+(R4-S4)+(U4-V4)+(X4-Y4)*1.5+(AA4-AB4)*1.8+(AD4-AE4)*1.8+(AG4-AH4)*2+(AJ4-AK4)*1.5</f>
        <v>67.3</v>
      </c>
    </row>
    <row r="5" spans="1:46" x14ac:dyDescent="0.15">
      <c r="A5" s="2">
        <v>214</v>
      </c>
      <c r="B5" s="2" t="s">
        <v>14</v>
      </c>
      <c r="C5" s="2">
        <v>13</v>
      </c>
      <c r="D5" s="2">
        <v>13</v>
      </c>
      <c r="E5" s="2">
        <v>-3</v>
      </c>
      <c r="F5" s="2">
        <v>7</v>
      </c>
      <c r="G5" s="2">
        <v>6</v>
      </c>
      <c r="H5" s="2">
        <v>0</v>
      </c>
      <c r="I5" s="2">
        <v>2</v>
      </c>
      <c r="J5" s="2">
        <v>2</v>
      </c>
      <c r="K5" s="2">
        <v>0</v>
      </c>
      <c r="L5" s="2">
        <v>2</v>
      </c>
      <c r="M5" s="2">
        <v>1</v>
      </c>
      <c r="N5" s="2">
        <v>1</v>
      </c>
      <c r="O5" s="2">
        <v>0</v>
      </c>
      <c r="P5" s="2">
        <v>0</v>
      </c>
      <c r="Q5" s="2">
        <v>0</v>
      </c>
      <c r="R5" s="2">
        <v>6</v>
      </c>
      <c r="S5" s="2">
        <v>5</v>
      </c>
      <c r="T5" s="2">
        <v>0</v>
      </c>
      <c r="U5" s="2">
        <v>10</v>
      </c>
      <c r="V5" s="2">
        <v>5</v>
      </c>
      <c r="W5" s="2">
        <v>3</v>
      </c>
      <c r="X5" s="2">
        <v>4</v>
      </c>
      <c r="Y5" s="2">
        <v>4</v>
      </c>
      <c r="Z5" s="2">
        <v>-1</v>
      </c>
      <c r="AA5" s="2">
        <v>15</v>
      </c>
      <c r="AB5" s="2">
        <v>3</v>
      </c>
      <c r="AC5" s="2">
        <v>12</v>
      </c>
      <c r="AD5" s="2">
        <v>0</v>
      </c>
      <c r="AE5" s="2">
        <v>0</v>
      </c>
      <c r="AF5" s="2">
        <v>0</v>
      </c>
      <c r="AG5" s="2">
        <v>2</v>
      </c>
      <c r="AH5" s="2">
        <v>2</v>
      </c>
      <c r="AI5" s="2">
        <v>-1</v>
      </c>
      <c r="AJ5" s="2">
        <v>6</v>
      </c>
      <c r="AK5" s="2">
        <v>3</v>
      </c>
      <c r="AL5" s="2">
        <v>3</v>
      </c>
      <c r="AM5" s="2">
        <f t="shared" ref="AM5:AM25" si="0">(C5)*0.9+(F5)*0.8+(I5)*4.5+(L5)+(O5)*3.8+R5+U5+X5*1.5+AA5*1.8+AD5*1.8+AG5*2+AJ5*1.5</f>
        <v>90.3</v>
      </c>
      <c r="AN5" s="2">
        <f t="shared" ref="AN5:AN25" si="1">(C5-D5)*0.9+(F5-G5)*0.8+(I5-J5)*4.5+(L5-M5)+(O5-P5)*3.8+(R5-S5)+(U5-V5)+(X5-Y5)*1.5+(AA5-AB5)*1.8+(AD5-AE5)*1.8+(AG5-AH5)*2+(AJ5-AK5)*1.5</f>
        <v>33.900000000000006</v>
      </c>
    </row>
    <row r="6" spans="1:46" x14ac:dyDescent="0.15">
      <c r="A6" s="2">
        <v>217</v>
      </c>
      <c r="B6" s="2"/>
      <c r="C6" s="2">
        <v>6</v>
      </c>
      <c r="D6" s="2">
        <v>0</v>
      </c>
      <c r="E6" s="2">
        <v>10</v>
      </c>
      <c r="F6" s="2">
        <v>0</v>
      </c>
      <c r="G6" s="2">
        <v>0</v>
      </c>
      <c r="H6" s="2">
        <v>2</v>
      </c>
      <c r="I6" s="2">
        <v>3</v>
      </c>
      <c r="J6" s="2">
        <v>2</v>
      </c>
      <c r="K6" s="2">
        <v>0</v>
      </c>
      <c r="L6" s="2">
        <v>0</v>
      </c>
      <c r="M6" s="2">
        <v>0</v>
      </c>
      <c r="N6" s="2">
        <v>2</v>
      </c>
      <c r="O6" s="2">
        <v>0</v>
      </c>
      <c r="P6" s="2">
        <v>0</v>
      </c>
      <c r="Q6" s="2">
        <v>0</v>
      </c>
      <c r="R6" s="2">
        <v>3</v>
      </c>
      <c r="S6" s="2">
        <v>0</v>
      </c>
      <c r="T6" s="2">
        <v>2</v>
      </c>
      <c r="U6" s="2">
        <v>7</v>
      </c>
      <c r="V6" s="2">
        <v>0</v>
      </c>
      <c r="W6" s="2">
        <v>6</v>
      </c>
      <c r="X6" s="2">
        <v>0</v>
      </c>
      <c r="Y6" s="2">
        <v>0</v>
      </c>
      <c r="Z6" s="2">
        <v>0</v>
      </c>
      <c r="AA6" s="2">
        <v>2</v>
      </c>
      <c r="AB6" s="2">
        <v>2</v>
      </c>
      <c r="AC6" s="2">
        <v>0</v>
      </c>
      <c r="AD6" s="2">
        <v>1</v>
      </c>
      <c r="AE6" s="2">
        <v>1</v>
      </c>
      <c r="AF6" s="2">
        <v>0</v>
      </c>
      <c r="AG6" s="2">
        <v>6</v>
      </c>
      <c r="AH6" s="2">
        <v>0</v>
      </c>
      <c r="AI6" s="2">
        <v>0</v>
      </c>
      <c r="AJ6" s="2">
        <v>3</v>
      </c>
      <c r="AK6" s="2">
        <v>1</v>
      </c>
      <c r="AL6" s="2">
        <v>4</v>
      </c>
      <c r="AM6" s="2">
        <f t="shared" si="0"/>
        <v>50.8</v>
      </c>
      <c r="AN6" s="2">
        <f t="shared" si="1"/>
        <v>34.9</v>
      </c>
    </row>
    <row r="7" spans="1:46" x14ac:dyDescent="0.15">
      <c r="A7" s="2">
        <v>219</v>
      </c>
      <c r="B7" s="2"/>
      <c r="C7" s="2">
        <v>9</v>
      </c>
      <c r="D7" s="2">
        <v>1</v>
      </c>
      <c r="E7" s="2">
        <v>8</v>
      </c>
      <c r="F7" s="2">
        <v>3</v>
      </c>
      <c r="G7" s="2">
        <v>3</v>
      </c>
      <c r="H7" s="2">
        <v>0</v>
      </c>
      <c r="I7" s="2">
        <v>2</v>
      </c>
      <c r="J7" s="2">
        <v>1</v>
      </c>
      <c r="K7" s="2">
        <v>1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3</v>
      </c>
      <c r="S7" s="2">
        <v>1</v>
      </c>
      <c r="T7" s="2">
        <v>2</v>
      </c>
      <c r="U7" s="2">
        <v>3</v>
      </c>
      <c r="V7" s="2">
        <v>1</v>
      </c>
      <c r="W7" s="2">
        <v>2</v>
      </c>
      <c r="X7" s="2">
        <v>2</v>
      </c>
      <c r="Y7" s="2">
        <v>2</v>
      </c>
      <c r="Z7" s="2">
        <v>0</v>
      </c>
      <c r="AA7" s="2">
        <v>2</v>
      </c>
      <c r="AB7" s="2">
        <v>0</v>
      </c>
      <c r="AC7" s="2">
        <v>3</v>
      </c>
      <c r="AD7" s="2">
        <v>0</v>
      </c>
      <c r="AE7" s="2">
        <v>0</v>
      </c>
      <c r="AF7" s="2">
        <v>0</v>
      </c>
      <c r="AG7" s="2">
        <v>3</v>
      </c>
      <c r="AH7" s="2">
        <v>1</v>
      </c>
      <c r="AI7" s="2">
        <v>2</v>
      </c>
      <c r="AJ7" s="2">
        <v>2</v>
      </c>
      <c r="AK7" s="2">
        <v>2</v>
      </c>
      <c r="AL7" s="2">
        <v>0</v>
      </c>
      <c r="AM7" s="2">
        <f t="shared" si="0"/>
        <v>43.1</v>
      </c>
      <c r="AN7" s="2">
        <f t="shared" si="1"/>
        <v>23.3</v>
      </c>
    </row>
    <row r="8" spans="1:46" x14ac:dyDescent="0.15">
      <c r="A8" s="2">
        <v>302</v>
      </c>
      <c r="B8" s="2"/>
      <c r="C8" s="2">
        <v>4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-1</v>
      </c>
      <c r="R8" s="2">
        <v>3</v>
      </c>
      <c r="S8" s="2">
        <v>3</v>
      </c>
      <c r="T8" s="2">
        <v>0</v>
      </c>
      <c r="U8" s="2">
        <v>5</v>
      </c>
      <c r="V8" s="2">
        <v>1</v>
      </c>
      <c r="W8" s="2">
        <v>4</v>
      </c>
      <c r="X8" s="2">
        <v>2</v>
      </c>
      <c r="Y8" s="2">
        <v>0</v>
      </c>
      <c r="Z8" s="2">
        <v>3</v>
      </c>
      <c r="AA8" s="2">
        <v>3</v>
      </c>
      <c r="AB8" s="2">
        <v>0</v>
      </c>
      <c r="AC8" s="2">
        <v>4</v>
      </c>
      <c r="AD8" s="2">
        <v>1</v>
      </c>
      <c r="AE8" s="2">
        <v>1</v>
      </c>
      <c r="AF8" s="2">
        <v>-1</v>
      </c>
      <c r="AG8" s="2">
        <v>3</v>
      </c>
      <c r="AH8" s="2">
        <v>3</v>
      </c>
      <c r="AI8" s="2">
        <v>-1</v>
      </c>
      <c r="AJ8" s="2">
        <v>2</v>
      </c>
      <c r="AK8" s="2">
        <v>2</v>
      </c>
      <c r="AL8" s="2">
        <v>0</v>
      </c>
      <c r="AM8" s="2">
        <f t="shared" si="0"/>
        <v>42.5</v>
      </c>
      <c r="AN8" s="2">
        <f t="shared" si="1"/>
        <v>12.4</v>
      </c>
    </row>
    <row r="9" spans="1:46" x14ac:dyDescent="0.15">
      <c r="A9" s="2">
        <v>319</v>
      </c>
      <c r="B9" s="3"/>
      <c r="C9" s="2">
        <v>8</v>
      </c>
      <c r="D9" s="2">
        <v>3</v>
      </c>
      <c r="E9" s="2">
        <v>2</v>
      </c>
      <c r="F9" s="2">
        <v>10</v>
      </c>
      <c r="G9" s="2">
        <v>7</v>
      </c>
      <c r="H9" s="2">
        <v>0</v>
      </c>
      <c r="I9" s="2">
        <v>3</v>
      </c>
      <c r="J9" s="2">
        <v>2</v>
      </c>
      <c r="K9" s="2">
        <v>0</v>
      </c>
      <c r="L9" s="2">
        <v>9</v>
      </c>
      <c r="M9" s="2">
        <v>8</v>
      </c>
      <c r="N9" s="2">
        <v>-3</v>
      </c>
      <c r="O9" s="2">
        <v>1</v>
      </c>
      <c r="P9" s="2">
        <v>0</v>
      </c>
      <c r="Q9" s="2">
        <v>0</v>
      </c>
      <c r="R9" s="2">
        <v>6</v>
      </c>
      <c r="S9" s="2">
        <v>4</v>
      </c>
      <c r="T9" s="2">
        <v>0</v>
      </c>
      <c r="U9" s="2">
        <v>10</v>
      </c>
      <c r="V9" s="2">
        <v>2</v>
      </c>
      <c r="W9" s="2">
        <v>10</v>
      </c>
      <c r="X9" s="2">
        <v>4</v>
      </c>
      <c r="Y9" s="2">
        <v>4</v>
      </c>
      <c r="Z9" s="2">
        <v>-2</v>
      </c>
      <c r="AA9" s="2">
        <v>10</v>
      </c>
      <c r="AB9" s="2">
        <v>0</v>
      </c>
      <c r="AC9" s="2">
        <v>15</v>
      </c>
      <c r="AD9" s="2">
        <v>0</v>
      </c>
      <c r="AE9" s="2">
        <v>0</v>
      </c>
      <c r="AF9" s="2">
        <v>0</v>
      </c>
      <c r="AG9" s="2">
        <v>6</v>
      </c>
      <c r="AH9" s="2">
        <v>3</v>
      </c>
      <c r="AI9" s="2">
        <v>3</v>
      </c>
      <c r="AJ9" s="2">
        <v>6</v>
      </c>
      <c r="AK9" s="2">
        <v>0</v>
      </c>
      <c r="AL9" s="2">
        <v>10</v>
      </c>
      <c r="AM9" s="2">
        <f t="shared" si="0"/>
        <v>102.5</v>
      </c>
      <c r="AN9" s="2">
        <f t="shared" si="1"/>
        <v>59.2</v>
      </c>
    </row>
    <row r="10" spans="1:46" x14ac:dyDescent="0.15">
      <c r="A10" s="2">
        <v>328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>
        <f t="shared" si="0"/>
        <v>0</v>
      </c>
      <c r="AN10" s="2">
        <f t="shared" si="1"/>
        <v>0</v>
      </c>
      <c r="AT10" t="s">
        <v>28</v>
      </c>
    </row>
    <row r="11" spans="1:46" x14ac:dyDescent="0.15">
      <c r="A11" s="2">
        <v>331</v>
      </c>
      <c r="B11" s="2"/>
      <c r="C11" s="2">
        <v>10</v>
      </c>
      <c r="D11" s="2">
        <v>0</v>
      </c>
      <c r="E11" s="2">
        <v>15</v>
      </c>
      <c r="F11" s="2">
        <v>4</v>
      </c>
      <c r="G11" s="2">
        <v>4</v>
      </c>
      <c r="H11" s="2">
        <v>0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5</v>
      </c>
      <c r="S11" s="2">
        <v>4</v>
      </c>
      <c r="T11" s="2">
        <v>0</v>
      </c>
      <c r="U11" s="2">
        <v>5</v>
      </c>
      <c r="V11" s="2">
        <v>0</v>
      </c>
      <c r="W11" s="2">
        <v>10</v>
      </c>
      <c r="X11" s="2">
        <v>4</v>
      </c>
      <c r="Y11" s="2">
        <v>4</v>
      </c>
      <c r="Z11" s="2">
        <v>-2</v>
      </c>
      <c r="AA11" s="2">
        <v>0</v>
      </c>
      <c r="AB11" s="2">
        <v>0</v>
      </c>
      <c r="AC11" s="2">
        <v>5</v>
      </c>
      <c r="AD11" s="2">
        <v>0</v>
      </c>
      <c r="AE11" s="2">
        <v>0</v>
      </c>
      <c r="AF11" s="2">
        <v>0</v>
      </c>
      <c r="AG11" s="2">
        <v>2</v>
      </c>
      <c r="AH11" s="2">
        <v>0</v>
      </c>
      <c r="AI11" s="2">
        <v>4</v>
      </c>
      <c r="AJ11" s="2">
        <v>2</v>
      </c>
      <c r="AK11" s="2">
        <v>2</v>
      </c>
      <c r="AL11" s="2">
        <v>0</v>
      </c>
      <c r="AM11" s="2">
        <f t="shared" si="0"/>
        <v>42.7</v>
      </c>
      <c r="AN11" s="2">
        <f t="shared" si="1"/>
        <v>19</v>
      </c>
    </row>
    <row r="12" spans="1:46" x14ac:dyDescent="0.15">
      <c r="A12" s="2">
        <v>332</v>
      </c>
      <c r="B12" s="2" t="s">
        <v>14</v>
      </c>
      <c r="C12" s="2">
        <v>19</v>
      </c>
      <c r="D12" s="2">
        <v>16</v>
      </c>
      <c r="E12" s="2">
        <v>0</v>
      </c>
      <c r="F12" s="2">
        <v>10</v>
      </c>
      <c r="G12" s="2">
        <v>4</v>
      </c>
      <c r="H12" s="2">
        <v>2</v>
      </c>
      <c r="I12" s="2">
        <v>4</v>
      </c>
      <c r="J12" s="2">
        <v>3</v>
      </c>
      <c r="K12" s="2">
        <v>0</v>
      </c>
      <c r="L12" s="2">
        <v>10</v>
      </c>
      <c r="M12" s="2">
        <v>6</v>
      </c>
      <c r="N12" s="2">
        <v>0</v>
      </c>
      <c r="O12" s="2">
        <v>0</v>
      </c>
      <c r="P12" s="2">
        <v>0</v>
      </c>
      <c r="Q12" s="2">
        <v>0</v>
      </c>
      <c r="R12" s="2">
        <v>3</v>
      </c>
      <c r="S12" s="2">
        <v>0</v>
      </c>
      <c r="T12" s="2">
        <v>6</v>
      </c>
      <c r="U12" s="2">
        <v>7</v>
      </c>
      <c r="V12" s="2">
        <v>6</v>
      </c>
      <c r="W12" s="2">
        <v>0</v>
      </c>
      <c r="X12" s="2">
        <v>10</v>
      </c>
      <c r="Y12" s="2">
        <v>10</v>
      </c>
      <c r="Z12" s="2">
        <v>-5</v>
      </c>
      <c r="AA12" s="2">
        <v>7</v>
      </c>
      <c r="AB12" s="2">
        <v>3</v>
      </c>
      <c r="AC12" s="2">
        <v>2</v>
      </c>
      <c r="AD12" s="2">
        <v>0</v>
      </c>
      <c r="AE12" s="2">
        <v>0</v>
      </c>
      <c r="AF12" s="2">
        <v>0</v>
      </c>
      <c r="AG12" s="2">
        <v>10</v>
      </c>
      <c r="AH12" s="2">
        <v>0</v>
      </c>
      <c r="AI12" s="2">
        <v>15</v>
      </c>
      <c r="AJ12" s="2">
        <v>6</v>
      </c>
      <c r="AK12" s="2">
        <v>3</v>
      </c>
      <c r="AL12" s="2">
        <v>3</v>
      </c>
      <c r="AM12" s="2">
        <f t="shared" si="0"/>
        <v>119.69999999999999</v>
      </c>
      <c r="AN12" s="2">
        <f t="shared" si="1"/>
        <v>51.7</v>
      </c>
    </row>
    <row r="13" spans="1:46" x14ac:dyDescent="0.15">
      <c r="A13" s="2">
        <v>408</v>
      </c>
      <c r="B13" s="4"/>
      <c r="C13" s="2">
        <v>13</v>
      </c>
      <c r="D13" s="2">
        <v>8</v>
      </c>
      <c r="E13" s="2">
        <v>0</v>
      </c>
      <c r="F13" s="2">
        <v>10</v>
      </c>
      <c r="G13" s="2">
        <v>8</v>
      </c>
      <c r="H13" s="2">
        <v>-3</v>
      </c>
      <c r="I13" s="2">
        <v>5</v>
      </c>
      <c r="J13" s="2">
        <v>1</v>
      </c>
      <c r="K13" s="2">
        <v>3</v>
      </c>
      <c r="L13" s="2">
        <v>5</v>
      </c>
      <c r="M13" s="2">
        <v>0</v>
      </c>
      <c r="N13" s="2">
        <v>5</v>
      </c>
      <c r="O13" s="2">
        <v>1</v>
      </c>
      <c r="P13" s="2">
        <v>1</v>
      </c>
      <c r="Q13" s="2">
        <v>-1</v>
      </c>
      <c r="R13" s="2">
        <v>3</v>
      </c>
      <c r="S13" s="2">
        <v>1</v>
      </c>
      <c r="T13" s="2">
        <v>2</v>
      </c>
      <c r="U13" s="2">
        <v>9</v>
      </c>
      <c r="V13" s="2">
        <v>8</v>
      </c>
      <c r="W13" s="2">
        <v>-3</v>
      </c>
      <c r="X13" s="2">
        <v>10</v>
      </c>
      <c r="Y13" s="2">
        <v>8</v>
      </c>
      <c r="Z13" s="2">
        <v>-3</v>
      </c>
      <c r="AA13" s="2">
        <v>5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4</v>
      </c>
      <c r="AH13" s="2">
        <v>3</v>
      </c>
      <c r="AI13" s="2">
        <v>0</v>
      </c>
      <c r="AJ13" s="2">
        <v>6</v>
      </c>
      <c r="AK13" s="2">
        <v>1</v>
      </c>
      <c r="AL13" s="2">
        <v>6</v>
      </c>
      <c r="AM13" s="2">
        <f t="shared" si="0"/>
        <v>104</v>
      </c>
      <c r="AN13" s="2">
        <f t="shared" si="1"/>
        <v>53.6</v>
      </c>
    </row>
    <row r="14" spans="1:46" x14ac:dyDescent="0.15">
      <c r="A14" s="2">
        <v>419</v>
      </c>
      <c r="B14" s="3" t="s">
        <v>14</v>
      </c>
      <c r="C14" s="2">
        <v>20</v>
      </c>
      <c r="D14" s="2">
        <v>4</v>
      </c>
      <c r="E14" s="2">
        <v>12</v>
      </c>
      <c r="F14" s="2">
        <v>10</v>
      </c>
      <c r="G14" s="2">
        <v>0</v>
      </c>
      <c r="H14" s="2">
        <v>15</v>
      </c>
      <c r="I14" s="2">
        <v>4</v>
      </c>
      <c r="J14" s="2">
        <v>4</v>
      </c>
      <c r="K14" s="2">
        <v>-2</v>
      </c>
      <c r="L14" s="2">
        <v>5</v>
      </c>
      <c r="M14" s="2">
        <v>0</v>
      </c>
      <c r="N14" s="2">
        <v>5</v>
      </c>
      <c r="O14" s="2">
        <v>0</v>
      </c>
      <c r="P14" s="2">
        <v>0</v>
      </c>
      <c r="Q14" s="2">
        <v>0</v>
      </c>
      <c r="R14" s="2">
        <v>3</v>
      </c>
      <c r="S14" s="2">
        <v>0</v>
      </c>
      <c r="T14" s="2">
        <v>5</v>
      </c>
      <c r="U14" s="2">
        <v>10</v>
      </c>
      <c r="V14" s="2">
        <v>1</v>
      </c>
      <c r="W14" s="2">
        <v>9</v>
      </c>
      <c r="X14" s="2">
        <v>7</v>
      </c>
      <c r="Y14" s="2">
        <v>0</v>
      </c>
      <c r="Z14" s="2">
        <v>10</v>
      </c>
      <c r="AA14" s="2">
        <v>10</v>
      </c>
      <c r="AB14" s="2">
        <v>0</v>
      </c>
      <c r="AC14" s="2">
        <v>15</v>
      </c>
      <c r="AD14" s="2">
        <v>0</v>
      </c>
      <c r="AE14" s="2">
        <v>0</v>
      </c>
      <c r="AF14" s="2">
        <v>0</v>
      </c>
      <c r="AG14" s="2">
        <v>10</v>
      </c>
      <c r="AH14" s="2">
        <v>3</v>
      </c>
      <c r="AI14" s="2">
        <v>5</v>
      </c>
      <c r="AJ14" s="2">
        <v>6</v>
      </c>
      <c r="AK14" s="2">
        <v>0</v>
      </c>
      <c r="AL14" s="2">
        <v>10</v>
      </c>
      <c r="AM14" s="2">
        <f t="shared" si="0"/>
        <v>119.5</v>
      </c>
      <c r="AN14" s="2">
        <f t="shared" si="1"/>
        <v>90.9</v>
      </c>
    </row>
    <row r="15" spans="1:46" x14ac:dyDescent="0.15">
      <c r="A15" s="2">
        <v>529</v>
      </c>
      <c r="B15" s="2" t="s">
        <v>15</v>
      </c>
      <c r="C15" s="2">
        <v>30</v>
      </c>
      <c r="D15" s="2">
        <v>0</v>
      </c>
      <c r="E15" s="2">
        <v>35</v>
      </c>
      <c r="F15" s="2">
        <v>5</v>
      </c>
      <c r="G15" s="2">
        <v>0</v>
      </c>
      <c r="H15" s="2">
        <v>10</v>
      </c>
      <c r="I15" s="2">
        <v>6</v>
      </c>
      <c r="J15" s="2">
        <v>0</v>
      </c>
      <c r="K15" s="2">
        <v>6</v>
      </c>
      <c r="L15" s="2">
        <v>5</v>
      </c>
      <c r="M15" s="2">
        <v>1</v>
      </c>
      <c r="N15" s="2">
        <v>4</v>
      </c>
      <c r="O15" s="2">
        <v>5</v>
      </c>
      <c r="P15" s="2">
        <v>0</v>
      </c>
      <c r="Q15" s="2">
        <v>7</v>
      </c>
      <c r="R15" s="2">
        <v>3</v>
      </c>
      <c r="S15" s="2">
        <v>0</v>
      </c>
      <c r="T15" s="2">
        <v>2</v>
      </c>
      <c r="U15" s="2">
        <v>10</v>
      </c>
      <c r="V15" s="2">
        <v>1</v>
      </c>
      <c r="W15" s="2">
        <v>9</v>
      </c>
      <c r="X15" s="2">
        <v>2</v>
      </c>
      <c r="Y15" s="2">
        <v>0</v>
      </c>
      <c r="Z15" s="2">
        <v>4</v>
      </c>
      <c r="AA15" s="2">
        <v>10</v>
      </c>
      <c r="AB15" s="2">
        <v>4</v>
      </c>
      <c r="AC15" s="2">
        <v>6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6</v>
      </c>
      <c r="AJ15" s="2">
        <v>6</v>
      </c>
      <c r="AK15" s="2">
        <v>3</v>
      </c>
      <c r="AL15" s="2">
        <v>2</v>
      </c>
      <c r="AM15" s="2">
        <f t="shared" si="0"/>
        <v>125</v>
      </c>
      <c r="AN15" s="2">
        <f t="shared" si="1"/>
        <v>111.3</v>
      </c>
    </row>
    <row r="16" spans="1:46" x14ac:dyDescent="0.15">
      <c r="A16" s="2">
        <v>534</v>
      </c>
      <c r="B16" s="2" t="s">
        <v>30</v>
      </c>
      <c r="C16" s="2">
        <v>5</v>
      </c>
      <c r="D16" s="2">
        <v>5</v>
      </c>
      <c r="E16" s="2">
        <v>0</v>
      </c>
      <c r="F16" s="2">
        <v>3</v>
      </c>
      <c r="G16" s="2">
        <v>3</v>
      </c>
      <c r="H16" s="2">
        <v>-1</v>
      </c>
      <c r="I16" s="2">
        <v>7</v>
      </c>
      <c r="J16" s="2">
        <v>7</v>
      </c>
      <c r="K16" s="2">
        <v>-4</v>
      </c>
      <c r="L16" s="2">
        <v>10</v>
      </c>
      <c r="M16" s="2">
        <v>9</v>
      </c>
      <c r="N16" s="2">
        <v>-5</v>
      </c>
      <c r="O16" s="2">
        <v>0</v>
      </c>
      <c r="P16" s="2">
        <v>0</v>
      </c>
      <c r="Q16" s="2">
        <v>0</v>
      </c>
      <c r="R16" s="2">
        <v>3</v>
      </c>
      <c r="S16" s="2">
        <v>2</v>
      </c>
      <c r="T16" s="2">
        <v>0</v>
      </c>
      <c r="U16" s="2">
        <v>5</v>
      </c>
      <c r="V16" s="2">
        <v>5</v>
      </c>
      <c r="W16" s="2">
        <v>-1</v>
      </c>
      <c r="X16" s="2">
        <v>0</v>
      </c>
      <c r="Y16" s="2">
        <v>0</v>
      </c>
      <c r="Z16" s="2">
        <v>3</v>
      </c>
      <c r="AA16" s="2">
        <v>0</v>
      </c>
      <c r="AB16" s="2">
        <v>0</v>
      </c>
      <c r="AC16" s="2">
        <v>15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6</v>
      </c>
      <c r="AK16" s="2">
        <v>6</v>
      </c>
      <c r="AL16" s="2">
        <v>-2</v>
      </c>
      <c r="AM16" s="2">
        <f t="shared" si="0"/>
        <v>65.400000000000006</v>
      </c>
      <c r="AN16" s="2">
        <f t="shared" si="1"/>
        <v>2</v>
      </c>
    </row>
    <row r="17" spans="1:40" x14ac:dyDescent="0.15">
      <c r="A17" s="2">
        <v>538</v>
      </c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>
        <f t="shared" si="0"/>
        <v>0</v>
      </c>
      <c r="AN17" s="2">
        <f t="shared" si="1"/>
        <v>0</v>
      </c>
    </row>
    <row r="18" spans="1:40" x14ac:dyDescent="0.15">
      <c r="A18" s="2">
        <v>542</v>
      </c>
      <c r="B18" s="2" t="s">
        <v>14</v>
      </c>
      <c r="C18" s="2">
        <v>20</v>
      </c>
      <c r="D18" s="2">
        <v>4</v>
      </c>
      <c r="E18" s="2">
        <v>16</v>
      </c>
      <c r="F18" s="2">
        <v>5</v>
      </c>
      <c r="G18" s="2">
        <v>5</v>
      </c>
      <c r="H18" s="2">
        <v>0</v>
      </c>
      <c r="I18" s="2">
        <v>0</v>
      </c>
      <c r="J18" s="2">
        <v>0</v>
      </c>
      <c r="K18" s="2">
        <v>2</v>
      </c>
      <c r="L18" s="2">
        <v>8</v>
      </c>
      <c r="M18" s="2">
        <v>2</v>
      </c>
      <c r="N18" s="2">
        <v>6</v>
      </c>
      <c r="O18" s="2">
        <v>1</v>
      </c>
      <c r="P18" s="2">
        <v>1</v>
      </c>
      <c r="Q18" s="2">
        <v>-1</v>
      </c>
      <c r="R18" s="2">
        <v>3</v>
      </c>
      <c r="S18" s="2">
        <v>2</v>
      </c>
      <c r="T18" s="2">
        <v>0</v>
      </c>
      <c r="U18" s="2">
        <v>5</v>
      </c>
      <c r="V18" s="2">
        <v>3</v>
      </c>
      <c r="W18" s="2">
        <v>0</v>
      </c>
      <c r="X18" s="2">
        <v>5</v>
      </c>
      <c r="Y18" s="2">
        <v>5</v>
      </c>
      <c r="Z18" s="2">
        <v>0</v>
      </c>
      <c r="AA18" s="2">
        <v>12</v>
      </c>
      <c r="AB18" s="2">
        <v>6</v>
      </c>
      <c r="AC18" s="2">
        <v>0</v>
      </c>
      <c r="AD18" s="2">
        <v>5</v>
      </c>
      <c r="AE18" s="2">
        <v>3</v>
      </c>
      <c r="AF18" s="2">
        <v>0</v>
      </c>
      <c r="AG18" s="2">
        <v>0</v>
      </c>
      <c r="AH18" s="2">
        <v>0</v>
      </c>
      <c r="AI18" s="2">
        <v>0</v>
      </c>
      <c r="AJ18" s="2">
        <v>6</v>
      </c>
      <c r="AK18" s="2">
        <v>5</v>
      </c>
      <c r="AL18" s="2">
        <v>0</v>
      </c>
      <c r="AM18" s="2">
        <f t="shared" si="0"/>
        <v>88.9</v>
      </c>
      <c r="AN18" s="2">
        <f t="shared" si="1"/>
        <v>39.300000000000004</v>
      </c>
    </row>
    <row r="19" spans="1:40" x14ac:dyDescent="0.15">
      <c r="A19" s="2">
        <v>607</v>
      </c>
      <c r="B19" s="2" t="s">
        <v>29</v>
      </c>
      <c r="C19" s="2">
        <v>6</v>
      </c>
      <c r="D19" s="2">
        <v>2</v>
      </c>
      <c r="E19" s="2">
        <v>4</v>
      </c>
      <c r="F19" s="2">
        <v>5</v>
      </c>
      <c r="G19" s="2">
        <v>5</v>
      </c>
      <c r="H19" s="2">
        <v>0</v>
      </c>
      <c r="I19" s="2">
        <v>4</v>
      </c>
      <c r="J19" s="2">
        <v>3</v>
      </c>
      <c r="K19" s="2">
        <v>0</v>
      </c>
      <c r="L19" s="2">
        <v>2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1</v>
      </c>
      <c r="W19" s="2">
        <v>0</v>
      </c>
      <c r="X19" s="2">
        <v>3</v>
      </c>
      <c r="Y19" s="2">
        <v>1</v>
      </c>
      <c r="Z19" s="2">
        <v>2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3</v>
      </c>
      <c r="AH19" s="2">
        <v>3</v>
      </c>
      <c r="AI19" s="2">
        <v>-1</v>
      </c>
      <c r="AJ19" s="2">
        <v>2</v>
      </c>
      <c r="AK19" s="2">
        <v>0</v>
      </c>
      <c r="AL19" s="2">
        <v>6</v>
      </c>
      <c r="AM19" s="2">
        <f t="shared" si="0"/>
        <v>61.9</v>
      </c>
      <c r="AN19" s="2">
        <f t="shared" si="1"/>
        <v>33.1</v>
      </c>
    </row>
    <row r="20" spans="1:40" x14ac:dyDescent="0.15">
      <c r="A20" s="2">
        <v>608</v>
      </c>
      <c r="B20" s="2" t="s">
        <v>14</v>
      </c>
      <c r="C20" s="2">
        <v>10</v>
      </c>
      <c r="D20" s="2">
        <v>0</v>
      </c>
      <c r="E20" s="2">
        <v>20</v>
      </c>
      <c r="F20" s="2">
        <v>4</v>
      </c>
      <c r="G20" s="2">
        <v>4</v>
      </c>
      <c r="H20" s="2">
        <v>0</v>
      </c>
      <c r="I20" s="2">
        <v>4</v>
      </c>
      <c r="J20" s="2">
        <v>0</v>
      </c>
      <c r="K20" s="2">
        <v>6</v>
      </c>
      <c r="L20" s="2">
        <v>6</v>
      </c>
      <c r="M20" s="2">
        <v>1</v>
      </c>
      <c r="N20" s="2">
        <v>4</v>
      </c>
      <c r="O20" s="2">
        <v>1</v>
      </c>
      <c r="P20" s="2">
        <v>1</v>
      </c>
      <c r="Q20" s="2">
        <v>0</v>
      </c>
      <c r="R20" s="2">
        <v>6</v>
      </c>
      <c r="S20" s="2">
        <v>0</v>
      </c>
      <c r="T20" s="2">
        <v>10</v>
      </c>
      <c r="U20" s="2">
        <v>1</v>
      </c>
      <c r="V20" s="2">
        <v>1</v>
      </c>
      <c r="W20" s="2">
        <v>0</v>
      </c>
      <c r="X20" s="2">
        <v>4</v>
      </c>
      <c r="Y20" s="2">
        <v>4</v>
      </c>
      <c r="Z20" s="2">
        <v>0</v>
      </c>
      <c r="AA20" s="2">
        <v>15</v>
      </c>
      <c r="AB20" s="2">
        <v>7</v>
      </c>
      <c r="AC20" s="2">
        <v>1</v>
      </c>
      <c r="AD20" s="2">
        <v>0</v>
      </c>
      <c r="AE20" s="2">
        <v>0</v>
      </c>
      <c r="AF20" s="2">
        <v>0</v>
      </c>
      <c r="AG20" s="2">
        <v>7</v>
      </c>
      <c r="AH20" s="2">
        <v>0</v>
      </c>
      <c r="AI20" s="2">
        <v>10</v>
      </c>
      <c r="AJ20" s="2">
        <v>4</v>
      </c>
      <c r="AK20" s="2">
        <v>0</v>
      </c>
      <c r="AL20" s="2">
        <v>10</v>
      </c>
      <c r="AM20" s="2">
        <f t="shared" si="0"/>
        <v>100</v>
      </c>
      <c r="AN20" s="2">
        <f t="shared" si="1"/>
        <v>72.400000000000006</v>
      </c>
    </row>
    <row r="21" spans="1:40" x14ac:dyDescent="0.15">
      <c r="A21" s="2">
        <v>629</v>
      </c>
      <c r="B21" s="2" t="s">
        <v>14</v>
      </c>
      <c r="C21" s="2">
        <v>35</v>
      </c>
      <c r="D21" s="2">
        <v>8</v>
      </c>
      <c r="E21" s="2">
        <v>22</v>
      </c>
      <c r="F21" s="2">
        <v>10</v>
      </c>
      <c r="G21" s="2">
        <v>3</v>
      </c>
      <c r="H21" s="2">
        <v>7</v>
      </c>
      <c r="I21" s="2">
        <v>4</v>
      </c>
      <c r="J21" s="2">
        <v>0</v>
      </c>
      <c r="K21" s="2">
        <v>5</v>
      </c>
      <c r="L21" s="2">
        <v>4</v>
      </c>
      <c r="M21" s="2">
        <v>2</v>
      </c>
      <c r="N21" s="2">
        <v>2</v>
      </c>
      <c r="O21" s="2">
        <v>0</v>
      </c>
      <c r="P21" s="2">
        <v>0</v>
      </c>
      <c r="Q21" s="2">
        <v>0</v>
      </c>
      <c r="R21" s="2">
        <v>6</v>
      </c>
      <c r="S21" s="2">
        <v>0</v>
      </c>
      <c r="T21" s="2">
        <v>6</v>
      </c>
      <c r="U21" s="2">
        <v>4</v>
      </c>
      <c r="V21" s="2">
        <v>0</v>
      </c>
      <c r="W21" s="2">
        <v>6</v>
      </c>
      <c r="X21" s="2">
        <v>6</v>
      </c>
      <c r="Y21" s="2">
        <v>1</v>
      </c>
      <c r="Z21" s="2">
        <v>4</v>
      </c>
      <c r="AA21" s="2">
        <v>10</v>
      </c>
      <c r="AB21" s="2">
        <v>0</v>
      </c>
      <c r="AC21" s="2">
        <v>15</v>
      </c>
      <c r="AD21" s="2">
        <v>0</v>
      </c>
      <c r="AE21" s="2">
        <v>0</v>
      </c>
      <c r="AF21" s="2">
        <v>0</v>
      </c>
      <c r="AG21" s="2">
        <v>6</v>
      </c>
      <c r="AH21" s="2">
        <v>0</v>
      </c>
      <c r="AI21" s="2">
        <v>6</v>
      </c>
      <c r="AJ21" s="2">
        <v>4</v>
      </c>
      <c r="AK21" s="2">
        <v>0</v>
      </c>
      <c r="AL21" s="2">
        <v>10</v>
      </c>
      <c r="AM21" s="2">
        <f t="shared" si="0"/>
        <v>116.5</v>
      </c>
      <c r="AN21" s="2">
        <f t="shared" si="1"/>
        <v>103.4</v>
      </c>
    </row>
    <row r="22" spans="1:40" x14ac:dyDescent="0.15">
      <c r="A22" s="5">
        <v>715</v>
      </c>
      <c r="B22" s="6" t="s">
        <v>14</v>
      </c>
      <c r="C22" s="2">
        <v>15</v>
      </c>
      <c r="D22" s="2">
        <v>11</v>
      </c>
      <c r="E22" s="2">
        <v>0</v>
      </c>
      <c r="F22" s="2">
        <v>3</v>
      </c>
      <c r="G22" s="2">
        <v>3</v>
      </c>
      <c r="H22" s="2">
        <v>0</v>
      </c>
      <c r="I22" s="2">
        <v>1</v>
      </c>
      <c r="J22" s="2">
        <v>0</v>
      </c>
      <c r="K22" s="2">
        <v>4</v>
      </c>
      <c r="L22" s="2">
        <v>4</v>
      </c>
      <c r="M22" s="2">
        <v>4</v>
      </c>
      <c r="N22" s="2">
        <v>0</v>
      </c>
      <c r="O22" s="2">
        <v>3</v>
      </c>
      <c r="P22" s="2">
        <v>3</v>
      </c>
      <c r="Q22" s="2">
        <v>-1</v>
      </c>
      <c r="R22" s="2">
        <v>4</v>
      </c>
      <c r="S22" s="2">
        <v>1</v>
      </c>
      <c r="T22" s="2">
        <v>4</v>
      </c>
      <c r="U22" s="2">
        <v>15</v>
      </c>
      <c r="V22" s="2">
        <v>9</v>
      </c>
      <c r="W22" s="2">
        <v>0</v>
      </c>
      <c r="X22" s="2">
        <v>5</v>
      </c>
      <c r="Y22" s="2">
        <v>0</v>
      </c>
      <c r="Z22" s="2">
        <v>10</v>
      </c>
      <c r="AA22" s="2">
        <v>20</v>
      </c>
      <c r="AB22" s="2">
        <v>0</v>
      </c>
      <c r="AC22" s="2">
        <v>20</v>
      </c>
      <c r="AD22" s="2">
        <v>0</v>
      </c>
      <c r="AE22" s="2">
        <v>0</v>
      </c>
      <c r="AF22" s="2">
        <v>0</v>
      </c>
      <c r="AG22" s="2">
        <v>6</v>
      </c>
      <c r="AH22" s="2">
        <v>3</v>
      </c>
      <c r="AI22" s="2">
        <v>3</v>
      </c>
      <c r="AJ22" s="2">
        <v>0</v>
      </c>
      <c r="AK22" s="2">
        <v>0</v>
      </c>
      <c r="AL22" s="2">
        <v>10</v>
      </c>
      <c r="AM22" s="2">
        <f t="shared" si="0"/>
        <v>110.3</v>
      </c>
      <c r="AN22" s="2">
        <f t="shared" si="1"/>
        <v>66.599999999999994</v>
      </c>
    </row>
    <row r="23" spans="1:40" x14ac:dyDescent="0.15">
      <c r="A23" s="2">
        <v>719</v>
      </c>
      <c r="B23" s="2"/>
      <c r="C23" s="2">
        <v>7</v>
      </c>
      <c r="D23" s="2">
        <v>5</v>
      </c>
      <c r="E23" s="2">
        <v>0</v>
      </c>
      <c r="F23" s="2">
        <v>5</v>
      </c>
      <c r="G23" s="2">
        <v>2</v>
      </c>
      <c r="H23" s="2">
        <v>3</v>
      </c>
      <c r="I23" s="2">
        <v>2</v>
      </c>
      <c r="J23" s="2">
        <v>1</v>
      </c>
      <c r="K23" s="2">
        <v>1</v>
      </c>
      <c r="L23" s="2">
        <v>0</v>
      </c>
      <c r="M23" s="2">
        <v>0</v>
      </c>
      <c r="N23" s="2">
        <v>5</v>
      </c>
      <c r="O23" s="2">
        <v>2</v>
      </c>
      <c r="P23" s="2">
        <v>2</v>
      </c>
      <c r="Q23" s="2">
        <v>-1</v>
      </c>
      <c r="R23" s="2">
        <v>4</v>
      </c>
      <c r="S23" s="2">
        <v>0</v>
      </c>
      <c r="T23" s="2">
        <v>10</v>
      </c>
      <c r="U23" s="2">
        <v>2</v>
      </c>
      <c r="V23" s="2">
        <v>2</v>
      </c>
      <c r="W23" s="2">
        <v>0</v>
      </c>
      <c r="X23" s="2">
        <v>0</v>
      </c>
      <c r="Y23" s="2">
        <v>0</v>
      </c>
      <c r="Z23" s="2">
        <v>5</v>
      </c>
      <c r="AA23" s="2">
        <v>4</v>
      </c>
      <c r="AB23" s="2">
        <v>3</v>
      </c>
      <c r="AC23" s="2">
        <v>2</v>
      </c>
      <c r="AD23" s="2">
        <v>0</v>
      </c>
      <c r="AE23" s="2">
        <v>0</v>
      </c>
      <c r="AF23" s="2">
        <v>0</v>
      </c>
      <c r="AG23" s="2">
        <v>2</v>
      </c>
      <c r="AH23" s="2">
        <v>2</v>
      </c>
      <c r="AI23" s="2">
        <v>0</v>
      </c>
      <c r="AJ23" s="2">
        <v>3</v>
      </c>
      <c r="AK23" s="2">
        <v>0</v>
      </c>
      <c r="AL23" s="2">
        <v>10</v>
      </c>
      <c r="AM23" s="2">
        <f t="shared" si="0"/>
        <v>48.6</v>
      </c>
      <c r="AN23" s="2">
        <f t="shared" si="1"/>
        <v>19</v>
      </c>
    </row>
    <row r="24" spans="1:40" x14ac:dyDescent="0.15">
      <c r="A24" s="2">
        <v>733</v>
      </c>
      <c r="B24" s="2" t="s">
        <v>14</v>
      </c>
      <c r="C24" s="2">
        <v>30</v>
      </c>
      <c r="D24" s="2">
        <v>16</v>
      </c>
      <c r="E24" s="2">
        <v>0</v>
      </c>
      <c r="F24" s="2">
        <v>0</v>
      </c>
      <c r="G24" s="2">
        <v>0</v>
      </c>
      <c r="H24" s="2">
        <v>0</v>
      </c>
      <c r="I24" s="2">
        <v>2</v>
      </c>
      <c r="J24" s="2">
        <v>2</v>
      </c>
      <c r="K24" s="2">
        <v>0</v>
      </c>
      <c r="L24" s="2">
        <v>6</v>
      </c>
      <c r="M24" s="2">
        <v>3</v>
      </c>
      <c r="N24" s="2">
        <v>0</v>
      </c>
      <c r="O24" s="2">
        <v>0</v>
      </c>
      <c r="P24" s="2">
        <v>0</v>
      </c>
      <c r="Q24" s="2">
        <v>0</v>
      </c>
      <c r="R24" s="2">
        <v>6</v>
      </c>
      <c r="S24" s="2">
        <v>1</v>
      </c>
      <c r="T24" s="2">
        <v>4</v>
      </c>
      <c r="U24" s="2">
        <v>6</v>
      </c>
      <c r="V24" s="2">
        <v>4</v>
      </c>
      <c r="W24" s="2">
        <v>0</v>
      </c>
      <c r="X24" s="2">
        <v>0</v>
      </c>
      <c r="Y24" s="2">
        <v>0</v>
      </c>
      <c r="Z24" s="2">
        <v>0</v>
      </c>
      <c r="AA24" s="2">
        <v>10</v>
      </c>
      <c r="AB24" s="2">
        <v>3</v>
      </c>
      <c r="AC24" s="2">
        <v>7</v>
      </c>
      <c r="AD24" s="2">
        <v>0</v>
      </c>
      <c r="AE24" s="2">
        <v>0</v>
      </c>
      <c r="AF24" s="2">
        <v>0</v>
      </c>
      <c r="AG24" s="2">
        <v>8</v>
      </c>
      <c r="AH24" s="2">
        <v>0</v>
      </c>
      <c r="AI24" s="2">
        <v>10</v>
      </c>
      <c r="AJ24" s="2">
        <v>6</v>
      </c>
      <c r="AK24" s="2">
        <v>2</v>
      </c>
      <c r="AL24" s="2">
        <v>8</v>
      </c>
      <c r="AM24" s="2">
        <f t="shared" si="0"/>
        <v>97</v>
      </c>
      <c r="AN24" s="2">
        <f t="shared" si="1"/>
        <v>57.2</v>
      </c>
    </row>
    <row r="25" spans="1:40" x14ac:dyDescent="0.15">
      <c r="A25" s="2">
        <v>740</v>
      </c>
      <c r="B25" s="2"/>
      <c r="C25" s="2">
        <v>6</v>
      </c>
      <c r="D25" s="2">
        <v>0</v>
      </c>
      <c r="E25" s="2">
        <v>10</v>
      </c>
      <c r="F25" s="2">
        <v>3</v>
      </c>
      <c r="G25" s="2">
        <v>3</v>
      </c>
      <c r="H25" s="2">
        <v>0</v>
      </c>
      <c r="I25" s="2">
        <v>2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3</v>
      </c>
      <c r="U25" s="2">
        <v>2</v>
      </c>
      <c r="V25" s="2">
        <v>0</v>
      </c>
      <c r="W25" s="2">
        <v>5</v>
      </c>
      <c r="X25" s="2">
        <v>0</v>
      </c>
      <c r="Y25" s="2">
        <v>0</v>
      </c>
      <c r="Z25" s="2">
        <v>0</v>
      </c>
      <c r="AA25" s="2">
        <v>2</v>
      </c>
      <c r="AB25" s="2">
        <v>1</v>
      </c>
      <c r="AC25" s="2">
        <v>2</v>
      </c>
      <c r="AD25" s="2">
        <v>2</v>
      </c>
      <c r="AE25" s="2">
        <v>2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10</v>
      </c>
      <c r="AM25" s="2">
        <f t="shared" si="0"/>
        <v>26.000000000000004</v>
      </c>
      <c r="AN25" s="2">
        <f t="shared" si="1"/>
        <v>13.700000000000001</v>
      </c>
    </row>
    <row r="26" spans="1:40" x14ac:dyDescent="0.15">
      <c r="A26" s="2" t="s">
        <v>10</v>
      </c>
      <c r="B26" s="2"/>
      <c r="C26" s="2">
        <f>SUM(C24:C25)</f>
        <v>36</v>
      </c>
      <c r="D26" s="2"/>
      <c r="E26" s="2"/>
      <c r="F26" s="2">
        <f>SUM(F24:F25)</f>
        <v>3</v>
      </c>
      <c r="G26" s="2"/>
      <c r="H26" s="2"/>
      <c r="I26" s="2">
        <f>SUM(I24:I25)</f>
        <v>4</v>
      </c>
      <c r="J26" s="2"/>
      <c r="K26" s="2"/>
      <c r="L26" s="2">
        <f>SUM(L24:L25)</f>
        <v>6</v>
      </c>
      <c r="M26" s="2"/>
      <c r="N26" s="2"/>
      <c r="O26" s="2">
        <f>SUM(O24:O25)</f>
        <v>0</v>
      </c>
      <c r="P26" s="2"/>
      <c r="Q26" s="2"/>
      <c r="R26" s="2">
        <f>SUM(R24:R25)</f>
        <v>6</v>
      </c>
      <c r="S26" s="2"/>
      <c r="T26" s="2"/>
      <c r="U26" s="2">
        <f>SUM(U24:U25)</f>
        <v>8</v>
      </c>
      <c r="V26" s="2"/>
      <c r="W26" s="2"/>
      <c r="X26" s="2">
        <f>SUM(X24:X25)</f>
        <v>0</v>
      </c>
      <c r="Y26" s="2"/>
      <c r="Z26" s="2"/>
      <c r="AA26" s="2">
        <f>SUM(AA24:AA25)</f>
        <v>12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f>SUM(AM4:AM25)</f>
        <v>1656.8</v>
      </c>
      <c r="AN26" s="2">
        <f>SUM(AN4:AN25)</f>
        <v>964.2</v>
      </c>
    </row>
    <row r="27" spans="1:40" x14ac:dyDescent="0.15">
      <c r="AN27">
        <v>964.2</v>
      </c>
    </row>
  </sheetData>
  <mergeCells count="14"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workbookViewId="0">
      <selection activeCell="AO6" sqref="AO6"/>
    </sheetView>
  </sheetViews>
  <sheetFormatPr defaultColWidth="9" defaultRowHeight="13.5" x14ac:dyDescent="0.15"/>
  <cols>
    <col min="3" max="4" width="3.375" customWidth="1"/>
    <col min="5" max="5" width="3.625" customWidth="1"/>
    <col min="6" max="38" width="3.375" customWidth="1"/>
    <col min="39" max="40" width="7.25" customWidth="1"/>
  </cols>
  <sheetData>
    <row r="1" spans="1:46" x14ac:dyDescent="0.15">
      <c r="A1" s="21" t="s">
        <v>11</v>
      </c>
      <c r="B1" s="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1:46" x14ac:dyDescent="0.15">
      <c r="A2" s="21"/>
      <c r="B2" s="1"/>
      <c r="C2" s="21" t="s">
        <v>0</v>
      </c>
      <c r="D2" s="21"/>
      <c r="E2" s="21"/>
      <c r="F2" s="21" t="s">
        <v>1</v>
      </c>
      <c r="G2" s="21"/>
      <c r="H2" s="21"/>
      <c r="I2" s="21" t="s">
        <v>12</v>
      </c>
      <c r="J2" s="21"/>
      <c r="K2" s="21"/>
      <c r="L2" s="21" t="s">
        <v>2</v>
      </c>
      <c r="M2" s="21"/>
      <c r="N2" s="21"/>
      <c r="O2" s="21" t="s">
        <v>3</v>
      </c>
      <c r="P2" s="21"/>
      <c r="Q2" s="21"/>
      <c r="R2" s="21" t="s">
        <v>4</v>
      </c>
      <c r="S2" s="21"/>
      <c r="T2" s="21"/>
      <c r="U2" s="21" t="s">
        <v>5</v>
      </c>
      <c r="V2" s="21"/>
      <c r="W2" s="21"/>
      <c r="X2" s="21" t="s">
        <v>6</v>
      </c>
      <c r="Y2" s="21"/>
      <c r="Z2" s="21"/>
      <c r="AA2" s="21" t="s">
        <v>7</v>
      </c>
      <c r="AB2" s="21"/>
      <c r="AC2" s="21"/>
      <c r="AD2" s="21" t="s">
        <v>13</v>
      </c>
      <c r="AE2" s="21"/>
      <c r="AF2" s="21"/>
      <c r="AG2" s="23" t="s">
        <v>16</v>
      </c>
      <c r="AH2" s="21"/>
      <c r="AI2" s="21"/>
      <c r="AJ2" s="18" t="s">
        <v>27</v>
      </c>
      <c r="AK2" s="19"/>
      <c r="AL2" s="20"/>
      <c r="AM2" s="1"/>
      <c r="AN2" s="2"/>
    </row>
    <row r="3" spans="1:46" x14ac:dyDescent="0.15">
      <c r="A3" s="21"/>
      <c r="B3" s="1"/>
      <c r="C3" s="2" t="s">
        <v>19</v>
      </c>
      <c r="D3" s="2" t="s">
        <v>20</v>
      </c>
      <c r="E3" s="2" t="s">
        <v>21</v>
      </c>
      <c r="F3" s="2" t="s">
        <v>19</v>
      </c>
      <c r="G3" s="2" t="s">
        <v>20</v>
      </c>
      <c r="H3" s="2" t="s">
        <v>21</v>
      </c>
      <c r="I3" s="2" t="s">
        <v>19</v>
      </c>
      <c r="J3" s="2" t="s">
        <v>20</v>
      </c>
      <c r="K3" s="2" t="s">
        <v>21</v>
      </c>
      <c r="L3" s="2" t="s">
        <v>19</v>
      </c>
      <c r="M3" s="2" t="s">
        <v>20</v>
      </c>
      <c r="N3" s="2" t="s">
        <v>21</v>
      </c>
      <c r="O3" s="2" t="s">
        <v>19</v>
      </c>
      <c r="P3" s="2" t="s">
        <v>20</v>
      </c>
      <c r="Q3" s="2" t="s">
        <v>21</v>
      </c>
      <c r="R3" s="2" t="s">
        <v>19</v>
      </c>
      <c r="S3" s="2" t="s">
        <v>20</v>
      </c>
      <c r="T3" s="2" t="s">
        <v>21</v>
      </c>
      <c r="U3" s="2" t="s">
        <v>19</v>
      </c>
      <c r="V3" s="2" t="s">
        <v>20</v>
      </c>
      <c r="W3" s="2" t="s">
        <v>21</v>
      </c>
      <c r="X3" s="2" t="s">
        <v>19</v>
      </c>
      <c r="Y3" s="2" t="s">
        <v>20</v>
      </c>
      <c r="Z3" s="2" t="s">
        <v>21</v>
      </c>
      <c r="AA3" s="2" t="s">
        <v>19</v>
      </c>
      <c r="AB3" s="2" t="s">
        <v>20</v>
      </c>
      <c r="AC3" s="2" t="s">
        <v>21</v>
      </c>
      <c r="AD3" s="2" t="s">
        <v>19</v>
      </c>
      <c r="AE3" s="2" t="s">
        <v>20</v>
      </c>
      <c r="AF3" s="2" t="s">
        <v>21</v>
      </c>
      <c r="AG3" s="2" t="s">
        <v>19</v>
      </c>
      <c r="AH3" s="2" t="s">
        <v>20</v>
      </c>
      <c r="AI3" s="2" t="s">
        <v>21</v>
      </c>
      <c r="AJ3" s="2" t="s">
        <v>19</v>
      </c>
      <c r="AK3" s="2" t="s">
        <v>20</v>
      </c>
      <c r="AL3" s="2" t="s">
        <v>21</v>
      </c>
      <c r="AM3" s="2" t="s">
        <v>8</v>
      </c>
      <c r="AN3" s="2" t="s">
        <v>9</v>
      </c>
    </row>
    <row r="4" spans="1:46" x14ac:dyDescent="0.15">
      <c r="A4" s="2">
        <v>201</v>
      </c>
      <c r="B4" s="2" t="s">
        <v>14</v>
      </c>
      <c r="C4" s="2">
        <v>10</v>
      </c>
      <c r="D4" s="2">
        <v>0</v>
      </c>
      <c r="E4" s="2">
        <v>12</v>
      </c>
      <c r="F4" s="2">
        <v>6</v>
      </c>
      <c r="G4" s="2">
        <v>2</v>
      </c>
      <c r="H4" s="2">
        <v>0</v>
      </c>
      <c r="I4" s="2">
        <v>2</v>
      </c>
      <c r="J4" s="2">
        <v>2</v>
      </c>
      <c r="K4" s="2">
        <v>0</v>
      </c>
      <c r="L4" s="2">
        <v>7</v>
      </c>
      <c r="M4" s="2">
        <v>0</v>
      </c>
      <c r="N4" s="2">
        <v>8</v>
      </c>
      <c r="O4" s="2">
        <v>1</v>
      </c>
      <c r="P4" s="2">
        <v>1</v>
      </c>
      <c r="Q4" s="2">
        <v>-1</v>
      </c>
      <c r="R4" s="2">
        <v>0</v>
      </c>
      <c r="S4" s="2">
        <v>0</v>
      </c>
      <c r="T4" s="2">
        <v>0</v>
      </c>
      <c r="U4" s="2">
        <v>5</v>
      </c>
      <c r="V4" s="2">
        <v>2</v>
      </c>
      <c r="W4" s="2">
        <v>1</v>
      </c>
      <c r="X4" s="2">
        <v>2</v>
      </c>
      <c r="Y4" s="2">
        <v>2</v>
      </c>
      <c r="Z4" s="2">
        <v>0</v>
      </c>
      <c r="AA4" s="2">
        <v>15</v>
      </c>
      <c r="AB4" s="2">
        <v>9</v>
      </c>
      <c r="AC4" s="2">
        <v>0</v>
      </c>
      <c r="AD4" s="2">
        <v>1</v>
      </c>
      <c r="AE4" s="2">
        <v>0</v>
      </c>
      <c r="AF4" s="2">
        <v>0</v>
      </c>
      <c r="AG4" s="2">
        <v>2</v>
      </c>
      <c r="AH4" s="2">
        <v>1</v>
      </c>
      <c r="AI4" s="2">
        <v>0</v>
      </c>
      <c r="AJ4" s="2">
        <v>10</v>
      </c>
      <c r="AK4" s="2">
        <v>5</v>
      </c>
      <c r="AL4" s="2">
        <v>1</v>
      </c>
      <c r="AM4" s="2">
        <f>(C4)*0.9+(F4)*0.8+(I4)*4.5+(L4)+(O4)*3.8+R4+U4+X4*1.5+AA4*1.8+AD4*1.8+AG4*2+AJ4*1.5</f>
        <v>89.399999999999991</v>
      </c>
      <c r="AN4" s="2">
        <f>(C4-D4)*0.9+(F4-G4)*0.8+(I4-J4)*4.5+(L4-M4)+(O4-P4)*3.8+(R4-S4)+(U4-V4)+(X4-Y4)*1.5+(AA4-AB4)*1.8+(AD4-AE4)*1.8+(AG4-AH4)*2+(AJ4-AK4)*1.5</f>
        <v>44.3</v>
      </c>
    </row>
    <row r="5" spans="1:46" x14ac:dyDescent="0.15">
      <c r="A5" s="2">
        <v>214</v>
      </c>
      <c r="B5" s="2" t="s">
        <v>14</v>
      </c>
      <c r="C5" s="2">
        <v>10</v>
      </c>
      <c r="D5" s="2">
        <v>10</v>
      </c>
      <c r="E5" s="2">
        <v>-4</v>
      </c>
      <c r="F5" s="2">
        <v>6</v>
      </c>
      <c r="G5" s="2">
        <v>6</v>
      </c>
      <c r="H5" s="2">
        <v>-2</v>
      </c>
      <c r="I5" s="2">
        <v>2</v>
      </c>
      <c r="J5" s="2">
        <v>2</v>
      </c>
      <c r="K5" s="2">
        <v>0</v>
      </c>
      <c r="L5" s="2">
        <v>2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5</v>
      </c>
      <c r="S5" s="2">
        <v>4</v>
      </c>
      <c r="T5" s="2">
        <v>-1</v>
      </c>
      <c r="U5" s="2">
        <v>8</v>
      </c>
      <c r="V5" s="2">
        <v>2</v>
      </c>
      <c r="W5" s="2">
        <v>6</v>
      </c>
      <c r="X5" s="2">
        <v>3</v>
      </c>
      <c r="Y5" s="2">
        <v>2</v>
      </c>
      <c r="Z5" s="2">
        <v>0</v>
      </c>
      <c r="AA5" s="2">
        <v>15</v>
      </c>
      <c r="AB5" s="2">
        <v>7</v>
      </c>
      <c r="AC5" s="2">
        <v>3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6</v>
      </c>
      <c r="AK5" s="2">
        <v>3</v>
      </c>
      <c r="AL5" s="2">
        <v>2</v>
      </c>
      <c r="AM5" s="2">
        <f t="shared" ref="AM5:AM24" si="0">(C5)*0.9+(F5)*0.8+(I5)*4.5+(L5)+(O5)*3.8+R5+U5+X5*1.5+AA5*1.8+AD5*1.8+AG5*2+AJ5*1.5</f>
        <v>80.3</v>
      </c>
      <c r="AN5" s="2">
        <f t="shared" ref="AN5:AN24" si="1">(C5-D5)*0.9+(F5-G5)*0.8+(I5-J5)*4.5+(L5-M5)+(O5-P5)*3.8+(R5-S5)+(U5-V5)+(X5-Y5)*1.5+(AA5-AB5)*1.8+(AD5-AE5)*1.8+(AG5-AH5)*2+(AJ5-AK5)*1.5</f>
        <v>27.4</v>
      </c>
    </row>
    <row r="6" spans="1:46" x14ac:dyDescent="0.15">
      <c r="A6" s="2">
        <v>217</v>
      </c>
      <c r="B6" s="2"/>
      <c r="C6" s="2">
        <v>10</v>
      </c>
      <c r="D6" s="2">
        <v>0</v>
      </c>
      <c r="E6" s="2">
        <v>12</v>
      </c>
      <c r="F6" s="2">
        <v>2</v>
      </c>
      <c r="G6" s="2">
        <v>0</v>
      </c>
      <c r="H6" s="2">
        <v>3</v>
      </c>
      <c r="I6" s="2">
        <v>2</v>
      </c>
      <c r="J6" s="2">
        <v>0</v>
      </c>
      <c r="K6" s="2">
        <v>3</v>
      </c>
      <c r="L6" s="2">
        <v>2</v>
      </c>
      <c r="M6" s="2">
        <v>0</v>
      </c>
      <c r="N6" s="2">
        <v>3</v>
      </c>
      <c r="O6" s="2">
        <v>0</v>
      </c>
      <c r="P6" s="2">
        <v>0</v>
      </c>
      <c r="Q6" s="2">
        <v>1</v>
      </c>
      <c r="R6" s="2">
        <v>2</v>
      </c>
      <c r="S6" s="2">
        <v>0</v>
      </c>
      <c r="T6" s="2">
        <v>1</v>
      </c>
      <c r="U6" s="2">
        <v>6</v>
      </c>
      <c r="V6" s="2">
        <v>0</v>
      </c>
      <c r="W6" s="2">
        <v>8</v>
      </c>
      <c r="X6" s="2">
        <v>0</v>
      </c>
      <c r="Y6" s="2">
        <v>0</v>
      </c>
      <c r="Z6" s="2">
        <v>2</v>
      </c>
      <c r="AA6" s="2">
        <v>2</v>
      </c>
      <c r="AB6" s="2">
        <v>1</v>
      </c>
      <c r="AC6" s="2">
        <v>0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4</v>
      </c>
      <c r="AK6" s="2">
        <v>1</v>
      </c>
      <c r="AL6" s="2">
        <v>5</v>
      </c>
      <c r="AM6" s="2">
        <f t="shared" si="0"/>
        <v>41</v>
      </c>
      <c r="AN6" s="2">
        <f t="shared" si="1"/>
        <v>37.700000000000003</v>
      </c>
    </row>
    <row r="7" spans="1:46" x14ac:dyDescent="0.15">
      <c r="A7" s="2">
        <v>219</v>
      </c>
      <c r="B7" s="2"/>
      <c r="C7" s="2">
        <v>9</v>
      </c>
      <c r="D7" s="2">
        <v>7</v>
      </c>
      <c r="E7" s="2">
        <v>0</v>
      </c>
      <c r="F7" s="2">
        <v>3</v>
      </c>
      <c r="G7" s="2">
        <v>3</v>
      </c>
      <c r="H7" s="2">
        <v>0</v>
      </c>
      <c r="I7" s="2">
        <v>2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3</v>
      </c>
      <c r="S7" s="2">
        <v>3</v>
      </c>
      <c r="T7" s="2">
        <v>-2</v>
      </c>
      <c r="U7" s="2">
        <v>3</v>
      </c>
      <c r="V7" s="2">
        <v>2</v>
      </c>
      <c r="W7" s="2">
        <v>0</v>
      </c>
      <c r="X7" s="2">
        <v>2</v>
      </c>
      <c r="Y7" s="2">
        <v>2</v>
      </c>
      <c r="Z7" s="2">
        <v>0</v>
      </c>
      <c r="AA7" s="2">
        <v>3</v>
      </c>
      <c r="AB7" s="2">
        <v>1</v>
      </c>
      <c r="AC7" s="2">
        <v>2</v>
      </c>
      <c r="AD7" s="2">
        <v>0</v>
      </c>
      <c r="AE7" s="2">
        <v>0</v>
      </c>
      <c r="AF7" s="2">
        <v>0</v>
      </c>
      <c r="AG7" s="2">
        <v>3</v>
      </c>
      <c r="AH7" s="2">
        <v>3</v>
      </c>
      <c r="AI7" s="2">
        <v>0</v>
      </c>
      <c r="AJ7" s="2">
        <v>2</v>
      </c>
      <c r="AK7" s="2">
        <v>2</v>
      </c>
      <c r="AL7" s="2">
        <v>0</v>
      </c>
      <c r="AM7" s="2">
        <f t="shared" si="0"/>
        <v>44.9</v>
      </c>
      <c r="AN7" s="2">
        <f t="shared" si="1"/>
        <v>10.9</v>
      </c>
    </row>
    <row r="8" spans="1:46" x14ac:dyDescent="0.15">
      <c r="A8" s="2">
        <v>302</v>
      </c>
      <c r="B8" s="2"/>
      <c r="C8" s="2">
        <v>4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3</v>
      </c>
      <c r="S8" s="2">
        <v>0</v>
      </c>
      <c r="T8" s="2">
        <v>2</v>
      </c>
      <c r="U8" s="2">
        <v>5</v>
      </c>
      <c r="V8" s="2">
        <v>4</v>
      </c>
      <c r="W8" s="2">
        <v>0</v>
      </c>
      <c r="X8" s="2">
        <v>3</v>
      </c>
      <c r="Y8" s="2">
        <v>0</v>
      </c>
      <c r="Z8" s="2">
        <v>1</v>
      </c>
      <c r="AA8" s="2">
        <v>4</v>
      </c>
      <c r="AB8" s="2">
        <v>4</v>
      </c>
      <c r="AC8" s="2">
        <v>0</v>
      </c>
      <c r="AD8" s="2">
        <v>0</v>
      </c>
      <c r="AE8" s="2">
        <v>0</v>
      </c>
      <c r="AF8" s="2">
        <v>0</v>
      </c>
      <c r="AG8" s="2">
        <v>2</v>
      </c>
      <c r="AH8" s="2">
        <v>2</v>
      </c>
      <c r="AI8" s="2">
        <v>0</v>
      </c>
      <c r="AJ8" s="2">
        <v>2</v>
      </c>
      <c r="AK8" s="2">
        <v>2</v>
      </c>
      <c r="AL8" s="2">
        <v>0</v>
      </c>
      <c r="AM8" s="2">
        <f t="shared" si="0"/>
        <v>38.200000000000003</v>
      </c>
      <c r="AN8" s="2">
        <f t="shared" si="1"/>
        <v>8.5</v>
      </c>
    </row>
    <row r="9" spans="1:46" x14ac:dyDescent="0.15">
      <c r="A9" s="2">
        <v>319</v>
      </c>
      <c r="B9" s="3"/>
      <c r="C9" s="2">
        <v>5</v>
      </c>
      <c r="D9" s="2">
        <v>3</v>
      </c>
      <c r="E9" s="2">
        <v>0</v>
      </c>
      <c r="F9" s="2">
        <v>7</v>
      </c>
      <c r="G9" s="2">
        <v>7</v>
      </c>
      <c r="H9" s="2">
        <v>-3</v>
      </c>
      <c r="I9" s="2">
        <v>2</v>
      </c>
      <c r="J9" s="2">
        <v>0</v>
      </c>
      <c r="K9" s="2">
        <v>1</v>
      </c>
      <c r="L9" s="2">
        <v>5</v>
      </c>
      <c r="M9" s="2">
        <v>4</v>
      </c>
      <c r="N9" s="2">
        <v>0</v>
      </c>
      <c r="O9" s="2">
        <v>0</v>
      </c>
      <c r="P9" s="2">
        <v>0</v>
      </c>
      <c r="Q9" s="2">
        <v>0</v>
      </c>
      <c r="R9" s="2">
        <v>4</v>
      </c>
      <c r="S9" s="2">
        <v>2</v>
      </c>
      <c r="T9" s="2">
        <v>0</v>
      </c>
      <c r="U9" s="2">
        <v>12</v>
      </c>
      <c r="V9" s="2">
        <v>6</v>
      </c>
      <c r="W9" s="2">
        <v>2</v>
      </c>
      <c r="X9" s="2">
        <v>2</v>
      </c>
      <c r="Y9" s="2">
        <v>2</v>
      </c>
      <c r="Z9" s="2">
        <v>0</v>
      </c>
      <c r="AA9" s="2">
        <v>15</v>
      </c>
      <c r="AB9" s="2">
        <v>8</v>
      </c>
      <c r="AC9" s="2">
        <v>1</v>
      </c>
      <c r="AD9" s="2">
        <v>0</v>
      </c>
      <c r="AE9" s="2">
        <v>0</v>
      </c>
      <c r="AF9" s="2">
        <v>0</v>
      </c>
      <c r="AG9" s="2">
        <v>6</v>
      </c>
      <c r="AH9" s="2">
        <v>1</v>
      </c>
      <c r="AI9" s="2">
        <v>6</v>
      </c>
      <c r="AJ9" s="2">
        <v>10</v>
      </c>
      <c r="AK9" s="2">
        <v>0</v>
      </c>
      <c r="AL9" s="2">
        <v>15</v>
      </c>
      <c r="AM9" s="2">
        <f t="shared" si="0"/>
        <v>97.1</v>
      </c>
      <c r="AN9" s="2">
        <f t="shared" si="1"/>
        <v>57.4</v>
      </c>
    </row>
    <row r="10" spans="1:46" x14ac:dyDescent="0.15">
      <c r="A10" s="2">
        <v>328</v>
      </c>
      <c r="B10" s="2"/>
      <c r="C10" s="2">
        <v>7</v>
      </c>
      <c r="D10" s="2">
        <v>5</v>
      </c>
      <c r="E10" s="2">
        <v>-1</v>
      </c>
      <c r="F10" s="2">
        <v>4</v>
      </c>
      <c r="G10" s="2">
        <v>1</v>
      </c>
      <c r="H10" s="2">
        <v>0</v>
      </c>
      <c r="I10" s="2">
        <v>3</v>
      </c>
      <c r="J10" s="2">
        <v>2</v>
      </c>
      <c r="K10" s="2">
        <v>0</v>
      </c>
      <c r="L10" s="2">
        <v>5</v>
      </c>
      <c r="M10" s="2">
        <v>4</v>
      </c>
      <c r="N10" s="2">
        <v>0</v>
      </c>
      <c r="O10" s="2">
        <v>0</v>
      </c>
      <c r="P10" s="2">
        <v>0</v>
      </c>
      <c r="Q10" s="2">
        <v>0</v>
      </c>
      <c r="R10" s="2">
        <v>6</v>
      </c>
      <c r="S10" s="2">
        <v>3</v>
      </c>
      <c r="T10" s="2">
        <v>0</v>
      </c>
      <c r="U10" s="2">
        <v>9</v>
      </c>
      <c r="V10" s="2">
        <v>1</v>
      </c>
      <c r="W10" s="2">
        <v>8</v>
      </c>
      <c r="X10" s="2">
        <v>8</v>
      </c>
      <c r="Y10" s="2">
        <v>1</v>
      </c>
      <c r="Z10" s="2">
        <v>3</v>
      </c>
      <c r="AA10" s="2">
        <v>7</v>
      </c>
      <c r="AB10" s="2">
        <v>5</v>
      </c>
      <c r="AC10" s="2">
        <v>0</v>
      </c>
      <c r="AD10" s="2">
        <v>0</v>
      </c>
      <c r="AE10" s="2">
        <v>0</v>
      </c>
      <c r="AF10" s="2">
        <v>0</v>
      </c>
      <c r="AG10" s="2">
        <v>4</v>
      </c>
      <c r="AH10" s="2">
        <v>3</v>
      </c>
      <c r="AI10" s="2">
        <v>0</v>
      </c>
      <c r="AJ10" s="2">
        <v>6</v>
      </c>
      <c r="AK10" s="2">
        <v>2</v>
      </c>
      <c r="AL10" s="2">
        <v>4</v>
      </c>
      <c r="AM10" s="2">
        <f t="shared" si="0"/>
        <v>84.6</v>
      </c>
      <c r="AN10" s="2">
        <f t="shared" si="1"/>
        <v>42.8</v>
      </c>
      <c r="AT10" t="s">
        <v>28</v>
      </c>
    </row>
    <row r="11" spans="1:46" x14ac:dyDescent="0.15">
      <c r="A11" s="2">
        <v>331</v>
      </c>
      <c r="B11" s="2"/>
      <c r="C11" s="2">
        <v>15</v>
      </c>
      <c r="D11" s="2">
        <v>1</v>
      </c>
      <c r="E11" s="2">
        <v>13</v>
      </c>
      <c r="F11" s="2">
        <v>4</v>
      </c>
      <c r="G11" s="2">
        <v>4</v>
      </c>
      <c r="H11" s="2">
        <v>-1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2</v>
      </c>
      <c r="T11" s="2">
        <v>0</v>
      </c>
      <c r="U11" s="2">
        <v>10</v>
      </c>
      <c r="V11" s="2">
        <v>0</v>
      </c>
      <c r="W11" s="2">
        <v>10</v>
      </c>
      <c r="X11" s="2">
        <v>2</v>
      </c>
      <c r="Y11" s="2">
        <v>1</v>
      </c>
      <c r="Z11" s="2">
        <v>2</v>
      </c>
      <c r="AA11" s="2">
        <v>5</v>
      </c>
      <c r="AB11" s="2">
        <v>4</v>
      </c>
      <c r="AC11" s="2">
        <v>0</v>
      </c>
      <c r="AD11" s="2">
        <v>0</v>
      </c>
      <c r="AE11" s="2">
        <v>0</v>
      </c>
      <c r="AF11" s="2">
        <v>0</v>
      </c>
      <c r="AG11" s="2">
        <v>4</v>
      </c>
      <c r="AH11" s="2">
        <v>0</v>
      </c>
      <c r="AI11" s="2">
        <v>6</v>
      </c>
      <c r="AJ11" s="2">
        <v>2</v>
      </c>
      <c r="AK11" s="2">
        <v>2</v>
      </c>
      <c r="AL11" s="2">
        <v>0</v>
      </c>
      <c r="AM11" s="2">
        <f t="shared" si="0"/>
        <v>61.2</v>
      </c>
      <c r="AN11" s="2">
        <f t="shared" si="1"/>
        <v>35.900000000000006</v>
      </c>
    </row>
    <row r="12" spans="1:46" x14ac:dyDescent="0.15">
      <c r="A12" s="2">
        <v>332</v>
      </c>
      <c r="B12" s="2" t="s">
        <v>14</v>
      </c>
      <c r="C12" s="2">
        <v>16</v>
      </c>
      <c r="D12" s="2">
        <v>10</v>
      </c>
      <c r="E12" s="2">
        <v>-1</v>
      </c>
      <c r="F12" s="2">
        <v>6</v>
      </c>
      <c r="G12" s="2">
        <v>0</v>
      </c>
      <c r="H12" s="2">
        <v>6</v>
      </c>
      <c r="I12" s="2">
        <v>3</v>
      </c>
      <c r="J12" s="2">
        <v>0</v>
      </c>
      <c r="K12" s="2">
        <v>3</v>
      </c>
      <c r="L12" s="2">
        <v>6</v>
      </c>
      <c r="M12" s="2">
        <v>0</v>
      </c>
      <c r="N12" s="2">
        <v>10</v>
      </c>
      <c r="O12" s="2">
        <v>0</v>
      </c>
      <c r="P12" s="2">
        <v>0</v>
      </c>
      <c r="Q12" s="2">
        <v>0</v>
      </c>
      <c r="R12" s="2">
        <v>6</v>
      </c>
      <c r="S12" s="2">
        <v>0</v>
      </c>
      <c r="T12" s="2">
        <v>2</v>
      </c>
      <c r="U12" s="2">
        <v>6</v>
      </c>
      <c r="V12" s="2">
        <v>1</v>
      </c>
      <c r="W12" s="2">
        <v>5</v>
      </c>
      <c r="X12" s="2">
        <v>5</v>
      </c>
      <c r="Y12" s="2">
        <v>4</v>
      </c>
      <c r="Z12" s="2">
        <v>-1</v>
      </c>
      <c r="AA12" s="2">
        <v>5</v>
      </c>
      <c r="AB12" s="2">
        <v>0</v>
      </c>
      <c r="AC12" s="2">
        <v>8</v>
      </c>
      <c r="AD12" s="2">
        <v>0</v>
      </c>
      <c r="AE12" s="2">
        <v>0</v>
      </c>
      <c r="AF12" s="2">
        <v>0</v>
      </c>
      <c r="AG12" s="2">
        <v>15</v>
      </c>
      <c r="AH12" s="2">
        <v>0</v>
      </c>
      <c r="AI12" s="2">
        <v>15</v>
      </c>
      <c r="AJ12" s="2">
        <v>6</v>
      </c>
      <c r="AK12" s="2">
        <v>4</v>
      </c>
      <c r="AL12" s="2">
        <v>0</v>
      </c>
      <c r="AM12" s="2">
        <f t="shared" si="0"/>
        <v>106.2</v>
      </c>
      <c r="AN12" s="2">
        <f t="shared" si="1"/>
        <v>84.2</v>
      </c>
    </row>
    <row r="13" spans="1:46" x14ac:dyDescent="0.15">
      <c r="A13" s="2">
        <v>408</v>
      </c>
      <c r="B13" s="4"/>
      <c r="C13" s="2">
        <v>8</v>
      </c>
      <c r="D13" s="2">
        <v>6</v>
      </c>
      <c r="E13" s="2">
        <v>-2</v>
      </c>
      <c r="F13" s="2">
        <v>5</v>
      </c>
      <c r="G13" s="2">
        <v>0</v>
      </c>
      <c r="H13" s="2">
        <v>0</v>
      </c>
      <c r="I13" s="2">
        <v>4</v>
      </c>
      <c r="J13" s="2">
        <v>1</v>
      </c>
      <c r="K13" s="2">
        <v>3</v>
      </c>
      <c r="L13" s="2">
        <v>5</v>
      </c>
      <c r="M13" s="2">
        <v>0</v>
      </c>
      <c r="N13" s="2">
        <v>10</v>
      </c>
      <c r="O13" s="2">
        <v>0</v>
      </c>
      <c r="P13" s="2">
        <v>0</v>
      </c>
      <c r="Q13" s="2">
        <v>0</v>
      </c>
      <c r="R13" s="2">
        <v>3</v>
      </c>
      <c r="S13" s="2">
        <v>3</v>
      </c>
      <c r="T13" s="2">
        <v>-2</v>
      </c>
      <c r="U13" s="2">
        <v>5</v>
      </c>
      <c r="V13" s="2">
        <v>5</v>
      </c>
      <c r="W13" s="2">
        <v>0</v>
      </c>
      <c r="X13" s="2">
        <v>5</v>
      </c>
      <c r="Y13" s="2">
        <v>5</v>
      </c>
      <c r="Z13" s="2">
        <v>-3</v>
      </c>
      <c r="AA13" s="2">
        <v>10</v>
      </c>
      <c r="AB13" s="2">
        <v>5</v>
      </c>
      <c r="AC13" s="2">
        <v>1</v>
      </c>
      <c r="AD13" s="2">
        <v>0</v>
      </c>
      <c r="AE13" s="2">
        <v>0</v>
      </c>
      <c r="AF13" s="2">
        <v>0</v>
      </c>
      <c r="AG13" s="2">
        <v>3</v>
      </c>
      <c r="AH13" s="2">
        <v>3</v>
      </c>
      <c r="AI13" s="2">
        <v>0</v>
      </c>
      <c r="AJ13" s="2">
        <v>7</v>
      </c>
      <c r="AK13" s="2">
        <v>0</v>
      </c>
      <c r="AL13" s="2">
        <v>12</v>
      </c>
      <c r="AM13" s="2">
        <f t="shared" si="0"/>
        <v>84.2</v>
      </c>
      <c r="AN13" s="2">
        <f t="shared" si="1"/>
        <v>43.8</v>
      </c>
    </row>
    <row r="14" spans="1:46" x14ac:dyDescent="0.15">
      <c r="A14" s="2">
        <v>419</v>
      </c>
      <c r="B14" s="3" t="s">
        <v>14</v>
      </c>
      <c r="C14" s="2">
        <v>16</v>
      </c>
      <c r="D14" s="2">
        <v>16</v>
      </c>
      <c r="E14" s="10">
        <v>-10</v>
      </c>
      <c r="F14" s="2">
        <v>15</v>
      </c>
      <c r="G14" s="2">
        <v>13</v>
      </c>
      <c r="H14" s="2">
        <v>-8</v>
      </c>
      <c r="I14" s="2">
        <v>2</v>
      </c>
      <c r="J14" s="2">
        <v>1</v>
      </c>
      <c r="K14" s="2">
        <v>1</v>
      </c>
      <c r="L14" s="2">
        <v>5</v>
      </c>
      <c r="M14" s="2">
        <v>5</v>
      </c>
      <c r="N14" s="2">
        <v>0</v>
      </c>
      <c r="O14" s="2">
        <v>0</v>
      </c>
      <c r="P14" s="2">
        <v>0</v>
      </c>
      <c r="Q14" s="2">
        <v>0</v>
      </c>
      <c r="R14" s="2">
        <v>5</v>
      </c>
      <c r="S14" s="2">
        <v>3</v>
      </c>
      <c r="T14" s="2">
        <v>0</v>
      </c>
      <c r="U14" s="2">
        <v>10</v>
      </c>
      <c r="V14" s="2">
        <v>10</v>
      </c>
      <c r="W14" s="2">
        <v>-5</v>
      </c>
      <c r="X14" s="2">
        <v>10</v>
      </c>
      <c r="Y14" s="2">
        <v>9</v>
      </c>
      <c r="Z14" s="2">
        <v>-6</v>
      </c>
      <c r="AA14" s="2">
        <v>15</v>
      </c>
      <c r="AB14" s="2">
        <v>0</v>
      </c>
      <c r="AC14" s="2">
        <v>15</v>
      </c>
      <c r="AD14" s="2">
        <v>0</v>
      </c>
      <c r="AE14" s="2">
        <v>0</v>
      </c>
      <c r="AF14" s="2">
        <v>0</v>
      </c>
      <c r="AG14" s="2">
        <v>8</v>
      </c>
      <c r="AH14" s="2">
        <v>5</v>
      </c>
      <c r="AI14" s="2">
        <v>0</v>
      </c>
      <c r="AJ14" s="2">
        <v>10</v>
      </c>
      <c r="AK14" s="2">
        <v>4</v>
      </c>
      <c r="AL14" s="2">
        <v>6</v>
      </c>
      <c r="AM14" s="2">
        <f t="shared" si="0"/>
        <v>128.4</v>
      </c>
      <c r="AN14" s="2">
        <f t="shared" si="1"/>
        <v>51.6</v>
      </c>
    </row>
    <row r="15" spans="1:46" x14ac:dyDescent="0.15">
      <c r="A15" s="2">
        <v>529</v>
      </c>
      <c r="B15" s="2" t="s">
        <v>15</v>
      </c>
      <c r="C15" s="2">
        <v>35</v>
      </c>
      <c r="D15" s="2">
        <v>4</v>
      </c>
      <c r="E15" s="2">
        <v>28</v>
      </c>
      <c r="F15" s="2">
        <v>10</v>
      </c>
      <c r="G15" s="2">
        <v>3</v>
      </c>
      <c r="H15" s="2">
        <v>5</v>
      </c>
      <c r="I15" s="2">
        <v>6</v>
      </c>
      <c r="J15" s="2">
        <v>1</v>
      </c>
      <c r="K15" s="2">
        <v>5</v>
      </c>
      <c r="L15" s="2">
        <v>5</v>
      </c>
      <c r="M15" s="2">
        <v>1</v>
      </c>
      <c r="N15" s="2">
        <v>5</v>
      </c>
      <c r="O15" s="2">
        <v>7</v>
      </c>
      <c r="P15" s="2">
        <v>0</v>
      </c>
      <c r="Q15" s="2">
        <v>4</v>
      </c>
      <c r="R15" s="2">
        <v>2</v>
      </c>
      <c r="S15" s="2">
        <v>0</v>
      </c>
      <c r="T15" s="2">
        <v>0</v>
      </c>
      <c r="U15" s="2">
        <v>10</v>
      </c>
      <c r="V15" s="2">
        <v>3</v>
      </c>
      <c r="W15" s="2">
        <v>7</v>
      </c>
      <c r="X15" s="2">
        <v>4</v>
      </c>
      <c r="Y15" s="2">
        <v>4</v>
      </c>
      <c r="Z15" s="2">
        <v>-1</v>
      </c>
      <c r="AA15" s="2">
        <v>10</v>
      </c>
      <c r="AB15" s="2">
        <v>8</v>
      </c>
      <c r="AC15" s="2">
        <v>-2</v>
      </c>
      <c r="AD15" s="2">
        <v>0</v>
      </c>
      <c r="AE15" s="2">
        <v>0</v>
      </c>
      <c r="AF15" s="2">
        <v>0</v>
      </c>
      <c r="AG15" s="2">
        <v>6</v>
      </c>
      <c r="AH15" s="2">
        <v>2</v>
      </c>
      <c r="AI15" s="2">
        <v>4</v>
      </c>
      <c r="AJ15" s="2">
        <v>5</v>
      </c>
      <c r="AK15" s="2">
        <v>0</v>
      </c>
      <c r="AL15" s="2">
        <v>10</v>
      </c>
      <c r="AM15" s="2">
        <f t="shared" si="0"/>
        <v>153.6</v>
      </c>
      <c r="AN15" s="2">
        <f t="shared" si="1"/>
        <v>114.69999999999999</v>
      </c>
    </row>
    <row r="16" spans="1:46" x14ac:dyDescent="0.15">
      <c r="A16" s="2">
        <v>538</v>
      </c>
      <c r="B16" s="2" t="s">
        <v>14</v>
      </c>
      <c r="C16" s="2">
        <v>15</v>
      </c>
      <c r="D16" s="2">
        <v>15</v>
      </c>
      <c r="E16" s="2">
        <v>-10</v>
      </c>
      <c r="F16" s="2">
        <v>10</v>
      </c>
      <c r="G16" s="2">
        <v>8</v>
      </c>
      <c r="H16" s="2">
        <v>-3</v>
      </c>
      <c r="I16" s="2">
        <v>6</v>
      </c>
      <c r="J16" s="2">
        <v>2</v>
      </c>
      <c r="K16" s="2">
        <v>2</v>
      </c>
      <c r="L16" s="2">
        <v>0</v>
      </c>
      <c r="M16" s="2">
        <v>0</v>
      </c>
      <c r="N16" s="2">
        <v>3</v>
      </c>
      <c r="O16" s="2">
        <v>0</v>
      </c>
      <c r="P16" s="2">
        <v>0</v>
      </c>
      <c r="Q16" s="2">
        <v>0</v>
      </c>
      <c r="R16" s="2">
        <v>5</v>
      </c>
      <c r="S16" s="2">
        <v>1</v>
      </c>
      <c r="T16" s="2">
        <v>0</v>
      </c>
      <c r="U16" s="2">
        <v>5</v>
      </c>
      <c r="V16" s="2">
        <v>4</v>
      </c>
      <c r="W16" s="2">
        <v>0</v>
      </c>
      <c r="X16" s="2">
        <v>0</v>
      </c>
      <c r="Y16" s="2">
        <v>0</v>
      </c>
      <c r="Z16" s="2">
        <v>0</v>
      </c>
      <c r="AA16" s="2">
        <v>10</v>
      </c>
      <c r="AB16" s="2">
        <v>0</v>
      </c>
      <c r="AC16" s="2">
        <v>12</v>
      </c>
      <c r="AD16" s="2">
        <v>0</v>
      </c>
      <c r="AE16" s="2">
        <v>0</v>
      </c>
      <c r="AF16" s="2">
        <v>0</v>
      </c>
      <c r="AG16" s="2">
        <v>8</v>
      </c>
      <c r="AH16" s="2">
        <v>1</v>
      </c>
      <c r="AI16" s="2">
        <v>7</v>
      </c>
      <c r="AJ16" s="2">
        <v>6</v>
      </c>
      <c r="AK16" s="2">
        <v>0</v>
      </c>
      <c r="AL16" s="2">
        <v>0</v>
      </c>
      <c r="AM16" s="2">
        <f t="shared" si="0"/>
        <v>101.5</v>
      </c>
      <c r="AN16" s="2">
        <f t="shared" si="1"/>
        <v>65.599999999999994</v>
      </c>
    </row>
    <row r="17" spans="1:40" x14ac:dyDescent="0.15">
      <c r="A17" s="2">
        <v>542</v>
      </c>
      <c r="B17" s="2" t="s">
        <v>14</v>
      </c>
      <c r="C17" s="2">
        <v>20</v>
      </c>
      <c r="D17" s="2">
        <v>5</v>
      </c>
      <c r="E17" s="2">
        <v>15</v>
      </c>
      <c r="F17" s="2">
        <v>5</v>
      </c>
      <c r="G17" s="2">
        <v>5</v>
      </c>
      <c r="H17" s="2">
        <v>-2</v>
      </c>
      <c r="I17" s="2">
        <v>2</v>
      </c>
      <c r="J17" s="2">
        <v>2</v>
      </c>
      <c r="K17" s="2">
        <v>0</v>
      </c>
      <c r="L17" s="2">
        <v>8</v>
      </c>
      <c r="M17" s="2">
        <v>2</v>
      </c>
      <c r="N17" s="2">
        <v>6</v>
      </c>
      <c r="O17" s="2">
        <v>0</v>
      </c>
      <c r="P17" s="2">
        <v>0</v>
      </c>
      <c r="Q17" s="2">
        <v>0</v>
      </c>
      <c r="R17" s="2">
        <v>2</v>
      </c>
      <c r="S17" s="2">
        <v>1</v>
      </c>
      <c r="T17" s="2">
        <v>0</v>
      </c>
      <c r="U17" s="2">
        <v>3</v>
      </c>
      <c r="V17" s="2">
        <v>0</v>
      </c>
      <c r="W17" s="2">
        <v>10</v>
      </c>
      <c r="X17" s="2">
        <v>5</v>
      </c>
      <c r="Y17" s="2">
        <v>4</v>
      </c>
      <c r="Z17" s="2">
        <v>-1</v>
      </c>
      <c r="AA17" s="2">
        <v>6</v>
      </c>
      <c r="AB17" s="2">
        <v>0</v>
      </c>
      <c r="AC17" s="2">
        <v>10</v>
      </c>
      <c r="AD17" s="2">
        <v>3</v>
      </c>
      <c r="AE17" s="2">
        <v>0</v>
      </c>
      <c r="AF17" s="2">
        <v>0</v>
      </c>
      <c r="AG17" s="2">
        <v>0</v>
      </c>
      <c r="AH17" s="2">
        <v>0</v>
      </c>
      <c r="AI17" s="2">
        <v>5</v>
      </c>
      <c r="AJ17" s="2">
        <v>5</v>
      </c>
      <c r="AK17" s="2">
        <v>3</v>
      </c>
      <c r="AL17" s="2">
        <v>1</v>
      </c>
      <c r="AM17" s="2">
        <f t="shared" si="0"/>
        <v>75.2</v>
      </c>
      <c r="AN17" s="2">
        <f t="shared" si="1"/>
        <v>44.199999999999996</v>
      </c>
    </row>
    <row r="18" spans="1:40" x14ac:dyDescent="0.15">
      <c r="A18" s="2">
        <v>607</v>
      </c>
      <c r="B18" s="2" t="s">
        <v>29</v>
      </c>
      <c r="C18" s="2">
        <v>6</v>
      </c>
      <c r="D18" s="2">
        <v>5</v>
      </c>
      <c r="E18" s="2">
        <v>-1</v>
      </c>
      <c r="F18" s="2">
        <v>5</v>
      </c>
      <c r="G18" s="2">
        <v>0</v>
      </c>
      <c r="H18" s="2">
        <v>0</v>
      </c>
      <c r="I18" s="2">
        <v>4</v>
      </c>
      <c r="J18" s="2">
        <v>3</v>
      </c>
      <c r="K18" s="2">
        <v>-1</v>
      </c>
      <c r="L18" s="2">
        <v>2</v>
      </c>
      <c r="M18" s="2">
        <v>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1</v>
      </c>
      <c r="X18" s="2">
        <v>3</v>
      </c>
      <c r="Y18" s="2">
        <v>3</v>
      </c>
      <c r="Z18" s="2">
        <v>-1</v>
      </c>
      <c r="AA18" s="2">
        <v>10</v>
      </c>
      <c r="AB18" s="2">
        <v>0</v>
      </c>
      <c r="AC18" s="2">
        <v>12</v>
      </c>
      <c r="AD18" s="2">
        <v>0</v>
      </c>
      <c r="AE18" s="2">
        <v>0</v>
      </c>
      <c r="AF18" s="2">
        <v>0</v>
      </c>
      <c r="AG18" s="2">
        <v>2</v>
      </c>
      <c r="AH18" s="2">
        <v>2</v>
      </c>
      <c r="AI18" s="2">
        <v>0</v>
      </c>
      <c r="AJ18" s="2">
        <v>6</v>
      </c>
      <c r="AK18" s="2">
        <v>0</v>
      </c>
      <c r="AL18" s="2">
        <v>10</v>
      </c>
      <c r="AM18" s="2">
        <f t="shared" si="0"/>
        <v>65.900000000000006</v>
      </c>
      <c r="AN18" s="2">
        <f t="shared" si="1"/>
        <v>36.4</v>
      </c>
    </row>
    <row r="19" spans="1:40" x14ac:dyDescent="0.15">
      <c r="A19" s="2">
        <v>608</v>
      </c>
      <c r="B19" s="2" t="s">
        <v>14</v>
      </c>
      <c r="C19" s="2">
        <v>20</v>
      </c>
      <c r="D19" s="2">
        <v>2</v>
      </c>
      <c r="E19" s="2">
        <v>18</v>
      </c>
      <c r="F19" s="2">
        <v>4</v>
      </c>
      <c r="G19" s="2">
        <v>2</v>
      </c>
      <c r="H19" s="2">
        <v>0</v>
      </c>
      <c r="I19" s="2">
        <v>6</v>
      </c>
      <c r="J19" s="2">
        <v>4</v>
      </c>
      <c r="K19" s="2">
        <v>0</v>
      </c>
      <c r="L19" s="2">
        <v>5</v>
      </c>
      <c r="M19" s="2">
        <v>4</v>
      </c>
      <c r="N19" s="2">
        <v>0</v>
      </c>
      <c r="O19" s="2">
        <v>1</v>
      </c>
      <c r="P19" s="2">
        <v>1</v>
      </c>
      <c r="Q19" s="2">
        <v>-1</v>
      </c>
      <c r="R19" s="2">
        <v>10</v>
      </c>
      <c r="S19" s="2">
        <v>0</v>
      </c>
      <c r="T19" s="2">
        <v>0</v>
      </c>
      <c r="U19" s="2">
        <v>1</v>
      </c>
      <c r="V19" s="2">
        <v>1</v>
      </c>
      <c r="W19" s="2">
        <v>3</v>
      </c>
      <c r="X19" s="2">
        <v>4</v>
      </c>
      <c r="Y19" s="2">
        <v>4</v>
      </c>
      <c r="Z19" s="2">
        <v>-2</v>
      </c>
      <c r="AA19" s="2">
        <v>8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10</v>
      </c>
      <c r="AH19" s="2">
        <v>5</v>
      </c>
      <c r="AI19" s="2">
        <v>2</v>
      </c>
      <c r="AJ19" s="2">
        <v>10</v>
      </c>
      <c r="AK19" s="2">
        <v>7</v>
      </c>
      <c r="AL19" s="2">
        <v>-1</v>
      </c>
      <c r="AM19" s="2">
        <f t="shared" si="0"/>
        <v>123.4</v>
      </c>
      <c r="AN19" s="2">
        <f t="shared" si="1"/>
        <v>66.699999999999989</v>
      </c>
    </row>
    <row r="20" spans="1:40" x14ac:dyDescent="0.15">
      <c r="A20" s="2">
        <v>629</v>
      </c>
      <c r="B20" s="2" t="s">
        <v>14</v>
      </c>
      <c r="C20" s="2">
        <v>30</v>
      </c>
      <c r="D20" s="2">
        <v>9</v>
      </c>
      <c r="E20" s="2">
        <v>13</v>
      </c>
      <c r="F20" s="2">
        <v>10</v>
      </c>
      <c r="G20" s="2">
        <v>5</v>
      </c>
      <c r="H20" s="2">
        <v>0</v>
      </c>
      <c r="I20" s="2">
        <v>6</v>
      </c>
      <c r="J20" s="2">
        <v>5</v>
      </c>
      <c r="K20" s="2">
        <v>-2</v>
      </c>
      <c r="L20" s="2">
        <v>4</v>
      </c>
      <c r="M20" s="2">
        <v>4</v>
      </c>
      <c r="N20" s="2">
        <v>0</v>
      </c>
      <c r="O20" s="2">
        <v>0</v>
      </c>
      <c r="P20" s="2">
        <v>0</v>
      </c>
      <c r="Q20" s="2">
        <v>0</v>
      </c>
      <c r="R20" s="2">
        <v>6</v>
      </c>
      <c r="S20" s="2">
        <v>0</v>
      </c>
      <c r="T20" s="2">
        <v>0</v>
      </c>
      <c r="U20" s="2">
        <v>6</v>
      </c>
      <c r="V20" s="2">
        <v>0</v>
      </c>
      <c r="W20" s="2">
        <v>10</v>
      </c>
      <c r="X20" s="2">
        <v>5</v>
      </c>
      <c r="Y20" s="2">
        <v>3</v>
      </c>
      <c r="Z20" s="2">
        <v>0</v>
      </c>
      <c r="AA20" s="2">
        <v>15</v>
      </c>
      <c r="AB20" s="2">
        <v>4</v>
      </c>
      <c r="AC20" s="2">
        <v>7</v>
      </c>
      <c r="AD20" s="2">
        <v>0</v>
      </c>
      <c r="AE20" s="2">
        <v>0</v>
      </c>
      <c r="AF20" s="2">
        <v>0</v>
      </c>
      <c r="AG20" s="2">
        <v>6</v>
      </c>
      <c r="AH20" s="2">
        <v>0</v>
      </c>
      <c r="AI20" s="2">
        <v>8</v>
      </c>
      <c r="AJ20" s="2">
        <v>10</v>
      </c>
      <c r="AK20" s="2">
        <v>0</v>
      </c>
      <c r="AL20" s="2">
        <v>11</v>
      </c>
      <c r="AM20" s="2">
        <f t="shared" si="0"/>
        <v>139.5</v>
      </c>
      <c r="AN20" s="2">
        <f t="shared" si="1"/>
        <v>89.2</v>
      </c>
    </row>
    <row r="21" spans="1:40" x14ac:dyDescent="0.15">
      <c r="A21" s="5">
        <v>715</v>
      </c>
      <c r="B21" s="6" t="s">
        <v>14</v>
      </c>
      <c r="C21" s="2">
        <v>11</v>
      </c>
      <c r="D21" s="2">
        <v>4</v>
      </c>
      <c r="E21" s="2">
        <v>6</v>
      </c>
      <c r="F21" s="2">
        <v>3</v>
      </c>
      <c r="G21" s="2">
        <v>3</v>
      </c>
      <c r="H21" s="2">
        <v>0</v>
      </c>
      <c r="I21" s="2">
        <v>4</v>
      </c>
      <c r="J21" s="2">
        <v>3</v>
      </c>
      <c r="K21" s="2">
        <v>-1</v>
      </c>
      <c r="L21" s="2">
        <v>4</v>
      </c>
      <c r="M21" s="2">
        <v>3</v>
      </c>
      <c r="N21" s="2">
        <v>0</v>
      </c>
      <c r="O21" s="2">
        <v>2</v>
      </c>
      <c r="P21" s="2">
        <v>2</v>
      </c>
      <c r="Q21" s="2">
        <v>-2</v>
      </c>
      <c r="R21" s="2">
        <v>5</v>
      </c>
      <c r="S21" s="2">
        <v>5</v>
      </c>
      <c r="T21" s="2">
        <v>-3</v>
      </c>
      <c r="U21" s="2">
        <v>9</v>
      </c>
      <c r="V21" s="2">
        <v>6</v>
      </c>
      <c r="W21" s="2">
        <v>0</v>
      </c>
      <c r="X21" s="2">
        <v>10</v>
      </c>
      <c r="Y21" s="2">
        <v>0</v>
      </c>
      <c r="Z21" s="2">
        <v>0</v>
      </c>
      <c r="AA21" s="2">
        <v>20</v>
      </c>
      <c r="AB21" s="2">
        <v>8</v>
      </c>
      <c r="AC21" s="2">
        <v>4</v>
      </c>
      <c r="AD21" s="2">
        <v>0</v>
      </c>
      <c r="AE21" s="2">
        <v>0</v>
      </c>
      <c r="AF21" s="2">
        <v>0</v>
      </c>
      <c r="AG21" s="2">
        <v>6</v>
      </c>
      <c r="AH21" s="2">
        <v>1</v>
      </c>
      <c r="AI21" s="2">
        <v>5</v>
      </c>
      <c r="AJ21" s="2">
        <v>10</v>
      </c>
      <c r="AK21" s="2">
        <v>8</v>
      </c>
      <c r="AL21" s="2">
        <v>0</v>
      </c>
      <c r="AM21" s="2">
        <f t="shared" si="0"/>
        <v>133.9</v>
      </c>
      <c r="AN21" s="2">
        <f t="shared" si="1"/>
        <v>64.400000000000006</v>
      </c>
    </row>
    <row r="22" spans="1:40" x14ac:dyDescent="0.15">
      <c r="A22" s="2">
        <v>719</v>
      </c>
      <c r="B22" s="2"/>
      <c r="C22" s="2">
        <v>5</v>
      </c>
      <c r="D22" s="2">
        <v>4</v>
      </c>
      <c r="E22" s="2">
        <v>0</v>
      </c>
      <c r="F22" s="2">
        <v>5</v>
      </c>
      <c r="G22" s="2">
        <v>1</v>
      </c>
      <c r="H22" s="2">
        <v>0</v>
      </c>
      <c r="I22" s="2">
        <v>2</v>
      </c>
      <c r="J22" s="2">
        <v>0</v>
      </c>
      <c r="K22" s="2">
        <v>2</v>
      </c>
      <c r="L22" s="2">
        <v>5</v>
      </c>
      <c r="M22" s="2">
        <v>3</v>
      </c>
      <c r="N22" s="2">
        <v>0</v>
      </c>
      <c r="O22" s="2">
        <v>1</v>
      </c>
      <c r="P22" s="2">
        <v>1</v>
      </c>
      <c r="Q22" s="2">
        <v>-1</v>
      </c>
      <c r="R22" s="2">
        <v>10</v>
      </c>
      <c r="S22" s="2">
        <v>3</v>
      </c>
      <c r="T22" s="2">
        <v>0</v>
      </c>
      <c r="U22" s="2">
        <v>2</v>
      </c>
      <c r="V22" s="2">
        <v>2</v>
      </c>
      <c r="W22" s="2">
        <v>0</v>
      </c>
      <c r="X22" s="2">
        <v>5</v>
      </c>
      <c r="Y22" s="2">
        <v>2</v>
      </c>
      <c r="Z22" s="2">
        <v>0</v>
      </c>
      <c r="AA22" s="2">
        <v>5</v>
      </c>
      <c r="AB22" s="2">
        <v>4</v>
      </c>
      <c r="AC22" s="2">
        <v>0</v>
      </c>
      <c r="AD22" s="2">
        <v>0</v>
      </c>
      <c r="AE22" s="2">
        <v>0</v>
      </c>
      <c r="AF22" s="2">
        <v>0</v>
      </c>
      <c r="AG22" s="2">
        <v>2</v>
      </c>
      <c r="AH22" s="2">
        <v>2</v>
      </c>
      <c r="AI22" s="2">
        <v>0</v>
      </c>
      <c r="AJ22" s="2">
        <v>10</v>
      </c>
      <c r="AK22" s="2">
        <v>0</v>
      </c>
      <c r="AL22" s="2">
        <v>12</v>
      </c>
      <c r="AM22" s="2">
        <f t="shared" si="0"/>
        <v>73.8</v>
      </c>
      <c r="AN22" s="2">
        <f t="shared" si="1"/>
        <v>43.400000000000006</v>
      </c>
    </row>
    <row r="23" spans="1:40" x14ac:dyDescent="0.15">
      <c r="A23" s="2">
        <v>733</v>
      </c>
      <c r="B23" s="2" t="s">
        <v>14</v>
      </c>
      <c r="C23" s="2">
        <v>16</v>
      </c>
      <c r="D23" s="2">
        <v>6</v>
      </c>
      <c r="E23" s="2">
        <v>6</v>
      </c>
      <c r="F23" s="2">
        <v>0</v>
      </c>
      <c r="G23" s="2">
        <v>0</v>
      </c>
      <c r="H23" s="2">
        <v>0</v>
      </c>
      <c r="I23" s="2">
        <v>2</v>
      </c>
      <c r="J23" s="2">
        <v>2</v>
      </c>
      <c r="K23" s="2">
        <v>0</v>
      </c>
      <c r="L23" s="2">
        <v>3</v>
      </c>
      <c r="M23" s="2">
        <v>2</v>
      </c>
      <c r="N23" s="2">
        <v>0</v>
      </c>
      <c r="O23" s="2">
        <v>0</v>
      </c>
      <c r="P23" s="2">
        <v>0</v>
      </c>
      <c r="Q23" s="2">
        <v>0</v>
      </c>
      <c r="R23" s="2">
        <v>5</v>
      </c>
      <c r="S23" s="2">
        <v>0</v>
      </c>
      <c r="T23" s="2">
        <v>3</v>
      </c>
      <c r="U23" s="2">
        <v>4</v>
      </c>
      <c r="V23" s="2">
        <v>0</v>
      </c>
      <c r="W23" s="2">
        <v>4</v>
      </c>
      <c r="X23" s="2">
        <v>0</v>
      </c>
      <c r="Y23" s="2">
        <v>0</v>
      </c>
      <c r="Z23" s="2">
        <v>0</v>
      </c>
      <c r="AA23" s="2">
        <v>10</v>
      </c>
      <c r="AB23" s="2">
        <v>7</v>
      </c>
      <c r="AC23" s="2">
        <v>0</v>
      </c>
      <c r="AD23" s="2">
        <v>0</v>
      </c>
      <c r="AE23" s="2">
        <v>0</v>
      </c>
      <c r="AF23" s="2">
        <v>0</v>
      </c>
      <c r="AG23" s="2">
        <v>10</v>
      </c>
      <c r="AH23" s="2">
        <v>1</v>
      </c>
      <c r="AI23" s="2">
        <v>9</v>
      </c>
      <c r="AJ23" s="2">
        <v>10</v>
      </c>
      <c r="AK23" s="2">
        <v>1</v>
      </c>
      <c r="AL23" s="2">
        <v>11</v>
      </c>
      <c r="AM23" s="2">
        <f t="shared" si="0"/>
        <v>88.4</v>
      </c>
      <c r="AN23" s="2">
        <f t="shared" si="1"/>
        <v>55.9</v>
      </c>
    </row>
    <row r="24" spans="1:40" x14ac:dyDescent="0.15">
      <c r="A24" s="2">
        <v>740</v>
      </c>
      <c r="B24" s="2"/>
      <c r="C24" s="2">
        <v>10</v>
      </c>
      <c r="D24" s="2">
        <v>0</v>
      </c>
      <c r="E24" s="2">
        <v>12</v>
      </c>
      <c r="F24" s="2">
        <v>3</v>
      </c>
      <c r="G24" s="2">
        <v>3</v>
      </c>
      <c r="H24" s="2">
        <v>0</v>
      </c>
      <c r="I24" s="2">
        <v>2</v>
      </c>
      <c r="J24" s="2">
        <v>2</v>
      </c>
      <c r="K24" s="2">
        <v>0</v>
      </c>
      <c r="L24" s="2">
        <v>0</v>
      </c>
      <c r="M24" s="2">
        <v>0</v>
      </c>
      <c r="N24" s="2">
        <v>5</v>
      </c>
      <c r="O24" s="2">
        <v>0</v>
      </c>
      <c r="P24" s="2">
        <v>0</v>
      </c>
      <c r="Q24" s="2">
        <v>0</v>
      </c>
      <c r="R24" s="2">
        <v>3</v>
      </c>
      <c r="S24" s="2">
        <v>1</v>
      </c>
      <c r="T24" s="2">
        <v>0</v>
      </c>
      <c r="U24" s="2">
        <v>5</v>
      </c>
      <c r="V24" s="2">
        <v>0</v>
      </c>
      <c r="W24" s="2">
        <v>10</v>
      </c>
      <c r="X24" s="2">
        <v>0</v>
      </c>
      <c r="Y24" s="2">
        <v>0</v>
      </c>
      <c r="Z24" s="2">
        <v>0</v>
      </c>
      <c r="AA24" s="2">
        <v>3</v>
      </c>
      <c r="AB24" s="2">
        <v>0</v>
      </c>
      <c r="AC24" s="2">
        <v>10</v>
      </c>
      <c r="AD24" s="2">
        <v>2</v>
      </c>
      <c r="AE24" s="2">
        <v>1</v>
      </c>
      <c r="AF24" s="2">
        <v>0</v>
      </c>
      <c r="AG24" s="2">
        <v>0</v>
      </c>
      <c r="AH24" s="2">
        <v>0</v>
      </c>
      <c r="AI24" s="2">
        <v>5</v>
      </c>
      <c r="AJ24" s="2">
        <v>10</v>
      </c>
      <c r="AK24" s="2">
        <v>10</v>
      </c>
      <c r="AL24" s="2">
        <v>-6</v>
      </c>
      <c r="AM24" s="2">
        <f t="shared" si="0"/>
        <v>52.4</v>
      </c>
      <c r="AN24" s="2">
        <f t="shared" si="1"/>
        <v>23.2</v>
      </c>
    </row>
    <row r="25" spans="1:40" x14ac:dyDescent="0.15">
      <c r="A25" s="2" t="s">
        <v>10</v>
      </c>
      <c r="B25" s="2"/>
      <c r="C25" s="2">
        <f>SUM(C23:C24)</f>
        <v>26</v>
      </c>
      <c r="D25" s="2"/>
      <c r="E25" s="2"/>
      <c r="F25" s="2">
        <f>SUM(F23:F24)</f>
        <v>3</v>
      </c>
      <c r="G25" s="2"/>
      <c r="H25" s="2"/>
      <c r="I25" s="2">
        <f>SUM(I23:I24)</f>
        <v>4</v>
      </c>
      <c r="J25" s="2"/>
      <c r="K25" s="2"/>
      <c r="L25" s="2">
        <f>SUM(L23:L24)</f>
        <v>3</v>
      </c>
      <c r="M25" s="2"/>
      <c r="N25" s="2"/>
      <c r="O25" s="2">
        <f>SUM(O23:O24)</f>
        <v>0</v>
      </c>
      <c r="P25" s="2"/>
      <c r="Q25" s="2"/>
      <c r="R25" s="2">
        <f>SUM(R23:R24)</f>
        <v>8</v>
      </c>
      <c r="S25" s="2"/>
      <c r="T25" s="2"/>
      <c r="U25" s="2">
        <f>SUM(U23:U24)</f>
        <v>9</v>
      </c>
      <c r="V25" s="2"/>
      <c r="W25" s="2"/>
      <c r="X25" s="2">
        <f>SUM(X23:X24)</f>
        <v>0</v>
      </c>
      <c r="Y25" s="2"/>
      <c r="Z25" s="2"/>
      <c r="AA25" s="2">
        <f>SUM(AA23:AA24)</f>
        <v>13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f>SUM(AM4:AM24)</f>
        <v>1863.1000000000006</v>
      </c>
      <c r="AN25" s="2">
        <f>SUM(AN4:AN24)</f>
        <v>1048.2000000000003</v>
      </c>
    </row>
    <row r="26" spans="1:40" x14ac:dyDescent="0.15">
      <c r="AN26">
        <v>1051.8</v>
      </c>
    </row>
  </sheetData>
  <mergeCells count="14">
    <mergeCell ref="AA2:AC2"/>
    <mergeCell ref="AD2:AF2"/>
    <mergeCell ref="AG2:AI2"/>
    <mergeCell ref="AJ2:AL2"/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workbookViewId="0">
      <selection sqref="A1:XFD1048576"/>
    </sheetView>
  </sheetViews>
  <sheetFormatPr defaultColWidth="9" defaultRowHeight="13.5" x14ac:dyDescent="0.15"/>
  <cols>
    <col min="1" max="1" width="5.875" customWidth="1"/>
    <col min="2" max="2" width="6.375" customWidth="1"/>
    <col min="3" max="4" width="3.375" customWidth="1"/>
    <col min="5" max="5" width="3.625" customWidth="1"/>
    <col min="6" max="41" width="3.375" customWidth="1"/>
    <col min="42" max="43" width="7.25" customWidth="1"/>
  </cols>
  <sheetData>
    <row r="1" spans="1:49" x14ac:dyDescent="0.15">
      <c r="A1" s="21" t="s">
        <v>11</v>
      </c>
      <c r="B1" s="1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</row>
    <row r="2" spans="1:49" x14ac:dyDescent="0.15">
      <c r="A2" s="21"/>
      <c r="B2" s="11"/>
      <c r="C2" s="21" t="s">
        <v>0</v>
      </c>
      <c r="D2" s="21"/>
      <c r="E2" s="21"/>
      <c r="F2" s="21" t="s">
        <v>1</v>
      </c>
      <c r="G2" s="21"/>
      <c r="H2" s="21"/>
      <c r="I2" s="21" t="s">
        <v>12</v>
      </c>
      <c r="J2" s="21"/>
      <c r="K2" s="21"/>
      <c r="L2" s="21" t="s">
        <v>2</v>
      </c>
      <c r="M2" s="21"/>
      <c r="N2" s="21"/>
      <c r="O2" s="21" t="s">
        <v>3</v>
      </c>
      <c r="P2" s="21"/>
      <c r="Q2" s="21"/>
      <c r="R2" s="21" t="s">
        <v>4</v>
      </c>
      <c r="S2" s="21"/>
      <c r="T2" s="21"/>
      <c r="U2" s="21" t="s">
        <v>5</v>
      </c>
      <c r="V2" s="21"/>
      <c r="W2" s="21"/>
      <c r="X2" s="21" t="s">
        <v>6</v>
      </c>
      <c r="Y2" s="21"/>
      <c r="Z2" s="21"/>
      <c r="AA2" s="21" t="s">
        <v>7</v>
      </c>
      <c r="AB2" s="21"/>
      <c r="AC2" s="21"/>
      <c r="AD2" s="21" t="s">
        <v>13</v>
      </c>
      <c r="AE2" s="21"/>
      <c r="AF2" s="21"/>
      <c r="AG2" s="23" t="s">
        <v>16</v>
      </c>
      <c r="AH2" s="21"/>
      <c r="AI2" s="21"/>
      <c r="AJ2" s="24" t="s">
        <v>31</v>
      </c>
      <c r="AK2" s="19"/>
      <c r="AL2" s="20"/>
      <c r="AM2" s="18" t="s">
        <v>27</v>
      </c>
      <c r="AN2" s="19"/>
      <c r="AO2" s="20"/>
      <c r="AP2" s="11"/>
      <c r="AQ2" s="2"/>
    </row>
    <row r="3" spans="1:49" x14ac:dyDescent="0.15">
      <c r="A3" s="21"/>
      <c r="B3" s="11"/>
      <c r="C3" s="2" t="s">
        <v>19</v>
      </c>
      <c r="D3" s="2" t="s">
        <v>20</v>
      </c>
      <c r="E3" s="2" t="s">
        <v>21</v>
      </c>
      <c r="F3" s="2" t="s">
        <v>19</v>
      </c>
      <c r="G3" s="2" t="s">
        <v>20</v>
      </c>
      <c r="H3" s="2" t="s">
        <v>21</v>
      </c>
      <c r="I3" s="2" t="s">
        <v>19</v>
      </c>
      <c r="J3" s="2" t="s">
        <v>20</v>
      </c>
      <c r="K3" s="2" t="s">
        <v>21</v>
      </c>
      <c r="L3" s="2" t="s">
        <v>19</v>
      </c>
      <c r="M3" s="2" t="s">
        <v>20</v>
      </c>
      <c r="N3" s="2" t="s">
        <v>21</v>
      </c>
      <c r="O3" s="2" t="s">
        <v>19</v>
      </c>
      <c r="P3" s="2" t="s">
        <v>20</v>
      </c>
      <c r="Q3" s="2" t="s">
        <v>21</v>
      </c>
      <c r="R3" s="2" t="s">
        <v>19</v>
      </c>
      <c r="S3" s="2" t="s">
        <v>20</v>
      </c>
      <c r="T3" s="2" t="s">
        <v>21</v>
      </c>
      <c r="U3" s="2" t="s">
        <v>19</v>
      </c>
      <c r="V3" s="2" t="s">
        <v>20</v>
      </c>
      <c r="W3" s="2" t="s">
        <v>21</v>
      </c>
      <c r="X3" s="2" t="s">
        <v>19</v>
      </c>
      <c r="Y3" s="2" t="s">
        <v>20</v>
      </c>
      <c r="Z3" s="2" t="s">
        <v>21</v>
      </c>
      <c r="AA3" s="2" t="s">
        <v>19</v>
      </c>
      <c r="AB3" s="2" t="s">
        <v>20</v>
      </c>
      <c r="AC3" s="2" t="s">
        <v>21</v>
      </c>
      <c r="AD3" s="2" t="s">
        <v>19</v>
      </c>
      <c r="AE3" s="2" t="s">
        <v>20</v>
      </c>
      <c r="AF3" s="2" t="s">
        <v>21</v>
      </c>
      <c r="AG3" s="2" t="s">
        <v>19</v>
      </c>
      <c r="AH3" s="2" t="s">
        <v>20</v>
      </c>
      <c r="AI3" s="2" t="s">
        <v>21</v>
      </c>
      <c r="AJ3" s="2" t="s">
        <v>19</v>
      </c>
      <c r="AK3" s="2" t="s">
        <v>20</v>
      </c>
      <c r="AL3" s="2" t="s">
        <v>21</v>
      </c>
      <c r="AM3" s="2" t="s">
        <v>19</v>
      </c>
      <c r="AN3" s="2" t="s">
        <v>20</v>
      </c>
      <c r="AO3" s="2" t="s">
        <v>21</v>
      </c>
      <c r="AP3" s="2" t="s">
        <v>8</v>
      </c>
      <c r="AQ3" s="2" t="s">
        <v>9</v>
      </c>
    </row>
    <row r="4" spans="1:49" x14ac:dyDescent="0.15">
      <c r="A4" s="2">
        <v>201</v>
      </c>
      <c r="B4" s="2" t="s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f>(C4)*0.9+(F4)*0.8+(I4)*4.5+(L4)+(O4)*3.8+R4+U4+X4*1.5+AA4*1.8+AD4*1.8+AG4*2+AJ4*2.5+AM4*1.5</f>
        <v>0</v>
      </c>
      <c r="AQ4" s="2">
        <f>(C4-D4)*0.9+(F4-G4)*0.8+(I4-J4)*4.5+(L4-M4)+(O4-P4)*3.8+(R4-S4)+(U4-V4)+(X4-Y4)*1.5+(AA4-AB4)*1.8+(AD4-AE4)*1.8+(AG4-AH4)*2+(AJ4-AK4)*2.5+(AM4-AN4)*1.5</f>
        <v>0</v>
      </c>
    </row>
    <row r="5" spans="1:49" x14ac:dyDescent="0.15">
      <c r="A5" s="2">
        <v>214</v>
      </c>
      <c r="B5" s="2" t="s">
        <v>14</v>
      </c>
      <c r="C5" s="2">
        <v>6</v>
      </c>
      <c r="D5" s="2">
        <v>4</v>
      </c>
      <c r="E5" s="2">
        <v>-2</v>
      </c>
      <c r="F5" s="2">
        <v>4</v>
      </c>
      <c r="G5" s="2">
        <v>4</v>
      </c>
      <c r="H5" s="2">
        <v>-2</v>
      </c>
      <c r="I5" s="2">
        <v>2</v>
      </c>
      <c r="J5" s="2">
        <v>0</v>
      </c>
      <c r="K5" s="2">
        <v>0</v>
      </c>
      <c r="L5" s="2">
        <v>2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3</v>
      </c>
      <c r="S5" s="2">
        <v>1</v>
      </c>
      <c r="T5" s="2">
        <v>0</v>
      </c>
      <c r="U5" s="2">
        <v>8</v>
      </c>
      <c r="V5" s="2">
        <v>5</v>
      </c>
      <c r="W5" s="2">
        <v>-2</v>
      </c>
      <c r="X5" s="2">
        <v>2</v>
      </c>
      <c r="Y5" s="2">
        <v>2</v>
      </c>
      <c r="Z5" s="2">
        <v>0</v>
      </c>
      <c r="AA5" s="2">
        <v>10</v>
      </c>
      <c r="AB5" s="2">
        <v>0</v>
      </c>
      <c r="AC5" s="2">
        <v>10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5</v>
      </c>
      <c r="AK5" s="2">
        <v>0</v>
      </c>
      <c r="AL5" s="2">
        <v>0</v>
      </c>
      <c r="AM5" s="2">
        <v>5</v>
      </c>
      <c r="AN5" s="2">
        <v>0</v>
      </c>
      <c r="AO5" s="2">
        <v>10</v>
      </c>
      <c r="AP5" s="2">
        <f t="shared" ref="AP5:AP24" si="0">(C5)*0.9+(F5)*0.8+(I5)*4.5+(L5)+(O5)*3.8+R5+U5+X5*1.5+AA5*1.8+AD5*1.8+AG5*2+AJ5*2.5+AM5*1.5</f>
        <v>73.599999999999994</v>
      </c>
      <c r="AQ5" s="2">
        <f t="shared" ref="AQ5:AQ24" si="1">(C5-D5)*0.9+(F5-G5)*0.8+(I5-J5)*4.5+(L5-M5)+(O5-P5)*3.8+(R5-S5)+(U5-V5)+(X5-Y5)*1.5+(AA5-AB5)*1.8+(AD5-AE5)*1.8+(AG5-AH5)*2+(AJ5-AK5)*2.5+(AM5-AN5)*1.5</f>
        <v>53.8</v>
      </c>
    </row>
    <row r="6" spans="1:49" x14ac:dyDescent="0.15">
      <c r="A6" s="2">
        <v>217</v>
      </c>
      <c r="B6" s="2"/>
      <c r="C6" s="2">
        <v>12</v>
      </c>
      <c r="D6" s="2">
        <v>0</v>
      </c>
      <c r="E6" s="2">
        <v>0</v>
      </c>
      <c r="F6" s="2">
        <v>3</v>
      </c>
      <c r="G6" s="2">
        <v>1</v>
      </c>
      <c r="H6" s="2">
        <v>0</v>
      </c>
      <c r="I6" s="2">
        <v>3</v>
      </c>
      <c r="J6" s="2">
        <v>2</v>
      </c>
      <c r="K6" s="2">
        <v>0</v>
      </c>
      <c r="L6" s="2">
        <v>3</v>
      </c>
      <c r="M6" s="2">
        <v>0</v>
      </c>
      <c r="N6" s="2">
        <v>0</v>
      </c>
      <c r="O6" s="2">
        <v>1</v>
      </c>
      <c r="P6" s="2">
        <v>1</v>
      </c>
      <c r="Q6" s="2">
        <v>0</v>
      </c>
      <c r="R6" s="2">
        <v>1</v>
      </c>
      <c r="S6" s="2">
        <v>0</v>
      </c>
      <c r="T6" s="2">
        <v>0</v>
      </c>
      <c r="U6" s="2">
        <v>8</v>
      </c>
      <c r="V6" s="2">
        <v>0</v>
      </c>
      <c r="W6" s="2">
        <v>0</v>
      </c>
      <c r="X6" s="2">
        <v>2</v>
      </c>
      <c r="Y6" s="2">
        <v>2</v>
      </c>
      <c r="Z6" s="2">
        <v>0</v>
      </c>
      <c r="AA6" s="2">
        <v>1</v>
      </c>
      <c r="AB6" s="2">
        <v>1</v>
      </c>
      <c r="AC6" s="2">
        <v>0</v>
      </c>
      <c r="AD6" s="2"/>
      <c r="AE6" s="2"/>
      <c r="AF6" s="2"/>
      <c r="AG6" s="2">
        <v>1</v>
      </c>
      <c r="AH6" s="2">
        <v>0</v>
      </c>
      <c r="AI6" s="2"/>
      <c r="AJ6" s="2">
        <v>5</v>
      </c>
      <c r="AK6" s="2">
        <v>0</v>
      </c>
      <c r="AL6" s="2"/>
      <c r="AM6" s="2">
        <v>6</v>
      </c>
      <c r="AN6" s="2">
        <v>4</v>
      </c>
      <c r="AO6" s="2"/>
      <c r="AP6" s="2">
        <f t="shared" si="0"/>
        <v>70.8</v>
      </c>
      <c r="AQ6" s="2">
        <f t="shared" si="1"/>
        <v>46.4</v>
      </c>
    </row>
    <row r="7" spans="1:49" x14ac:dyDescent="0.15">
      <c r="A7" s="2">
        <v>219</v>
      </c>
      <c r="B7" s="2"/>
      <c r="C7" s="2">
        <v>7</v>
      </c>
      <c r="D7" s="2">
        <v>0</v>
      </c>
      <c r="E7" s="2"/>
      <c r="F7" s="2">
        <v>3</v>
      </c>
      <c r="G7" s="2">
        <v>2</v>
      </c>
      <c r="H7" s="2"/>
      <c r="I7" s="2">
        <v>1</v>
      </c>
      <c r="J7" s="2">
        <v>1</v>
      </c>
      <c r="K7" s="2"/>
      <c r="L7" s="2">
        <v>2</v>
      </c>
      <c r="M7" s="2">
        <v>0</v>
      </c>
      <c r="N7" s="2"/>
      <c r="O7" s="2"/>
      <c r="P7" s="2"/>
      <c r="Q7" s="2"/>
      <c r="R7" s="2">
        <v>1</v>
      </c>
      <c r="S7" s="2">
        <v>1</v>
      </c>
      <c r="T7" s="2"/>
      <c r="U7" s="2">
        <v>2</v>
      </c>
      <c r="V7" s="2">
        <v>0</v>
      </c>
      <c r="W7" s="2">
        <v>0</v>
      </c>
      <c r="X7" s="2">
        <v>2</v>
      </c>
      <c r="Y7" s="2">
        <v>1</v>
      </c>
      <c r="Z7" s="2">
        <v>0</v>
      </c>
      <c r="AA7" s="2">
        <v>3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3</v>
      </c>
      <c r="AH7" s="2">
        <v>0</v>
      </c>
      <c r="AI7" s="2">
        <v>0</v>
      </c>
      <c r="AJ7" s="2"/>
      <c r="AK7" s="2"/>
      <c r="AL7" s="2"/>
      <c r="AM7" s="2">
        <v>2</v>
      </c>
      <c r="AN7" s="2">
        <v>2</v>
      </c>
      <c r="AO7" s="2">
        <v>0</v>
      </c>
      <c r="AP7" s="2">
        <f t="shared" si="0"/>
        <v>35.6</v>
      </c>
      <c r="AQ7" s="2">
        <f t="shared" si="1"/>
        <v>22.2</v>
      </c>
    </row>
    <row r="8" spans="1:49" x14ac:dyDescent="0.15">
      <c r="A8" s="2">
        <v>302</v>
      </c>
      <c r="B8" s="2"/>
      <c r="C8" s="2">
        <v>4</v>
      </c>
      <c r="D8" s="2">
        <v>4</v>
      </c>
      <c r="E8" s="2"/>
      <c r="F8" s="2">
        <v>3</v>
      </c>
      <c r="G8" s="2">
        <v>3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0</v>
      </c>
      <c r="P8" s="2">
        <v>0</v>
      </c>
      <c r="Q8" s="2"/>
      <c r="R8" s="2">
        <v>2</v>
      </c>
      <c r="S8" s="2">
        <v>0</v>
      </c>
      <c r="T8" s="2"/>
      <c r="U8" s="2">
        <v>4</v>
      </c>
      <c r="V8" s="2">
        <v>0</v>
      </c>
      <c r="W8" s="2"/>
      <c r="X8" s="2">
        <v>1</v>
      </c>
      <c r="Y8" s="2">
        <v>0</v>
      </c>
      <c r="Z8" s="2"/>
      <c r="AA8" s="2">
        <v>4</v>
      </c>
      <c r="AB8" s="2">
        <v>2</v>
      </c>
      <c r="AC8" s="2"/>
      <c r="AD8" s="2"/>
      <c r="AE8" s="2"/>
      <c r="AF8" s="2"/>
      <c r="AG8" s="2">
        <v>2</v>
      </c>
      <c r="AH8" s="2">
        <v>2</v>
      </c>
      <c r="AI8" s="2"/>
      <c r="AJ8" s="2">
        <v>1</v>
      </c>
      <c r="AK8" s="2">
        <v>1</v>
      </c>
      <c r="AL8" s="2"/>
      <c r="AM8" s="2">
        <v>2</v>
      </c>
      <c r="AN8" s="2">
        <v>2</v>
      </c>
      <c r="AO8" s="2"/>
      <c r="AP8" s="2">
        <f t="shared" si="0"/>
        <v>35.700000000000003</v>
      </c>
      <c r="AQ8" s="2">
        <f t="shared" si="1"/>
        <v>11.1</v>
      </c>
    </row>
    <row r="9" spans="1:49" x14ac:dyDescent="0.15">
      <c r="A9" s="2">
        <v>319</v>
      </c>
      <c r="B9" s="3"/>
      <c r="C9" s="2">
        <v>7</v>
      </c>
      <c r="D9" s="2">
        <v>0</v>
      </c>
      <c r="E9" s="2">
        <v>0</v>
      </c>
      <c r="F9" s="2">
        <v>3</v>
      </c>
      <c r="G9" s="2">
        <v>2</v>
      </c>
      <c r="H9" s="2">
        <v>0</v>
      </c>
      <c r="I9" s="2">
        <v>1</v>
      </c>
      <c r="J9" s="2">
        <v>1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2</v>
      </c>
      <c r="V9" s="2">
        <v>0</v>
      </c>
      <c r="W9" s="2">
        <v>0</v>
      </c>
      <c r="X9" s="2">
        <v>2</v>
      </c>
      <c r="Y9" s="2">
        <v>1</v>
      </c>
      <c r="Z9" s="2">
        <v>0</v>
      </c>
      <c r="AA9" s="2">
        <v>3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3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2</v>
      </c>
      <c r="AN9" s="2">
        <v>2</v>
      </c>
      <c r="AO9" s="2">
        <v>0</v>
      </c>
      <c r="AP9" s="2">
        <f t="shared" si="0"/>
        <v>35.6</v>
      </c>
      <c r="AQ9" s="2">
        <f t="shared" si="1"/>
        <v>22.2</v>
      </c>
    </row>
    <row r="10" spans="1:49" x14ac:dyDescent="0.15">
      <c r="A10" s="2">
        <v>328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>
        <f t="shared" si="0"/>
        <v>0</v>
      </c>
      <c r="AQ10" s="2">
        <f t="shared" si="1"/>
        <v>0</v>
      </c>
      <c r="AW10" t="s">
        <v>28</v>
      </c>
    </row>
    <row r="11" spans="1:49" x14ac:dyDescent="0.15">
      <c r="A11" s="2">
        <v>331</v>
      </c>
      <c r="B11" s="2"/>
      <c r="C11" s="2">
        <v>14</v>
      </c>
      <c r="D11" s="2">
        <v>12</v>
      </c>
      <c r="E11" s="2">
        <v>0</v>
      </c>
      <c r="F11" s="2">
        <v>3</v>
      </c>
      <c r="G11" s="2">
        <v>3</v>
      </c>
      <c r="H11" s="2">
        <v>0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2</v>
      </c>
      <c r="S11" s="2">
        <v>2</v>
      </c>
      <c r="T11" s="2">
        <v>0</v>
      </c>
      <c r="U11" s="2">
        <v>10</v>
      </c>
      <c r="V11" s="2">
        <v>7</v>
      </c>
      <c r="W11" s="2">
        <v>0</v>
      </c>
      <c r="X11" s="2">
        <v>3</v>
      </c>
      <c r="Y11" s="2">
        <v>3</v>
      </c>
      <c r="Z11" s="2">
        <v>0</v>
      </c>
      <c r="AA11" s="2">
        <v>4</v>
      </c>
      <c r="AB11" s="2">
        <v>4</v>
      </c>
      <c r="AC11" s="2">
        <v>0</v>
      </c>
      <c r="AD11" s="2"/>
      <c r="AE11" s="2"/>
      <c r="AF11" s="2"/>
      <c r="AG11" s="2">
        <v>6</v>
      </c>
      <c r="AH11" s="2">
        <v>5</v>
      </c>
      <c r="AI11" s="2">
        <v>0</v>
      </c>
      <c r="AJ11" s="2">
        <v>1</v>
      </c>
      <c r="AK11" s="2">
        <v>0</v>
      </c>
      <c r="AL11" s="2"/>
      <c r="AM11" s="2">
        <v>2</v>
      </c>
      <c r="AN11" s="2">
        <v>2</v>
      </c>
      <c r="AO11" s="2">
        <v>0</v>
      </c>
      <c r="AP11" s="2">
        <f t="shared" si="0"/>
        <v>63.7</v>
      </c>
      <c r="AQ11" s="2">
        <f t="shared" si="1"/>
        <v>9.3000000000000007</v>
      </c>
    </row>
    <row r="12" spans="1:49" x14ac:dyDescent="0.15">
      <c r="A12" s="2">
        <v>332</v>
      </c>
      <c r="B12" s="2" t="s">
        <v>14</v>
      </c>
      <c r="C12" s="2">
        <v>9</v>
      </c>
      <c r="D12" s="2">
        <v>8</v>
      </c>
      <c r="E12" s="2">
        <v>-7</v>
      </c>
      <c r="F12" s="2">
        <v>6</v>
      </c>
      <c r="G12" s="2">
        <v>0</v>
      </c>
      <c r="H12" s="2">
        <v>4</v>
      </c>
      <c r="I12" s="2">
        <v>3</v>
      </c>
      <c r="J12" s="2">
        <v>0</v>
      </c>
      <c r="K12" s="2">
        <v>2</v>
      </c>
      <c r="L12" s="2">
        <v>10</v>
      </c>
      <c r="M12" s="2">
        <v>0</v>
      </c>
      <c r="N12" s="2">
        <v>7</v>
      </c>
      <c r="O12" s="2">
        <v>0</v>
      </c>
      <c r="P12" s="2">
        <v>0</v>
      </c>
      <c r="Q12" s="2">
        <v>0</v>
      </c>
      <c r="R12" s="2">
        <v>2</v>
      </c>
      <c r="S12" s="2">
        <v>0</v>
      </c>
      <c r="T12" s="2">
        <v>2</v>
      </c>
      <c r="U12" s="2">
        <v>6</v>
      </c>
      <c r="V12" s="2">
        <v>0</v>
      </c>
      <c r="W12" s="2">
        <v>6</v>
      </c>
      <c r="X12" s="2">
        <v>3</v>
      </c>
      <c r="Y12" s="2">
        <v>1</v>
      </c>
      <c r="Z12" s="2">
        <v>4</v>
      </c>
      <c r="AA12" s="2">
        <v>8</v>
      </c>
      <c r="AB12" s="2">
        <v>1</v>
      </c>
      <c r="AC12" s="2">
        <v>5</v>
      </c>
      <c r="AD12" s="2">
        <v>0</v>
      </c>
      <c r="AE12" s="2">
        <v>0</v>
      </c>
      <c r="AF12" s="2">
        <v>0</v>
      </c>
      <c r="AG12" s="2">
        <v>15</v>
      </c>
      <c r="AH12" s="2">
        <v>0</v>
      </c>
      <c r="AI12" s="2">
        <v>12</v>
      </c>
      <c r="AJ12" s="2">
        <v>4</v>
      </c>
      <c r="AK12" s="2">
        <v>0</v>
      </c>
      <c r="AL12" s="2">
        <v>2</v>
      </c>
      <c r="AM12" s="2">
        <v>4</v>
      </c>
      <c r="AN12" s="2">
        <v>3</v>
      </c>
      <c r="AO12" s="2">
        <v>0</v>
      </c>
      <c r="AP12" s="2">
        <f t="shared" si="0"/>
        <v>109.3</v>
      </c>
      <c r="AQ12" s="2">
        <f t="shared" si="1"/>
        <v>94.300000000000011</v>
      </c>
    </row>
    <row r="13" spans="1:49" x14ac:dyDescent="0.15">
      <c r="A13" s="2">
        <v>408</v>
      </c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>
        <f t="shared" si="0"/>
        <v>0</v>
      </c>
      <c r="AQ13" s="2">
        <f t="shared" si="1"/>
        <v>0</v>
      </c>
    </row>
    <row r="14" spans="1:49" x14ac:dyDescent="0.15">
      <c r="A14" s="2">
        <v>419</v>
      </c>
      <c r="B14" s="3" t="s">
        <v>14</v>
      </c>
      <c r="C14" s="2">
        <v>6</v>
      </c>
      <c r="D14" s="2">
        <v>5</v>
      </c>
      <c r="E14" s="10">
        <v>0</v>
      </c>
      <c r="F14" s="2">
        <v>5</v>
      </c>
      <c r="G14" s="2">
        <v>4</v>
      </c>
      <c r="H14" s="2">
        <v>0</v>
      </c>
      <c r="I14" s="2">
        <v>2</v>
      </c>
      <c r="J14" s="2">
        <v>2</v>
      </c>
      <c r="K14" s="2">
        <v>0</v>
      </c>
      <c r="L14" s="2">
        <v>5</v>
      </c>
      <c r="M14" s="2">
        <v>5</v>
      </c>
      <c r="N14" s="2">
        <v>0</v>
      </c>
      <c r="O14" s="2">
        <v>0</v>
      </c>
      <c r="P14" s="2">
        <v>0</v>
      </c>
      <c r="Q14" s="2">
        <v>0</v>
      </c>
      <c r="R14" s="2">
        <v>3</v>
      </c>
      <c r="S14" s="2">
        <v>0</v>
      </c>
      <c r="T14" s="2"/>
      <c r="U14" s="2">
        <v>5</v>
      </c>
      <c r="V14" s="2">
        <v>3</v>
      </c>
      <c r="W14" s="2">
        <v>0</v>
      </c>
      <c r="X14" s="2">
        <v>3</v>
      </c>
      <c r="Y14" s="2">
        <v>3</v>
      </c>
      <c r="Z14" s="2"/>
      <c r="AA14" s="2">
        <v>15</v>
      </c>
      <c r="AB14" s="2">
        <v>9</v>
      </c>
      <c r="AC14" s="2"/>
      <c r="AD14" s="2"/>
      <c r="AE14" s="2"/>
      <c r="AF14" s="2"/>
      <c r="AG14" s="2">
        <v>5</v>
      </c>
      <c r="AH14" s="2">
        <v>2</v>
      </c>
      <c r="AI14" s="2">
        <v>0</v>
      </c>
      <c r="AJ14" s="2">
        <v>8</v>
      </c>
      <c r="AK14" s="2">
        <v>0</v>
      </c>
      <c r="AL14" s="2"/>
      <c r="AM14" s="2">
        <v>10</v>
      </c>
      <c r="AN14" s="2">
        <v>0</v>
      </c>
      <c r="AO14" s="2"/>
      <c r="AP14" s="2">
        <f t="shared" si="0"/>
        <v>107.9</v>
      </c>
      <c r="AQ14" s="2">
        <f t="shared" si="1"/>
        <v>58.5</v>
      </c>
    </row>
    <row r="15" spans="1:49" x14ac:dyDescent="0.15">
      <c r="A15" s="2">
        <v>529</v>
      </c>
      <c r="B15" s="2" t="s">
        <v>15</v>
      </c>
      <c r="C15" s="2">
        <v>32</v>
      </c>
      <c r="D15" s="2">
        <v>0</v>
      </c>
      <c r="E15" s="2">
        <v>11</v>
      </c>
      <c r="F15" s="2">
        <v>8</v>
      </c>
      <c r="G15" s="2">
        <v>0</v>
      </c>
      <c r="H15" s="2">
        <v>9</v>
      </c>
      <c r="I15" s="2">
        <v>6</v>
      </c>
      <c r="J15" s="2">
        <v>0</v>
      </c>
      <c r="K15" s="2">
        <v>0</v>
      </c>
      <c r="L15" s="2">
        <v>6</v>
      </c>
      <c r="M15" s="2">
        <v>0</v>
      </c>
      <c r="N15" s="2">
        <v>5</v>
      </c>
      <c r="O15" s="2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10</v>
      </c>
      <c r="V15" s="2">
        <v>0</v>
      </c>
      <c r="W15" s="2">
        <v>5</v>
      </c>
      <c r="X15" s="2">
        <v>3</v>
      </c>
      <c r="Y15" s="2">
        <v>1</v>
      </c>
      <c r="Z15" s="2">
        <v>1</v>
      </c>
      <c r="AA15" s="2">
        <v>6</v>
      </c>
      <c r="AB15" s="2">
        <v>1</v>
      </c>
      <c r="AC15" s="2">
        <v>4</v>
      </c>
      <c r="AD15" s="2"/>
      <c r="AE15" s="2"/>
      <c r="AF15" s="2"/>
      <c r="AG15" s="2">
        <v>6</v>
      </c>
      <c r="AH15" s="2">
        <v>0</v>
      </c>
      <c r="AI15" s="2">
        <v>4</v>
      </c>
      <c r="AJ15" s="2">
        <v>10</v>
      </c>
      <c r="AK15" s="2">
        <v>5</v>
      </c>
      <c r="AL15" s="2">
        <v>-5</v>
      </c>
      <c r="AM15" s="2">
        <v>10</v>
      </c>
      <c r="AN15" s="2">
        <v>0</v>
      </c>
      <c r="AO15" s="2">
        <v>14</v>
      </c>
      <c r="AP15" s="2">
        <f t="shared" si="0"/>
        <v>160.69999999999999</v>
      </c>
      <c r="AQ15" s="2">
        <f t="shared" si="1"/>
        <v>144.9</v>
      </c>
    </row>
    <row r="16" spans="1:49" x14ac:dyDescent="0.15">
      <c r="A16" s="2">
        <v>538</v>
      </c>
      <c r="B16" s="2" t="s">
        <v>14</v>
      </c>
      <c r="C16" s="2">
        <v>5</v>
      </c>
      <c r="D16" s="2">
        <v>5</v>
      </c>
      <c r="E16" s="2">
        <v>-3</v>
      </c>
      <c r="F16" s="2">
        <v>5</v>
      </c>
      <c r="G16" s="2">
        <v>5</v>
      </c>
      <c r="H16" s="2">
        <v>-3</v>
      </c>
      <c r="I16" s="2">
        <v>4</v>
      </c>
      <c r="J16" s="2">
        <v>0</v>
      </c>
      <c r="K16" s="2">
        <v>0</v>
      </c>
      <c r="L16" s="2">
        <v>3</v>
      </c>
      <c r="M16" s="2">
        <v>0</v>
      </c>
      <c r="N16" s="2">
        <v>3</v>
      </c>
      <c r="O16" s="2"/>
      <c r="P16" s="2"/>
      <c r="Q16" s="2"/>
      <c r="R16" s="2">
        <v>1</v>
      </c>
      <c r="S16" s="2">
        <v>1</v>
      </c>
      <c r="T16" s="2">
        <v>-1</v>
      </c>
      <c r="U16" s="2">
        <v>4</v>
      </c>
      <c r="V16" s="2">
        <v>4</v>
      </c>
      <c r="W16" s="2">
        <v>0</v>
      </c>
      <c r="X16" s="2"/>
      <c r="Y16" s="2"/>
      <c r="Z16" s="2"/>
      <c r="AA16" s="2">
        <v>12</v>
      </c>
      <c r="AB16" s="2">
        <v>4</v>
      </c>
      <c r="AC16" s="2">
        <v>2</v>
      </c>
      <c r="AD16" s="2"/>
      <c r="AE16" s="2"/>
      <c r="AF16" s="2"/>
      <c r="AG16" s="2">
        <v>8</v>
      </c>
      <c r="AH16" s="2">
        <v>7</v>
      </c>
      <c r="AI16" s="2">
        <v>-2</v>
      </c>
      <c r="AJ16" s="2">
        <v>14</v>
      </c>
      <c r="AK16" s="2">
        <v>7</v>
      </c>
      <c r="AL16" s="2">
        <v>0</v>
      </c>
      <c r="AM16" s="2">
        <v>0</v>
      </c>
      <c r="AN16" s="2">
        <v>0</v>
      </c>
      <c r="AO16" s="2">
        <v>6</v>
      </c>
      <c r="AP16" s="2">
        <f t="shared" si="0"/>
        <v>107.1</v>
      </c>
      <c r="AQ16" s="2">
        <f t="shared" si="1"/>
        <v>54.9</v>
      </c>
    </row>
    <row r="17" spans="1:43" x14ac:dyDescent="0.15">
      <c r="A17" s="2">
        <v>542</v>
      </c>
      <c r="B17" s="2" t="s">
        <v>14</v>
      </c>
      <c r="C17" s="2">
        <v>20</v>
      </c>
      <c r="D17" s="2">
        <v>12</v>
      </c>
      <c r="E17" s="2">
        <v>-4</v>
      </c>
      <c r="F17" s="2">
        <v>3</v>
      </c>
      <c r="G17" s="2">
        <v>2</v>
      </c>
      <c r="H17" s="2">
        <v>0</v>
      </c>
      <c r="I17" s="2">
        <v>2</v>
      </c>
      <c r="J17" s="2">
        <v>0</v>
      </c>
      <c r="K17" s="2">
        <v>0</v>
      </c>
      <c r="L17" s="2">
        <v>8</v>
      </c>
      <c r="M17" s="2">
        <v>0</v>
      </c>
      <c r="N17" s="2">
        <v>5</v>
      </c>
      <c r="O17" s="2"/>
      <c r="P17" s="2"/>
      <c r="Q17" s="2"/>
      <c r="R17" s="2">
        <v>1</v>
      </c>
      <c r="S17" s="2">
        <v>0</v>
      </c>
      <c r="T17" s="2">
        <v>1</v>
      </c>
      <c r="U17" s="2">
        <v>10</v>
      </c>
      <c r="V17" s="2">
        <v>0</v>
      </c>
      <c r="W17" s="2">
        <v>4</v>
      </c>
      <c r="X17" s="2">
        <v>3</v>
      </c>
      <c r="Y17" s="2">
        <v>1</v>
      </c>
      <c r="Z17" s="2">
        <v>4</v>
      </c>
      <c r="AA17" s="2">
        <v>10</v>
      </c>
      <c r="AB17" s="2">
        <v>0</v>
      </c>
      <c r="AC17" s="2">
        <v>9</v>
      </c>
      <c r="AD17" s="2">
        <v>0</v>
      </c>
      <c r="AE17" s="2">
        <v>0</v>
      </c>
      <c r="AF17" s="2">
        <v>0</v>
      </c>
      <c r="AG17" s="2">
        <v>5</v>
      </c>
      <c r="AH17" s="2">
        <v>2</v>
      </c>
      <c r="AI17" s="2">
        <v>2</v>
      </c>
      <c r="AJ17" s="2">
        <v>2</v>
      </c>
      <c r="AK17" s="2">
        <v>0</v>
      </c>
      <c r="AL17" s="2">
        <v>0</v>
      </c>
      <c r="AM17" s="2">
        <v>4</v>
      </c>
      <c r="AN17" s="2">
        <v>1</v>
      </c>
      <c r="AO17" s="2">
        <v>3</v>
      </c>
      <c r="AP17" s="2">
        <f t="shared" si="0"/>
        <v>91.9</v>
      </c>
      <c r="AQ17" s="2">
        <f t="shared" si="1"/>
        <v>72.5</v>
      </c>
    </row>
    <row r="18" spans="1:43" x14ac:dyDescent="0.15">
      <c r="A18" s="2">
        <v>607</v>
      </c>
      <c r="B18" s="2" t="s">
        <v>29</v>
      </c>
      <c r="C18" s="2">
        <v>4</v>
      </c>
      <c r="D18" s="2">
        <v>0</v>
      </c>
      <c r="E18" s="2"/>
      <c r="F18" s="2"/>
      <c r="G18" s="2"/>
      <c r="H18" s="2"/>
      <c r="I18" s="2">
        <v>2</v>
      </c>
      <c r="J18" s="2">
        <v>0</v>
      </c>
      <c r="K18" s="2"/>
      <c r="L18" s="2">
        <v>2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2</v>
      </c>
      <c r="Y18" s="2">
        <v>1</v>
      </c>
      <c r="Z18" s="2"/>
      <c r="AA18" s="2">
        <v>2</v>
      </c>
      <c r="AB18" s="2">
        <v>2</v>
      </c>
      <c r="AC18" s="2"/>
      <c r="AD18" s="2">
        <v>12</v>
      </c>
      <c r="AE18" s="2">
        <v>0</v>
      </c>
      <c r="AF18" s="2"/>
      <c r="AG18" s="2">
        <v>2</v>
      </c>
      <c r="AH18" s="2">
        <v>0</v>
      </c>
      <c r="AI18" s="2"/>
      <c r="AJ18" s="2">
        <v>6</v>
      </c>
      <c r="AK18" s="2">
        <v>0</v>
      </c>
      <c r="AL18" s="2"/>
      <c r="AM18" s="2">
        <v>10</v>
      </c>
      <c r="AN18" s="2">
        <v>3</v>
      </c>
      <c r="AO18" s="2"/>
      <c r="AP18" s="2">
        <f t="shared" si="0"/>
        <v>76.800000000000011</v>
      </c>
      <c r="AQ18" s="2">
        <f t="shared" si="1"/>
        <v>67.2</v>
      </c>
    </row>
    <row r="19" spans="1:43" x14ac:dyDescent="0.15">
      <c r="A19" s="2">
        <v>608</v>
      </c>
      <c r="B19" s="2" t="s">
        <v>14</v>
      </c>
      <c r="C19" s="2">
        <v>20</v>
      </c>
      <c r="D19" s="2">
        <v>0</v>
      </c>
      <c r="E19" s="2">
        <v>5</v>
      </c>
      <c r="F19" s="2">
        <v>2</v>
      </c>
      <c r="G19" s="2">
        <v>0</v>
      </c>
      <c r="H19" s="2">
        <v>3</v>
      </c>
      <c r="I19" s="2">
        <v>4</v>
      </c>
      <c r="J19" s="2">
        <v>0</v>
      </c>
      <c r="K19" s="2">
        <v>2</v>
      </c>
      <c r="L19" s="2">
        <v>4</v>
      </c>
      <c r="M19" s="2">
        <v>0</v>
      </c>
      <c r="N19" s="2">
        <v>5</v>
      </c>
      <c r="O19" s="2">
        <v>0</v>
      </c>
      <c r="P19" s="2">
        <v>0</v>
      </c>
      <c r="Q19" s="2">
        <v>0</v>
      </c>
      <c r="R19" s="2"/>
      <c r="S19" s="2"/>
      <c r="T19" s="2"/>
      <c r="U19" s="2">
        <v>4</v>
      </c>
      <c r="V19" s="2">
        <v>0</v>
      </c>
      <c r="W19" s="2">
        <v>8</v>
      </c>
      <c r="X19" s="2">
        <v>2</v>
      </c>
      <c r="Y19" s="2">
        <v>2</v>
      </c>
      <c r="Z19" s="2">
        <v>0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1</v>
      </c>
      <c r="AG19" s="2">
        <v>7</v>
      </c>
      <c r="AH19" s="2">
        <v>0</v>
      </c>
      <c r="AI19" s="2">
        <v>8</v>
      </c>
      <c r="AJ19" s="2">
        <v>3</v>
      </c>
      <c r="AK19" s="2">
        <v>2</v>
      </c>
      <c r="AL19" s="2">
        <v>-2</v>
      </c>
      <c r="AM19" s="2">
        <v>6</v>
      </c>
      <c r="AN19" s="2">
        <v>0</v>
      </c>
      <c r="AO19" s="2">
        <v>10</v>
      </c>
      <c r="AP19" s="2">
        <f t="shared" si="0"/>
        <v>97.1</v>
      </c>
      <c r="AQ19" s="2">
        <f t="shared" si="1"/>
        <v>89.1</v>
      </c>
    </row>
    <row r="20" spans="1:43" x14ac:dyDescent="0.15">
      <c r="A20" s="2">
        <v>629</v>
      </c>
      <c r="B20" s="2" t="s">
        <v>14</v>
      </c>
      <c r="C20" s="2">
        <v>22</v>
      </c>
      <c r="D20" s="2"/>
      <c r="E20" s="2"/>
      <c r="F20" s="2">
        <v>5</v>
      </c>
      <c r="G20" s="2">
        <v>1</v>
      </c>
      <c r="H20" s="2"/>
      <c r="I20" s="2">
        <v>3</v>
      </c>
      <c r="J20" s="2">
        <v>0</v>
      </c>
      <c r="K20" s="2">
        <v>0</v>
      </c>
      <c r="L20" s="2">
        <v>4</v>
      </c>
      <c r="M20" s="2">
        <v>4</v>
      </c>
      <c r="N20" s="2">
        <v>0</v>
      </c>
      <c r="O20" s="2">
        <v>0</v>
      </c>
      <c r="P20" s="2"/>
      <c r="Q20" s="2"/>
      <c r="R20" s="2"/>
      <c r="S20" s="2"/>
      <c r="T20" s="2"/>
      <c r="U20" s="2">
        <v>10</v>
      </c>
      <c r="V20" s="2">
        <v>0</v>
      </c>
      <c r="W20" s="2"/>
      <c r="X20" s="2">
        <v>3</v>
      </c>
      <c r="Y20" s="2">
        <v>0</v>
      </c>
      <c r="Z20" s="2"/>
      <c r="AA20" s="2">
        <v>11</v>
      </c>
      <c r="AB20" s="2">
        <v>0</v>
      </c>
      <c r="AC20" s="2"/>
      <c r="AD20" s="2"/>
      <c r="AE20" s="2">
        <v>0</v>
      </c>
      <c r="AF20" s="2"/>
      <c r="AG20" s="2">
        <v>8</v>
      </c>
      <c r="AH20" s="2">
        <v>0</v>
      </c>
      <c r="AI20" s="2"/>
      <c r="AJ20" s="2">
        <v>10</v>
      </c>
      <c r="AK20" s="2">
        <v>0</v>
      </c>
      <c r="AL20" s="2"/>
      <c r="AM20" s="2">
        <v>11</v>
      </c>
      <c r="AN20" s="2">
        <v>0</v>
      </c>
      <c r="AO20" s="2"/>
      <c r="AP20" s="2">
        <f t="shared" si="0"/>
        <v>133.1</v>
      </c>
      <c r="AQ20" s="2">
        <f t="shared" si="1"/>
        <v>128.30000000000001</v>
      </c>
    </row>
    <row r="21" spans="1:43" x14ac:dyDescent="0.15">
      <c r="A21" s="5">
        <v>715</v>
      </c>
      <c r="B21" s="6" t="s">
        <v>14</v>
      </c>
      <c r="C21" s="2">
        <v>10</v>
      </c>
      <c r="D21" s="2">
        <v>0</v>
      </c>
      <c r="E21" s="2">
        <v>6</v>
      </c>
      <c r="F21" s="2">
        <v>3</v>
      </c>
      <c r="G21" s="2">
        <v>0</v>
      </c>
      <c r="H21" s="2">
        <v>3</v>
      </c>
      <c r="I21" s="2">
        <v>2</v>
      </c>
      <c r="J21" s="2">
        <v>0</v>
      </c>
      <c r="K21" s="2">
        <v>0</v>
      </c>
      <c r="L21" s="2">
        <v>3</v>
      </c>
      <c r="M21" s="2">
        <v>0</v>
      </c>
      <c r="N21" s="2">
        <v>5</v>
      </c>
      <c r="O21" s="2">
        <v>0</v>
      </c>
      <c r="P21" s="2">
        <v>0</v>
      </c>
      <c r="Q21" s="2">
        <v>1</v>
      </c>
      <c r="R21" s="2">
        <v>2</v>
      </c>
      <c r="S21" s="2">
        <v>0</v>
      </c>
      <c r="T21" s="2">
        <v>0</v>
      </c>
      <c r="U21" s="2">
        <v>6</v>
      </c>
      <c r="V21" s="2">
        <v>0</v>
      </c>
      <c r="W21" s="2">
        <v>10</v>
      </c>
      <c r="X21" s="2">
        <v>0</v>
      </c>
      <c r="Y21" s="2">
        <v>0</v>
      </c>
      <c r="Z21" s="2">
        <v>10</v>
      </c>
      <c r="AA21" s="2">
        <v>12</v>
      </c>
      <c r="AB21" s="2">
        <v>0</v>
      </c>
      <c r="AC21" s="2">
        <v>10</v>
      </c>
      <c r="AD21" s="2">
        <v>0</v>
      </c>
      <c r="AE21" s="2">
        <v>0</v>
      </c>
      <c r="AF21" s="2">
        <v>0</v>
      </c>
      <c r="AG21" s="2">
        <v>6</v>
      </c>
      <c r="AH21" s="2">
        <v>0</v>
      </c>
      <c r="AI21" s="2">
        <v>6</v>
      </c>
      <c r="AJ21" s="2">
        <v>2</v>
      </c>
      <c r="AK21" s="2">
        <v>0</v>
      </c>
      <c r="AL21" s="2">
        <v>5</v>
      </c>
      <c r="AM21" s="2">
        <v>8</v>
      </c>
      <c r="AN21" s="2">
        <v>0</v>
      </c>
      <c r="AO21" s="2">
        <v>12</v>
      </c>
      <c r="AP21" s="2">
        <f t="shared" si="0"/>
        <v>82</v>
      </c>
      <c r="AQ21" s="2">
        <f t="shared" si="1"/>
        <v>82</v>
      </c>
    </row>
    <row r="22" spans="1:43" x14ac:dyDescent="0.15">
      <c r="A22" s="2">
        <v>719</v>
      </c>
      <c r="B22" s="2"/>
      <c r="C22" s="2">
        <v>4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2</v>
      </c>
      <c r="J22" s="2">
        <v>0</v>
      </c>
      <c r="K22" s="2">
        <v>0</v>
      </c>
      <c r="L22" s="2">
        <v>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3</v>
      </c>
      <c r="S22" s="2">
        <v>0</v>
      </c>
      <c r="T22" s="2">
        <v>0</v>
      </c>
      <c r="U22" s="2">
        <v>2</v>
      </c>
      <c r="V22" s="2">
        <v>0</v>
      </c>
      <c r="W22" s="2">
        <v>0</v>
      </c>
      <c r="X22" s="2">
        <v>2</v>
      </c>
      <c r="Y22" s="2">
        <v>1</v>
      </c>
      <c r="Z22" s="2">
        <v>0</v>
      </c>
      <c r="AA22" s="2">
        <v>4</v>
      </c>
      <c r="AB22" s="2">
        <v>0</v>
      </c>
      <c r="AC22" s="2">
        <v>0</v>
      </c>
      <c r="AD22" s="2"/>
      <c r="AE22" s="2"/>
      <c r="AF22" s="2"/>
      <c r="AG22" s="2">
        <v>2</v>
      </c>
      <c r="AH22" s="2">
        <v>0</v>
      </c>
      <c r="AI22" s="2">
        <v>0</v>
      </c>
      <c r="AJ22" s="2">
        <v>10</v>
      </c>
      <c r="AK22" s="2">
        <v>0</v>
      </c>
      <c r="AL22" s="2">
        <v>0</v>
      </c>
      <c r="AM22" s="2">
        <v>12</v>
      </c>
      <c r="AN22" s="2">
        <v>0</v>
      </c>
      <c r="AO22" s="2">
        <v>0</v>
      </c>
      <c r="AP22" s="2">
        <f t="shared" si="0"/>
        <v>78.599999999999994</v>
      </c>
      <c r="AQ22" s="2">
        <f t="shared" si="1"/>
        <v>77.099999999999994</v>
      </c>
    </row>
    <row r="23" spans="1:43" x14ac:dyDescent="0.15">
      <c r="A23" s="2">
        <v>733</v>
      </c>
      <c r="B23" s="2" t="s">
        <v>14</v>
      </c>
      <c r="C23" s="2">
        <v>12</v>
      </c>
      <c r="D23" s="2">
        <v>0</v>
      </c>
      <c r="E23" s="2">
        <v>12</v>
      </c>
      <c r="F23" s="2">
        <v>0</v>
      </c>
      <c r="G23" s="2">
        <v>0</v>
      </c>
      <c r="H23" s="2">
        <v>3</v>
      </c>
      <c r="I23" s="2">
        <v>2</v>
      </c>
      <c r="J23" s="2">
        <v>0</v>
      </c>
      <c r="K23" s="2">
        <v>2</v>
      </c>
      <c r="L23" s="2">
        <v>2</v>
      </c>
      <c r="M23" s="2">
        <v>0</v>
      </c>
      <c r="N23" s="2">
        <v>3</v>
      </c>
      <c r="O23" s="2"/>
      <c r="P23" s="2"/>
      <c r="Q23" s="2"/>
      <c r="R23" s="2">
        <v>3</v>
      </c>
      <c r="S23" s="2">
        <v>0</v>
      </c>
      <c r="T23" s="2">
        <v>3</v>
      </c>
      <c r="U23" s="2">
        <v>4</v>
      </c>
      <c r="V23" s="2">
        <v>0</v>
      </c>
      <c r="W23" s="2">
        <v>8</v>
      </c>
      <c r="X23" s="2">
        <v>0</v>
      </c>
      <c r="Y23" s="2">
        <v>0</v>
      </c>
      <c r="Z23" s="2">
        <v>10</v>
      </c>
      <c r="AA23" s="2">
        <v>7</v>
      </c>
      <c r="AB23" s="2">
        <v>3</v>
      </c>
      <c r="AC23" s="2">
        <v>0</v>
      </c>
      <c r="AD23" s="2">
        <v>0</v>
      </c>
      <c r="AE23" s="2">
        <v>0</v>
      </c>
      <c r="AF23" s="2">
        <v>0</v>
      </c>
      <c r="AG23" s="2">
        <v>10</v>
      </c>
      <c r="AH23" s="2">
        <v>0</v>
      </c>
      <c r="AI23" s="2">
        <v>10</v>
      </c>
      <c r="AJ23" s="2">
        <v>12</v>
      </c>
      <c r="AK23" s="2">
        <v>0</v>
      </c>
      <c r="AL23" s="2">
        <v>1</v>
      </c>
      <c r="AM23" s="2">
        <v>12</v>
      </c>
      <c r="AN23" s="2">
        <v>6</v>
      </c>
      <c r="AO23" s="2">
        <v>2</v>
      </c>
      <c r="AP23" s="2">
        <f t="shared" si="0"/>
        <v>109.4</v>
      </c>
      <c r="AQ23" s="2">
        <f t="shared" si="1"/>
        <v>95</v>
      </c>
    </row>
    <row r="24" spans="1:43" x14ac:dyDescent="0.15">
      <c r="A24" s="2">
        <v>740</v>
      </c>
      <c r="B24" s="2"/>
      <c r="C24" s="2">
        <v>12</v>
      </c>
      <c r="D24" s="2">
        <v>4</v>
      </c>
      <c r="E24" s="2">
        <v>0</v>
      </c>
      <c r="F24" s="2">
        <v>3</v>
      </c>
      <c r="G24" s="2">
        <v>3</v>
      </c>
      <c r="H24" s="2">
        <v>-2</v>
      </c>
      <c r="I24" s="2">
        <v>2</v>
      </c>
      <c r="J24" s="2">
        <v>1</v>
      </c>
      <c r="K24" s="2">
        <v>0</v>
      </c>
      <c r="L24" s="2">
        <v>5</v>
      </c>
      <c r="M24" s="2">
        <v>0</v>
      </c>
      <c r="N24" s="2">
        <v>5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10</v>
      </c>
      <c r="V24" s="2">
        <v>1</v>
      </c>
      <c r="W24" s="2">
        <v>6</v>
      </c>
      <c r="X24" s="2">
        <v>0</v>
      </c>
      <c r="Y24" s="2">
        <v>0</v>
      </c>
      <c r="Z24" s="2">
        <v>5</v>
      </c>
      <c r="AA24" s="2">
        <v>10</v>
      </c>
      <c r="AB24" s="2">
        <v>7</v>
      </c>
      <c r="AC24" s="2">
        <v>-4</v>
      </c>
      <c r="AD24" s="2">
        <v>1</v>
      </c>
      <c r="AE24" s="2">
        <v>1</v>
      </c>
      <c r="AF24" s="2">
        <v>-1</v>
      </c>
      <c r="AG24" s="2">
        <v>5</v>
      </c>
      <c r="AH24" s="2">
        <v>5</v>
      </c>
      <c r="AI24" s="2">
        <v>-3</v>
      </c>
      <c r="AJ24" s="2">
        <v>2</v>
      </c>
      <c r="AK24" s="2">
        <v>0</v>
      </c>
      <c r="AL24" s="2">
        <v>0</v>
      </c>
      <c r="AM24" s="2">
        <v>4</v>
      </c>
      <c r="AN24" s="2">
        <v>4</v>
      </c>
      <c r="AO24" s="2">
        <v>-2</v>
      </c>
      <c r="AP24" s="2">
        <f t="shared" si="0"/>
        <v>79</v>
      </c>
      <c r="AQ24" s="2">
        <f t="shared" si="1"/>
        <v>37.1</v>
      </c>
    </row>
    <row r="25" spans="1:43" x14ac:dyDescent="0.15">
      <c r="A25" s="2" t="s">
        <v>10</v>
      </c>
      <c r="B25" s="2"/>
      <c r="C25" s="2">
        <f>SUM(C23:C24)</f>
        <v>24</v>
      </c>
      <c r="D25" s="2"/>
      <c r="E25" s="2"/>
      <c r="F25" s="2">
        <f>SUM(F23:F24)</f>
        <v>3</v>
      </c>
      <c r="G25" s="2"/>
      <c r="H25" s="2"/>
      <c r="I25" s="2">
        <f>SUM(I23:I24)</f>
        <v>4</v>
      </c>
      <c r="J25" s="2"/>
      <c r="K25" s="2"/>
      <c r="L25" s="2">
        <f>SUM(L23:L24)</f>
        <v>7</v>
      </c>
      <c r="M25" s="2"/>
      <c r="N25" s="2"/>
      <c r="O25" s="2">
        <f>SUM(O23:O24)</f>
        <v>0</v>
      </c>
      <c r="P25" s="2"/>
      <c r="Q25" s="2"/>
      <c r="R25" s="2">
        <f>SUM(R23:R24)</f>
        <v>4</v>
      </c>
      <c r="S25" s="2"/>
      <c r="T25" s="2"/>
      <c r="U25" s="2">
        <f>SUM(U23:U24)</f>
        <v>14</v>
      </c>
      <c r="V25" s="2"/>
      <c r="W25" s="2"/>
      <c r="X25" s="2">
        <f>SUM(X23:X24)</f>
        <v>0</v>
      </c>
      <c r="Y25" s="2"/>
      <c r="Z25" s="2"/>
      <c r="AA25" s="2">
        <f>SUM(AA23:AA24)</f>
        <v>17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>
        <f>SUM(AP4:AP24)</f>
        <v>1547.8999999999999</v>
      </c>
      <c r="AQ25" s="2">
        <f>SUM(AQ4:AQ24)</f>
        <v>1165.8999999999999</v>
      </c>
    </row>
    <row r="26" spans="1:43" x14ac:dyDescent="0.15">
      <c r="AQ26">
        <v>1165.9000000000001</v>
      </c>
    </row>
  </sheetData>
  <mergeCells count="15">
    <mergeCell ref="A1:A3"/>
    <mergeCell ref="C1:AQ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M2:AO2"/>
    <mergeCell ref="AJ2:AL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workbookViewId="0">
      <selection activeCell="O18" sqref="O18"/>
    </sheetView>
  </sheetViews>
  <sheetFormatPr defaultColWidth="9" defaultRowHeight="13.5" x14ac:dyDescent="0.15"/>
  <cols>
    <col min="1" max="1" width="5.875" customWidth="1"/>
    <col min="2" max="2" width="6.375" customWidth="1"/>
    <col min="3" max="4" width="3.375" customWidth="1"/>
    <col min="5" max="5" width="3.625" customWidth="1"/>
    <col min="6" max="41" width="3.375" customWidth="1"/>
    <col min="42" max="43" width="7.25" customWidth="1"/>
  </cols>
  <sheetData>
    <row r="1" spans="1:49" x14ac:dyDescent="0.15">
      <c r="A1" s="21" t="s">
        <v>11</v>
      </c>
      <c r="B1" s="1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</row>
    <row r="2" spans="1:49" x14ac:dyDescent="0.15">
      <c r="A2" s="21"/>
      <c r="B2" s="12"/>
      <c r="C2" s="21" t="s">
        <v>0</v>
      </c>
      <c r="D2" s="21"/>
      <c r="E2" s="21"/>
      <c r="F2" s="21" t="s">
        <v>1</v>
      </c>
      <c r="G2" s="21"/>
      <c r="H2" s="21"/>
      <c r="I2" s="21" t="s">
        <v>12</v>
      </c>
      <c r="J2" s="21"/>
      <c r="K2" s="21"/>
      <c r="L2" s="21" t="s">
        <v>2</v>
      </c>
      <c r="M2" s="21"/>
      <c r="N2" s="21"/>
      <c r="O2" s="21" t="s">
        <v>3</v>
      </c>
      <c r="P2" s="21"/>
      <c r="Q2" s="21"/>
      <c r="R2" s="21" t="s">
        <v>4</v>
      </c>
      <c r="S2" s="21"/>
      <c r="T2" s="21"/>
      <c r="U2" s="21" t="s">
        <v>5</v>
      </c>
      <c r="V2" s="21"/>
      <c r="W2" s="21"/>
      <c r="X2" s="21" t="s">
        <v>6</v>
      </c>
      <c r="Y2" s="21"/>
      <c r="Z2" s="21"/>
      <c r="AA2" s="21" t="s">
        <v>7</v>
      </c>
      <c r="AB2" s="21"/>
      <c r="AC2" s="21"/>
      <c r="AD2" s="21" t="s">
        <v>13</v>
      </c>
      <c r="AE2" s="21"/>
      <c r="AF2" s="21"/>
      <c r="AG2" s="23" t="s">
        <v>16</v>
      </c>
      <c r="AH2" s="21"/>
      <c r="AI2" s="21"/>
      <c r="AJ2" s="24" t="s">
        <v>32</v>
      </c>
      <c r="AK2" s="19"/>
      <c r="AL2" s="20"/>
      <c r="AM2" s="18" t="s">
        <v>27</v>
      </c>
      <c r="AN2" s="19"/>
      <c r="AO2" s="20"/>
      <c r="AP2" s="12"/>
      <c r="AQ2" s="2"/>
    </row>
    <row r="3" spans="1:49" x14ac:dyDescent="0.15">
      <c r="A3" s="21"/>
      <c r="B3" s="12"/>
      <c r="C3" s="2" t="s">
        <v>19</v>
      </c>
      <c r="D3" s="2" t="s">
        <v>20</v>
      </c>
      <c r="E3" s="2" t="s">
        <v>21</v>
      </c>
      <c r="F3" s="2" t="s">
        <v>19</v>
      </c>
      <c r="G3" s="2" t="s">
        <v>20</v>
      </c>
      <c r="H3" s="2" t="s">
        <v>21</v>
      </c>
      <c r="I3" s="2" t="s">
        <v>19</v>
      </c>
      <c r="J3" s="2" t="s">
        <v>20</v>
      </c>
      <c r="K3" s="2" t="s">
        <v>21</v>
      </c>
      <c r="L3" s="2" t="s">
        <v>19</v>
      </c>
      <c r="M3" s="2" t="s">
        <v>20</v>
      </c>
      <c r="N3" s="2" t="s">
        <v>21</v>
      </c>
      <c r="O3" s="2" t="s">
        <v>19</v>
      </c>
      <c r="P3" s="2" t="s">
        <v>20</v>
      </c>
      <c r="Q3" s="2" t="s">
        <v>21</v>
      </c>
      <c r="R3" s="2" t="s">
        <v>19</v>
      </c>
      <c r="S3" s="2" t="s">
        <v>20</v>
      </c>
      <c r="T3" s="2" t="s">
        <v>21</v>
      </c>
      <c r="U3" s="2" t="s">
        <v>19</v>
      </c>
      <c r="V3" s="2" t="s">
        <v>20</v>
      </c>
      <c r="W3" s="2" t="s">
        <v>21</v>
      </c>
      <c r="X3" s="2" t="s">
        <v>19</v>
      </c>
      <c r="Y3" s="2" t="s">
        <v>20</v>
      </c>
      <c r="Z3" s="2" t="s">
        <v>21</v>
      </c>
      <c r="AA3" s="2" t="s">
        <v>19</v>
      </c>
      <c r="AB3" s="2" t="s">
        <v>20</v>
      </c>
      <c r="AC3" s="2" t="s">
        <v>21</v>
      </c>
      <c r="AD3" s="2" t="s">
        <v>19</v>
      </c>
      <c r="AE3" s="2" t="s">
        <v>20</v>
      </c>
      <c r="AF3" s="2" t="s">
        <v>21</v>
      </c>
      <c r="AG3" s="2" t="s">
        <v>19</v>
      </c>
      <c r="AH3" s="2" t="s">
        <v>20</v>
      </c>
      <c r="AI3" s="2" t="s">
        <v>21</v>
      </c>
      <c r="AJ3" s="2" t="s">
        <v>19</v>
      </c>
      <c r="AK3" s="2" t="s">
        <v>20</v>
      </c>
      <c r="AL3" s="2" t="s">
        <v>21</v>
      </c>
      <c r="AM3" s="2" t="s">
        <v>19</v>
      </c>
      <c r="AN3" s="2" t="s">
        <v>20</v>
      </c>
      <c r="AO3" s="2" t="s">
        <v>21</v>
      </c>
      <c r="AP3" s="2" t="s">
        <v>8</v>
      </c>
      <c r="AQ3" s="2" t="s">
        <v>9</v>
      </c>
    </row>
    <row r="4" spans="1:49" x14ac:dyDescent="0.15">
      <c r="A4" s="2">
        <v>201</v>
      </c>
      <c r="B4" s="2" t="s">
        <v>14</v>
      </c>
      <c r="C4" s="2">
        <v>12</v>
      </c>
      <c r="D4" s="2"/>
      <c r="E4" s="2"/>
      <c r="F4" s="2">
        <v>2</v>
      </c>
      <c r="G4" s="2"/>
      <c r="H4" s="2"/>
      <c r="I4" s="2">
        <v>2</v>
      </c>
      <c r="J4" s="2"/>
      <c r="K4" s="2"/>
      <c r="L4" s="2">
        <v>8</v>
      </c>
      <c r="M4" s="2"/>
      <c r="N4" s="2"/>
      <c r="O4" s="2">
        <v>0</v>
      </c>
      <c r="P4" s="2"/>
      <c r="Q4" s="2"/>
      <c r="R4" s="2">
        <v>0</v>
      </c>
      <c r="S4" s="2"/>
      <c r="T4" s="2"/>
      <c r="U4" s="2">
        <v>3</v>
      </c>
      <c r="V4" s="2"/>
      <c r="W4" s="2"/>
      <c r="X4" s="2">
        <v>2</v>
      </c>
      <c r="Y4" s="2"/>
      <c r="Z4" s="2"/>
      <c r="AA4" s="2">
        <v>9</v>
      </c>
      <c r="AB4" s="2"/>
      <c r="AC4" s="2"/>
      <c r="AD4" s="2">
        <v>0</v>
      </c>
      <c r="AE4" s="2"/>
      <c r="AF4" s="2"/>
      <c r="AG4" s="2">
        <v>1</v>
      </c>
      <c r="AH4" s="2"/>
      <c r="AI4" s="2"/>
      <c r="AJ4" s="2">
        <v>5</v>
      </c>
      <c r="AK4" s="2"/>
      <c r="AL4" s="2"/>
      <c r="AM4" s="2">
        <v>6</v>
      </c>
      <c r="AN4" s="2"/>
      <c r="AO4" s="2"/>
      <c r="AP4" s="2">
        <f>(C4)*0.9+(F4)*0.8+(I4)*4.5+(L4)+(O4)*3.8+R4+U4+X4*1.5+AA4*1.8+AD4*1.8+AG4*2+AJ4*2.5+AM4*1.5</f>
        <v>75.099999999999994</v>
      </c>
      <c r="AQ4" s="2">
        <f>(C4-D4)*0.9+(F4-G4)*0.8+(I4-J4)*4.5+(L4-M4)+(O4-P4)*3.8+(R4-S4)+(U4-V4)+(X4-Y4)*1.5+(AA4-AB4)*1.8+(AD4-AE4)*1.8+(AG4-AH4)*2+(AJ4-AK4)*2.5+(AM4-AN4)*1.5</f>
        <v>75.099999999999994</v>
      </c>
    </row>
    <row r="5" spans="1:49" x14ac:dyDescent="0.15">
      <c r="A5" s="2">
        <v>214</v>
      </c>
      <c r="B5" s="2" t="s">
        <v>14</v>
      </c>
      <c r="C5" s="2">
        <v>2</v>
      </c>
      <c r="D5" s="2"/>
      <c r="E5" s="2"/>
      <c r="F5" s="2">
        <v>2</v>
      </c>
      <c r="G5" s="2"/>
      <c r="H5" s="2"/>
      <c r="I5" s="2">
        <v>0</v>
      </c>
      <c r="J5" s="2"/>
      <c r="K5" s="2"/>
      <c r="L5" s="2">
        <v>2</v>
      </c>
      <c r="M5" s="2"/>
      <c r="N5" s="2"/>
      <c r="O5" s="2">
        <v>0</v>
      </c>
      <c r="P5" s="2"/>
      <c r="Q5" s="2"/>
      <c r="R5" s="2">
        <v>1</v>
      </c>
      <c r="S5" s="2"/>
      <c r="T5" s="2"/>
      <c r="U5" s="2">
        <v>3</v>
      </c>
      <c r="V5" s="2"/>
      <c r="W5" s="2"/>
      <c r="X5" s="2">
        <v>2</v>
      </c>
      <c r="Y5" s="2"/>
      <c r="Z5" s="2"/>
      <c r="AA5" s="2">
        <v>10</v>
      </c>
      <c r="AB5" s="2"/>
      <c r="AC5" s="2"/>
      <c r="AD5" s="2">
        <v>0</v>
      </c>
      <c r="AE5" s="2"/>
      <c r="AF5" s="2"/>
      <c r="AG5" s="2">
        <v>1</v>
      </c>
      <c r="AH5" s="2"/>
      <c r="AI5" s="2"/>
      <c r="AJ5" s="2">
        <v>0</v>
      </c>
      <c r="AK5" s="2"/>
      <c r="AL5" s="2"/>
      <c r="AM5" s="2">
        <v>10</v>
      </c>
      <c r="AN5" s="2"/>
      <c r="AO5" s="2"/>
      <c r="AP5" s="2">
        <f t="shared" ref="AP5:AP24" si="0">(C5)*0.9+(F5)*0.8+(I5)*4.5+(L5)+(O5)*3.8+R5+U5+X5*1.5+AA5*1.8+AD5*1.8+AG5*2+AJ5*2.5+AM5*1.5</f>
        <v>47.4</v>
      </c>
      <c r="AQ5" s="2">
        <f t="shared" ref="AQ5:AQ24" si="1">(C5-D5)*0.9+(F5-G5)*0.8+(I5-J5)*4.5+(L5-M5)+(O5-P5)*3.8+(R5-S5)+(U5-V5)+(X5-Y5)*1.5+(AA5-AB5)*1.8+(AD5-AE5)*1.8+(AG5-AH5)*2+(AJ5-AK5)*2.5+(AM5-AN5)*1.5</f>
        <v>47.4</v>
      </c>
    </row>
    <row r="6" spans="1:49" s="8" customFormat="1" x14ac:dyDescent="0.15">
      <c r="A6" s="9">
        <v>217</v>
      </c>
      <c r="B6" s="9"/>
      <c r="C6" s="9">
        <v>0</v>
      </c>
      <c r="D6" s="9"/>
      <c r="E6" s="9"/>
      <c r="F6" s="9">
        <v>1</v>
      </c>
      <c r="G6" s="9"/>
      <c r="H6" s="9"/>
      <c r="I6" s="9">
        <v>2</v>
      </c>
      <c r="J6" s="9"/>
      <c r="K6" s="9"/>
      <c r="L6" s="9">
        <v>0</v>
      </c>
      <c r="M6" s="9"/>
      <c r="N6" s="9"/>
      <c r="O6" s="9">
        <v>1</v>
      </c>
      <c r="P6" s="9"/>
      <c r="Q6" s="9"/>
      <c r="R6" s="9">
        <v>0</v>
      </c>
      <c r="S6" s="9"/>
      <c r="T6" s="9"/>
      <c r="U6" s="9">
        <v>0</v>
      </c>
      <c r="V6" s="9"/>
      <c r="W6" s="9"/>
      <c r="X6" s="9">
        <v>2</v>
      </c>
      <c r="Y6" s="9"/>
      <c r="Z6" s="9"/>
      <c r="AA6" s="9">
        <v>1</v>
      </c>
      <c r="AB6" s="9"/>
      <c r="AC6" s="9"/>
      <c r="AD6" s="9"/>
      <c r="AE6" s="9"/>
      <c r="AF6" s="9"/>
      <c r="AG6" s="9">
        <v>0</v>
      </c>
      <c r="AH6" s="9"/>
      <c r="AI6" s="9"/>
      <c r="AJ6" s="9">
        <v>0</v>
      </c>
      <c r="AK6" s="9"/>
      <c r="AL6" s="9"/>
      <c r="AM6" s="9">
        <v>4</v>
      </c>
      <c r="AN6" s="9"/>
      <c r="AO6" s="9"/>
      <c r="AP6" s="9">
        <f t="shared" si="0"/>
        <v>24.400000000000002</v>
      </c>
      <c r="AQ6" s="9">
        <f t="shared" si="1"/>
        <v>24.400000000000002</v>
      </c>
    </row>
    <row r="7" spans="1:49" s="8" customFormat="1" x14ac:dyDescent="0.15">
      <c r="A7" s="9">
        <v>219</v>
      </c>
      <c r="B7" s="9"/>
      <c r="C7" s="9">
        <v>0</v>
      </c>
      <c r="D7" s="9"/>
      <c r="E7" s="9"/>
      <c r="F7" s="9">
        <v>2</v>
      </c>
      <c r="G7" s="9"/>
      <c r="H7" s="9"/>
      <c r="I7" s="9">
        <v>1</v>
      </c>
      <c r="J7" s="9"/>
      <c r="K7" s="9"/>
      <c r="L7" s="9">
        <v>0</v>
      </c>
      <c r="M7" s="9"/>
      <c r="N7" s="9"/>
      <c r="O7" s="9"/>
      <c r="P7" s="9"/>
      <c r="Q7" s="9"/>
      <c r="R7" s="9">
        <v>1</v>
      </c>
      <c r="S7" s="9"/>
      <c r="T7" s="9"/>
      <c r="U7" s="9">
        <v>0</v>
      </c>
      <c r="V7" s="9"/>
      <c r="W7" s="9"/>
      <c r="X7" s="9">
        <v>1</v>
      </c>
      <c r="Y7" s="9"/>
      <c r="Z7" s="9"/>
      <c r="AA7" s="9">
        <v>1</v>
      </c>
      <c r="AB7" s="9"/>
      <c r="AC7" s="9"/>
      <c r="AD7" s="9">
        <v>0</v>
      </c>
      <c r="AE7" s="9"/>
      <c r="AF7" s="9"/>
      <c r="AG7" s="9">
        <v>0</v>
      </c>
      <c r="AH7" s="9"/>
      <c r="AI7" s="9"/>
      <c r="AJ7" s="9"/>
      <c r="AK7" s="9"/>
      <c r="AL7" s="9"/>
      <c r="AM7" s="9">
        <v>2</v>
      </c>
      <c r="AN7" s="9"/>
      <c r="AO7" s="9"/>
      <c r="AP7" s="9">
        <f t="shared" si="0"/>
        <v>13.4</v>
      </c>
      <c r="AQ7" s="9">
        <f t="shared" si="1"/>
        <v>13.4</v>
      </c>
    </row>
    <row r="8" spans="1:49" s="8" customFormat="1" x14ac:dyDescent="0.15">
      <c r="A8" s="9">
        <v>302</v>
      </c>
      <c r="B8" s="9"/>
      <c r="C8" s="9">
        <v>4</v>
      </c>
      <c r="D8" s="9"/>
      <c r="E8" s="9"/>
      <c r="F8" s="9">
        <v>3</v>
      </c>
      <c r="G8" s="9"/>
      <c r="H8" s="9"/>
      <c r="I8" s="9">
        <v>1</v>
      </c>
      <c r="J8" s="9"/>
      <c r="K8" s="9"/>
      <c r="L8" s="9">
        <v>1</v>
      </c>
      <c r="M8" s="9"/>
      <c r="N8" s="9"/>
      <c r="O8" s="9">
        <v>0</v>
      </c>
      <c r="P8" s="9"/>
      <c r="Q8" s="9"/>
      <c r="R8" s="9">
        <v>0</v>
      </c>
      <c r="S8" s="9"/>
      <c r="T8" s="9"/>
      <c r="U8" s="9">
        <v>0</v>
      </c>
      <c r="V8" s="9"/>
      <c r="W8" s="9"/>
      <c r="X8" s="9">
        <v>0</v>
      </c>
      <c r="Y8" s="9"/>
      <c r="Z8" s="9"/>
      <c r="AA8" s="9">
        <v>2</v>
      </c>
      <c r="AB8" s="9"/>
      <c r="AC8" s="9"/>
      <c r="AD8" s="9"/>
      <c r="AE8" s="9"/>
      <c r="AF8" s="9"/>
      <c r="AG8" s="9">
        <v>2</v>
      </c>
      <c r="AH8" s="9"/>
      <c r="AI8" s="9"/>
      <c r="AJ8" s="9">
        <v>1</v>
      </c>
      <c r="AK8" s="9"/>
      <c r="AL8" s="9"/>
      <c r="AM8" s="9">
        <v>2</v>
      </c>
      <c r="AN8" s="9"/>
      <c r="AO8" s="9"/>
      <c r="AP8" s="9">
        <f t="shared" si="0"/>
        <v>24.6</v>
      </c>
      <c r="AQ8" s="9">
        <f t="shared" si="1"/>
        <v>24.6</v>
      </c>
    </row>
    <row r="9" spans="1:49" x14ac:dyDescent="0.15">
      <c r="A9" s="2">
        <v>319</v>
      </c>
      <c r="B9" s="3"/>
      <c r="C9" s="2">
        <v>0</v>
      </c>
      <c r="D9" s="2"/>
      <c r="E9" s="2"/>
      <c r="F9" s="2">
        <v>2</v>
      </c>
      <c r="G9" s="2"/>
      <c r="H9" s="2"/>
      <c r="I9" s="2">
        <v>1</v>
      </c>
      <c r="J9" s="2"/>
      <c r="K9" s="2"/>
      <c r="L9" s="2">
        <v>0</v>
      </c>
      <c r="M9" s="2"/>
      <c r="N9" s="2"/>
      <c r="O9" s="2">
        <v>0</v>
      </c>
      <c r="P9" s="2"/>
      <c r="Q9" s="2"/>
      <c r="R9" s="2">
        <v>1</v>
      </c>
      <c r="S9" s="2"/>
      <c r="T9" s="2"/>
      <c r="U9" s="2">
        <v>0</v>
      </c>
      <c r="V9" s="2"/>
      <c r="W9" s="2"/>
      <c r="X9" s="2">
        <v>1</v>
      </c>
      <c r="Y9" s="2"/>
      <c r="Z9" s="2"/>
      <c r="AA9" s="2">
        <v>1</v>
      </c>
      <c r="AB9" s="2"/>
      <c r="AC9" s="2"/>
      <c r="AD9" s="2">
        <v>0</v>
      </c>
      <c r="AE9" s="2"/>
      <c r="AF9" s="2"/>
      <c r="AG9" s="2">
        <v>0</v>
      </c>
      <c r="AH9" s="2"/>
      <c r="AI9" s="2"/>
      <c r="AJ9" s="2">
        <v>0</v>
      </c>
      <c r="AK9" s="2"/>
      <c r="AL9" s="2"/>
      <c r="AM9" s="2">
        <v>2</v>
      </c>
      <c r="AN9" s="2"/>
      <c r="AO9" s="2"/>
      <c r="AP9" s="2">
        <f t="shared" si="0"/>
        <v>13.4</v>
      </c>
      <c r="AQ9" s="2">
        <f t="shared" si="1"/>
        <v>13.4</v>
      </c>
    </row>
    <row r="10" spans="1:49" x14ac:dyDescent="0.15">
      <c r="A10" s="2">
        <v>328</v>
      </c>
      <c r="B10" s="2"/>
      <c r="C10" s="2">
        <v>4</v>
      </c>
      <c r="D10" s="2"/>
      <c r="E10" s="2"/>
      <c r="F10" s="2">
        <v>1</v>
      </c>
      <c r="G10" s="2"/>
      <c r="H10" s="2"/>
      <c r="I10" s="2">
        <v>2</v>
      </c>
      <c r="J10" s="2"/>
      <c r="K10" s="2"/>
      <c r="L10" s="2">
        <v>4</v>
      </c>
      <c r="M10" s="2"/>
      <c r="N10" s="2"/>
      <c r="O10" s="2">
        <v>0</v>
      </c>
      <c r="P10" s="2"/>
      <c r="Q10" s="2"/>
      <c r="R10" s="2">
        <v>3</v>
      </c>
      <c r="S10" s="2"/>
      <c r="T10" s="2"/>
      <c r="U10" s="2">
        <v>9</v>
      </c>
      <c r="V10" s="2"/>
      <c r="W10" s="2"/>
      <c r="X10" s="2">
        <v>4</v>
      </c>
      <c r="Y10" s="2"/>
      <c r="Z10" s="2"/>
      <c r="AA10" s="2">
        <v>5</v>
      </c>
      <c r="AB10" s="2"/>
      <c r="AC10" s="2"/>
      <c r="AD10" s="2">
        <v>0</v>
      </c>
      <c r="AE10" s="2"/>
      <c r="AF10" s="2"/>
      <c r="AG10" s="2">
        <v>3</v>
      </c>
      <c r="AH10" s="2"/>
      <c r="AI10" s="2"/>
      <c r="AJ10" s="2">
        <v>4</v>
      </c>
      <c r="AK10" s="2"/>
      <c r="AL10" s="2"/>
      <c r="AM10" s="2">
        <v>6</v>
      </c>
      <c r="AN10" s="2"/>
      <c r="AO10" s="2"/>
      <c r="AP10" s="2">
        <f t="shared" si="0"/>
        <v>69.400000000000006</v>
      </c>
      <c r="AQ10" s="2">
        <f t="shared" si="1"/>
        <v>69.400000000000006</v>
      </c>
      <c r="AW10" t="s">
        <v>28</v>
      </c>
    </row>
    <row r="11" spans="1:49" s="8" customFormat="1" x14ac:dyDescent="0.15">
      <c r="A11" s="9">
        <v>331</v>
      </c>
      <c r="B11" s="9"/>
      <c r="C11" s="9">
        <v>12</v>
      </c>
      <c r="D11" s="9"/>
      <c r="E11" s="9"/>
      <c r="F11" s="9">
        <v>3</v>
      </c>
      <c r="G11" s="9"/>
      <c r="H11" s="9"/>
      <c r="I11" s="9">
        <v>1</v>
      </c>
      <c r="J11" s="9"/>
      <c r="K11" s="9"/>
      <c r="L11" s="9">
        <v>3</v>
      </c>
      <c r="M11" s="9"/>
      <c r="N11" s="9"/>
      <c r="O11" s="9">
        <v>0</v>
      </c>
      <c r="P11" s="9"/>
      <c r="Q11" s="9"/>
      <c r="R11" s="9">
        <v>2</v>
      </c>
      <c r="S11" s="9"/>
      <c r="T11" s="9"/>
      <c r="U11" s="9">
        <v>7</v>
      </c>
      <c r="V11" s="9"/>
      <c r="W11" s="9"/>
      <c r="X11" s="9">
        <v>3</v>
      </c>
      <c r="Y11" s="9"/>
      <c r="Z11" s="9"/>
      <c r="AA11" s="9">
        <v>4</v>
      </c>
      <c r="AB11" s="9"/>
      <c r="AC11" s="9"/>
      <c r="AD11" s="9"/>
      <c r="AE11" s="9"/>
      <c r="AF11" s="9"/>
      <c r="AG11" s="9">
        <v>5</v>
      </c>
      <c r="AH11" s="9"/>
      <c r="AI11" s="9"/>
      <c r="AJ11" s="9">
        <v>0</v>
      </c>
      <c r="AK11" s="9"/>
      <c r="AL11" s="9"/>
      <c r="AM11" s="9">
        <v>2</v>
      </c>
      <c r="AN11" s="9"/>
      <c r="AO11" s="9"/>
      <c r="AP11" s="9">
        <f t="shared" si="0"/>
        <v>54.400000000000006</v>
      </c>
      <c r="AQ11" s="9">
        <f t="shared" si="1"/>
        <v>54.400000000000006</v>
      </c>
    </row>
    <row r="12" spans="1:49" x14ac:dyDescent="0.15">
      <c r="A12" s="2">
        <v>332</v>
      </c>
      <c r="B12" s="2" t="s">
        <v>14</v>
      </c>
      <c r="C12" s="2">
        <v>1</v>
      </c>
      <c r="D12" s="2"/>
      <c r="E12" s="2"/>
      <c r="F12" s="2">
        <v>4</v>
      </c>
      <c r="G12" s="2"/>
      <c r="H12" s="2"/>
      <c r="I12" s="2">
        <v>2</v>
      </c>
      <c r="J12" s="2"/>
      <c r="K12" s="2"/>
      <c r="L12" s="2">
        <v>7</v>
      </c>
      <c r="M12" s="2"/>
      <c r="N12" s="2"/>
      <c r="O12" s="2">
        <v>0</v>
      </c>
      <c r="P12" s="2"/>
      <c r="Q12" s="2"/>
      <c r="R12" s="2">
        <v>2</v>
      </c>
      <c r="S12" s="2"/>
      <c r="T12" s="2"/>
      <c r="U12" s="2">
        <v>6</v>
      </c>
      <c r="V12" s="2"/>
      <c r="W12" s="2"/>
      <c r="X12" s="2">
        <v>5</v>
      </c>
      <c r="Y12" s="2"/>
      <c r="Z12" s="2"/>
      <c r="AA12" s="2">
        <v>6</v>
      </c>
      <c r="AB12" s="2"/>
      <c r="AC12" s="2"/>
      <c r="AD12" s="2">
        <v>0</v>
      </c>
      <c r="AE12" s="2"/>
      <c r="AF12" s="2"/>
      <c r="AG12" s="2">
        <v>12</v>
      </c>
      <c r="AH12" s="2"/>
      <c r="AI12" s="2"/>
      <c r="AJ12" s="2">
        <v>2</v>
      </c>
      <c r="AK12" s="2"/>
      <c r="AL12" s="2"/>
      <c r="AM12" s="2">
        <v>3</v>
      </c>
      <c r="AN12" s="2"/>
      <c r="AO12" s="2"/>
      <c r="AP12" s="2">
        <f t="shared" si="0"/>
        <v>79.900000000000006</v>
      </c>
      <c r="AQ12" s="2">
        <f t="shared" si="1"/>
        <v>79.900000000000006</v>
      </c>
    </row>
    <row r="13" spans="1:49" x14ac:dyDescent="0.15">
      <c r="A13" s="2">
        <v>408</v>
      </c>
      <c r="B13" s="4"/>
      <c r="C13" s="2">
        <v>4</v>
      </c>
      <c r="D13" s="2">
        <v>1</v>
      </c>
      <c r="E13" s="2"/>
      <c r="F13" s="2">
        <v>0</v>
      </c>
      <c r="G13" s="2">
        <v>0</v>
      </c>
      <c r="H13" s="2"/>
      <c r="I13" s="2">
        <v>4</v>
      </c>
      <c r="J13" s="2">
        <v>0</v>
      </c>
      <c r="K13" s="2"/>
      <c r="L13" s="2">
        <v>10</v>
      </c>
      <c r="M13" s="2">
        <v>0</v>
      </c>
      <c r="N13" s="2">
        <v>5</v>
      </c>
      <c r="O13" s="2">
        <v>0</v>
      </c>
      <c r="P13" s="2"/>
      <c r="Q13" s="2"/>
      <c r="R13" s="2">
        <v>1</v>
      </c>
      <c r="S13" s="2">
        <v>0</v>
      </c>
      <c r="T13" s="2"/>
      <c r="U13" s="2">
        <v>5</v>
      </c>
      <c r="V13" s="2">
        <v>0</v>
      </c>
      <c r="W13" s="2"/>
      <c r="X13" s="2">
        <v>2</v>
      </c>
      <c r="Y13" s="2">
        <v>0</v>
      </c>
      <c r="Z13" s="2">
        <v>10</v>
      </c>
      <c r="AA13" s="2">
        <v>6</v>
      </c>
      <c r="AB13" s="2">
        <v>0</v>
      </c>
      <c r="AC13" s="2"/>
      <c r="AD13" s="2">
        <v>0</v>
      </c>
      <c r="AE13" s="2"/>
      <c r="AF13" s="2"/>
      <c r="AG13" s="2">
        <v>3</v>
      </c>
      <c r="AH13" s="2">
        <v>2</v>
      </c>
      <c r="AI13" s="2"/>
      <c r="AJ13" s="2">
        <v>8</v>
      </c>
      <c r="AK13" s="2">
        <v>0</v>
      </c>
      <c r="AL13" s="2"/>
      <c r="AM13" s="2">
        <v>12</v>
      </c>
      <c r="AN13" s="2">
        <v>3</v>
      </c>
      <c r="AO13" s="14" t="s">
        <v>33</v>
      </c>
      <c r="AP13" s="2">
        <f t="shared" si="0"/>
        <v>95.4</v>
      </c>
      <c r="AQ13" s="2">
        <f t="shared" si="1"/>
        <v>86</v>
      </c>
    </row>
    <row r="14" spans="1:49" s="8" customFormat="1" x14ac:dyDescent="0.15">
      <c r="A14" s="9">
        <v>419</v>
      </c>
      <c r="B14" s="15" t="s">
        <v>14</v>
      </c>
      <c r="C14" s="9">
        <v>5</v>
      </c>
      <c r="D14" s="9"/>
      <c r="E14" s="16"/>
      <c r="F14" s="9">
        <v>4</v>
      </c>
      <c r="G14" s="9"/>
      <c r="H14" s="9"/>
      <c r="I14" s="9">
        <v>2</v>
      </c>
      <c r="J14" s="9"/>
      <c r="K14" s="9"/>
      <c r="L14" s="9">
        <v>5</v>
      </c>
      <c r="M14" s="9"/>
      <c r="N14" s="9"/>
      <c r="O14" s="9">
        <v>0</v>
      </c>
      <c r="P14" s="9"/>
      <c r="Q14" s="9"/>
      <c r="R14" s="9">
        <v>0</v>
      </c>
      <c r="S14" s="9"/>
      <c r="T14" s="9"/>
      <c r="U14" s="9">
        <v>3</v>
      </c>
      <c r="V14" s="9"/>
      <c r="W14" s="9"/>
      <c r="X14" s="9">
        <v>3</v>
      </c>
      <c r="Y14" s="9"/>
      <c r="Z14" s="9"/>
      <c r="AA14" s="9">
        <v>9</v>
      </c>
      <c r="AB14" s="9"/>
      <c r="AC14" s="9"/>
      <c r="AD14" s="9"/>
      <c r="AE14" s="9"/>
      <c r="AF14" s="9"/>
      <c r="AG14" s="9">
        <v>2</v>
      </c>
      <c r="AH14" s="9"/>
      <c r="AI14" s="9"/>
      <c r="AJ14" s="9">
        <v>0</v>
      </c>
      <c r="AK14" s="9"/>
      <c r="AL14" s="9"/>
      <c r="AM14" s="9">
        <v>0</v>
      </c>
      <c r="AN14" s="9"/>
      <c r="AO14" s="9"/>
      <c r="AP14" s="9">
        <f t="shared" si="0"/>
        <v>49.4</v>
      </c>
      <c r="AQ14" s="9">
        <f t="shared" si="1"/>
        <v>49.4</v>
      </c>
    </row>
    <row r="15" spans="1:49" s="8" customFormat="1" x14ac:dyDescent="0.15">
      <c r="A15" s="9">
        <v>529</v>
      </c>
      <c r="B15" s="17" t="s">
        <v>34</v>
      </c>
      <c r="C15" s="9">
        <v>11</v>
      </c>
      <c r="D15" s="9"/>
      <c r="E15" s="9"/>
      <c r="F15" s="9">
        <v>9</v>
      </c>
      <c r="G15" s="9">
        <v>2</v>
      </c>
      <c r="H15" s="9">
        <v>5</v>
      </c>
      <c r="I15" s="9">
        <v>0</v>
      </c>
      <c r="J15" s="9"/>
      <c r="K15" s="9">
        <v>3</v>
      </c>
      <c r="L15" s="9">
        <v>5</v>
      </c>
      <c r="M15" s="9">
        <v>1</v>
      </c>
      <c r="N15" s="9">
        <v>5</v>
      </c>
      <c r="O15" s="9">
        <v>0</v>
      </c>
      <c r="P15" s="9"/>
      <c r="Q15" s="9">
        <v>3</v>
      </c>
      <c r="R15" s="9">
        <v>0</v>
      </c>
      <c r="S15" s="9"/>
      <c r="T15" s="9">
        <v>2</v>
      </c>
      <c r="U15" s="9">
        <v>5</v>
      </c>
      <c r="V15" s="9"/>
      <c r="W15" s="9"/>
      <c r="X15" s="9">
        <v>2</v>
      </c>
      <c r="Y15" s="9"/>
      <c r="Z15" s="9"/>
      <c r="AA15" s="9">
        <v>5</v>
      </c>
      <c r="AB15" s="9"/>
      <c r="AC15" s="9"/>
      <c r="AD15" s="9"/>
      <c r="AE15" s="9"/>
      <c r="AF15" s="9"/>
      <c r="AG15" s="9">
        <v>4</v>
      </c>
      <c r="AH15" s="9"/>
      <c r="AI15" s="9"/>
      <c r="AJ15" s="9">
        <v>0</v>
      </c>
      <c r="AK15" s="9"/>
      <c r="AL15" s="9"/>
      <c r="AM15" s="9">
        <v>14</v>
      </c>
      <c r="AN15" s="9"/>
      <c r="AO15" s="9"/>
      <c r="AP15" s="9">
        <f t="shared" si="0"/>
        <v>68.099999999999994</v>
      </c>
      <c r="AQ15" s="9">
        <f t="shared" si="1"/>
        <v>65.5</v>
      </c>
    </row>
    <row r="16" spans="1:49" x14ac:dyDescent="0.15">
      <c r="A16" s="2">
        <v>538</v>
      </c>
      <c r="B16" s="2" t="s">
        <v>14</v>
      </c>
      <c r="C16" s="2">
        <v>2</v>
      </c>
      <c r="D16" s="2"/>
      <c r="E16" s="2"/>
      <c r="F16" s="2">
        <v>2</v>
      </c>
      <c r="G16" s="2"/>
      <c r="H16" s="2"/>
      <c r="I16" s="2">
        <v>0</v>
      </c>
      <c r="J16" s="2"/>
      <c r="K16" s="2"/>
      <c r="L16" s="2">
        <v>3</v>
      </c>
      <c r="M16" s="2"/>
      <c r="N16" s="2"/>
      <c r="O16" s="2"/>
      <c r="P16" s="2"/>
      <c r="Q16" s="2"/>
      <c r="R16" s="2">
        <v>0</v>
      </c>
      <c r="S16" s="2"/>
      <c r="T16" s="2"/>
      <c r="U16" s="2">
        <v>4</v>
      </c>
      <c r="V16" s="2"/>
      <c r="W16" s="2"/>
      <c r="X16" s="2"/>
      <c r="Y16" s="2"/>
      <c r="Z16" s="2"/>
      <c r="AA16" s="2">
        <v>6</v>
      </c>
      <c r="AB16" s="2"/>
      <c r="AC16" s="2"/>
      <c r="AD16" s="2"/>
      <c r="AE16" s="2"/>
      <c r="AF16" s="2"/>
      <c r="AG16" s="2">
        <v>5</v>
      </c>
      <c r="AH16" s="2"/>
      <c r="AI16" s="2"/>
      <c r="AJ16" s="2">
        <v>7</v>
      </c>
      <c r="AK16" s="2"/>
      <c r="AL16" s="2"/>
      <c r="AM16" s="2">
        <v>6</v>
      </c>
      <c r="AN16" s="2"/>
      <c r="AO16" s="2"/>
      <c r="AP16" s="2">
        <f t="shared" si="0"/>
        <v>57.7</v>
      </c>
      <c r="AQ16" s="2">
        <f t="shared" si="1"/>
        <v>57.7</v>
      </c>
    </row>
    <row r="17" spans="1:43" x14ac:dyDescent="0.15">
      <c r="A17" s="2">
        <v>542</v>
      </c>
      <c r="B17" s="2" t="s">
        <v>14</v>
      </c>
      <c r="C17" s="2">
        <v>8</v>
      </c>
      <c r="D17" s="2"/>
      <c r="E17" s="2"/>
      <c r="F17" s="2">
        <v>2</v>
      </c>
      <c r="G17" s="2"/>
      <c r="H17" s="2"/>
      <c r="I17" s="2">
        <v>0</v>
      </c>
      <c r="J17" s="2"/>
      <c r="K17" s="2"/>
      <c r="L17" s="2">
        <v>5</v>
      </c>
      <c r="M17" s="2"/>
      <c r="N17" s="2"/>
      <c r="O17" s="2"/>
      <c r="P17" s="2"/>
      <c r="Q17" s="2"/>
      <c r="R17" s="2">
        <v>1</v>
      </c>
      <c r="S17" s="2"/>
      <c r="T17" s="2"/>
      <c r="U17" s="2">
        <v>4</v>
      </c>
      <c r="V17" s="2"/>
      <c r="W17" s="2"/>
      <c r="X17" s="2">
        <v>5</v>
      </c>
      <c r="Y17" s="2"/>
      <c r="Z17" s="2"/>
      <c r="AA17" s="2">
        <v>9</v>
      </c>
      <c r="AB17" s="2"/>
      <c r="AC17" s="2"/>
      <c r="AD17" s="2">
        <v>0</v>
      </c>
      <c r="AE17" s="2"/>
      <c r="AF17" s="2"/>
      <c r="AG17" s="2">
        <v>4</v>
      </c>
      <c r="AH17" s="2"/>
      <c r="AI17" s="2"/>
      <c r="AJ17" s="2">
        <v>0</v>
      </c>
      <c r="AK17" s="2"/>
      <c r="AL17" s="2"/>
      <c r="AM17" s="2">
        <v>4</v>
      </c>
      <c r="AN17" s="2"/>
      <c r="AO17" s="2"/>
      <c r="AP17" s="2">
        <f t="shared" si="0"/>
        <v>56.5</v>
      </c>
      <c r="AQ17" s="2">
        <f t="shared" si="1"/>
        <v>56.5</v>
      </c>
    </row>
    <row r="18" spans="1:43" s="8" customFormat="1" x14ac:dyDescent="0.15">
      <c r="A18" s="9">
        <v>607</v>
      </c>
      <c r="B18" s="9" t="s">
        <v>29</v>
      </c>
      <c r="C18" s="9">
        <v>0</v>
      </c>
      <c r="D18" s="9"/>
      <c r="E18" s="9"/>
      <c r="F18" s="9"/>
      <c r="G18" s="9"/>
      <c r="H18" s="9"/>
      <c r="I18" s="9">
        <v>0</v>
      </c>
      <c r="J18" s="9"/>
      <c r="K18" s="9"/>
      <c r="L18" s="9">
        <v>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>
        <v>1</v>
      </c>
      <c r="Y18" s="9"/>
      <c r="Z18" s="9"/>
      <c r="AA18" s="9">
        <v>2</v>
      </c>
      <c r="AB18" s="9"/>
      <c r="AC18" s="9"/>
      <c r="AD18" s="9">
        <v>0</v>
      </c>
      <c r="AE18" s="9"/>
      <c r="AF18" s="9"/>
      <c r="AG18" s="9">
        <v>0</v>
      </c>
      <c r="AH18" s="9"/>
      <c r="AI18" s="9"/>
      <c r="AJ18" s="9">
        <v>0</v>
      </c>
      <c r="AK18" s="9"/>
      <c r="AL18" s="9"/>
      <c r="AM18" s="9">
        <v>3</v>
      </c>
      <c r="AN18" s="9"/>
      <c r="AO18" s="9"/>
      <c r="AP18" s="9">
        <f t="shared" si="0"/>
        <v>9.6</v>
      </c>
      <c r="AQ18" s="9">
        <f t="shared" si="1"/>
        <v>9.6</v>
      </c>
    </row>
    <row r="19" spans="1:43" x14ac:dyDescent="0.15">
      <c r="A19" s="2">
        <v>608</v>
      </c>
      <c r="B19" s="2" t="s">
        <v>14</v>
      </c>
      <c r="C19" s="2">
        <v>5</v>
      </c>
      <c r="D19" s="2"/>
      <c r="E19" s="2"/>
      <c r="F19" s="2">
        <v>3</v>
      </c>
      <c r="G19" s="2"/>
      <c r="H19" s="2"/>
      <c r="I19" s="2">
        <v>2</v>
      </c>
      <c r="J19" s="2"/>
      <c r="K19" s="2"/>
      <c r="L19" s="2">
        <v>5</v>
      </c>
      <c r="M19" s="2"/>
      <c r="N19" s="2"/>
      <c r="O19" s="2">
        <v>0</v>
      </c>
      <c r="P19" s="2"/>
      <c r="Q19" s="2"/>
      <c r="R19" s="2"/>
      <c r="S19" s="2"/>
      <c r="T19" s="2"/>
      <c r="U19" s="2">
        <v>8</v>
      </c>
      <c r="V19" s="2"/>
      <c r="W19" s="2"/>
      <c r="X19" s="2">
        <v>2</v>
      </c>
      <c r="Y19" s="2"/>
      <c r="Z19" s="2"/>
      <c r="AA19" s="2">
        <v>10</v>
      </c>
      <c r="AB19" s="2"/>
      <c r="AC19" s="2"/>
      <c r="AD19" s="2">
        <v>1</v>
      </c>
      <c r="AE19" s="2"/>
      <c r="AF19" s="2"/>
      <c r="AG19" s="2">
        <v>8</v>
      </c>
      <c r="AH19" s="2"/>
      <c r="AI19" s="2"/>
      <c r="AJ19" s="2">
        <v>0</v>
      </c>
      <c r="AK19" s="2"/>
      <c r="AL19" s="2"/>
      <c r="AM19" s="2">
        <v>10</v>
      </c>
      <c r="AN19" s="2"/>
      <c r="AO19" s="2"/>
      <c r="AP19" s="2">
        <f t="shared" si="0"/>
        <v>82.699999999999989</v>
      </c>
      <c r="AQ19" s="2">
        <f t="shared" si="1"/>
        <v>82.699999999999989</v>
      </c>
    </row>
    <row r="20" spans="1:43" x14ac:dyDescent="0.15">
      <c r="A20" s="2">
        <v>629</v>
      </c>
      <c r="B20" s="2" t="s">
        <v>14</v>
      </c>
      <c r="C20" s="2">
        <v>0</v>
      </c>
      <c r="D20" s="2"/>
      <c r="E20" s="2"/>
      <c r="F20" s="2">
        <v>1</v>
      </c>
      <c r="G20" s="2"/>
      <c r="H20" s="2"/>
      <c r="I20" s="2">
        <v>0</v>
      </c>
      <c r="J20" s="2"/>
      <c r="K20" s="2"/>
      <c r="L20" s="2">
        <v>4</v>
      </c>
      <c r="M20" s="2"/>
      <c r="N20" s="2"/>
      <c r="O20" s="2">
        <v>0</v>
      </c>
      <c r="P20" s="2"/>
      <c r="Q20" s="2"/>
      <c r="R20" s="2"/>
      <c r="S20" s="2"/>
      <c r="T20" s="2"/>
      <c r="U20" s="2">
        <v>0</v>
      </c>
      <c r="V20" s="2"/>
      <c r="W20" s="2"/>
      <c r="X20" s="2">
        <v>0</v>
      </c>
      <c r="Y20" s="2"/>
      <c r="Z20" s="2"/>
      <c r="AA20" s="2">
        <v>0</v>
      </c>
      <c r="AB20" s="2"/>
      <c r="AC20" s="2"/>
      <c r="AD20" s="2"/>
      <c r="AE20" s="2"/>
      <c r="AF20" s="2"/>
      <c r="AG20" s="2">
        <v>0</v>
      </c>
      <c r="AH20" s="2"/>
      <c r="AI20" s="2"/>
      <c r="AJ20" s="2">
        <v>0</v>
      </c>
      <c r="AK20" s="2"/>
      <c r="AL20" s="2"/>
      <c r="AM20" s="2">
        <v>0</v>
      </c>
      <c r="AN20" s="2"/>
      <c r="AO20" s="2"/>
      <c r="AP20" s="2">
        <f t="shared" si="0"/>
        <v>4.8</v>
      </c>
      <c r="AQ20" s="2">
        <f t="shared" si="1"/>
        <v>4.8</v>
      </c>
    </row>
    <row r="21" spans="1:43" x14ac:dyDescent="0.15">
      <c r="A21" s="5">
        <v>715</v>
      </c>
      <c r="B21" s="6" t="s">
        <v>14</v>
      </c>
      <c r="C21" s="2">
        <v>6</v>
      </c>
      <c r="D21" s="2">
        <v>1</v>
      </c>
      <c r="E21" s="2"/>
      <c r="F21" s="2">
        <v>3</v>
      </c>
      <c r="G21" s="2">
        <v>3</v>
      </c>
      <c r="H21" s="2"/>
      <c r="I21" s="2">
        <v>0</v>
      </c>
      <c r="J21" s="2">
        <v>0</v>
      </c>
      <c r="K21" s="2"/>
      <c r="L21" s="2">
        <v>5</v>
      </c>
      <c r="M21" s="2">
        <v>5</v>
      </c>
      <c r="N21" s="2">
        <v>-3</v>
      </c>
      <c r="O21" s="2">
        <v>1</v>
      </c>
      <c r="P21" s="2">
        <v>1</v>
      </c>
      <c r="Q21" s="2">
        <v>-1</v>
      </c>
      <c r="R21" s="2">
        <v>0</v>
      </c>
      <c r="S21" s="2"/>
      <c r="T21" s="2"/>
      <c r="U21" s="2">
        <v>9</v>
      </c>
      <c r="V21" s="2">
        <v>7</v>
      </c>
      <c r="W21" s="2">
        <v>-2</v>
      </c>
      <c r="X21" s="2">
        <v>10</v>
      </c>
      <c r="Y21" s="2">
        <v>5</v>
      </c>
      <c r="Z21" s="2"/>
      <c r="AA21" s="2">
        <v>10</v>
      </c>
      <c r="AB21" s="2">
        <v>3</v>
      </c>
      <c r="AC21" s="2"/>
      <c r="AD21" s="2">
        <v>0</v>
      </c>
      <c r="AE21" s="2"/>
      <c r="AF21" s="2"/>
      <c r="AG21" s="2">
        <v>6</v>
      </c>
      <c r="AH21" s="2">
        <v>0</v>
      </c>
      <c r="AI21" s="2">
        <v>6</v>
      </c>
      <c r="AJ21" s="2">
        <v>5</v>
      </c>
      <c r="AK21" s="2">
        <v>3</v>
      </c>
      <c r="AL21" s="2"/>
      <c r="AM21" s="2">
        <v>12</v>
      </c>
      <c r="AN21" s="2">
        <v>3</v>
      </c>
      <c r="AO21" s="2"/>
      <c r="AP21" s="2">
        <f t="shared" si="0"/>
        <v>101.1</v>
      </c>
      <c r="AQ21" s="2">
        <f t="shared" si="1"/>
        <v>57.1</v>
      </c>
    </row>
    <row r="22" spans="1:43" s="8" customFormat="1" x14ac:dyDescent="0.15">
      <c r="A22" s="9">
        <v>719</v>
      </c>
      <c r="B22" s="9"/>
      <c r="C22" s="9">
        <v>0</v>
      </c>
      <c r="D22" s="9"/>
      <c r="E22" s="9"/>
      <c r="F22" s="9">
        <v>0</v>
      </c>
      <c r="G22" s="9"/>
      <c r="H22" s="9"/>
      <c r="I22" s="9">
        <v>0</v>
      </c>
      <c r="J22" s="9"/>
      <c r="K22" s="9"/>
      <c r="L22" s="9">
        <v>0</v>
      </c>
      <c r="M22" s="9"/>
      <c r="N22" s="9"/>
      <c r="O22" s="9">
        <v>0</v>
      </c>
      <c r="P22" s="9"/>
      <c r="Q22" s="9"/>
      <c r="R22" s="9">
        <v>0</v>
      </c>
      <c r="S22" s="9"/>
      <c r="T22" s="9"/>
      <c r="U22" s="9">
        <v>0</v>
      </c>
      <c r="V22" s="9"/>
      <c r="W22" s="9"/>
      <c r="X22" s="9">
        <v>1</v>
      </c>
      <c r="Y22" s="9"/>
      <c r="Z22" s="9"/>
      <c r="AA22" s="9">
        <v>0</v>
      </c>
      <c r="AB22" s="9"/>
      <c r="AC22" s="9"/>
      <c r="AD22" s="9"/>
      <c r="AE22" s="9"/>
      <c r="AF22" s="9"/>
      <c r="AG22" s="9">
        <v>0</v>
      </c>
      <c r="AH22" s="9"/>
      <c r="AI22" s="9"/>
      <c r="AJ22" s="9">
        <v>0</v>
      </c>
      <c r="AK22" s="9"/>
      <c r="AL22" s="9"/>
      <c r="AM22" s="9">
        <v>0</v>
      </c>
      <c r="AN22" s="9"/>
      <c r="AO22" s="9"/>
      <c r="AP22" s="9">
        <f t="shared" si="0"/>
        <v>1.5</v>
      </c>
      <c r="AQ22" s="9">
        <f t="shared" si="1"/>
        <v>1.5</v>
      </c>
    </row>
    <row r="23" spans="1:43" x14ac:dyDescent="0.15">
      <c r="A23" s="2">
        <v>733</v>
      </c>
      <c r="B23" s="2" t="s">
        <v>14</v>
      </c>
      <c r="C23" s="2">
        <v>12</v>
      </c>
      <c r="D23" s="2"/>
      <c r="E23" s="2"/>
      <c r="F23" s="2">
        <v>3</v>
      </c>
      <c r="G23" s="2"/>
      <c r="H23" s="2"/>
      <c r="I23" s="2">
        <v>2</v>
      </c>
      <c r="J23" s="2"/>
      <c r="K23" s="2"/>
      <c r="L23" s="2">
        <v>3</v>
      </c>
      <c r="M23" s="2"/>
      <c r="N23" s="2"/>
      <c r="O23" s="2"/>
      <c r="P23" s="2"/>
      <c r="Q23" s="2"/>
      <c r="R23" s="2">
        <v>3</v>
      </c>
      <c r="S23" s="2"/>
      <c r="T23" s="2"/>
      <c r="U23" s="2">
        <v>8</v>
      </c>
      <c r="V23" s="2"/>
      <c r="W23" s="2"/>
      <c r="X23" s="2">
        <v>10</v>
      </c>
      <c r="Y23" s="2"/>
      <c r="Z23" s="2"/>
      <c r="AA23" s="2">
        <v>3</v>
      </c>
      <c r="AB23" s="2"/>
      <c r="AC23" s="2"/>
      <c r="AD23" s="2">
        <v>0</v>
      </c>
      <c r="AE23" s="2"/>
      <c r="AF23" s="2"/>
      <c r="AG23" s="2">
        <v>10</v>
      </c>
      <c r="AH23" s="2"/>
      <c r="AI23" s="2"/>
      <c r="AJ23" s="2">
        <v>1</v>
      </c>
      <c r="AK23" s="2"/>
      <c r="AL23" s="2"/>
      <c r="AM23" s="2">
        <v>8</v>
      </c>
      <c r="AN23" s="2"/>
      <c r="AO23" s="2"/>
      <c r="AP23" s="2">
        <f t="shared" si="0"/>
        <v>91.1</v>
      </c>
      <c r="AQ23" s="2">
        <f t="shared" si="1"/>
        <v>91.1</v>
      </c>
    </row>
    <row r="24" spans="1:43" x14ac:dyDescent="0.15">
      <c r="A24" s="2">
        <v>740</v>
      </c>
      <c r="B24" s="2"/>
      <c r="C24" s="2">
        <v>4</v>
      </c>
      <c r="D24" s="2"/>
      <c r="E24" s="2"/>
      <c r="F24" s="2">
        <v>1</v>
      </c>
      <c r="G24" s="2"/>
      <c r="H24" s="2"/>
      <c r="I24" s="2">
        <v>1</v>
      </c>
      <c r="J24" s="2"/>
      <c r="K24" s="2"/>
      <c r="L24" s="2">
        <v>5</v>
      </c>
      <c r="M24" s="2"/>
      <c r="N24" s="2"/>
      <c r="O24" s="2">
        <v>0</v>
      </c>
      <c r="P24" s="2"/>
      <c r="Q24" s="2"/>
      <c r="R24" s="2">
        <v>0</v>
      </c>
      <c r="S24" s="2"/>
      <c r="T24" s="2"/>
      <c r="U24" s="2">
        <v>7</v>
      </c>
      <c r="V24" s="2"/>
      <c r="W24" s="2"/>
      <c r="X24" s="2">
        <v>5</v>
      </c>
      <c r="Y24" s="2"/>
      <c r="Z24" s="2"/>
      <c r="AA24" s="2">
        <v>3</v>
      </c>
      <c r="AB24" s="2"/>
      <c r="AC24" s="2"/>
      <c r="AD24" s="2">
        <v>0</v>
      </c>
      <c r="AE24" s="2"/>
      <c r="AF24" s="2"/>
      <c r="AG24" s="2">
        <v>2</v>
      </c>
      <c r="AH24" s="2"/>
      <c r="AI24" s="2"/>
      <c r="AJ24" s="2">
        <v>0</v>
      </c>
      <c r="AK24" s="2"/>
      <c r="AL24" s="2"/>
      <c r="AM24" s="2">
        <v>2</v>
      </c>
      <c r="AN24" s="2"/>
      <c r="AO24" s="2"/>
      <c r="AP24" s="2">
        <f t="shared" si="0"/>
        <v>40.799999999999997</v>
      </c>
      <c r="AQ24" s="2">
        <f t="shared" si="1"/>
        <v>40.799999999999997</v>
      </c>
    </row>
    <row r="25" spans="1:43" x14ac:dyDescent="0.15">
      <c r="A25" s="2" t="s">
        <v>10</v>
      </c>
      <c r="B25" s="2"/>
      <c r="C25" s="2">
        <f>SUM(C23:C24)</f>
        <v>16</v>
      </c>
      <c r="D25" s="2"/>
      <c r="E25" s="2"/>
      <c r="F25" s="2">
        <f>SUM(F23:F24)</f>
        <v>4</v>
      </c>
      <c r="G25" s="2"/>
      <c r="H25" s="2"/>
      <c r="I25" s="2">
        <f>SUM(I23:I24)</f>
        <v>3</v>
      </c>
      <c r="J25" s="2"/>
      <c r="K25" s="2"/>
      <c r="L25" s="2">
        <f>SUM(L23:L24)</f>
        <v>8</v>
      </c>
      <c r="M25" s="2"/>
      <c r="N25" s="2"/>
      <c r="O25" s="2">
        <f>SUM(O23:O24)</f>
        <v>0</v>
      </c>
      <c r="P25" s="2"/>
      <c r="Q25" s="2"/>
      <c r="R25" s="2">
        <f>SUM(R23:R24)</f>
        <v>3</v>
      </c>
      <c r="S25" s="2"/>
      <c r="T25" s="2"/>
      <c r="U25" s="2">
        <f>SUM(U23:U24)</f>
        <v>15</v>
      </c>
      <c r="V25" s="2"/>
      <c r="W25" s="2"/>
      <c r="X25" s="2">
        <f>SUM(X23:X24)</f>
        <v>15</v>
      </c>
      <c r="Y25" s="2"/>
      <c r="Z25" s="2"/>
      <c r="AA25" s="2">
        <f>SUM(AA23:AA24)</f>
        <v>6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>
        <f>SUM(AP4:AP24)</f>
        <v>1060.7</v>
      </c>
      <c r="AQ25" s="2">
        <f>SUM(AQ4:AQ24)</f>
        <v>1004.7</v>
      </c>
    </row>
    <row r="26" spans="1:43" x14ac:dyDescent="0.15">
      <c r="AQ26">
        <v>1165.9000000000001</v>
      </c>
    </row>
  </sheetData>
  <mergeCells count="15">
    <mergeCell ref="C1:AQ1"/>
    <mergeCell ref="A1:A3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tabSelected="1" workbookViewId="0">
      <selection activeCell="AD9" sqref="AD9"/>
    </sheetView>
  </sheetViews>
  <sheetFormatPr defaultColWidth="9" defaultRowHeight="13.5" x14ac:dyDescent="0.15"/>
  <cols>
    <col min="1" max="1" width="5.875" customWidth="1"/>
    <col min="2" max="2" width="6.375" customWidth="1"/>
    <col min="3" max="4" width="3.375" customWidth="1"/>
    <col min="5" max="5" width="3.625" customWidth="1"/>
    <col min="6" max="41" width="3.375" customWidth="1"/>
    <col min="42" max="43" width="7.25" customWidth="1"/>
  </cols>
  <sheetData>
    <row r="1" spans="1:49" x14ac:dyDescent="0.15">
      <c r="A1" s="21" t="s">
        <v>11</v>
      </c>
      <c r="B1" s="1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</row>
    <row r="2" spans="1:49" x14ac:dyDescent="0.15">
      <c r="A2" s="21"/>
      <c r="B2" s="13"/>
      <c r="C2" s="21" t="s">
        <v>0</v>
      </c>
      <c r="D2" s="21"/>
      <c r="E2" s="21"/>
      <c r="F2" s="21" t="s">
        <v>1</v>
      </c>
      <c r="G2" s="21"/>
      <c r="H2" s="21"/>
      <c r="I2" s="21" t="s">
        <v>12</v>
      </c>
      <c r="J2" s="21"/>
      <c r="K2" s="21"/>
      <c r="L2" s="21" t="s">
        <v>2</v>
      </c>
      <c r="M2" s="21"/>
      <c r="N2" s="21"/>
      <c r="O2" s="21" t="s">
        <v>3</v>
      </c>
      <c r="P2" s="21"/>
      <c r="Q2" s="21"/>
      <c r="R2" s="21" t="s">
        <v>4</v>
      </c>
      <c r="S2" s="21"/>
      <c r="T2" s="21"/>
      <c r="U2" s="21" t="s">
        <v>5</v>
      </c>
      <c r="V2" s="21"/>
      <c r="W2" s="21"/>
      <c r="X2" s="21" t="s">
        <v>6</v>
      </c>
      <c r="Y2" s="21"/>
      <c r="Z2" s="21"/>
      <c r="AA2" s="21" t="s">
        <v>7</v>
      </c>
      <c r="AB2" s="21"/>
      <c r="AC2" s="21"/>
      <c r="AD2" s="25" t="s">
        <v>35</v>
      </c>
      <c r="AE2" s="21"/>
      <c r="AF2" s="21"/>
      <c r="AG2" s="23" t="s">
        <v>16</v>
      </c>
      <c r="AH2" s="21"/>
      <c r="AI2" s="21"/>
      <c r="AJ2" s="24" t="s">
        <v>32</v>
      </c>
      <c r="AK2" s="19"/>
      <c r="AL2" s="20"/>
      <c r="AM2" s="18" t="s">
        <v>27</v>
      </c>
      <c r="AN2" s="19"/>
      <c r="AO2" s="20"/>
      <c r="AP2" s="13"/>
      <c r="AQ2" s="2"/>
    </row>
    <row r="3" spans="1:49" x14ac:dyDescent="0.15">
      <c r="A3" s="21"/>
      <c r="B3" s="13"/>
      <c r="C3" s="2" t="s">
        <v>19</v>
      </c>
      <c r="D3" s="2" t="s">
        <v>20</v>
      </c>
      <c r="E3" s="2" t="s">
        <v>21</v>
      </c>
      <c r="F3" s="2" t="s">
        <v>19</v>
      </c>
      <c r="G3" s="2" t="s">
        <v>20</v>
      </c>
      <c r="H3" s="2" t="s">
        <v>21</v>
      </c>
      <c r="I3" s="2" t="s">
        <v>19</v>
      </c>
      <c r="J3" s="2" t="s">
        <v>20</v>
      </c>
      <c r="K3" s="2" t="s">
        <v>21</v>
      </c>
      <c r="L3" s="2" t="s">
        <v>19</v>
      </c>
      <c r="M3" s="2" t="s">
        <v>20</v>
      </c>
      <c r="N3" s="2" t="s">
        <v>21</v>
      </c>
      <c r="O3" s="2" t="s">
        <v>19</v>
      </c>
      <c r="P3" s="2" t="s">
        <v>20</v>
      </c>
      <c r="Q3" s="2" t="s">
        <v>21</v>
      </c>
      <c r="R3" s="2" t="s">
        <v>19</v>
      </c>
      <c r="S3" s="2" t="s">
        <v>20</v>
      </c>
      <c r="T3" s="2" t="s">
        <v>21</v>
      </c>
      <c r="U3" s="2" t="s">
        <v>19</v>
      </c>
      <c r="V3" s="2" t="s">
        <v>20</v>
      </c>
      <c r="W3" s="2" t="s">
        <v>21</v>
      </c>
      <c r="X3" s="2" t="s">
        <v>19</v>
      </c>
      <c r="Y3" s="2" t="s">
        <v>20</v>
      </c>
      <c r="Z3" s="2" t="s">
        <v>21</v>
      </c>
      <c r="AA3" s="2" t="s">
        <v>19</v>
      </c>
      <c r="AB3" s="2" t="s">
        <v>20</v>
      </c>
      <c r="AC3" s="2" t="s">
        <v>21</v>
      </c>
      <c r="AD3" s="2" t="s">
        <v>19</v>
      </c>
      <c r="AE3" s="2" t="s">
        <v>20</v>
      </c>
      <c r="AF3" s="2" t="s">
        <v>21</v>
      </c>
      <c r="AG3" s="2" t="s">
        <v>19</v>
      </c>
      <c r="AH3" s="2" t="s">
        <v>20</v>
      </c>
      <c r="AI3" s="2" t="s">
        <v>21</v>
      </c>
      <c r="AJ3" s="2" t="s">
        <v>19</v>
      </c>
      <c r="AK3" s="2" t="s">
        <v>20</v>
      </c>
      <c r="AL3" s="2" t="s">
        <v>21</v>
      </c>
      <c r="AM3" s="2" t="s">
        <v>19</v>
      </c>
      <c r="AN3" s="2" t="s">
        <v>20</v>
      </c>
      <c r="AO3" s="2" t="s">
        <v>21</v>
      </c>
      <c r="AP3" s="2" t="s">
        <v>8</v>
      </c>
      <c r="AQ3" s="2" t="s">
        <v>9</v>
      </c>
    </row>
    <row r="4" spans="1:49" x14ac:dyDescent="0.15">
      <c r="A4" s="2">
        <v>201</v>
      </c>
      <c r="B4" s="2" t="s">
        <v>14</v>
      </c>
      <c r="C4" s="2"/>
      <c r="D4" s="2"/>
      <c r="E4" s="2">
        <v>24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f>(C4)*0.9+(F4)*0.8+(I4)*4.5+(L4)+(O4)*3.8+R4+U4+X4*1.5+AA4*1.8+AD4*1.8+AG4*2+AJ4*2.5+AM4*1.5</f>
        <v>0</v>
      </c>
      <c r="AQ4" s="2">
        <f>(C4-D4)*0.9+(F4-G4)*0.8+(I4-J4)*4.5+(L4-M4)+(O4-P4)*3.8+(R4-S4)+(U4-V4)+(X4-Y4)*1.5+(AA4-AB4)*1.8+(AD4-AE4)*1.8+(AG4-AH4)*2+(AJ4-AK4)*2.5+(AM4-AN4)*1.5</f>
        <v>0</v>
      </c>
    </row>
    <row r="5" spans="1:49" x14ac:dyDescent="0.15">
      <c r="A5" s="2">
        <v>214</v>
      </c>
      <c r="B5" s="2" t="s">
        <v>14</v>
      </c>
      <c r="C5" s="2"/>
      <c r="D5" s="2"/>
      <c r="E5" s="2">
        <v>24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>
        <f t="shared" ref="AP5:AP12" si="0">(C5)*0.9+(F5)*0.8+(I5)*4.5+(L5)+(O5)*3.8+R5+U5+X5*1.5+AA5*1.8+AD5*1.8+AG5*2+AJ5*2.5+AM5*1.5</f>
        <v>0</v>
      </c>
      <c r="AQ5" s="2">
        <f t="shared" ref="AQ5:AQ12" si="1">(C5-D5)*0.9+(F5-G5)*0.8+(I5-J5)*4.5+(L5-M5)+(O5-P5)*3.8+(R5-S5)+(U5-V5)+(X5-Y5)*1.5+(AA5-AB5)*1.8+(AD5-AE5)*1.8+(AG5-AH5)*2+(AJ5-AK5)*2.5+(AM5-AN5)*1.5</f>
        <v>0</v>
      </c>
    </row>
    <row r="6" spans="1:49" x14ac:dyDescent="0.15">
      <c r="A6" s="2">
        <v>328</v>
      </c>
      <c r="B6" s="2"/>
      <c r="C6" s="2">
        <v>4</v>
      </c>
      <c r="D6" s="2"/>
      <c r="E6" s="2"/>
      <c r="F6" s="2">
        <v>1</v>
      </c>
      <c r="G6" s="2"/>
      <c r="H6" s="2"/>
      <c r="I6" s="2">
        <v>2</v>
      </c>
      <c r="J6" s="2"/>
      <c r="K6" s="2"/>
      <c r="L6" s="2">
        <v>4</v>
      </c>
      <c r="M6" s="2"/>
      <c r="N6" s="2"/>
      <c r="O6" s="2">
        <v>0</v>
      </c>
      <c r="P6" s="2"/>
      <c r="Q6" s="2"/>
      <c r="R6" s="2">
        <v>3</v>
      </c>
      <c r="S6" s="2"/>
      <c r="T6" s="2"/>
      <c r="U6" s="2">
        <v>9</v>
      </c>
      <c r="V6" s="2"/>
      <c r="W6" s="2"/>
      <c r="X6" s="2">
        <v>4</v>
      </c>
      <c r="Y6" s="2"/>
      <c r="Z6" s="2"/>
      <c r="AA6" s="2">
        <v>5</v>
      </c>
      <c r="AB6" s="2"/>
      <c r="AC6" s="2"/>
      <c r="AD6" s="2">
        <v>0</v>
      </c>
      <c r="AE6" s="2"/>
      <c r="AF6" s="2"/>
      <c r="AG6" s="2">
        <v>3</v>
      </c>
      <c r="AH6" s="2"/>
      <c r="AI6" s="2"/>
      <c r="AJ6" s="2">
        <v>4</v>
      </c>
      <c r="AK6" s="2"/>
      <c r="AL6" s="2"/>
      <c r="AM6" s="2">
        <v>6</v>
      </c>
      <c r="AN6" s="2"/>
      <c r="AO6" s="2"/>
      <c r="AP6" s="2">
        <f t="shared" si="0"/>
        <v>69.400000000000006</v>
      </c>
      <c r="AQ6" s="2">
        <f t="shared" si="1"/>
        <v>69.400000000000006</v>
      </c>
      <c r="AW6" t="s">
        <v>28</v>
      </c>
    </row>
    <row r="7" spans="1:49" x14ac:dyDescent="0.15">
      <c r="A7" s="2">
        <v>408</v>
      </c>
      <c r="B7" s="4"/>
      <c r="C7" s="2">
        <v>1</v>
      </c>
      <c r="D7" s="2"/>
      <c r="E7" s="2"/>
      <c r="F7" s="2">
        <v>0</v>
      </c>
      <c r="G7" s="2"/>
      <c r="H7" s="2"/>
      <c r="I7" s="2">
        <v>0</v>
      </c>
      <c r="J7" s="2"/>
      <c r="K7" s="2"/>
      <c r="L7" s="2">
        <v>5</v>
      </c>
      <c r="M7" s="2"/>
      <c r="N7" s="2"/>
      <c r="O7" s="2">
        <v>0</v>
      </c>
      <c r="P7" s="2"/>
      <c r="Q7" s="2"/>
      <c r="R7" s="2">
        <v>0</v>
      </c>
      <c r="S7" s="2"/>
      <c r="T7" s="2"/>
      <c r="U7" s="2">
        <v>0</v>
      </c>
      <c r="V7" s="2"/>
      <c r="W7" s="2"/>
      <c r="X7" s="2">
        <v>10</v>
      </c>
      <c r="Y7" s="2"/>
      <c r="Z7" s="2"/>
      <c r="AA7" s="2">
        <v>0</v>
      </c>
      <c r="AB7" s="2"/>
      <c r="AC7" s="2"/>
      <c r="AD7" s="2">
        <v>0</v>
      </c>
      <c r="AE7" s="2"/>
      <c r="AF7" s="2"/>
      <c r="AG7" s="2">
        <v>2</v>
      </c>
      <c r="AH7" s="2"/>
      <c r="AI7" s="2"/>
      <c r="AJ7" s="2">
        <v>0</v>
      </c>
      <c r="AK7" s="2"/>
      <c r="AL7" s="2"/>
      <c r="AM7" s="2">
        <v>3</v>
      </c>
      <c r="AN7" s="2"/>
      <c r="AO7" s="14" t="s">
        <v>36</v>
      </c>
      <c r="AP7" s="2">
        <f t="shared" si="0"/>
        <v>29.4</v>
      </c>
      <c r="AQ7" s="2">
        <f t="shared" si="1"/>
        <v>29.4</v>
      </c>
    </row>
    <row r="8" spans="1:49" x14ac:dyDescent="0.15">
      <c r="A8" s="2">
        <v>538</v>
      </c>
      <c r="B8" s="2" t="s">
        <v>14</v>
      </c>
      <c r="C8" s="2">
        <v>2</v>
      </c>
      <c r="D8" s="2"/>
      <c r="E8" s="2"/>
      <c r="F8" s="2">
        <v>2</v>
      </c>
      <c r="G8" s="2"/>
      <c r="H8" s="2"/>
      <c r="I8" s="2">
        <v>0</v>
      </c>
      <c r="J8" s="2"/>
      <c r="K8" s="2"/>
      <c r="L8" s="2">
        <v>3</v>
      </c>
      <c r="M8" s="2"/>
      <c r="N8" s="2"/>
      <c r="O8" s="2"/>
      <c r="P8" s="2"/>
      <c r="Q8" s="2"/>
      <c r="R8" s="2">
        <v>0</v>
      </c>
      <c r="S8" s="2"/>
      <c r="T8" s="2"/>
      <c r="U8" s="2">
        <v>4</v>
      </c>
      <c r="V8" s="2"/>
      <c r="W8" s="2"/>
      <c r="X8" s="2"/>
      <c r="Y8" s="2"/>
      <c r="Z8" s="2"/>
      <c r="AA8" s="2">
        <v>6</v>
      </c>
      <c r="AB8" s="2"/>
      <c r="AC8" s="2"/>
      <c r="AD8" s="2"/>
      <c r="AE8" s="2"/>
      <c r="AF8" s="2"/>
      <c r="AG8" s="2">
        <v>5</v>
      </c>
      <c r="AH8" s="2"/>
      <c r="AI8" s="2"/>
      <c r="AJ8" s="2">
        <v>7</v>
      </c>
      <c r="AK8" s="2"/>
      <c r="AL8" s="2"/>
      <c r="AM8" s="2">
        <v>6</v>
      </c>
      <c r="AN8" s="2"/>
      <c r="AO8" s="2"/>
      <c r="AP8" s="2">
        <f t="shared" si="0"/>
        <v>57.7</v>
      </c>
      <c r="AQ8" s="2">
        <f t="shared" si="1"/>
        <v>57.7</v>
      </c>
    </row>
    <row r="9" spans="1:49" x14ac:dyDescent="0.15">
      <c r="A9" s="2">
        <v>542</v>
      </c>
      <c r="B9" s="2" t="s">
        <v>14</v>
      </c>
      <c r="C9" s="2"/>
      <c r="D9" s="2"/>
      <c r="E9" s="2">
        <v>24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>
        <f t="shared" si="0"/>
        <v>0</v>
      </c>
      <c r="AQ9" s="2">
        <f t="shared" si="1"/>
        <v>0</v>
      </c>
    </row>
    <row r="10" spans="1:49" x14ac:dyDescent="0.15">
      <c r="A10" s="2">
        <v>608</v>
      </c>
      <c r="B10" s="2" t="s">
        <v>14</v>
      </c>
      <c r="C10" s="2"/>
      <c r="D10" s="2"/>
      <c r="E10" s="2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>
        <f t="shared" si="0"/>
        <v>0</v>
      </c>
      <c r="AQ10" s="2">
        <f t="shared" si="1"/>
        <v>0</v>
      </c>
    </row>
    <row r="11" spans="1:49" x14ac:dyDescent="0.15">
      <c r="A11" s="2">
        <v>732</v>
      </c>
      <c r="B11" s="2" t="s">
        <v>14</v>
      </c>
      <c r="C11" s="2"/>
      <c r="D11" s="2"/>
      <c r="E11" s="2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>
        <f t="shared" si="0"/>
        <v>0</v>
      </c>
      <c r="AQ11" s="2">
        <f t="shared" si="1"/>
        <v>0</v>
      </c>
    </row>
    <row r="12" spans="1:49" x14ac:dyDescent="0.15">
      <c r="A12" s="2">
        <v>740</v>
      </c>
      <c r="B12" s="2"/>
      <c r="C12" s="2"/>
      <c r="D12" s="2"/>
      <c r="E12" s="2">
        <v>12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>
        <f t="shared" si="0"/>
        <v>0</v>
      </c>
      <c r="AQ12" s="2">
        <f t="shared" si="1"/>
        <v>0</v>
      </c>
    </row>
    <row r="13" spans="1:49" x14ac:dyDescent="0.15">
      <c r="A13" s="2" t="s">
        <v>10</v>
      </c>
      <c r="B13" s="2"/>
      <c r="C13" s="2">
        <f>SUM(C11:C12)</f>
        <v>0</v>
      </c>
      <c r="D13" s="2"/>
      <c r="E13" s="2"/>
      <c r="F13" s="2">
        <f>SUM(F11:F12)</f>
        <v>0</v>
      </c>
      <c r="G13" s="2"/>
      <c r="H13" s="2"/>
      <c r="I13" s="2">
        <f>SUM(I11:I12)</f>
        <v>0</v>
      </c>
      <c r="J13" s="2"/>
      <c r="K13" s="2"/>
      <c r="L13" s="2">
        <f>SUM(L11:L12)</f>
        <v>0</v>
      </c>
      <c r="M13" s="2"/>
      <c r="N13" s="2"/>
      <c r="O13" s="2">
        <f>SUM(O11:O12)</f>
        <v>0</v>
      </c>
      <c r="P13" s="2"/>
      <c r="Q13" s="2"/>
      <c r="R13" s="2">
        <f>SUM(R11:R12)</f>
        <v>0</v>
      </c>
      <c r="S13" s="2"/>
      <c r="T13" s="2"/>
      <c r="U13" s="2">
        <f>SUM(U11:U12)</f>
        <v>0</v>
      </c>
      <c r="V13" s="2"/>
      <c r="W13" s="2"/>
      <c r="X13" s="2">
        <f>SUM(X11:X12)</f>
        <v>0</v>
      </c>
      <c r="Y13" s="2"/>
      <c r="Z13" s="2"/>
      <c r="AA13" s="2">
        <f>SUM(AA11:AA12)</f>
        <v>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>
        <f>SUM(AP4:AP12)</f>
        <v>156.5</v>
      </c>
      <c r="AQ13" s="2">
        <f>SUM(AQ4:AQ12)</f>
        <v>156.5</v>
      </c>
    </row>
    <row r="14" spans="1:49" x14ac:dyDescent="0.15">
      <c r="AQ14">
        <v>1165.9000000000001</v>
      </c>
    </row>
  </sheetData>
  <mergeCells count="15">
    <mergeCell ref="AA2:AC2"/>
    <mergeCell ref="AD2:AF2"/>
    <mergeCell ref="AG2:AI2"/>
    <mergeCell ref="AJ2:AL2"/>
    <mergeCell ref="AM2:AO2"/>
    <mergeCell ref="A1:A3"/>
    <mergeCell ref="C1:AQ1"/>
    <mergeCell ref="C2:E2"/>
    <mergeCell ref="F2:H2"/>
    <mergeCell ref="I2:K2"/>
    <mergeCell ref="L2:N2"/>
    <mergeCell ref="O2:Q2"/>
    <mergeCell ref="R2:T2"/>
    <mergeCell ref="U2:W2"/>
    <mergeCell ref="X2:Z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5-6</vt:lpstr>
      <vt:lpstr>5-11</vt:lpstr>
      <vt:lpstr>5-18</vt:lpstr>
      <vt:lpstr>5-29</vt:lpstr>
      <vt:lpstr>6-3</vt:lpstr>
      <vt:lpstr>10-7</vt:lpstr>
      <vt:lpstr>10-8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2017-04-04T04:42:00Z</cp:lastPrinted>
  <dcterms:created xsi:type="dcterms:W3CDTF">2016-11-03T13:43:00Z</dcterms:created>
  <dcterms:modified xsi:type="dcterms:W3CDTF">2017-10-10T15:41:40Z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