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ialeroAdmin\Desktop\"/>
    </mc:Choice>
  </mc:AlternateContent>
  <bookViews>
    <workbookView xWindow="0" yWindow="0" windowWidth="21600" windowHeight="9885" activeTab="1"/>
  </bookViews>
  <sheets>
    <sheet name="Hoja1" sheetId="1" r:id="rId1"/>
    <sheet name="asignacionFuncionario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 i="2" l="1"/>
  <c r="S4" i="2" s="1"/>
  <c r="R3" i="2"/>
  <c r="S3" i="2" s="1"/>
  <c r="C41" i="1" l="1"/>
  <c r="C42" i="1"/>
  <c r="C33" i="1"/>
  <c r="C25" i="1"/>
  <c r="C17" i="1"/>
  <c r="C43" i="1" l="1"/>
  <c r="C34" i="1"/>
  <c r="C26" i="1"/>
  <c r="C27" i="1"/>
  <c r="C19" i="1"/>
  <c r="C18" i="1"/>
  <c r="C35" i="1"/>
</calcChain>
</file>

<file path=xl/comments1.xml><?xml version="1.0" encoding="utf-8"?>
<comments xmlns="http://schemas.openxmlformats.org/spreadsheetml/2006/main">
  <authors>
    <author>jialeroAdmin</author>
  </authors>
  <commentList>
    <comment ref="H4" authorId="0" shapeId="0">
      <text>
        <r>
          <rPr>
            <b/>
            <sz val="9"/>
            <color indexed="81"/>
            <rFont val="Tahoma"/>
            <family val="2"/>
          </rPr>
          <t>jialeroAdmin:</t>
        </r>
        <r>
          <rPr>
            <sz val="9"/>
            <color indexed="81"/>
            <rFont val="Tahoma"/>
            <family val="2"/>
          </rPr>
          <t xml:space="preserve">
EL IMPACTO SE AGREGA CUANDO SE CREA UN SERVICIO, DE TAL FORMA QUE DEBE SER 
REVISADO EN CONJUNTO CON EL CLIENTE SOLO HAY TRES CLASIFICACIONES(ALTO,MEDIO,BAJO)
ADEMAS SE DEBEN ELIMINAR DE LA TABLA DE INCIDENTE IMPACTO Y URGENCIA. EL CAMPO PRIORIDAD DEBE SER VARCHAR PARA GUARDAR EL TIPO DE PRIORIDAD
("CRITICA","ALTA","MEDIA","BAJA","PLANEADA")
TAMBIEN SE LEMINAN LOS CAMPOS EN SERVICIO Y SE CREA UN CAMPO LLAMADO TIEMPO MAX SOLUCION</t>
        </r>
      </text>
    </comment>
    <comment ref="C17" authorId="0" shapeId="0">
      <text>
        <r>
          <rPr>
            <b/>
            <sz val="9"/>
            <color indexed="81"/>
            <rFont val="Tahoma"/>
            <family val="2"/>
          </rPr>
          <t>jialeroAdmin:</t>
        </r>
        <r>
          <rPr>
            <sz val="9"/>
            <color indexed="81"/>
            <rFont val="Tahoma"/>
            <family val="2"/>
          </rPr>
          <t xml:space="preserve">
SE DEBE REDONDEAR SI ES MAYOR 0,5 HACIA ARRIBA Y SI ES MENOR DE O,5 REDONDEAR HACIA ABAJO</t>
        </r>
      </text>
    </comment>
  </commentList>
</comments>
</file>

<file path=xl/sharedStrings.xml><?xml version="1.0" encoding="utf-8"?>
<sst xmlns="http://schemas.openxmlformats.org/spreadsheetml/2006/main" count="144" uniqueCount="67">
  <si>
    <t>CRITICA</t>
  </si>
  <si>
    <t>MEDIA</t>
  </si>
  <si>
    <t>ALTA</t>
  </si>
  <si>
    <t>BAJA</t>
  </si>
  <si>
    <t>PLANEADA</t>
  </si>
  <si>
    <t>IMPACTO</t>
  </si>
  <si>
    <t>URGENCIA</t>
  </si>
  <si>
    <t>ALTO</t>
  </si>
  <si>
    <t>MEDIO</t>
  </si>
  <si>
    <t>BAJO</t>
  </si>
  <si>
    <t>TABLA PRIORIDADES</t>
  </si>
  <si>
    <t>URGENCIA(SE TOMA EL TIEMPO MAX DE SOLUCION A UN INCIDENTE Y SE DIVIDE EN TRES RANGOS)</t>
  </si>
  <si>
    <t>TABLA SERVICIOS</t>
  </si>
  <si>
    <t>EMPRESA_NIT</t>
  </si>
  <si>
    <t>SLA_COD</t>
  </si>
  <si>
    <t>SERVICIO_COD</t>
  </si>
  <si>
    <t>CONS_CONT</t>
  </si>
  <si>
    <t>COD_CONT</t>
  </si>
  <si>
    <t>TIEMPO_MAX_SOLUCION(HORAS)</t>
  </si>
  <si>
    <t>HORAS</t>
  </si>
  <si>
    <t>TIEMPO SOLUCION(HORAS)</t>
  </si>
  <si>
    <t>(5-10)</t>
  </si>
  <si>
    <t>(10-15)</t>
  </si>
  <si>
    <t>(1-6)</t>
  </si>
  <si>
    <t>(6-12)</t>
  </si>
  <si>
    <t>(12-20)</t>
  </si>
  <si>
    <t>(1-4)</t>
  </si>
  <si>
    <t>(4-8)</t>
  </si>
  <si>
    <t>(8-13)</t>
  </si>
  <si>
    <t>(1-3)</t>
  </si>
  <si>
    <t>(3-6)</t>
  </si>
  <si>
    <t>(6-10)</t>
  </si>
  <si>
    <t>ALEXANDRA NASSAYO</t>
  </si>
  <si>
    <t>JHOANA QUIROGA</t>
  </si>
  <si>
    <t>DIANA LAITON</t>
  </si>
  <si>
    <t>INCIDENTES</t>
  </si>
  <si>
    <t>serv</t>
  </si>
  <si>
    <t>sla</t>
  </si>
  <si>
    <t>contcod</t>
  </si>
  <si>
    <t>contcos</t>
  </si>
  <si>
    <t>critica</t>
  </si>
  <si>
    <t>alta</t>
  </si>
  <si>
    <t>media</t>
  </si>
  <si>
    <t>baja</t>
  </si>
  <si>
    <t>planeada</t>
  </si>
  <si>
    <t>empresa</t>
  </si>
  <si>
    <t>86012348(teucali)</t>
  </si>
  <si>
    <t>ADM CLASIFICA URGENCIA</t>
  </si>
  <si>
    <t>NULL(NO LO HA CLASIFICADO)</t>
  </si>
  <si>
    <t>ASIGNACION FUNCIONARIOS PROCEDIMIENTO</t>
  </si>
  <si>
    <t>TABLA SERVICIO</t>
  </si>
  <si>
    <t>Si existe algun incidente se valida</t>
  </si>
  <si>
    <t>A</t>
  </si>
  <si>
    <t>A1</t>
  </si>
  <si>
    <t>A2</t>
  </si>
  <si>
    <t>A2,1</t>
  </si>
  <si>
    <t>x</t>
  </si>
  <si>
    <t>Validar #funcionarios(ya se reconoce si esta o no asociado al servicio) si es 1 se le asigna inmediatamente y si no, se valida:</t>
  </si>
  <si>
    <t>ADM CLASIFICA IMPACTO</t>
  </si>
  <si>
    <t>Con una consulta de incidentes por fecha y estado abierto; si no existe algun incidente se asigna funcionario de manera aleatoria</t>
  </si>
  <si>
    <t>Por cada funcionario cuantos incidentes tiene sin clasificar y calcular la sumatoria de las horas de prioridad critica</t>
  </si>
  <si>
    <t>A2,1,2</t>
  </si>
  <si>
    <t>Si un solo funcionario tiene el mayor valor se le asigna</t>
  </si>
  <si>
    <t>A2,1,3</t>
  </si>
  <si>
    <t>Si varios funcionarios tienen el mayor valor se asigan aleatoriamente entre ellos</t>
  </si>
  <si>
    <t>A2,2</t>
  </si>
  <si>
    <t xml:space="preserve">Si existe un incidente clasificado revisar en la tabla la prioridad y con ese valor se efctua la sumatoria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</si>
</sst>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4" tint="0.399975585192419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xf numFmtId="0" fontId="0" fillId="5" borderId="1" xfId="0" applyFill="1" applyBorder="1"/>
    <xf numFmtId="0" fontId="0" fillId="2" borderId="2" xfId="0" applyFill="1" applyBorder="1"/>
    <xf numFmtId="0" fontId="0" fillId="5" borderId="2" xfId="0" applyFill="1" applyBorder="1"/>
    <xf numFmtId="0" fontId="1" fillId="3" borderId="1" xfId="0" applyFont="1" applyFill="1" applyBorder="1"/>
    <xf numFmtId="0" fontId="1" fillId="3" borderId="2" xfId="0" applyFont="1" applyFill="1" applyBorder="1"/>
    <xf numFmtId="0" fontId="0" fillId="0" borderId="1" xfId="0" applyBorder="1" applyAlignment="1">
      <alignment horizontal="center"/>
    </xf>
    <xf numFmtId="16" fontId="0" fillId="0" borderId="1" xfId="0" applyNumberFormat="1" applyBorder="1"/>
    <xf numFmtId="0" fontId="1" fillId="4" borderId="1" xfId="0" applyFont="1" applyFill="1" applyBorder="1" applyAlignment="1">
      <alignment horizontal="center"/>
    </xf>
    <xf numFmtId="49" fontId="0" fillId="0" borderId="1" xfId="0" applyNumberFormat="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2" borderId="0" xfId="0" applyFill="1"/>
    <xf numFmtId="0" fontId="0" fillId="6" borderId="0" xfId="0" applyFill="1"/>
    <xf numFmtId="0" fontId="0" fillId="6"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46"/>
  <sheetViews>
    <sheetView workbookViewId="0">
      <selection activeCell="D11" sqref="D11"/>
    </sheetView>
  </sheetViews>
  <sheetFormatPr baseColWidth="10" defaultRowHeight="15" x14ac:dyDescent="0.25"/>
  <cols>
    <col min="2" max="2" width="40.85546875" customWidth="1"/>
    <col min="3" max="3" width="14" bestFit="1" customWidth="1"/>
    <col min="5" max="5" width="11.85546875" bestFit="1" customWidth="1"/>
    <col min="7" max="7" width="31.140625" bestFit="1" customWidth="1"/>
    <col min="8" max="8" width="10.5703125" bestFit="1" customWidth="1"/>
    <col min="9" max="9" width="17.5703125" bestFit="1" customWidth="1"/>
    <col min="10" max="10" width="25.28515625" bestFit="1" customWidth="1"/>
  </cols>
  <sheetData>
    <row r="2" spans="2:8" x14ac:dyDescent="0.25">
      <c r="B2" t="s">
        <v>12</v>
      </c>
    </row>
    <row r="3" spans="2:8" x14ac:dyDescent="0.25">
      <c r="B3" s="8" t="s">
        <v>13</v>
      </c>
      <c r="C3" s="8" t="s">
        <v>15</v>
      </c>
      <c r="D3" s="8" t="s">
        <v>14</v>
      </c>
      <c r="E3" s="8" t="s">
        <v>16</v>
      </c>
      <c r="F3" s="8" t="s">
        <v>17</v>
      </c>
      <c r="G3" s="8" t="s">
        <v>18</v>
      </c>
      <c r="H3" s="8" t="s">
        <v>5</v>
      </c>
    </row>
    <row r="4" spans="2:8" x14ac:dyDescent="0.25">
      <c r="B4" s="1">
        <v>86012348</v>
      </c>
      <c r="C4" s="1">
        <v>1</v>
      </c>
      <c r="D4" s="1">
        <v>1</v>
      </c>
      <c r="E4" s="1">
        <v>1</v>
      </c>
      <c r="F4" s="1">
        <v>1</v>
      </c>
      <c r="G4" s="1">
        <v>20</v>
      </c>
      <c r="H4" s="1" t="s">
        <v>7</v>
      </c>
    </row>
    <row r="5" spans="2:8" x14ac:dyDescent="0.25">
      <c r="B5" s="1">
        <v>86012348</v>
      </c>
      <c r="C5" s="1">
        <v>2</v>
      </c>
      <c r="D5" s="1">
        <v>1</v>
      </c>
      <c r="E5" s="1">
        <v>1</v>
      </c>
      <c r="F5" s="1">
        <v>1</v>
      </c>
      <c r="G5" s="1">
        <v>15</v>
      </c>
      <c r="H5" s="1" t="s">
        <v>9</v>
      </c>
    </row>
    <row r="6" spans="2:8" x14ac:dyDescent="0.25">
      <c r="B6" s="1">
        <v>86012348</v>
      </c>
      <c r="C6" s="1">
        <v>3</v>
      </c>
      <c r="D6" s="1">
        <v>1</v>
      </c>
      <c r="E6" s="1">
        <v>1</v>
      </c>
      <c r="F6" s="1">
        <v>1</v>
      </c>
      <c r="G6" s="1">
        <v>13</v>
      </c>
      <c r="H6" s="1" t="s">
        <v>8</v>
      </c>
    </row>
    <row r="7" spans="2:8" x14ac:dyDescent="0.25">
      <c r="B7" s="1">
        <v>86012348</v>
      </c>
      <c r="C7" s="1">
        <v>4</v>
      </c>
      <c r="D7" s="1">
        <v>1</v>
      </c>
      <c r="E7" s="1">
        <v>1</v>
      </c>
      <c r="F7" s="1">
        <v>1</v>
      </c>
      <c r="G7" s="1">
        <v>10</v>
      </c>
      <c r="H7" s="1" t="s">
        <v>7</v>
      </c>
    </row>
    <row r="9" spans="2:8" x14ac:dyDescent="0.25">
      <c r="D9" s="12" t="s">
        <v>5</v>
      </c>
      <c r="E9" s="12"/>
      <c r="F9" s="12"/>
    </row>
    <row r="10" spans="2:8" x14ac:dyDescent="0.25">
      <c r="D10" s="6" t="s">
        <v>7</v>
      </c>
      <c r="E10" s="2" t="s">
        <v>8</v>
      </c>
      <c r="F10" s="3" t="s">
        <v>9</v>
      </c>
    </row>
    <row r="11" spans="2:8" x14ac:dyDescent="0.25">
      <c r="B11" s="11" t="s">
        <v>11</v>
      </c>
      <c r="C11" s="7" t="s">
        <v>2</v>
      </c>
      <c r="D11" s="1">
        <v>1</v>
      </c>
      <c r="E11" s="1">
        <v>2</v>
      </c>
      <c r="F11" s="1">
        <v>3</v>
      </c>
    </row>
    <row r="12" spans="2:8" x14ac:dyDescent="0.25">
      <c r="B12" s="11"/>
      <c r="C12" s="4" t="s">
        <v>1</v>
      </c>
      <c r="D12" s="1">
        <v>2</v>
      </c>
      <c r="E12" s="1">
        <v>3</v>
      </c>
      <c r="F12" s="1">
        <v>4</v>
      </c>
    </row>
    <row r="13" spans="2:8" x14ac:dyDescent="0.25">
      <c r="B13" s="11"/>
      <c r="C13" s="5" t="s">
        <v>3</v>
      </c>
      <c r="D13" s="1">
        <v>3</v>
      </c>
      <c r="E13" s="1">
        <v>4</v>
      </c>
      <c r="F13" s="1">
        <v>5</v>
      </c>
    </row>
    <row r="16" spans="2:8" x14ac:dyDescent="0.25">
      <c r="B16" t="s">
        <v>6</v>
      </c>
      <c r="C16" t="s">
        <v>19</v>
      </c>
      <c r="D16" t="s">
        <v>5</v>
      </c>
      <c r="F16" s="10" t="s">
        <v>10</v>
      </c>
      <c r="G16" s="10"/>
    </row>
    <row r="17" spans="2:7" x14ac:dyDescent="0.25">
      <c r="B17" t="s">
        <v>3</v>
      </c>
      <c r="C17">
        <f>ROUNDDOWN(G4/3,0)</f>
        <v>6</v>
      </c>
      <c r="D17" t="s">
        <v>7</v>
      </c>
      <c r="F17" s="1"/>
      <c r="G17" s="1" t="s">
        <v>20</v>
      </c>
    </row>
    <row r="18" spans="2:7" x14ac:dyDescent="0.25">
      <c r="B18" t="s">
        <v>1</v>
      </c>
      <c r="C18">
        <f>C17*2</f>
        <v>12</v>
      </c>
      <c r="D18" t="s">
        <v>7</v>
      </c>
      <c r="E18" s="1">
        <v>1</v>
      </c>
      <c r="F18" s="1" t="s">
        <v>0</v>
      </c>
      <c r="G18" s="1" t="s">
        <v>25</v>
      </c>
    </row>
    <row r="19" spans="2:7" x14ac:dyDescent="0.25">
      <c r="B19" t="s">
        <v>2</v>
      </c>
      <c r="C19">
        <f>C17*3</f>
        <v>18</v>
      </c>
      <c r="D19" t="s">
        <v>7</v>
      </c>
      <c r="E19" s="1">
        <v>2</v>
      </c>
      <c r="F19" s="1" t="s">
        <v>2</v>
      </c>
      <c r="G19" s="1" t="s">
        <v>24</v>
      </c>
    </row>
    <row r="20" spans="2:7" x14ac:dyDescent="0.25">
      <c r="E20" s="1">
        <v>3</v>
      </c>
      <c r="F20" s="1" t="s">
        <v>1</v>
      </c>
      <c r="G20" s="9" t="s">
        <v>23</v>
      </c>
    </row>
    <row r="21" spans="2:7" x14ac:dyDescent="0.25">
      <c r="E21" s="1">
        <v>4</v>
      </c>
      <c r="F21" s="1" t="s">
        <v>3</v>
      </c>
      <c r="G21" s="1"/>
    </row>
    <row r="22" spans="2:7" x14ac:dyDescent="0.25">
      <c r="E22" s="1">
        <v>5</v>
      </c>
      <c r="F22" s="1" t="s">
        <v>4</v>
      </c>
      <c r="G22" s="1">
        <v>10</v>
      </c>
    </row>
    <row r="24" spans="2:7" x14ac:dyDescent="0.25">
      <c r="B24" t="s">
        <v>6</v>
      </c>
      <c r="C24" t="s">
        <v>19</v>
      </c>
      <c r="D24" t="s">
        <v>5</v>
      </c>
      <c r="F24" s="10" t="s">
        <v>10</v>
      </c>
      <c r="G24" s="10"/>
    </row>
    <row r="25" spans="2:7" x14ac:dyDescent="0.25">
      <c r="B25" t="s">
        <v>3</v>
      </c>
      <c r="C25">
        <f>ROUNDDOWN(G5/3,0)</f>
        <v>5</v>
      </c>
      <c r="D25" t="s">
        <v>9</v>
      </c>
      <c r="F25" s="1"/>
      <c r="G25" s="1" t="s">
        <v>20</v>
      </c>
    </row>
    <row r="26" spans="2:7" x14ac:dyDescent="0.25">
      <c r="B26" t="s">
        <v>1</v>
      </c>
      <c r="C26">
        <f>C25*2</f>
        <v>10</v>
      </c>
      <c r="D26" t="s">
        <v>9</v>
      </c>
      <c r="E26" s="1">
        <v>1</v>
      </c>
      <c r="F26" s="1" t="s">
        <v>0</v>
      </c>
      <c r="G26" s="1"/>
    </row>
    <row r="27" spans="2:7" x14ac:dyDescent="0.25">
      <c r="B27" t="s">
        <v>2</v>
      </c>
      <c r="C27">
        <f>C25*3</f>
        <v>15</v>
      </c>
      <c r="D27" t="s">
        <v>9</v>
      </c>
      <c r="E27" s="1">
        <v>2</v>
      </c>
      <c r="F27" s="1" t="s">
        <v>2</v>
      </c>
      <c r="G27" s="1"/>
    </row>
    <row r="28" spans="2:7" x14ac:dyDescent="0.25">
      <c r="E28" s="1">
        <v>3</v>
      </c>
      <c r="F28" s="1" t="s">
        <v>1</v>
      </c>
      <c r="G28" s="9" t="s">
        <v>22</v>
      </c>
    </row>
    <row r="29" spans="2:7" x14ac:dyDescent="0.25">
      <c r="E29" s="1">
        <v>4</v>
      </c>
      <c r="F29" s="1" t="s">
        <v>3</v>
      </c>
      <c r="G29" s="9" t="s">
        <v>21</v>
      </c>
    </row>
    <row r="30" spans="2:7" x14ac:dyDescent="0.25">
      <c r="E30" s="1">
        <v>5</v>
      </c>
      <c r="F30" s="1" t="s">
        <v>4</v>
      </c>
      <c r="G30" s="1">
        <v>10</v>
      </c>
    </row>
    <row r="32" spans="2:7" x14ac:dyDescent="0.25">
      <c r="B32" t="s">
        <v>6</v>
      </c>
      <c r="C32" t="s">
        <v>19</v>
      </c>
      <c r="D32" t="s">
        <v>5</v>
      </c>
      <c r="F32" s="10" t="s">
        <v>10</v>
      </c>
      <c r="G32" s="10"/>
    </row>
    <row r="33" spans="2:7" x14ac:dyDescent="0.25">
      <c r="B33" t="s">
        <v>3</v>
      </c>
      <c r="C33">
        <f>ROUNDDOWN(G6/3,0)</f>
        <v>4</v>
      </c>
      <c r="D33" t="s">
        <v>8</v>
      </c>
      <c r="F33" s="1"/>
      <c r="G33" s="1" t="s">
        <v>20</v>
      </c>
    </row>
    <row r="34" spans="2:7" x14ac:dyDescent="0.25">
      <c r="B34" t="s">
        <v>1</v>
      </c>
      <c r="C34">
        <f>C33*2</f>
        <v>8</v>
      </c>
      <c r="D34" t="s">
        <v>8</v>
      </c>
      <c r="E34" s="1">
        <v>1</v>
      </c>
      <c r="F34" s="1" t="s">
        <v>0</v>
      </c>
      <c r="G34" s="1"/>
    </row>
    <row r="35" spans="2:7" x14ac:dyDescent="0.25">
      <c r="B35" t="s">
        <v>2</v>
      </c>
      <c r="C35">
        <f>C33*3</f>
        <v>12</v>
      </c>
      <c r="D35" t="s">
        <v>8</v>
      </c>
      <c r="E35" s="1">
        <v>2</v>
      </c>
      <c r="F35" s="1" t="s">
        <v>2</v>
      </c>
      <c r="G35" s="1" t="s">
        <v>28</v>
      </c>
    </row>
    <row r="36" spans="2:7" x14ac:dyDescent="0.25">
      <c r="E36" s="1">
        <v>3</v>
      </c>
      <c r="F36" s="1" t="s">
        <v>1</v>
      </c>
      <c r="G36" s="9" t="s">
        <v>27</v>
      </c>
    </row>
    <row r="37" spans="2:7" x14ac:dyDescent="0.25">
      <c r="E37" s="1">
        <v>4</v>
      </c>
      <c r="F37" s="1" t="s">
        <v>3</v>
      </c>
      <c r="G37" s="9" t="s">
        <v>26</v>
      </c>
    </row>
    <row r="38" spans="2:7" x14ac:dyDescent="0.25">
      <c r="E38" s="1">
        <v>5</v>
      </c>
      <c r="F38" s="1" t="s">
        <v>4</v>
      </c>
      <c r="G38" s="1">
        <v>10</v>
      </c>
    </row>
    <row r="40" spans="2:7" x14ac:dyDescent="0.25">
      <c r="B40" t="s">
        <v>6</v>
      </c>
      <c r="C40" t="s">
        <v>19</v>
      </c>
      <c r="D40" t="s">
        <v>5</v>
      </c>
      <c r="F40" s="10" t="s">
        <v>10</v>
      </c>
      <c r="G40" s="10"/>
    </row>
    <row r="41" spans="2:7" x14ac:dyDescent="0.25">
      <c r="B41" t="s">
        <v>3</v>
      </c>
      <c r="C41">
        <f>ROUNDDOWN(G7/3,0)</f>
        <v>3</v>
      </c>
      <c r="D41" t="s">
        <v>7</v>
      </c>
      <c r="F41" s="1"/>
      <c r="G41" s="1" t="s">
        <v>20</v>
      </c>
    </row>
    <row r="42" spans="2:7" x14ac:dyDescent="0.25">
      <c r="B42" t="s">
        <v>1</v>
      </c>
      <c r="C42">
        <f>C41*2</f>
        <v>6</v>
      </c>
      <c r="D42" t="s">
        <v>7</v>
      </c>
      <c r="E42" s="1">
        <v>1</v>
      </c>
      <c r="F42" s="1" t="s">
        <v>0</v>
      </c>
      <c r="G42" s="1" t="s">
        <v>31</v>
      </c>
    </row>
    <row r="43" spans="2:7" x14ac:dyDescent="0.25">
      <c r="B43" t="s">
        <v>2</v>
      </c>
      <c r="C43">
        <f>C41*3</f>
        <v>9</v>
      </c>
      <c r="D43" t="s">
        <v>7</v>
      </c>
      <c r="E43" s="1">
        <v>2</v>
      </c>
      <c r="F43" s="1" t="s">
        <v>2</v>
      </c>
      <c r="G43" s="1" t="s">
        <v>30</v>
      </c>
    </row>
    <row r="44" spans="2:7" x14ac:dyDescent="0.25">
      <c r="E44" s="1">
        <v>3</v>
      </c>
      <c r="F44" s="1" t="s">
        <v>1</v>
      </c>
      <c r="G44" s="9" t="s">
        <v>29</v>
      </c>
    </row>
    <row r="45" spans="2:7" x14ac:dyDescent="0.25">
      <c r="E45" s="1">
        <v>4</v>
      </c>
      <c r="F45" s="1" t="s">
        <v>3</v>
      </c>
      <c r="G45" s="9"/>
    </row>
    <row r="46" spans="2:7" x14ac:dyDescent="0.25">
      <c r="E46" s="1">
        <v>5</v>
      </c>
      <c r="F46" s="1" t="s">
        <v>4</v>
      </c>
      <c r="G46" s="1">
        <v>10</v>
      </c>
    </row>
  </sheetData>
  <mergeCells count="6">
    <mergeCell ref="F40:G40"/>
    <mergeCell ref="B11:B13"/>
    <mergeCell ref="D9:F9"/>
    <mergeCell ref="F16:G16"/>
    <mergeCell ref="F24:G24"/>
    <mergeCell ref="F32:G32"/>
  </mergeCell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abSelected="1" workbookViewId="0">
      <selection activeCell="A18" sqref="A18"/>
    </sheetView>
  </sheetViews>
  <sheetFormatPr baseColWidth="10" defaultRowHeight="15" x14ac:dyDescent="0.25"/>
  <cols>
    <col min="2" max="3" width="27.85546875" bestFit="1" customWidth="1"/>
    <col min="4" max="4" width="20.7109375" bestFit="1" customWidth="1"/>
    <col min="5" max="5" width="17.42578125" bestFit="1" customWidth="1"/>
    <col min="8" max="8" width="16.5703125" bestFit="1" customWidth="1"/>
    <col min="9" max="9" width="4.7109375" bestFit="1" customWidth="1"/>
    <col min="10" max="10" width="3.42578125" bestFit="1" customWidth="1"/>
    <col min="11" max="11" width="8" bestFit="1" customWidth="1"/>
    <col min="12" max="12" width="7.7109375" bestFit="1" customWidth="1"/>
    <col min="13" max="13" width="6.28515625" bestFit="1" customWidth="1"/>
    <col min="14" max="14" width="4.28515625" bestFit="1" customWidth="1"/>
    <col min="15" max="15" width="6.5703125" bestFit="1" customWidth="1"/>
    <col min="16" max="16" width="4.7109375" bestFit="1" customWidth="1"/>
  </cols>
  <sheetData>
    <row r="1" spans="1:19" x14ac:dyDescent="0.25">
      <c r="H1" s="13" t="s">
        <v>50</v>
      </c>
      <c r="I1" s="13"/>
      <c r="J1" s="13"/>
      <c r="K1" s="13"/>
      <c r="L1" s="13"/>
      <c r="M1" s="13"/>
      <c r="N1" s="13"/>
      <c r="O1" s="13"/>
      <c r="P1" s="13"/>
      <c r="Q1" s="13"/>
    </row>
    <row r="2" spans="1:19" x14ac:dyDescent="0.25">
      <c r="D2" s="13"/>
      <c r="E2" s="13"/>
      <c r="F2" s="13"/>
      <c r="H2" s="1" t="s">
        <v>45</v>
      </c>
      <c r="I2" s="1" t="s">
        <v>36</v>
      </c>
      <c r="J2" s="1" t="s">
        <v>37</v>
      </c>
      <c r="K2" s="1" t="s">
        <v>38</v>
      </c>
      <c r="L2" s="1" t="s">
        <v>39</v>
      </c>
      <c r="M2" s="1" t="s">
        <v>40</v>
      </c>
      <c r="N2" s="1" t="s">
        <v>41</v>
      </c>
      <c r="O2" s="1" t="s">
        <v>42</v>
      </c>
      <c r="P2" s="1" t="s">
        <v>43</v>
      </c>
      <c r="Q2" s="1" t="s">
        <v>44</v>
      </c>
      <c r="R2">
        <v>1</v>
      </c>
      <c r="S2">
        <v>2</v>
      </c>
    </row>
    <row r="3" spans="1:19" x14ac:dyDescent="0.25">
      <c r="A3" t="s">
        <v>35</v>
      </c>
      <c r="B3" t="s">
        <v>47</v>
      </c>
      <c r="C3" t="s">
        <v>58</v>
      </c>
      <c r="D3" t="s">
        <v>32</v>
      </c>
      <c r="E3" t="s">
        <v>33</v>
      </c>
      <c r="F3" t="s">
        <v>34</v>
      </c>
      <c r="H3" s="1" t="s">
        <v>46</v>
      </c>
      <c r="I3" s="16">
        <v>1</v>
      </c>
      <c r="J3" s="16">
        <v>1</v>
      </c>
      <c r="K3" s="16">
        <v>1</v>
      </c>
      <c r="L3" s="16">
        <v>1</v>
      </c>
      <c r="M3" s="1">
        <v>3</v>
      </c>
      <c r="N3" s="1">
        <v>5</v>
      </c>
      <c r="O3" s="1">
        <v>8</v>
      </c>
      <c r="P3" s="1">
        <v>10</v>
      </c>
      <c r="Q3" s="1">
        <v>10</v>
      </c>
      <c r="R3">
        <f>SUM(M3:Q3)</f>
        <v>36</v>
      </c>
      <c r="S3">
        <f>R3*2</f>
        <v>72</v>
      </c>
    </row>
    <row r="4" spans="1:19" x14ac:dyDescent="0.25">
      <c r="A4" s="15">
        <v>11111</v>
      </c>
      <c r="B4" t="s">
        <v>48</v>
      </c>
      <c r="C4" t="s">
        <v>48</v>
      </c>
      <c r="D4" t="s">
        <v>56</v>
      </c>
      <c r="H4" s="1" t="s">
        <v>46</v>
      </c>
      <c r="I4" s="2">
        <v>2</v>
      </c>
      <c r="J4" s="2">
        <v>1</v>
      </c>
      <c r="K4" s="2">
        <v>1</v>
      </c>
      <c r="L4" s="2">
        <v>1</v>
      </c>
      <c r="M4" s="1">
        <v>8</v>
      </c>
      <c r="N4" s="1">
        <v>10</v>
      </c>
      <c r="O4" s="1">
        <v>14</v>
      </c>
      <c r="P4" s="1">
        <v>17</v>
      </c>
      <c r="Q4" s="1">
        <v>22</v>
      </c>
      <c r="R4">
        <f>SUM(M4:Q4)</f>
        <v>71</v>
      </c>
      <c r="S4">
        <f>R4*2</f>
        <v>142</v>
      </c>
    </row>
    <row r="5" spans="1:19" x14ac:dyDescent="0.25">
      <c r="A5" s="15">
        <v>11112</v>
      </c>
      <c r="B5" t="s">
        <v>48</v>
      </c>
      <c r="C5" t="s">
        <v>48</v>
      </c>
      <c r="E5" t="s">
        <v>56</v>
      </c>
    </row>
    <row r="6" spans="1:19" x14ac:dyDescent="0.25">
      <c r="A6" s="14">
        <v>11121</v>
      </c>
      <c r="B6" t="s">
        <v>48</v>
      </c>
      <c r="C6" t="s">
        <v>48</v>
      </c>
      <c r="F6" t="s">
        <v>56</v>
      </c>
    </row>
    <row r="7" spans="1:19" x14ac:dyDescent="0.25">
      <c r="A7" s="14">
        <v>11122</v>
      </c>
      <c r="B7" t="s">
        <v>48</v>
      </c>
      <c r="C7" t="s">
        <v>48</v>
      </c>
      <c r="D7" t="s">
        <v>56</v>
      </c>
    </row>
    <row r="8" spans="1:19" x14ac:dyDescent="0.25">
      <c r="A8" s="14">
        <v>11123</v>
      </c>
      <c r="B8" t="s">
        <v>2</v>
      </c>
      <c r="C8" t="s">
        <v>7</v>
      </c>
      <c r="E8" t="s">
        <v>56</v>
      </c>
    </row>
    <row r="12" spans="1:19" x14ac:dyDescent="0.25">
      <c r="B12" t="s">
        <v>49</v>
      </c>
    </row>
    <row r="13" spans="1:19" x14ac:dyDescent="0.25">
      <c r="A13" t="s">
        <v>52</v>
      </c>
      <c r="B13" t="s">
        <v>57</v>
      </c>
    </row>
    <row r="14" spans="1:19" x14ac:dyDescent="0.25">
      <c r="A14" t="s">
        <v>53</v>
      </c>
      <c r="B14" t="s">
        <v>59</v>
      </c>
    </row>
    <row r="15" spans="1:19" x14ac:dyDescent="0.25">
      <c r="A15" t="s">
        <v>54</v>
      </c>
      <c r="B15" t="s">
        <v>51</v>
      </c>
    </row>
    <row r="16" spans="1:19" x14ac:dyDescent="0.25">
      <c r="A16" t="s">
        <v>55</v>
      </c>
      <c r="B16" t="s">
        <v>60</v>
      </c>
    </row>
    <row r="17" spans="1:2" x14ac:dyDescent="0.25">
      <c r="A17" t="s">
        <v>61</v>
      </c>
      <c r="B17" t="s">
        <v>62</v>
      </c>
    </row>
    <row r="18" spans="1:2" x14ac:dyDescent="0.25">
      <c r="A18" t="s">
        <v>63</v>
      </c>
      <c r="B18" t="s">
        <v>64</v>
      </c>
    </row>
    <row r="19" spans="1:2" x14ac:dyDescent="0.25">
      <c r="A19" t="s">
        <v>65</v>
      </c>
      <c r="B19" t="s">
        <v>66</v>
      </c>
    </row>
  </sheetData>
  <mergeCells count="2">
    <mergeCell ref="D2:F2"/>
    <mergeCell ref="H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asignacionFuncionarios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jialeroAdmin</dc:creator>
  <cp:lastModifiedBy>jialeroAdmin</cp:lastModifiedBy>
  <dcterms:created xsi:type="dcterms:W3CDTF">2015-04-25T20:22:42Z</dcterms:created>
  <dcterms:modified xsi:type="dcterms:W3CDTF">2015-06-03T18:36:25Z</dcterms:modified>
</cp:coreProperties>
</file>