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yz18514\Desktop\"/>
    </mc:Choice>
  </mc:AlternateContent>
  <xr:revisionPtr revIDLastSave="0" documentId="13_ncr:1_{B0E96A3E-66AF-4A6B-BF25-06A264B89CB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" i="1" l="1"/>
  <c r="C69" i="1"/>
  <c r="C68" i="1"/>
  <c r="C67" i="1"/>
  <c r="C63" i="1"/>
  <c r="B69" i="1"/>
  <c r="B68" i="1"/>
  <c r="B67" i="1"/>
  <c r="B66" i="1"/>
  <c r="B65" i="1"/>
  <c r="B64" i="1"/>
  <c r="B63" i="1"/>
</calcChain>
</file>

<file path=xl/sharedStrings.xml><?xml version="1.0" encoding="utf-8"?>
<sst xmlns="http://schemas.openxmlformats.org/spreadsheetml/2006/main" count="167" uniqueCount="46">
  <si>
    <t>MODEL.ROI_HEADS.SCORE_THRESH_TEST</t>
  </si>
  <si>
    <t>bbox (AP)</t>
  </si>
  <si>
    <t>bbox (AP) (category R)</t>
  </si>
  <si>
    <t>bbox (AP) (category L)</t>
  </si>
  <si>
    <t>segm (AP)</t>
  </si>
  <si>
    <t>segm (AP) (category R)</t>
  </si>
  <si>
    <t>segm (AP) (category L)</t>
  </si>
  <si>
    <t>Distribution of instances: 2 catagories</t>
  </si>
  <si>
    <t>R: 55000---- L: 60000---- Total: 115000----</t>
  </si>
  <si>
    <t>FHPB (2000 images)</t>
  </si>
  <si>
    <t>HPB iterations: 10000</t>
  </si>
  <si>
    <t>New iterations: 10000</t>
  </si>
  <si>
    <t>R: 2700</t>
  </si>
  <si>
    <t>L: 3200</t>
  </si>
  <si>
    <t>Total: 5900</t>
  </si>
  <si>
    <t>Total loss</t>
  </si>
  <si>
    <t>Aug val set</t>
  </si>
  <si>
    <t>Manually Count for three systems</t>
  </si>
  <si>
    <t>HPB</t>
  </si>
  <si>
    <t>New</t>
  </si>
  <si>
    <t>Original Distribution of instances: 2 catagories</t>
  </si>
  <si>
    <t>Results</t>
  </si>
  <si>
    <t>Total molecules</t>
  </si>
  <si>
    <t>L chiral molecules</t>
  </si>
  <si>
    <t>R chiral molecules</t>
  </si>
  <si>
    <t>Original Distribution of instances: 1 catagories</t>
  </si>
  <si>
    <t>N/A</t>
  </si>
  <si>
    <t>Diagram 1</t>
  </si>
  <si>
    <t>Diagram 2</t>
  </si>
  <si>
    <t>Diagram 3</t>
  </si>
  <si>
    <t>R: 5100</t>
  </si>
  <si>
    <t>L: 2300</t>
  </si>
  <si>
    <t>Total: 7400</t>
  </si>
  <si>
    <t>R chiral molecules detected</t>
  </si>
  <si>
    <t>Total molecules detected</t>
  </si>
  <si>
    <t>L chiral molecules detected</t>
  </si>
  <si>
    <t>Total molecules detected rate</t>
  </si>
  <si>
    <t>L chiral molecules detected rate</t>
  </si>
  <si>
    <t>R chiral molecules detected rate</t>
  </si>
  <si>
    <t>F-HPB</t>
  </si>
  <si>
    <t xml:space="preserve">F-HPB iterations: 10000 images: 1000 </t>
  </si>
  <si>
    <t>We haven't done this one, since we only have limited origional data for it.</t>
  </si>
  <si>
    <t>Incluing incomplete molecules</t>
  </si>
  <si>
    <t>Roughly counting for initial view, I am trying to use other ways for counting</t>
  </si>
  <si>
    <t>Same image used for testing</t>
  </si>
  <si>
    <t xml:space="preserve"> (Data below is for reference only at the moment)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</si>
</sst>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1">
    <xf numFmtId="0" fontId="0" fillId="0" borderId="0" xfId="0"/>
    <xf numFmtId="0" fontId="2" fillId="2" borderId="0" xfId="1"/>
    <xf numFmtId="0" fontId="0" fillId="3" borderId="1" xfId="2" applyFont="1"/>
    <xf numFmtId="0" fontId="0" fillId="4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3" fillId="4" borderId="0" xfId="0" applyFont="1" applyFill="1"/>
    <xf numFmtId="0" fontId="3" fillId="3" borderId="1" xfId="2" applyFont="1"/>
    <xf numFmtId="0" fontId="4" fillId="2" borderId="0" xfId="1" applyFont="1"/>
    <xf numFmtId="0" fontId="2" fillId="2" borderId="0" xfId="1" applyAlignment="1">
      <alignment horizontal="right"/>
    </xf>
    <xf numFmtId="0" fontId="0" fillId="0" borderId="0" xfId="0" applyAlignment="1"/>
  </cellXfs>
  <cellStyles count="3">
    <cellStyle name="差" xfId="1" builtinId="27"/>
    <cellStyle name="常规" xfId="0" builtinId="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altLang="zh-CN" sz="1000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GB" altLang="zh-CN" sz="1000" baseline="0">
                <a:latin typeface="Arial" panose="020B0604020202020204" pitchFamily="34" charset="0"/>
                <a:cs typeface="Arial" panose="020B0604020202020204" pitchFamily="34" charset="0"/>
              </a:rPr>
              <a:t> Precision </a:t>
            </a:r>
            <a:r>
              <a:rPr lang="en-GB" altLang="zh-CN" sz="1000" baseline="30000">
                <a:latin typeface="Arial" panose="020B0604020202020204" pitchFamily="34" charset="0"/>
                <a:cs typeface="Arial" panose="020B0604020202020204" pitchFamily="34" charset="0"/>
              </a:rPr>
              <a:t>F-HPB</a:t>
            </a:r>
            <a:endParaRPr lang="zh-CN" altLang="en-US" sz="1000" baseline="30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2270341207349"/>
          <c:y val="0.14583333333333334"/>
          <c:w val="0.82144663167104104"/>
          <c:h val="0.66253098571011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bbox (AP)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Sheet1!$B$16:$I$16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32</c:v>
                </c:pt>
                <c:pt idx="5">
                  <c:v>50</c:v>
                </c:pt>
                <c:pt idx="6">
                  <c:v>80</c:v>
                </c:pt>
                <c:pt idx="7">
                  <c:v>144</c:v>
                </c:pt>
              </c:numCache>
            </c:numRef>
          </c:xVal>
          <c:yVal>
            <c:numRef>
              <c:f>Sheet1!$B$20:$I$20</c:f>
              <c:numCache>
                <c:formatCode>General</c:formatCode>
                <c:ptCount val="8"/>
                <c:pt idx="0">
                  <c:v>17.634</c:v>
                </c:pt>
                <c:pt idx="1">
                  <c:v>65.438999999999993</c:v>
                </c:pt>
                <c:pt idx="2">
                  <c:v>74.48</c:v>
                </c:pt>
                <c:pt idx="3">
                  <c:v>81.132000000000005</c:v>
                </c:pt>
                <c:pt idx="4">
                  <c:v>82.194999999999993</c:v>
                </c:pt>
                <c:pt idx="5">
                  <c:v>83.013999999999996</c:v>
                </c:pt>
                <c:pt idx="6">
                  <c:v>85.322999999999993</c:v>
                </c:pt>
                <c:pt idx="7">
                  <c:v>87.06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8-4BAC-883B-9C776F6B6779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segm (AP)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Sheet1!$B$16:$I$16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32</c:v>
                </c:pt>
                <c:pt idx="5">
                  <c:v>50</c:v>
                </c:pt>
                <c:pt idx="6">
                  <c:v>80</c:v>
                </c:pt>
                <c:pt idx="7">
                  <c:v>144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19.140999999999998</c:v>
                </c:pt>
                <c:pt idx="1">
                  <c:v>70.286000000000001</c:v>
                </c:pt>
                <c:pt idx="2">
                  <c:v>76.870999999999995</c:v>
                </c:pt>
                <c:pt idx="3">
                  <c:v>81.313000000000002</c:v>
                </c:pt>
                <c:pt idx="4">
                  <c:v>84.474999999999994</c:v>
                </c:pt>
                <c:pt idx="5">
                  <c:v>82.182000000000002</c:v>
                </c:pt>
                <c:pt idx="6">
                  <c:v>86.558999999999997</c:v>
                </c:pt>
                <c:pt idx="7">
                  <c:v>86.581999999999994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8-4BAC-883B-9C776F6B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96272"/>
        <c:axId val="213449152"/>
      </c:scatterChart>
      <c:valAx>
        <c:axId val="500996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altLang="zh-CN" sz="800">
                    <a:latin typeface="Arial" panose="020B0604020202020204" pitchFamily="34" charset="0"/>
                    <a:cs typeface="Arial" panose="020B0604020202020204" pitchFamily="34" charset="0"/>
                  </a:rPr>
                  <a:t>Total Number of Molecules in Training Dataset</a:t>
                </a:r>
                <a:endParaRPr lang="zh-CN" alt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9152"/>
        <c:crosses val="autoZero"/>
        <c:crossBetween val="midCat"/>
      </c:valAx>
      <c:valAx>
        <c:axId val="2134491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altLang="zh-CN" sz="800"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GB" altLang="zh-CN" sz="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Precision/%</a:t>
                </a:r>
                <a:endParaRPr lang="zh-CN" alt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altLang="zh-CN" sz="1000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GB" altLang="zh-CN" sz="1000" baseline="0">
                <a:latin typeface="Arial" panose="020B0604020202020204" pitchFamily="34" charset="0"/>
                <a:cs typeface="Arial" panose="020B0604020202020204" pitchFamily="34" charset="0"/>
              </a:rPr>
              <a:t> Precision </a:t>
            </a:r>
            <a:r>
              <a:rPr lang="en-GB" altLang="zh-CN" sz="1000" baseline="30000">
                <a:latin typeface="Arial" panose="020B0604020202020204" pitchFamily="34" charset="0"/>
                <a:cs typeface="Arial" panose="020B0604020202020204" pitchFamily="34" charset="0"/>
              </a:rPr>
              <a:t>HPB</a:t>
            </a:r>
            <a:endParaRPr lang="zh-CN" altLang="en-US" sz="1000" baseline="30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2270341207349"/>
          <c:y val="0.14583333333333334"/>
          <c:w val="0.82144663167104104"/>
          <c:h val="0.66253098571011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bbox (AP)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Sheet1!$B$31:$I$31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34</c:v>
                </c:pt>
                <c:pt idx="5">
                  <c:v>52</c:v>
                </c:pt>
                <c:pt idx="6">
                  <c:v>95</c:v>
                </c:pt>
                <c:pt idx="7">
                  <c:v>140</c:v>
                </c:pt>
              </c:numCache>
            </c:numRef>
          </c:xVal>
          <c:yVal>
            <c:numRef>
              <c:f>Sheet1!$B$35:$I$35</c:f>
              <c:numCache>
                <c:formatCode>General</c:formatCode>
                <c:ptCount val="8"/>
                <c:pt idx="0">
                  <c:v>0.25700000000000001</c:v>
                </c:pt>
                <c:pt idx="1">
                  <c:v>2.2589999999999999</c:v>
                </c:pt>
                <c:pt idx="2">
                  <c:v>31.812000000000001</c:v>
                </c:pt>
                <c:pt idx="3">
                  <c:v>51.936</c:v>
                </c:pt>
                <c:pt idx="4">
                  <c:v>57.246000000000002</c:v>
                </c:pt>
                <c:pt idx="5">
                  <c:v>62.127000000000002</c:v>
                </c:pt>
                <c:pt idx="6">
                  <c:v>71.632999999999996</c:v>
                </c:pt>
                <c:pt idx="7">
                  <c:v>70.647000000000006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8-49F3-8691-71E93C164F48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segm (AP)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Sheet1!$B$31:$I$31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34</c:v>
                </c:pt>
                <c:pt idx="5">
                  <c:v>52</c:v>
                </c:pt>
                <c:pt idx="6">
                  <c:v>95</c:v>
                </c:pt>
                <c:pt idx="7">
                  <c:v>140</c:v>
                </c:pt>
              </c:numCache>
            </c:numRef>
          </c:xVal>
          <c:yVal>
            <c:numRef>
              <c:f>Sheet1!$B$38:$I$38</c:f>
              <c:numCache>
                <c:formatCode>General</c:formatCode>
                <c:ptCount val="8"/>
                <c:pt idx="0">
                  <c:v>0.17899999999999999</c:v>
                </c:pt>
                <c:pt idx="1">
                  <c:v>1.84</c:v>
                </c:pt>
                <c:pt idx="2">
                  <c:v>33.561</c:v>
                </c:pt>
                <c:pt idx="3">
                  <c:v>55.936999999999998</c:v>
                </c:pt>
                <c:pt idx="4">
                  <c:v>60.338000000000001</c:v>
                </c:pt>
                <c:pt idx="5">
                  <c:v>63.587000000000003</c:v>
                </c:pt>
                <c:pt idx="6">
                  <c:v>71.881</c:v>
                </c:pt>
                <c:pt idx="7">
                  <c:v>72.165999999999997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A8-49F3-8691-71E93C16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96272"/>
        <c:axId val="213449152"/>
      </c:scatterChart>
      <c:valAx>
        <c:axId val="500996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altLang="zh-CN" sz="800">
                    <a:latin typeface="Arial" panose="020B0604020202020204" pitchFamily="34" charset="0"/>
                    <a:cs typeface="Arial" panose="020B0604020202020204" pitchFamily="34" charset="0"/>
                  </a:rPr>
                  <a:t>Total Number of Molecules in Training Dataset</a:t>
                </a:r>
                <a:endParaRPr lang="zh-CN" alt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9152"/>
        <c:crosses val="autoZero"/>
        <c:crossBetween val="midCat"/>
      </c:valAx>
      <c:valAx>
        <c:axId val="213449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altLang="zh-CN" sz="800"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GB" altLang="zh-CN" sz="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Precision/%</a:t>
                </a:r>
                <a:endParaRPr lang="zh-CN" alt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13</xdr:row>
      <xdr:rowOff>0</xdr:rowOff>
    </xdr:from>
    <xdr:to>
      <xdr:col>19</xdr:col>
      <xdr:colOff>295275</xdr:colOff>
      <xdr:row>27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37FEF0F-0900-401C-867E-E0E9E4A9A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8CDF7E-C3B5-45FD-9F01-D4CCB4BD4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zoomScaleNormal="100" workbookViewId="0">
      <selection activeCell="J63" sqref="J63"/>
    </sheetView>
  </sheetViews>
  <sheetFormatPr defaultRowHeight="15" x14ac:dyDescent="0.25"/>
  <cols>
    <col min="1" max="1" width="42.7109375" customWidth="1"/>
    <col min="2" max="2" width="11.85546875" customWidth="1"/>
    <col min="3" max="3" width="11.7109375" customWidth="1"/>
  </cols>
  <sheetData>
    <row r="1" spans="1:11" x14ac:dyDescent="0.25">
      <c r="A1" s="8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0</v>
      </c>
      <c r="B4" s="1">
        <v>0</v>
      </c>
      <c r="C4" s="1">
        <v>0.1</v>
      </c>
      <c r="D4" s="1">
        <v>0.2</v>
      </c>
      <c r="E4" s="1">
        <v>0.3</v>
      </c>
      <c r="F4" s="1">
        <v>0.4</v>
      </c>
      <c r="G4" s="1">
        <v>0.5</v>
      </c>
      <c r="H4" s="1">
        <v>0.6</v>
      </c>
      <c r="I4" s="1">
        <v>0.7</v>
      </c>
      <c r="J4" s="1">
        <v>0.8</v>
      </c>
      <c r="K4" s="1">
        <v>0.9</v>
      </c>
    </row>
    <row r="5" spans="1:11" x14ac:dyDescent="0.25">
      <c r="A5" s="1" t="s">
        <v>1</v>
      </c>
      <c r="B5" s="1">
        <v>57.942999999999998</v>
      </c>
      <c r="C5" s="1">
        <v>57.887999999999998</v>
      </c>
      <c r="D5" s="1">
        <v>57.887999999999998</v>
      </c>
      <c r="E5" s="1">
        <v>57.793999999999997</v>
      </c>
      <c r="F5" s="1">
        <v>57.728000000000002</v>
      </c>
      <c r="G5" s="1">
        <v>57.63</v>
      </c>
      <c r="H5" s="1">
        <v>57.329000000000001</v>
      </c>
      <c r="I5" s="1">
        <v>56.765999999999998</v>
      </c>
      <c r="J5" s="1">
        <v>56.155999999999999</v>
      </c>
      <c r="K5" s="1">
        <v>54.481000000000002</v>
      </c>
    </row>
    <row r="6" spans="1:11" x14ac:dyDescent="0.25">
      <c r="A6" s="1" t="s">
        <v>2</v>
      </c>
      <c r="B6" s="1">
        <v>55.988</v>
      </c>
      <c r="C6" s="1">
        <v>55.936999999999998</v>
      </c>
      <c r="D6" s="1">
        <v>55.936999999999998</v>
      </c>
      <c r="E6" s="1">
        <v>55.936999999999998</v>
      </c>
      <c r="F6" s="1">
        <v>55.874000000000002</v>
      </c>
      <c r="G6" s="1">
        <v>55.822000000000003</v>
      </c>
      <c r="H6" s="1">
        <v>55.610999999999997</v>
      </c>
      <c r="I6" s="1">
        <v>55.423000000000002</v>
      </c>
      <c r="J6" s="1">
        <v>55.122</v>
      </c>
      <c r="K6" s="1">
        <v>54.555</v>
      </c>
    </row>
    <row r="7" spans="1:11" x14ac:dyDescent="0.25">
      <c r="A7" s="1" t="s">
        <v>3</v>
      </c>
      <c r="B7" s="1">
        <v>59.896999999999998</v>
      </c>
      <c r="C7" s="1">
        <v>59.838999999999999</v>
      </c>
      <c r="D7" s="1">
        <v>59.838999999999999</v>
      </c>
      <c r="E7" s="1">
        <v>59.651000000000003</v>
      </c>
      <c r="F7" s="1">
        <v>59.582000000000001</v>
      </c>
      <c r="G7" s="1">
        <v>59.439</v>
      </c>
      <c r="H7" s="1">
        <v>59.045999999999999</v>
      </c>
      <c r="I7" s="1">
        <v>58.109000000000002</v>
      </c>
      <c r="J7" s="1">
        <v>57.19</v>
      </c>
      <c r="K7" s="1">
        <v>54.406999999999996</v>
      </c>
    </row>
    <row r="8" spans="1:11" x14ac:dyDescent="0.25">
      <c r="A8" s="1" t="s">
        <v>4</v>
      </c>
      <c r="B8" s="1">
        <v>52.149000000000001</v>
      </c>
      <c r="C8" s="1">
        <v>52.149000000000001</v>
      </c>
      <c r="D8" s="1">
        <v>52.118000000000002</v>
      </c>
      <c r="E8" s="1">
        <v>52.118000000000002</v>
      </c>
      <c r="F8" s="1">
        <v>52.048000000000002</v>
      </c>
      <c r="G8" s="1">
        <v>51.981999999999999</v>
      </c>
      <c r="H8" s="1">
        <v>51.834000000000003</v>
      </c>
      <c r="I8" s="1">
        <v>51.308</v>
      </c>
      <c r="J8" s="1">
        <v>50.713000000000001</v>
      </c>
      <c r="K8" s="1">
        <v>49.332999999999998</v>
      </c>
    </row>
    <row r="9" spans="1:11" x14ac:dyDescent="0.25">
      <c r="A9" s="1" t="s">
        <v>5</v>
      </c>
      <c r="B9" s="1">
        <v>48.709000000000003</v>
      </c>
      <c r="C9" s="1">
        <v>48.709000000000003</v>
      </c>
      <c r="D9" s="1">
        <v>48.709000000000003</v>
      </c>
      <c r="E9" s="1">
        <v>48.709000000000003</v>
      </c>
      <c r="F9" s="1">
        <v>48.709000000000003</v>
      </c>
      <c r="G9" s="1">
        <v>48.576999999999998</v>
      </c>
      <c r="H9" s="1">
        <v>48.512</v>
      </c>
      <c r="I9" s="1">
        <v>48.302</v>
      </c>
      <c r="J9" s="1">
        <v>48.075000000000003</v>
      </c>
      <c r="K9" s="1">
        <v>47.606000000000002</v>
      </c>
    </row>
    <row r="10" spans="1:11" x14ac:dyDescent="0.25">
      <c r="A10" s="1" t="s">
        <v>6</v>
      </c>
      <c r="B10" s="1">
        <v>55.588000000000001</v>
      </c>
      <c r="C10" s="1">
        <v>55.588000000000001</v>
      </c>
      <c r="D10" s="1">
        <v>55.526000000000003</v>
      </c>
      <c r="E10" s="1">
        <v>55.526000000000003</v>
      </c>
      <c r="F10" s="1">
        <v>55.387</v>
      </c>
      <c r="G10" s="1">
        <v>55.387</v>
      </c>
      <c r="H10" s="1">
        <v>55.155999999999999</v>
      </c>
      <c r="I10" s="1">
        <v>54.313000000000002</v>
      </c>
      <c r="J10" s="1">
        <v>53.35</v>
      </c>
      <c r="K10" s="1">
        <v>51.058999999999997</v>
      </c>
    </row>
    <row r="11" spans="1:11" x14ac:dyDescent="0.25">
      <c r="A11" s="1" t="s">
        <v>15</v>
      </c>
      <c r="B11" s="9" t="s">
        <v>26</v>
      </c>
      <c r="C11" s="9" t="s">
        <v>26</v>
      </c>
      <c r="D11" s="9" t="s">
        <v>26</v>
      </c>
      <c r="E11" s="9" t="s">
        <v>26</v>
      </c>
      <c r="F11" s="9" t="s">
        <v>26</v>
      </c>
      <c r="G11" s="9" t="s">
        <v>26</v>
      </c>
      <c r="H11" s="9" t="s">
        <v>26</v>
      </c>
      <c r="I11" s="9" t="s">
        <v>26</v>
      </c>
      <c r="J11" s="9" t="s">
        <v>26</v>
      </c>
      <c r="K11" s="9" t="s">
        <v>26</v>
      </c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7" t="s">
        <v>40</v>
      </c>
      <c r="B14" t="s">
        <v>16</v>
      </c>
      <c r="C14" t="s">
        <v>12</v>
      </c>
      <c r="D14" t="s">
        <v>13</v>
      </c>
      <c r="E14" t="s">
        <v>14</v>
      </c>
      <c r="J14" s="3"/>
      <c r="K14" s="6" t="s">
        <v>27</v>
      </c>
    </row>
    <row r="15" spans="1:11" x14ac:dyDescent="0.25">
      <c r="A15" s="2" t="s">
        <v>20</v>
      </c>
      <c r="J15" s="3"/>
      <c r="K15" s="3"/>
    </row>
    <row r="16" spans="1:11" x14ac:dyDescent="0.25">
      <c r="A16" t="s">
        <v>22</v>
      </c>
      <c r="B16">
        <v>2</v>
      </c>
      <c r="C16">
        <v>5</v>
      </c>
      <c r="D16">
        <v>10</v>
      </c>
      <c r="E16">
        <v>21</v>
      </c>
      <c r="F16">
        <v>32</v>
      </c>
      <c r="G16">
        <v>50</v>
      </c>
      <c r="H16">
        <v>80</v>
      </c>
      <c r="I16">
        <v>144</v>
      </c>
      <c r="J16" s="3"/>
      <c r="K16" s="3"/>
    </row>
    <row r="17" spans="1:11" x14ac:dyDescent="0.25">
      <c r="A17" t="s">
        <v>23</v>
      </c>
      <c r="B17">
        <v>1</v>
      </c>
      <c r="C17">
        <v>3</v>
      </c>
      <c r="D17">
        <v>5</v>
      </c>
      <c r="E17">
        <v>13</v>
      </c>
      <c r="F17">
        <v>16</v>
      </c>
      <c r="G17">
        <v>29</v>
      </c>
      <c r="H17">
        <v>41</v>
      </c>
      <c r="I17">
        <v>75</v>
      </c>
      <c r="J17" s="3"/>
      <c r="K17" s="3"/>
    </row>
    <row r="18" spans="1:11" x14ac:dyDescent="0.25">
      <c r="A18" t="s">
        <v>24</v>
      </c>
      <c r="B18">
        <v>1</v>
      </c>
      <c r="C18">
        <v>2</v>
      </c>
      <c r="D18">
        <v>5</v>
      </c>
      <c r="E18">
        <v>8</v>
      </c>
      <c r="F18">
        <v>16</v>
      </c>
      <c r="G18">
        <v>21</v>
      </c>
      <c r="H18">
        <v>39</v>
      </c>
      <c r="I18">
        <v>69</v>
      </c>
      <c r="J18" s="3"/>
      <c r="K18" s="3"/>
    </row>
    <row r="19" spans="1:11" x14ac:dyDescent="0.25">
      <c r="A19" s="2" t="s">
        <v>21</v>
      </c>
      <c r="J19" s="3"/>
      <c r="K19" s="3"/>
    </row>
    <row r="20" spans="1:11" x14ac:dyDescent="0.25">
      <c r="A20" t="s">
        <v>1</v>
      </c>
      <c r="B20">
        <v>17.634</v>
      </c>
      <c r="C20">
        <v>65.438999999999993</v>
      </c>
      <c r="D20">
        <v>74.48</v>
      </c>
      <c r="E20">
        <v>81.132000000000005</v>
      </c>
      <c r="F20">
        <v>82.194999999999993</v>
      </c>
      <c r="G20">
        <v>83.013999999999996</v>
      </c>
      <c r="H20">
        <v>85.322999999999993</v>
      </c>
      <c r="I20">
        <v>87.06</v>
      </c>
      <c r="J20" s="3"/>
      <c r="K20" s="3"/>
    </row>
    <row r="21" spans="1:11" x14ac:dyDescent="0.25">
      <c r="A21" t="s">
        <v>2</v>
      </c>
      <c r="B21">
        <v>1.3120000000000001</v>
      </c>
      <c r="C21">
        <v>68.186000000000007</v>
      </c>
      <c r="D21">
        <v>77.58</v>
      </c>
      <c r="E21">
        <v>77.179000000000002</v>
      </c>
      <c r="F21">
        <v>80.646000000000001</v>
      </c>
      <c r="G21">
        <v>78.789000000000001</v>
      </c>
      <c r="H21">
        <v>83.546000000000006</v>
      </c>
      <c r="I21">
        <v>86.256</v>
      </c>
      <c r="J21" s="3"/>
      <c r="K21" s="3"/>
    </row>
    <row r="22" spans="1:11" x14ac:dyDescent="0.25">
      <c r="A22" t="s">
        <v>3</v>
      </c>
      <c r="B22">
        <v>33.956000000000003</v>
      </c>
      <c r="C22">
        <v>62.692</v>
      </c>
      <c r="D22">
        <v>71.381</v>
      </c>
      <c r="E22">
        <v>85.084000000000003</v>
      </c>
      <c r="F22">
        <v>83.745000000000005</v>
      </c>
      <c r="G22">
        <v>87.238</v>
      </c>
      <c r="H22">
        <v>87.099000000000004</v>
      </c>
      <c r="I22">
        <v>87.864999999999995</v>
      </c>
      <c r="J22" s="3"/>
      <c r="K22" s="3"/>
    </row>
    <row r="23" spans="1:11" x14ac:dyDescent="0.25">
      <c r="A23" t="s">
        <v>4</v>
      </c>
      <c r="B23">
        <v>19.140999999999998</v>
      </c>
      <c r="C23">
        <v>70.286000000000001</v>
      </c>
      <c r="D23">
        <v>76.870999999999995</v>
      </c>
      <c r="E23">
        <v>81.313000000000002</v>
      </c>
      <c r="F23">
        <v>84.474999999999994</v>
      </c>
      <c r="G23">
        <v>82.182000000000002</v>
      </c>
      <c r="H23">
        <v>86.558999999999997</v>
      </c>
      <c r="I23">
        <v>86.581999999999994</v>
      </c>
      <c r="J23" s="3"/>
      <c r="K23" s="3"/>
    </row>
    <row r="24" spans="1:11" x14ac:dyDescent="0.25">
      <c r="A24" t="s">
        <v>5</v>
      </c>
      <c r="B24">
        <v>1.7050000000000001</v>
      </c>
      <c r="C24">
        <v>71.233000000000004</v>
      </c>
      <c r="D24">
        <v>81.388999999999996</v>
      </c>
      <c r="E24">
        <v>78.632999999999996</v>
      </c>
      <c r="F24">
        <v>83.725999999999999</v>
      </c>
      <c r="G24">
        <v>79.034999999999997</v>
      </c>
      <c r="H24">
        <v>86.516000000000005</v>
      </c>
      <c r="I24">
        <v>86.634</v>
      </c>
      <c r="J24" s="3"/>
      <c r="K24" s="3"/>
    </row>
    <row r="25" spans="1:11" x14ac:dyDescent="0.25">
      <c r="A25" t="s">
        <v>6</v>
      </c>
      <c r="B25">
        <v>36.576999999999998</v>
      </c>
      <c r="C25">
        <v>69.34</v>
      </c>
      <c r="D25">
        <v>72.352999999999994</v>
      </c>
      <c r="E25">
        <v>83.992000000000004</v>
      </c>
      <c r="F25">
        <v>85.224999999999994</v>
      </c>
      <c r="G25">
        <v>85.33</v>
      </c>
      <c r="H25">
        <v>86.602000000000004</v>
      </c>
      <c r="I25">
        <v>86.53</v>
      </c>
      <c r="J25" s="3"/>
      <c r="K25" s="3"/>
    </row>
    <row r="26" spans="1:11" x14ac:dyDescent="0.25">
      <c r="A26" t="s">
        <v>15</v>
      </c>
      <c r="B26">
        <v>7.2999999999999995E-2</v>
      </c>
      <c r="C26">
        <v>0.114</v>
      </c>
      <c r="D26">
        <v>0.11799999999999999</v>
      </c>
      <c r="E26">
        <v>0.16300000000000001</v>
      </c>
      <c r="F26">
        <v>0.17599999999999999</v>
      </c>
      <c r="G26">
        <v>0.222</v>
      </c>
      <c r="H26">
        <v>0.218</v>
      </c>
      <c r="I26">
        <v>0.29699999999999999</v>
      </c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7" t="s">
        <v>10</v>
      </c>
      <c r="B29" t="s">
        <v>16</v>
      </c>
      <c r="C29" t="s">
        <v>30</v>
      </c>
      <c r="D29" t="s">
        <v>31</v>
      </c>
      <c r="E29" t="s">
        <v>32</v>
      </c>
      <c r="J29" s="3"/>
      <c r="K29" s="6" t="s">
        <v>28</v>
      </c>
    </row>
    <row r="30" spans="1:11" x14ac:dyDescent="0.25">
      <c r="A30" s="2" t="s">
        <v>20</v>
      </c>
      <c r="I30" t="s">
        <v>44</v>
      </c>
      <c r="J30" s="3"/>
      <c r="K30" s="3"/>
    </row>
    <row r="31" spans="1:11" x14ac:dyDescent="0.25">
      <c r="A31" t="s">
        <v>22</v>
      </c>
      <c r="B31">
        <v>2</v>
      </c>
      <c r="C31">
        <v>5</v>
      </c>
      <c r="D31">
        <v>10</v>
      </c>
      <c r="E31">
        <v>23</v>
      </c>
      <c r="F31">
        <v>34</v>
      </c>
      <c r="G31">
        <v>52</v>
      </c>
      <c r="H31">
        <v>95</v>
      </c>
      <c r="I31">
        <v>140</v>
      </c>
      <c r="J31" s="3"/>
      <c r="K31" s="3"/>
    </row>
    <row r="32" spans="1:11" x14ac:dyDescent="0.25">
      <c r="A32" t="s">
        <v>23</v>
      </c>
      <c r="B32">
        <v>1</v>
      </c>
      <c r="C32">
        <v>2</v>
      </c>
      <c r="D32">
        <v>5</v>
      </c>
      <c r="E32">
        <v>12</v>
      </c>
      <c r="F32">
        <v>16</v>
      </c>
      <c r="G32">
        <v>27</v>
      </c>
      <c r="H32">
        <v>31</v>
      </c>
      <c r="I32">
        <v>62</v>
      </c>
      <c r="J32" s="3"/>
      <c r="K32" s="3"/>
    </row>
    <row r="33" spans="1:11" x14ac:dyDescent="0.25">
      <c r="A33" t="s">
        <v>24</v>
      </c>
      <c r="B33">
        <v>1</v>
      </c>
      <c r="C33">
        <v>3</v>
      </c>
      <c r="D33">
        <v>5</v>
      </c>
      <c r="E33">
        <v>11</v>
      </c>
      <c r="F33">
        <v>18</v>
      </c>
      <c r="G33">
        <v>25</v>
      </c>
      <c r="H33">
        <v>64</v>
      </c>
      <c r="I33">
        <v>128</v>
      </c>
      <c r="J33" s="3"/>
      <c r="K33" s="3"/>
    </row>
    <row r="34" spans="1:11" x14ac:dyDescent="0.25">
      <c r="A34" s="2" t="s">
        <v>21</v>
      </c>
      <c r="J34" s="3"/>
      <c r="K34" s="3"/>
    </row>
    <row r="35" spans="1:11" x14ac:dyDescent="0.25">
      <c r="A35" t="s">
        <v>1</v>
      </c>
      <c r="B35">
        <v>0.25700000000000001</v>
      </c>
      <c r="C35">
        <v>2.2589999999999999</v>
      </c>
      <c r="D35">
        <v>31.812000000000001</v>
      </c>
      <c r="E35">
        <v>51.936</v>
      </c>
      <c r="F35">
        <v>57.246000000000002</v>
      </c>
      <c r="G35">
        <v>62.127000000000002</v>
      </c>
      <c r="H35">
        <v>71.632999999999996</v>
      </c>
      <c r="I35">
        <v>70.647000000000006</v>
      </c>
      <c r="J35" s="3"/>
      <c r="K35" s="3"/>
    </row>
    <row r="36" spans="1:11" x14ac:dyDescent="0.25">
      <c r="A36" t="s">
        <v>2</v>
      </c>
      <c r="B36">
        <v>0.16700000000000001</v>
      </c>
      <c r="C36">
        <v>3.7160000000000002</v>
      </c>
      <c r="D36">
        <v>36.036999999999999</v>
      </c>
      <c r="E36">
        <v>48.542999999999999</v>
      </c>
      <c r="F36">
        <v>58.030999999999999</v>
      </c>
      <c r="G36">
        <v>58.976999999999997</v>
      </c>
      <c r="H36">
        <v>71.236000000000004</v>
      </c>
      <c r="I36">
        <v>70.427000000000007</v>
      </c>
      <c r="J36" s="3"/>
      <c r="K36" s="3"/>
    </row>
    <row r="37" spans="1:11" x14ac:dyDescent="0.25">
      <c r="A37" t="s">
        <v>3</v>
      </c>
      <c r="B37">
        <v>0.34699999999999998</v>
      </c>
      <c r="C37">
        <v>0.80200000000000005</v>
      </c>
      <c r="D37">
        <v>27.587</v>
      </c>
      <c r="E37">
        <v>55.328000000000003</v>
      </c>
      <c r="F37">
        <v>56.460999999999999</v>
      </c>
      <c r="G37">
        <v>65.277000000000001</v>
      </c>
      <c r="H37">
        <v>72.03</v>
      </c>
      <c r="I37">
        <v>70.867999999999995</v>
      </c>
      <c r="J37" s="3"/>
      <c r="K37" s="3"/>
    </row>
    <row r="38" spans="1:11" x14ac:dyDescent="0.25">
      <c r="A38" t="s">
        <v>4</v>
      </c>
      <c r="B38">
        <v>0.17899999999999999</v>
      </c>
      <c r="C38">
        <v>1.84</v>
      </c>
      <c r="D38">
        <v>33.561</v>
      </c>
      <c r="E38">
        <v>55.936999999999998</v>
      </c>
      <c r="F38">
        <v>60.338000000000001</v>
      </c>
      <c r="G38">
        <v>63.587000000000003</v>
      </c>
      <c r="H38">
        <v>71.881</v>
      </c>
      <c r="I38">
        <v>72.165999999999997</v>
      </c>
      <c r="J38" s="3"/>
      <c r="K38" s="3"/>
    </row>
    <row r="39" spans="1:11" x14ac:dyDescent="0.25">
      <c r="A39" t="s">
        <v>5</v>
      </c>
      <c r="B39">
        <v>0.06</v>
      </c>
      <c r="C39">
        <v>2.9870000000000001</v>
      </c>
      <c r="D39">
        <v>39.222999999999999</v>
      </c>
      <c r="E39">
        <v>49.154000000000003</v>
      </c>
      <c r="F39">
        <v>57.816000000000003</v>
      </c>
      <c r="G39">
        <v>58.005000000000003</v>
      </c>
      <c r="H39">
        <v>72.677000000000007</v>
      </c>
      <c r="I39">
        <v>72.679000000000002</v>
      </c>
      <c r="J39" s="3"/>
      <c r="K39" s="3"/>
    </row>
    <row r="40" spans="1:11" x14ac:dyDescent="0.25">
      <c r="A40" t="s">
        <v>6</v>
      </c>
      <c r="B40">
        <v>0.29699999999999999</v>
      </c>
      <c r="C40">
        <v>0.69299999999999995</v>
      </c>
      <c r="D40">
        <v>27.899000000000001</v>
      </c>
      <c r="E40">
        <v>62.720999999999997</v>
      </c>
      <c r="F40">
        <v>62.86</v>
      </c>
      <c r="G40">
        <v>69.168000000000006</v>
      </c>
      <c r="H40">
        <v>71.084999999999994</v>
      </c>
      <c r="I40">
        <v>71.652000000000001</v>
      </c>
      <c r="J40" s="3"/>
      <c r="K40" s="3"/>
    </row>
    <row r="41" spans="1:11" x14ac:dyDescent="0.25">
      <c r="A41" t="s">
        <v>15</v>
      </c>
      <c r="B41">
        <v>8.1000000000000003E-2</v>
      </c>
      <c r="C41">
        <v>0.13700000000000001</v>
      </c>
      <c r="D41">
        <v>0.14699999999999999</v>
      </c>
      <c r="E41">
        <v>0.19600000000000001</v>
      </c>
      <c r="F41">
        <v>0.24199999999999999</v>
      </c>
      <c r="G41">
        <v>0.216</v>
      </c>
      <c r="H41">
        <v>0.32100000000000001</v>
      </c>
      <c r="I41">
        <v>0.33500000000000002</v>
      </c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7" t="s">
        <v>11</v>
      </c>
      <c r="B44" t="s">
        <v>41</v>
      </c>
      <c r="J44" s="3"/>
      <c r="K44" s="6" t="s">
        <v>29</v>
      </c>
    </row>
    <row r="45" spans="1:11" x14ac:dyDescent="0.25">
      <c r="A45" s="2" t="s">
        <v>25</v>
      </c>
      <c r="J45" s="3"/>
      <c r="K45" s="3"/>
    </row>
    <row r="46" spans="1:11" x14ac:dyDescent="0.25">
      <c r="A46" t="s">
        <v>22</v>
      </c>
      <c r="B46">
        <v>2</v>
      </c>
      <c r="C46">
        <v>5</v>
      </c>
      <c r="D46">
        <v>10</v>
      </c>
      <c r="E46">
        <v>20</v>
      </c>
      <c r="F46">
        <v>30</v>
      </c>
      <c r="G46">
        <v>50</v>
      </c>
      <c r="H46">
        <v>80</v>
      </c>
      <c r="I46">
        <v>100</v>
      </c>
      <c r="J46" s="3"/>
      <c r="K46" s="3"/>
    </row>
    <row r="47" spans="1:11" x14ac:dyDescent="0.25">
      <c r="A47" t="s">
        <v>23</v>
      </c>
      <c r="B47" s="4" t="s">
        <v>26</v>
      </c>
      <c r="C47" s="4" t="s">
        <v>26</v>
      </c>
      <c r="D47" s="4" t="s">
        <v>26</v>
      </c>
      <c r="E47" s="4" t="s">
        <v>26</v>
      </c>
      <c r="F47" s="4" t="s">
        <v>26</v>
      </c>
      <c r="G47" s="4" t="s">
        <v>26</v>
      </c>
      <c r="H47" s="4" t="s">
        <v>26</v>
      </c>
      <c r="I47" s="4" t="s">
        <v>26</v>
      </c>
      <c r="J47" s="5"/>
      <c r="K47" s="3"/>
    </row>
    <row r="48" spans="1:11" x14ac:dyDescent="0.25">
      <c r="A48" t="s">
        <v>24</v>
      </c>
      <c r="B48" s="4" t="s">
        <v>26</v>
      </c>
      <c r="C48" s="4" t="s">
        <v>26</v>
      </c>
      <c r="D48" s="4" t="s">
        <v>26</v>
      </c>
      <c r="E48" s="4" t="s">
        <v>26</v>
      </c>
      <c r="F48" s="4" t="s">
        <v>26</v>
      </c>
      <c r="G48" s="4" t="s">
        <v>26</v>
      </c>
      <c r="H48" s="4" t="s">
        <v>26</v>
      </c>
      <c r="I48" s="4" t="s">
        <v>26</v>
      </c>
      <c r="J48" s="5"/>
      <c r="K48" s="3"/>
    </row>
    <row r="49" spans="1:11" x14ac:dyDescent="0.25">
      <c r="A49" s="2" t="s">
        <v>21</v>
      </c>
      <c r="B49" s="4"/>
      <c r="C49" s="4"/>
      <c r="D49" s="4"/>
      <c r="E49" s="4"/>
      <c r="F49" s="4"/>
      <c r="G49" s="4"/>
      <c r="H49" s="4"/>
      <c r="I49" s="4"/>
      <c r="J49" s="3"/>
      <c r="K49" s="3"/>
    </row>
    <row r="50" spans="1:11" x14ac:dyDescent="0.25">
      <c r="A50" t="s">
        <v>1</v>
      </c>
      <c r="B50" s="4" t="s">
        <v>26</v>
      </c>
      <c r="C50" s="4" t="s">
        <v>26</v>
      </c>
      <c r="D50" s="4" t="s">
        <v>26</v>
      </c>
      <c r="E50" s="4" t="s">
        <v>26</v>
      </c>
      <c r="F50" s="4" t="s">
        <v>26</v>
      </c>
      <c r="G50" s="4" t="s">
        <v>26</v>
      </c>
      <c r="H50" s="4" t="s">
        <v>26</v>
      </c>
      <c r="I50" s="4" t="s">
        <v>26</v>
      </c>
      <c r="J50" s="3"/>
      <c r="K50" s="3"/>
    </row>
    <row r="51" spans="1:11" x14ac:dyDescent="0.25">
      <c r="A51" t="s">
        <v>2</v>
      </c>
      <c r="B51" s="4" t="s">
        <v>26</v>
      </c>
      <c r="C51" s="4" t="s">
        <v>26</v>
      </c>
      <c r="D51" s="4" t="s">
        <v>26</v>
      </c>
      <c r="E51" s="4" t="s">
        <v>26</v>
      </c>
      <c r="F51" s="4" t="s">
        <v>26</v>
      </c>
      <c r="G51" s="4" t="s">
        <v>26</v>
      </c>
      <c r="H51" s="4" t="s">
        <v>26</v>
      </c>
      <c r="I51" s="4" t="s">
        <v>26</v>
      </c>
      <c r="J51" s="3"/>
      <c r="K51" s="3"/>
    </row>
    <row r="52" spans="1:11" x14ac:dyDescent="0.25">
      <c r="A52" t="s">
        <v>3</v>
      </c>
      <c r="B52" s="4" t="s">
        <v>26</v>
      </c>
      <c r="C52" s="4" t="s">
        <v>26</v>
      </c>
      <c r="D52" s="4" t="s">
        <v>26</v>
      </c>
      <c r="E52" s="4" t="s">
        <v>26</v>
      </c>
      <c r="F52" s="4" t="s">
        <v>26</v>
      </c>
      <c r="G52" s="4" t="s">
        <v>26</v>
      </c>
      <c r="H52" s="4" t="s">
        <v>26</v>
      </c>
      <c r="I52" s="4" t="s">
        <v>26</v>
      </c>
      <c r="J52" s="3"/>
      <c r="K52" s="3"/>
    </row>
    <row r="53" spans="1:11" x14ac:dyDescent="0.25">
      <c r="A53" t="s">
        <v>4</v>
      </c>
      <c r="B53" s="4" t="s">
        <v>26</v>
      </c>
      <c r="C53" s="4" t="s">
        <v>26</v>
      </c>
      <c r="D53" s="4" t="s">
        <v>26</v>
      </c>
      <c r="E53" s="4" t="s">
        <v>26</v>
      </c>
      <c r="F53" s="4" t="s">
        <v>26</v>
      </c>
      <c r="G53" s="4" t="s">
        <v>26</v>
      </c>
      <c r="H53" s="4" t="s">
        <v>26</v>
      </c>
      <c r="I53" s="4" t="s">
        <v>26</v>
      </c>
      <c r="J53" s="3"/>
      <c r="K53" s="3"/>
    </row>
    <row r="54" spans="1:11" x14ac:dyDescent="0.25">
      <c r="A54" t="s">
        <v>5</v>
      </c>
      <c r="B54" s="4" t="s">
        <v>26</v>
      </c>
      <c r="C54" s="4" t="s">
        <v>26</v>
      </c>
      <c r="D54" s="4" t="s">
        <v>26</v>
      </c>
      <c r="E54" s="4" t="s">
        <v>26</v>
      </c>
      <c r="F54" s="4" t="s">
        <v>26</v>
      </c>
      <c r="G54" s="4" t="s">
        <v>26</v>
      </c>
      <c r="H54" s="4" t="s">
        <v>26</v>
      </c>
      <c r="I54" s="4" t="s">
        <v>26</v>
      </c>
      <c r="J54" s="3"/>
      <c r="K54" s="3"/>
    </row>
    <row r="55" spans="1:11" x14ac:dyDescent="0.25">
      <c r="A55" t="s">
        <v>6</v>
      </c>
      <c r="B55" s="4" t="s">
        <v>26</v>
      </c>
      <c r="C55" s="4" t="s">
        <v>26</v>
      </c>
      <c r="D55" s="4" t="s">
        <v>26</v>
      </c>
      <c r="E55" s="4" t="s">
        <v>26</v>
      </c>
      <c r="F55" s="4" t="s">
        <v>26</v>
      </c>
      <c r="G55" s="4" t="s">
        <v>26</v>
      </c>
      <c r="H55" s="4" t="s">
        <v>26</v>
      </c>
      <c r="I55" s="4" t="s">
        <v>26</v>
      </c>
      <c r="J55" s="3"/>
      <c r="K55" s="3"/>
    </row>
    <row r="56" spans="1:11" x14ac:dyDescent="0.25">
      <c r="A56" t="s">
        <v>15</v>
      </c>
      <c r="B56" s="4" t="s">
        <v>26</v>
      </c>
      <c r="C56" s="4" t="s">
        <v>26</v>
      </c>
      <c r="D56" s="4" t="s">
        <v>26</v>
      </c>
      <c r="E56" s="4" t="s">
        <v>26</v>
      </c>
      <c r="F56" s="4" t="s">
        <v>26</v>
      </c>
      <c r="G56" s="4" t="s">
        <v>26</v>
      </c>
      <c r="H56" s="4" t="s">
        <v>26</v>
      </c>
      <c r="I56" s="4" t="s">
        <v>26</v>
      </c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2" t="s">
        <v>17</v>
      </c>
      <c r="B59" t="s">
        <v>39</v>
      </c>
      <c r="C59" t="s">
        <v>18</v>
      </c>
      <c r="D59" t="s">
        <v>19</v>
      </c>
      <c r="E59" s="10" t="s">
        <v>43</v>
      </c>
      <c r="F59" s="10"/>
      <c r="G59" s="10"/>
      <c r="H59" s="10"/>
      <c r="I59" s="10"/>
      <c r="J59" s="10"/>
      <c r="K59" s="10"/>
    </row>
    <row r="60" spans="1:11" x14ac:dyDescent="0.25">
      <c r="A60" s="2" t="s">
        <v>42</v>
      </c>
      <c r="E60" t="s">
        <v>45</v>
      </c>
    </row>
    <row r="61" spans="1:11" x14ac:dyDescent="0.25">
      <c r="A61" t="s">
        <v>22</v>
      </c>
      <c r="B61">
        <v>332</v>
      </c>
      <c r="C61">
        <v>259</v>
      </c>
      <c r="D61">
        <v>14</v>
      </c>
    </row>
    <row r="62" spans="1:11" x14ac:dyDescent="0.25">
      <c r="A62" t="s">
        <v>23</v>
      </c>
      <c r="B62">
        <v>144</v>
      </c>
      <c r="C62">
        <v>85</v>
      </c>
      <c r="D62" s="4" t="s">
        <v>26</v>
      </c>
    </row>
    <row r="63" spans="1:11" x14ac:dyDescent="0.25">
      <c r="A63" t="s">
        <v>33</v>
      </c>
      <c r="B63">
        <f>B61-B62</f>
        <v>188</v>
      </c>
      <c r="C63">
        <f>C61-C62</f>
        <v>174</v>
      </c>
      <c r="D63" s="4" t="s">
        <v>26</v>
      </c>
    </row>
    <row r="64" spans="1:11" x14ac:dyDescent="0.25">
      <c r="A64" t="s">
        <v>34</v>
      </c>
      <c r="B64">
        <f>B61-34</f>
        <v>298</v>
      </c>
      <c r="C64">
        <v>258</v>
      </c>
      <c r="D64">
        <v>13</v>
      </c>
    </row>
    <row r="65" spans="1:4" x14ac:dyDescent="0.25">
      <c r="A65" t="s">
        <v>35</v>
      </c>
      <c r="B65">
        <f>B62-7</f>
        <v>137</v>
      </c>
      <c r="C65">
        <v>84</v>
      </c>
      <c r="D65" s="4" t="s">
        <v>26</v>
      </c>
    </row>
    <row r="66" spans="1:4" x14ac:dyDescent="0.25">
      <c r="A66" t="s">
        <v>33</v>
      </c>
      <c r="B66">
        <f>B63-24</f>
        <v>164</v>
      </c>
      <c r="C66">
        <v>173</v>
      </c>
      <c r="D66" s="4" t="s">
        <v>26</v>
      </c>
    </row>
    <row r="67" spans="1:4" x14ac:dyDescent="0.25">
      <c r="A67" t="s">
        <v>36</v>
      </c>
      <c r="B67">
        <f>B64/B61</f>
        <v>0.89759036144578308</v>
      </c>
      <c r="C67">
        <f>C64/C61</f>
        <v>0.99613899613899615</v>
      </c>
      <c r="D67">
        <f>D64/D61</f>
        <v>0.9285714285714286</v>
      </c>
    </row>
    <row r="68" spans="1:4" x14ac:dyDescent="0.25">
      <c r="A68" t="s">
        <v>37</v>
      </c>
      <c r="B68">
        <f>B65/B62</f>
        <v>0.95138888888888884</v>
      </c>
      <c r="C68">
        <f>C65/C62</f>
        <v>0.9882352941176471</v>
      </c>
      <c r="D68" s="4" t="s">
        <v>26</v>
      </c>
    </row>
    <row r="69" spans="1:4" x14ac:dyDescent="0.25">
      <c r="A69" t="s">
        <v>38</v>
      </c>
      <c r="B69">
        <f>B66/B63</f>
        <v>0.87234042553191493</v>
      </c>
      <c r="C69">
        <f>C66/C63</f>
        <v>0.99425287356321834</v>
      </c>
      <c r="D69" s="4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yz18514</dc:creator>
  <cp:lastModifiedBy>yz18514</cp:lastModifiedBy>
  <dcterms:created xsi:type="dcterms:W3CDTF">2015-06-05T18:19:34Z</dcterms:created>
  <dcterms:modified xsi:type="dcterms:W3CDTF">2020-07-21T15:27:22Z</dcterms:modified>
</cp:coreProperties>
</file>