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ALL\Study\JI Courses\2019Fall\Ve215\lab\copy\516370910003_lab5\"/>
    </mc:Choice>
  </mc:AlternateContent>
  <xr:revisionPtr revIDLastSave="0" documentId="13_ncr:1_{A98D7708-3824-40C2-8195-964FB4E3C3E6}" xr6:coauthVersionLast="45" xr6:coauthVersionMax="45" xr10:uidLastSave="{00000000-0000-0000-0000-000000000000}"/>
  <bookViews>
    <workbookView xWindow="17933" yWindow="3825" windowWidth="9082" windowHeight="1310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1" l="1"/>
  <c r="P3" i="1"/>
  <c r="N16" i="1"/>
  <c r="N17" i="1"/>
  <c r="N18" i="1"/>
  <c r="N19" i="1"/>
  <c r="N20" i="1"/>
  <c r="N21" i="1"/>
  <c r="N22" i="1"/>
  <c r="N23" i="1"/>
  <c r="N24" i="1"/>
  <c r="N15" i="1"/>
  <c r="D16" i="1"/>
  <c r="D17" i="1"/>
  <c r="D18" i="1"/>
  <c r="D19" i="1"/>
  <c r="D20" i="1"/>
  <c r="D21" i="1"/>
  <c r="D15" i="1"/>
  <c r="D4" i="1"/>
  <c r="D5" i="1"/>
  <c r="D6" i="1"/>
  <c r="D7" i="1"/>
  <c r="D8" i="1"/>
  <c r="D9" i="1"/>
  <c r="D10" i="1"/>
  <c r="D3" i="1"/>
  <c r="N4" i="1"/>
  <c r="N5" i="1"/>
  <c r="N6" i="1"/>
  <c r="N7" i="1"/>
  <c r="N8" i="1"/>
  <c r="N9" i="1"/>
  <c r="N3" i="1"/>
  <c r="Q3" i="1" s="1"/>
  <c r="H4" i="1" l="1"/>
  <c r="R16" i="1" l="1"/>
  <c r="R17" i="1"/>
  <c r="R18" i="1"/>
  <c r="R19" i="1"/>
  <c r="R20" i="1"/>
  <c r="R21" i="1"/>
  <c r="R22" i="1"/>
  <c r="R23" i="1"/>
  <c r="R24" i="1"/>
  <c r="R15" i="1"/>
  <c r="H5" i="1"/>
  <c r="H6" i="1"/>
  <c r="H7" i="1"/>
  <c r="H8" i="1"/>
  <c r="H9" i="1"/>
  <c r="H10" i="1"/>
  <c r="H3" i="1"/>
  <c r="H16" i="1"/>
  <c r="H17" i="1"/>
  <c r="H18" i="1"/>
  <c r="H19" i="1"/>
  <c r="H20" i="1"/>
  <c r="H21" i="1"/>
  <c r="H15" i="1"/>
  <c r="R4" i="1"/>
  <c r="R5" i="1"/>
  <c r="R6" i="1"/>
  <c r="R7" i="1"/>
  <c r="R8" i="1"/>
  <c r="R9" i="1"/>
  <c r="R3" i="1"/>
  <c r="P4" i="1"/>
  <c r="P5" i="1"/>
  <c r="P6" i="1"/>
  <c r="P7" i="1"/>
  <c r="P8" i="1"/>
  <c r="P9" i="1"/>
  <c r="Q16" i="1"/>
  <c r="P17" i="1"/>
  <c r="Q18" i="1"/>
  <c r="P19" i="1"/>
  <c r="Q20" i="1"/>
  <c r="P21" i="1"/>
  <c r="Q22" i="1"/>
  <c r="P23" i="1"/>
  <c r="Q24" i="1"/>
  <c r="P15" i="1"/>
  <c r="F16" i="1"/>
  <c r="F17" i="1"/>
  <c r="G18" i="1"/>
  <c r="F19" i="1"/>
  <c r="F20" i="1"/>
  <c r="F21" i="1"/>
  <c r="G15" i="1"/>
  <c r="Q4" i="1"/>
  <c r="Q5" i="1"/>
  <c r="S5" i="1" s="1"/>
  <c r="Q6" i="1"/>
  <c r="Q7" i="1"/>
  <c r="Q8" i="1"/>
  <c r="Q9" i="1"/>
  <c r="S9" i="1" s="1"/>
  <c r="Q21" i="1" l="1"/>
  <c r="S21" i="1" s="1"/>
  <c r="P20" i="1"/>
  <c r="G17" i="1"/>
  <c r="P18" i="1"/>
  <c r="G21" i="1"/>
  <c r="I21" i="1" s="1"/>
  <c r="S20" i="1"/>
  <c r="P24" i="1"/>
  <c r="P16" i="1"/>
  <c r="Q17" i="1"/>
  <c r="S17" i="1" s="1"/>
  <c r="S7" i="1"/>
  <c r="G19" i="1"/>
  <c r="I19" i="1" s="1"/>
  <c r="Q15" i="1"/>
  <c r="P22" i="1"/>
  <c r="F15" i="1"/>
  <c r="F18" i="1"/>
  <c r="S24" i="1"/>
  <c r="S16" i="1"/>
  <c r="G20" i="1"/>
  <c r="I20" i="1" s="1"/>
  <c r="G16" i="1"/>
  <c r="I16" i="1" s="1"/>
  <c r="I17" i="1"/>
  <c r="Q23" i="1"/>
  <c r="S23" i="1" s="1"/>
  <c r="Q19" i="1"/>
  <c r="S19" i="1" s="1"/>
  <c r="S22" i="1"/>
  <c r="S18" i="1"/>
  <c r="I15" i="1"/>
  <c r="I18" i="1"/>
  <c r="S8" i="1"/>
  <c r="S6" i="1"/>
  <c r="S4" i="1"/>
  <c r="S3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3" i="1" l="1"/>
  <c r="F3" i="1"/>
  <c r="G4" i="1"/>
  <c r="I4" i="1" s="1"/>
  <c r="F7" i="1"/>
  <c r="F6" i="1"/>
  <c r="F9" i="1"/>
  <c r="F5" i="1"/>
  <c r="F10" i="1"/>
  <c r="F8" i="1"/>
  <c r="F4" i="1"/>
</calcChain>
</file>

<file path=xl/sharedStrings.xml><?xml version="1.0" encoding="utf-8"?>
<sst xmlns="http://schemas.openxmlformats.org/spreadsheetml/2006/main" count="87" uniqueCount="53">
  <si>
    <t>High-pass</t>
    <phoneticPr fontId="1" type="noConversion"/>
  </si>
  <si>
    <t>input</t>
    <phoneticPr fontId="1" type="noConversion"/>
  </si>
  <si>
    <t>output</t>
    <phoneticPr fontId="1" type="noConversion"/>
  </si>
  <si>
    <t>H</t>
    <phoneticPr fontId="1" type="noConversion"/>
  </si>
  <si>
    <t>dB</t>
    <phoneticPr fontId="1" type="noConversion"/>
  </si>
  <si>
    <t>dB理论</t>
    <phoneticPr fontId="1" type="noConversion"/>
  </si>
  <si>
    <t>eH</t>
    <phoneticPr fontId="1" type="noConversion"/>
  </si>
  <si>
    <t>edB</t>
    <phoneticPr fontId="1" type="noConversion"/>
  </si>
  <si>
    <t>Low-pass</t>
    <phoneticPr fontId="1" type="noConversion"/>
  </si>
  <si>
    <t>Band-pass</t>
    <phoneticPr fontId="1" type="noConversion"/>
  </si>
  <si>
    <t>Band-reject</t>
    <phoneticPr fontId="1" type="noConversion"/>
  </si>
  <si>
    <t>1 MHz</t>
    <phoneticPr fontId="1" type="noConversion"/>
  </si>
  <si>
    <t>100 kHz</t>
    <phoneticPr fontId="1" type="noConversion"/>
  </si>
  <si>
    <t>50 kHz</t>
    <phoneticPr fontId="1" type="noConversion"/>
  </si>
  <si>
    <t>10 kHz</t>
    <phoneticPr fontId="1" type="noConversion"/>
  </si>
  <si>
    <t>5 kHz</t>
    <phoneticPr fontId="1" type="noConversion"/>
  </si>
  <si>
    <t>1 kHz</t>
    <phoneticPr fontId="1" type="noConversion"/>
  </si>
  <si>
    <t>500 Hz</t>
    <phoneticPr fontId="1" type="noConversion"/>
  </si>
  <si>
    <t>100 Hz</t>
    <phoneticPr fontId="1" type="noConversion"/>
  </si>
  <si>
    <t>1 MHz</t>
    <phoneticPr fontId="1" type="noConversion"/>
  </si>
  <si>
    <t>500 kHz</t>
    <phoneticPr fontId="1" type="noConversion"/>
  </si>
  <si>
    <t>100 kHz</t>
    <phoneticPr fontId="1" type="noConversion"/>
  </si>
  <si>
    <t>10 kHz</t>
    <phoneticPr fontId="1" type="noConversion"/>
  </si>
  <si>
    <t>500 Hz</t>
    <phoneticPr fontId="1" type="noConversion"/>
  </si>
  <si>
    <t>1 MHz</t>
    <phoneticPr fontId="1" type="noConversion"/>
  </si>
  <si>
    <t>1 kHz</t>
    <phoneticPr fontId="1" type="noConversion"/>
  </si>
  <si>
    <t>500 kHz</t>
    <phoneticPr fontId="1" type="noConversion"/>
  </si>
  <si>
    <t>300 kHz</t>
    <phoneticPr fontId="1" type="noConversion"/>
  </si>
  <si>
    <t>200 kHz</t>
    <phoneticPr fontId="1" type="noConversion"/>
  </si>
  <si>
    <t>100 kHz</t>
    <phoneticPr fontId="1" type="noConversion"/>
  </si>
  <si>
    <t>50 kHz</t>
    <phoneticPr fontId="1" type="noConversion"/>
  </si>
  <si>
    <t>10 kHz</t>
    <phoneticPr fontId="1" type="noConversion"/>
  </si>
  <si>
    <t>5 kHz</t>
    <phoneticPr fontId="1" type="noConversion"/>
  </si>
  <si>
    <t>1 kHz</t>
    <phoneticPr fontId="1" type="noConversion"/>
  </si>
  <si>
    <t>500 Hz</t>
    <phoneticPr fontId="1" type="noConversion"/>
  </si>
  <si>
    <t>Frequency</t>
  </si>
  <si>
    <t>Frequency</t>
    <phoneticPr fontId="1" type="noConversion"/>
  </si>
  <si>
    <t>/</t>
    <phoneticPr fontId="1" type="noConversion"/>
  </si>
  <si>
    <t>H theory</t>
    <phoneticPr fontId="1" type="noConversion"/>
  </si>
  <si>
    <t>dB theory</t>
    <phoneticPr fontId="1" type="noConversion"/>
  </si>
  <si>
    <t>H theory</t>
    <phoneticPr fontId="1" type="noConversion"/>
  </si>
  <si>
    <t>H theory</t>
    <phoneticPr fontId="1" type="noConversion"/>
  </si>
  <si>
    <t>12 kHz</t>
    <phoneticPr fontId="1" type="noConversion"/>
  </si>
  <si>
    <t>11 kHz</t>
    <phoneticPr fontId="1" type="noConversion"/>
  </si>
  <si>
    <t>13 kHz</t>
    <phoneticPr fontId="1" type="noConversion"/>
  </si>
  <si>
    <t>14 kHz</t>
    <phoneticPr fontId="1" type="noConversion"/>
  </si>
  <si>
    <t>15 kHz</t>
    <phoneticPr fontId="1" type="noConversion"/>
  </si>
  <si>
    <t>critical: 17 kHz</t>
    <phoneticPr fontId="1" type="noConversion"/>
  </si>
  <si>
    <t>16 kHz</t>
    <phoneticPr fontId="1" type="noConversion"/>
  </si>
  <si>
    <t>17 kHz</t>
    <phoneticPr fontId="1" type="noConversion"/>
  </si>
  <si>
    <t>18 kHz</t>
    <phoneticPr fontId="1" type="noConversion"/>
  </si>
  <si>
    <t>19 kHz</t>
    <phoneticPr fontId="1" type="noConversion"/>
  </si>
  <si>
    <t>20 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</si>
</sst>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8" formatCode="0.000_ "/>
    <numFmt numFmtId="179" formatCode="0.0000_ "/>
    <numFmt numFmtId="180" formatCode="0.00_ "/>
    <numFmt numFmtId="181" formatCode="0.00_);[Red]\(0.00\)"/>
    <numFmt numFmtId="182" formatCode="0.000_);[Red]\(0.000\)"/>
    <numFmt numFmtId="183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Band-pass Filter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Sheet1!$A$15:$A$21</c:f>
              <c:strCache>
                <c:ptCount val="7"/>
                <c:pt idx="0">
                  <c:v>1 MHz</c:v>
                </c:pt>
                <c:pt idx="1">
                  <c:v>500 kHz</c:v>
                </c:pt>
                <c:pt idx="2">
                  <c:v>100 kHz</c:v>
                </c:pt>
                <c:pt idx="3">
                  <c:v>50 kHz</c:v>
                </c:pt>
                <c:pt idx="4">
                  <c:v>10 kHz</c:v>
                </c:pt>
                <c:pt idx="5">
                  <c:v>1 kHz</c:v>
                </c:pt>
                <c:pt idx="6">
                  <c:v>500 Hz</c:v>
                </c:pt>
              </c:strCache>
            </c:strRef>
          </c:cat>
          <c:val>
            <c:numRef>
              <c:f>Sheet1!$D$15:$D$21</c:f>
              <c:numCache>
                <c:formatCode>0.000</c:formatCode>
                <c:ptCount val="7"/>
                <c:pt idx="0">
                  <c:v>7.407407407407407E-2</c:v>
                </c:pt>
                <c:pt idx="1">
                  <c:v>0.27407407407407403</c:v>
                </c:pt>
                <c:pt idx="2">
                  <c:v>0.79069767441860461</c:v>
                </c:pt>
                <c:pt idx="3">
                  <c:v>0.86614173228346458</c:v>
                </c:pt>
                <c:pt idx="4">
                  <c:v>0.87401574803149618</c:v>
                </c:pt>
                <c:pt idx="5">
                  <c:v>0.37786259541984729</c:v>
                </c:pt>
                <c:pt idx="6">
                  <c:v>0.20992366412213742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C-477A-83A6-F2B2D3123777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H theory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Sheet1!$A$15:$A$21</c:f>
              <c:strCache>
                <c:ptCount val="7"/>
                <c:pt idx="0">
                  <c:v>1 MHz</c:v>
                </c:pt>
                <c:pt idx="1">
                  <c:v>500 kHz</c:v>
                </c:pt>
                <c:pt idx="2">
                  <c:v>100 kHz</c:v>
                </c:pt>
                <c:pt idx="3">
                  <c:v>50 kHz</c:v>
                </c:pt>
                <c:pt idx="4">
                  <c:v>10 kHz</c:v>
                </c:pt>
                <c:pt idx="5">
                  <c:v>1 kHz</c:v>
                </c:pt>
                <c:pt idx="6">
                  <c:v>500 Hz</c:v>
                </c:pt>
              </c:strCache>
            </c:strRef>
          </c:cat>
          <c:val>
            <c:numRef>
              <c:f>Sheet1!$E$15:$E$21</c:f>
              <c:numCache>
                <c:formatCode>0.000</c:formatCode>
                <c:ptCount val="7"/>
                <c:pt idx="0">
                  <c:v>0.15260000000000001</c:v>
                </c:pt>
                <c:pt idx="1">
                  <c:v>0.29530000000000001</c:v>
                </c:pt>
                <c:pt idx="2">
                  <c:v>0.84560000000000002</c:v>
                </c:pt>
                <c:pt idx="3">
                  <c:v>0.96020000000000005</c:v>
                </c:pt>
                <c:pt idx="4">
                  <c:v>0.99509999999999998</c:v>
                </c:pt>
                <c:pt idx="5">
                  <c:v>0.52190000000000003</c:v>
                </c:pt>
                <c:pt idx="6">
                  <c:v>0.2918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C-477A-83A6-F2B2D312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9296"/>
        <c:axId val="208121216"/>
      </c:lineChart>
      <c:catAx>
        <c:axId val="2081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21216"/>
        <c:crosses val="autoZero"/>
        <c:auto val="1"/>
        <c:lblAlgn val="ctr"/>
        <c:lblOffset val="100"/>
        <c:noMultiLvlLbl val="0"/>
      </c:catAx>
      <c:valAx>
        <c:axId val="2081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="0"/>
              <a:t>Band-reject</a:t>
            </a:r>
            <a:r>
              <a:rPr lang="en-US" altLang="zh-CN" b="0" baseline="0"/>
              <a:t> Filter (critical)</a:t>
            </a:r>
            <a:endParaRPr lang="zh-CN" altLang="en-US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H</c:v>
                </c:pt>
              </c:strCache>
            </c:strRef>
          </c:tx>
          <c:cat>
            <c:strRef>
              <c:f>Sheet1!$A$27:$A$36</c:f>
              <c:strCache>
                <c:ptCount val="10"/>
                <c:pt idx="0">
                  <c:v>11 kHz</c:v>
                </c:pt>
                <c:pt idx="1">
                  <c:v>12 kHz</c:v>
                </c:pt>
                <c:pt idx="2">
                  <c:v>13 kHz</c:v>
                </c:pt>
                <c:pt idx="3">
                  <c:v>14 kHz</c:v>
                </c:pt>
                <c:pt idx="4">
                  <c:v>15 kHz</c:v>
                </c:pt>
                <c:pt idx="5">
                  <c:v>16 kHz</c:v>
                </c:pt>
                <c:pt idx="6">
                  <c:v>17 kHz</c:v>
                </c:pt>
                <c:pt idx="7">
                  <c:v>18 kHz</c:v>
                </c:pt>
                <c:pt idx="8">
                  <c:v>19 kHz</c:v>
                </c:pt>
                <c:pt idx="9">
                  <c:v>20 kHz</c:v>
                </c:pt>
              </c:strCache>
            </c:strRef>
          </c:cat>
          <c:val>
            <c:numRef>
              <c:f>Sheet1!$B$27:$B$36</c:f>
              <c:numCache>
                <c:formatCode>0.000</c:formatCode>
                <c:ptCount val="10"/>
                <c:pt idx="0">
                  <c:v>0.12</c:v>
                </c:pt>
                <c:pt idx="1">
                  <c:v>0.12</c:v>
                </c:pt>
                <c:pt idx="2">
                  <c:v>0.1</c:v>
                </c:pt>
                <c:pt idx="3">
                  <c:v>0.10204000000000001</c:v>
                </c:pt>
                <c:pt idx="4">
                  <c:v>0.08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 formatCode="General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C-4347-929B-3DAE25474852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H theory</c:v>
                </c:pt>
              </c:strCache>
            </c:strRef>
          </c:tx>
          <c:cat>
            <c:strRef>
              <c:f>Sheet1!$A$27:$A$36</c:f>
              <c:strCache>
                <c:ptCount val="10"/>
                <c:pt idx="0">
                  <c:v>11 kHz</c:v>
                </c:pt>
                <c:pt idx="1">
                  <c:v>12 kHz</c:v>
                </c:pt>
                <c:pt idx="2">
                  <c:v>13 kHz</c:v>
                </c:pt>
                <c:pt idx="3">
                  <c:v>14 kHz</c:v>
                </c:pt>
                <c:pt idx="4">
                  <c:v>15 kHz</c:v>
                </c:pt>
                <c:pt idx="5">
                  <c:v>16 kHz</c:v>
                </c:pt>
                <c:pt idx="6">
                  <c:v>17 kHz</c:v>
                </c:pt>
                <c:pt idx="7">
                  <c:v>18 kHz</c:v>
                </c:pt>
                <c:pt idx="8">
                  <c:v>19 kHz</c:v>
                </c:pt>
                <c:pt idx="9">
                  <c:v>20 kHz</c:v>
                </c:pt>
              </c:strCache>
            </c:strRef>
          </c:cat>
          <c:val>
            <c:numRef>
              <c:f>Sheet1!$C$27:$C$36</c:f>
              <c:numCache>
                <c:formatCode>0.000</c:formatCode>
                <c:ptCount val="10"/>
                <c:pt idx="0">
                  <c:v>7.6700000000000004E-2</c:v>
                </c:pt>
                <c:pt idx="1">
                  <c:v>5.8200000000000002E-2</c:v>
                </c:pt>
                <c:pt idx="2">
                  <c:v>4.1500000000000002E-2</c:v>
                </c:pt>
                <c:pt idx="3">
                  <c:v>2.6200000000000001E-2</c:v>
                </c:pt>
                <c:pt idx="4">
                  <c:v>1.21E-2</c:v>
                </c:pt>
                <c:pt idx="5">
                  <c:v>1.1000000000000001E-3</c:v>
                </c:pt>
                <c:pt idx="6">
                  <c:v>1.34E-2</c:v>
                </c:pt>
                <c:pt idx="7">
                  <c:v>2.5100000000000001E-2</c:v>
                </c:pt>
                <c:pt idx="8">
                  <c:v>3.6200000000000003E-2</c:v>
                </c:pt>
                <c:pt idx="9" formatCode="General">
                  <c:v>4.6899999999999997E-2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C-4347-929B-3DAE2547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69152"/>
        <c:axId val="127970688"/>
      </c:lineChart>
      <c:catAx>
        <c:axId val="1279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970688"/>
        <c:crosses val="autoZero"/>
        <c:auto val="1"/>
        <c:lblAlgn val="ctr"/>
        <c:lblOffset val="100"/>
        <c:noMultiLvlLbl val="0"/>
      </c:catAx>
      <c:valAx>
        <c:axId val="127970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79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41</xdr:row>
      <xdr:rowOff>82550</xdr:rowOff>
    </xdr:from>
    <xdr:to>
      <xdr:col>7</xdr:col>
      <xdr:colOff>676275</xdr:colOff>
      <xdr:row>56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364218</xdr:colOff>
      <xdr:row>25</xdr:row>
      <xdr:rowOff>33476</xdr:rowOff>
    </xdr:from>
    <xdr:to>
      <xdr:col>12</xdr:col>
      <xdr:colOff>82278</xdr:colOff>
      <xdr:row>40</xdr:row>
      <xdr:rowOff>94437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89" workbookViewId="0">
      <selection activeCell="C9" sqref="C9"/>
    </sheetView>
  </sheetViews>
  <sheetFormatPr defaultRowHeight="13.9" x14ac:dyDescent="0.4"/>
  <cols>
    <col min="3" max="3" width="17.265625" bestFit="1" customWidth="1"/>
    <col min="7" max="9" width="9.46484375" bestFit="1" customWidth="1"/>
    <col min="14" max="14" width="8.6640625" customWidth="1"/>
    <col min="15" max="15" width="9.06640625" customWidth="1"/>
    <col min="19" max="19" width="9.46484375" bestFit="1" customWidth="1"/>
  </cols>
  <sheetData>
    <row r="1" spans="1:25" x14ac:dyDescent="0.4">
      <c r="B1" t="s">
        <v>0</v>
      </c>
      <c r="L1" t="s">
        <v>8</v>
      </c>
    </row>
    <row r="2" spans="1:25" x14ac:dyDescent="0.4">
      <c r="A2" t="s">
        <v>36</v>
      </c>
      <c r="B2" t="s">
        <v>1</v>
      </c>
      <c r="C2" t="s">
        <v>2</v>
      </c>
      <c r="D2" t="s">
        <v>3</v>
      </c>
      <c r="E2" t="s">
        <v>38</v>
      </c>
      <c r="F2" t="s">
        <v>6</v>
      </c>
      <c r="G2" t="s">
        <v>4</v>
      </c>
      <c r="H2" t="s">
        <v>39</v>
      </c>
      <c r="I2" t="s">
        <v>7</v>
      </c>
      <c r="K2" t="s">
        <v>35</v>
      </c>
      <c r="L2" t="s">
        <v>1</v>
      </c>
      <c r="M2" t="s">
        <v>2</v>
      </c>
      <c r="N2" t="s">
        <v>3</v>
      </c>
      <c r="O2" t="s">
        <v>40</v>
      </c>
      <c r="P2" t="s">
        <v>6</v>
      </c>
      <c r="Q2" t="s">
        <v>4</v>
      </c>
      <c r="R2" t="s">
        <v>5</v>
      </c>
      <c r="S2" t="s">
        <v>7</v>
      </c>
    </row>
    <row r="3" spans="1:25" x14ac:dyDescent="0.4">
      <c r="A3" t="s">
        <v>11</v>
      </c>
      <c r="B3">
        <v>5.16</v>
      </c>
      <c r="C3" s="6">
        <v>4.6399999999999997</v>
      </c>
      <c r="D3" s="2">
        <f>C3/B3</f>
        <v>0.89922480620155032</v>
      </c>
      <c r="E3" s="2">
        <v>1</v>
      </c>
      <c r="F3" s="1">
        <f t="shared" ref="F3:F10" si="0">(D3-E3)/E3*100</f>
        <v>-10.077519379844968</v>
      </c>
      <c r="G3" s="2">
        <f t="shared" ref="G3:H10" si="1">20*LOG10(D3)</f>
        <v>-0.92263442144661034</v>
      </c>
      <c r="H3" s="2">
        <f t="shared" si="1"/>
        <v>0</v>
      </c>
      <c r="I3" t="s">
        <v>37</v>
      </c>
      <c r="K3" t="s">
        <v>24</v>
      </c>
      <c r="L3" s="1">
        <v>5.16</v>
      </c>
      <c r="M3">
        <v>1.5599999999999999E-2</v>
      </c>
      <c r="N3" s="9">
        <f>M3/L3</f>
        <v>3.0232558139534882E-3</v>
      </c>
      <c r="O3" s="5">
        <v>1.6000000000000001E-3</v>
      </c>
      <c r="P3" s="1">
        <f>(N3-O3)/O3*100</f>
        <v>88.953488372093005</v>
      </c>
      <c r="Q3" s="2">
        <f>20*LOG10(N3)</f>
        <v>-50.390502065454996</v>
      </c>
      <c r="R3" s="2">
        <f>20*LOG10(O3)</f>
        <v>-55.9176003468815</v>
      </c>
      <c r="S3" s="1">
        <f>(Q3-R3)/R3*100</f>
        <v>-9.8843624317557968</v>
      </c>
      <c r="Y3" s="6"/>
    </row>
    <row r="4" spans="1:25" x14ac:dyDescent="0.4">
      <c r="A4" t="s">
        <v>12</v>
      </c>
      <c r="B4">
        <v>5.12</v>
      </c>
      <c r="C4" s="6">
        <v>4.5999999999999996</v>
      </c>
      <c r="D4" s="2">
        <f t="shared" ref="D4:D10" si="2">C4/B4</f>
        <v>0.89843749999999989</v>
      </c>
      <c r="E4" s="2">
        <v>0.99990000000000001</v>
      </c>
      <c r="F4" s="1">
        <f t="shared" si="0"/>
        <v>-10.147264726472658</v>
      </c>
      <c r="G4" s="2">
        <f t="shared" si="1"/>
        <v>-0.93024258588513475</v>
      </c>
      <c r="H4" s="2">
        <f t="shared" si="1"/>
        <v>-8.686323961501121E-4</v>
      </c>
      <c r="I4" s="3">
        <f t="shared" ref="I4:I10" si="3">(G4-H4)/H4*100</f>
        <v>106992.7805603483</v>
      </c>
      <c r="K4" t="s">
        <v>12</v>
      </c>
      <c r="L4" s="1">
        <v>5.12</v>
      </c>
      <c r="M4">
        <v>0.11</v>
      </c>
      <c r="N4" s="4">
        <f t="shared" ref="N4:N9" si="4">M4/L4</f>
        <v>2.1484375E-2</v>
      </c>
      <c r="O4" s="5">
        <v>1.6400000000000001E-2</v>
      </c>
      <c r="P4" s="1">
        <f t="shared" ref="P4:P9" si="5">(N4-O4)/O4*100</f>
        <v>31.002286585365841</v>
      </c>
      <c r="Q4" s="2">
        <f t="shared" ref="Q4:Q9" si="6">20*LOG10(N4)</f>
        <v>-33.357545516352111</v>
      </c>
      <c r="R4" s="2">
        <f t="shared" ref="R4:R9" si="7">20*LOG10(O4)</f>
        <v>-35.703123039046041</v>
      </c>
      <c r="S4" s="1">
        <f t="shared" ref="S4:S9" si="8">(Q4-R4)/R4*100</f>
        <v>-6.5696704462764597</v>
      </c>
      <c r="Y4" s="6"/>
    </row>
    <row r="5" spans="1:25" x14ac:dyDescent="0.4">
      <c r="A5" t="s">
        <v>13</v>
      </c>
      <c r="B5">
        <v>5.08</v>
      </c>
      <c r="C5" s="6">
        <v>4.5599999999999996</v>
      </c>
      <c r="D5" s="2">
        <f t="shared" si="2"/>
        <v>0.89763779527559051</v>
      </c>
      <c r="E5" s="2">
        <v>0.99950000000000006</v>
      </c>
      <c r="F5" s="1">
        <f t="shared" si="0"/>
        <v>-10.191316130506207</v>
      </c>
      <c r="G5" s="2">
        <f t="shared" si="1"/>
        <v>-0.93797739238968592</v>
      </c>
      <c r="H5" s="2">
        <f t="shared" si="1"/>
        <v>-4.3440309172846376E-3</v>
      </c>
      <c r="I5" s="3">
        <f t="shared" si="3"/>
        <v>21492.327730853165</v>
      </c>
      <c r="K5" t="s">
        <v>13</v>
      </c>
      <c r="L5" s="1">
        <v>5.08</v>
      </c>
      <c r="M5">
        <v>0.23200000000000001</v>
      </c>
      <c r="N5" s="5">
        <f t="shared" si="4"/>
        <v>4.5669291338582677E-2</v>
      </c>
      <c r="O5" s="5">
        <v>3.2800000000000003E-2</v>
      </c>
      <c r="P5" s="1">
        <f t="shared" si="5"/>
        <v>39.235644324947174</v>
      </c>
      <c r="Q5" s="2">
        <f t="shared" si="6"/>
        <v>-26.807514547860393</v>
      </c>
      <c r="R5" s="2">
        <f t="shared" si="7"/>
        <v>-29.682523125766416</v>
      </c>
      <c r="S5" s="1">
        <f t="shared" si="8"/>
        <v>-9.6858631785595168</v>
      </c>
      <c r="Y5" s="6"/>
    </row>
    <row r="6" spans="1:25" x14ac:dyDescent="0.4">
      <c r="A6" t="s">
        <v>14</v>
      </c>
      <c r="B6">
        <v>5.08</v>
      </c>
      <c r="C6" s="6">
        <v>4.4000000000000004</v>
      </c>
      <c r="D6" s="2">
        <f t="shared" si="2"/>
        <v>0.86614173228346458</v>
      </c>
      <c r="E6" s="2">
        <v>0.98680000000000001</v>
      </c>
      <c r="F6" s="1">
        <f t="shared" si="0"/>
        <v>-12.227226156924951</v>
      </c>
      <c r="G6" s="2">
        <f t="shared" si="1"/>
        <v>-1.2482207159546364</v>
      </c>
      <c r="H6" s="2">
        <f t="shared" si="1"/>
        <v>-0.11541718364603144</v>
      </c>
      <c r="I6" s="1">
        <f t="shared" si="3"/>
        <v>981.48602878992165</v>
      </c>
      <c r="K6" t="s">
        <v>14</v>
      </c>
      <c r="L6" s="1">
        <v>5.08</v>
      </c>
      <c r="M6">
        <v>1.0900000000000001</v>
      </c>
      <c r="N6" s="4">
        <f t="shared" si="4"/>
        <v>0.21456692913385828</v>
      </c>
      <c r="O6" s="5">
        <v>0.16189999999999999</v>
      </c>
      <c r="P6" s="1">
        <f t="shared" si="5"/>
        <v>32.530530657108272</v>
      </c>
      <c r="Q6" s="2">
        <f t="shared" si="6"/>
        <v>-13.368744286865912</v>
      </c>
      <c r="R6" s="2">
        <f t="shared" si="7"/>
        <v>-15.815063024932526</v>
      </c>
      <c r="S6" s="1">
        <f t="shared" si="8"/>
        <v>-15.468283207028517</v>
      </c>
      <c r="Y6" s="6"/>
    </row>
    <row r="7" spans="1:25" x14ac:dyDescent="0.4">
      <c r="A7" t="s">
        <v>15</v>
      </c>
      <c r="B7">
        <v>5.12</v>
      </c>
      <c r="C7" s="6">
        <v>4.16</v>
      </c>
      <c r="D7" s="2">
        <f t="shared" si="2"/>
        <v>0.8125</v>
      </c>
      <c r="E7" s="2">
        <v>0.95009999999999994</v>
      </c>
      <c r="F7" s="1">
        <f t="shared" si="0"/>
        <v>-14.482686033049147</v>
      </c>
      <c r="G7" s="2">
        <f t="shared" si="1"/>
        <v>-1.8035326069817603</v>
      </c>
      <c r="H7" s="2">
        <f t="shared" si="1"/>
        <v>-0.44461363816851285</v>
      </c>
      <c r="I7" s="1">
        <f t="shared" si="3"/>
        <v>305.64041499289414</v>
      </c>
      <c r="K7" t="s">
        <v>15</v>
      </c>
      <c r="L7" s="1">
        <v>5.08</v>
      </c>
      <c r="M7">
        <v>1.82</v>
      </c>
      <c r="N7" s="4">
        <f t="shared" si="4"/>
        <v>0.3582677165354331</v>
      </c>
      <c r="O7" s="5">
        <v>0.31180000000000002</v>
      </c>
      <c r="P7" s="1">
        <f t="shared" si="5"/>
        <v>14.903052128105539</v>
      </c>
      <c r="Q7" s="2">
        <f t="shared" si="6"/>
        <v>-8.9158464859768891</v>
      </c>
      <c r="R7" s="2">
        <f t="shared" si="7"/>
        <v>-10.122477782943541</v>
      </c>
      <c r="S7" s="1">
        <f t="shared" si="8"/>
        <v>-11.920315587156296</v>
      </c>
      <c r="Y7" s="6"/>
    </row>
    <row r="8" spans="1:25" x14ac:dyDescent="0.4">
      <c r="A8" t="s">
        <v>16</v>
      </c>
      <c r="B8">
        <v>5.24</v>
      </c>
      <c r="C8" s="6">
        <v>1.98</v>
      </c>
      <c r="D8" s="2">
        <f t="shared" si="2"/>
        <v>0.37786259541984729</v>
      </c>
      <c r="E8" s="2">
        <v>0.52039999999999997</v>
      </c>
      <c r="F8" s="1">
        <f t="shared" si="0"/>
        <v>-27.389970134541251</v>
      </c>
      <c r="G8" s="2">
        <f t="shared" si="1"/>
        <v>-8.4533219344439114</v>
      </c>
      <c r="H8" s="2">
        <f t="shared" si="1"/>
        <v>-5.6732542422090271</v>
      </c>
      <c r="I8" s="1">
        <f t="shared" si="3"/>
        <v>49.00305139775287</v>
      </c>
      <c r="K8" t="s">
        <v>25</v>
      </c>
      <c r="L8" s="1">
        <v>5.2</v>
      </c>
      <c r="M8">
        <v>4.6399999999999997</v>
      </c>
      <c r="N8" s="4">
        <f t="shared" si="4"/>
        <v>0.89230769230769225</v>
      </c>
      <c r="O8" s="5">
        <v>0.85389999999999999</v>
      </c>
      <c r="P8" s="1">
        <f t="shared" si="5"/>
        <v>4.4979145459295298</v>
      </c>
      <c r="Q8" s="2">
        <f t="shared" si="6"/>
        <v>-0.98970726159836642</v>
      </c>
      <c r="R8" s="2">
        <f t="shared" si="7"/>
        <v>-1.3718597288685306</v>
      </c>
      <c r="S8" s="1">
        <f t="shared" si="8"/>
        <v>-27.856526380095158</v>
      </c>
      <c r="Y8" s="6"/>
    </row>
    <row r="9" spans="1:25" x14ac:dyDescent="0.4">
      <c r="A9" t="s">
        <v>17</v>
      </c>
      <c r="B9">
        <v>5.28</v>
      </c>
      <c r="C9" s="6">
        <v>1.19</v>
      </c>
      <c r="D9" s="2">
        <f t="shared" si="2"/>
        <v>0.22537878787878785</v>
      </c>
      <c r="E9" s="2">
        <v>0.29149999999999998</v>
      </c>
      <c r="F9" s="1">
        <f t="shared" si="0"/>
        <v>-22.683091636779466</v>
      </c>
      <c r="G9" s="2">
        <f t="shared" si="1"/>
        <v>-12.941739222825632</v>
      </c>
      <c r="H9" s="2">
        <f t="shared" si="1"/>
        <v>-10.707228818099344</v>
      </c>
      <c r="I9" s="1">
        <f t="shared" si="3"/>
        <v>20.869175794105608</v>
      </c>
      <c r="K9" t="s">
        <v>17</v>
      </c>
      <c r="L9" s="1">
        <v>5.2</v>
      </c>
      <c r="M9">
        <v>5.12</v>
      </c>
      <c r="N9" s="4">
        <f t="shared" si="4"/>
        <v>0.98461538461538456</v>
      </c>
      <c r="O9" s="5">
        <v>0.95660000000000001</v>
      </c>
      <c r="P9" s="1">
        <f t="shared" si="5"/>
        <v>2.9286415027581594</v>
      </c>
      <c r="Q9" s="2">
        <f t="shared" si="6"/>
        <v>-0.13466765317936857</v>
      </c>
      <c r="R9" s="2">
        <f t="shared" si="7"/>
        <v>-0.38539246928109305</v>
      </c>
      <c r="S9" s="1">
        <f t="shared" si="8"/>
        <v>-65.057009694409402</v>
      </c>
      <c r="Y9" s="6"/>
    </row>
    <row r="10" spans="1:25" x14ac:dyDescent="0.4">
      <c r="A10" t="s">
        <v>18</v>
      </c>
      <c r="B10">
        <v>5.28</v>
      </c>
      <c r="C10">
        <v>0.25800000000000001</v>
      </c>
      <c r="D10" s="2">
        <f t="shared" si="2"/>
        <v>4.8863636363636366E-2</v>
      </c>
      <c r="E10" s="2">
        <v>6.08E-2</v>
      </c>
      <c r="F10" s="1">
        <f t="shared" si="0"/>
        <v>-19.632177033492816</v>
      </c>
      <c r="G10" s="2">
        <f t="shared" si="1"/>
        <v>-26.220284331411641</v>
      </c>
      <c r="H10" s="2">
        <f t="shared" si="1"/>
        <v>-24.321928414545301</v>
      </c>
      <c r="I10" s="1">
        <f t="shared" si="3"/>
        <v>7.8051208954757936</v>
      </c>
      <c r="L10" s="1"/>
      <c r="M10" s="1"/>
      <c r="N10" s="2"/>
      <c r="O10" s="2"/>
      <c r="P10" s="1"/>
      <c r="Q10" s="2"/>
      <c r="R10" s="2"/>
      <c r="S10" s="1"/>
    </row>
    <row r="11" spans="1:25" x14ac:dyDescent="0.4">
      <c r="L11" s="1"/>
      <c r="M11" s="1"/>
      <c r="N11" s="2"/>
      <c r="O11" s="2"/>
      <c r="P11" s="1"/>
      <c r="Q11" s="2"/>
      <c r="R11" s="2"/>
      <c r="S11" s="1"/>
    </row>
    <row r="12" spans="1:25" x14ac:dyDescent="0.4">
      <c r="L12" s="1"/>
      <c r="M12" s="1"/>
      <c r="N12" s="2"/>
      <c r="O12" s="2"/>
      <c r="P12" s="1"/>
      <c r="Q12" s="2"/>
      <c r="R12" s="2"/>
      <c r="S12" s="1"/>
    </row>
    <row r="13" spans="1:25" x14ac:dyDescent="0.4">
      <c r="B13" t="s">
        <v>9</v>
      </c>
      <c r="L13" s="1" t="s">
        <v>10</v>
      </c>
      <c r="M13" s="1"/>
      <c r="N13" s="2"/>
      <c r="O13" s="2"/>
      <c r="P13" s="1"/>
      <c r="Q13" s="2"/>
      <c r="R13" s="2"/>
      <c r="S13" s="1"/>
    </row>
    <row r="14" spans="1:25" x14ac:dyDescent="0.4">
      <c r="A14" t="s">
        <v>35</v>
      </c>
      <c r="B14" t="s">
        <v>1</v>
      </c>
      <c r="C14" t="s">
        <v>2</v>
      </c>
      <c r="D14" t="s">
        <v>3</v>
      </c>
      <c r="E14" t="s">
        <v>40</v>
      </c>
      <c r="F14" t="s">
        <v>6</v>
      </c>
      <c r="G14" t="s">
        <v>4</v>
      </c>
      <c r="H14" t="s">
        <v>5</v>
      </c>
      <c r="I14" t="s">
        <v>7</v>
      </c>
      <c r="K14" t="s">
        <v>35</v>
      </c>
      <c r="L14" s="1" t="s">
        <v>1</v>
      </c>
      <c r="M14" s="1" t="s">
        <v>2</v>
      </c>
      <c r="N14" s="2" t="s">
        <v>3</v>
      </c>
      <c r="O14" s="2" t="s">
        <v>41</v>
      </c>
      <c r="P14" s="1" t="s">
        <v>6</v>
      </c>
      <c r="Q14" s="2" t="s">
        <v>4</v>
      </c>
      <c r="R14" s="2" t="s">
        <v>5</v>
      </c>
      <c r="S14" s="1" t="s">
        <v>7</v>
      </c>
    </row>
    <row r="15" spans="1:25" x14ac:dyDescent="0.4">
      <c r="A15" t="s">
        <v>19</v>
      </c>
      <c r="B15" s="6">
        <v>5.4</v>
      </c>
      <c r="C15" s="4">
        <v>0.4</v>
      </c>
      <c r="D15" s="2">
        <f>C15/B15</f>
        <v>7.407407407407407E-2</v>
      </c>
      <c r="E15" s="2">
        <v>0.15260000000000001</v>
      </c>
      <c r="F15" s="1">
        <f t="shared" ref="F15:F21" si="9">(D15-E15)/E15*100</f>
        <v>-51.458667054997342</v>
      </c>
      <c r="G15" s="2">
        <f t="shared" ref="G15:H21" si="10">20*LOG10(D15)</f>
        <v>-22.606675369900124</v>
      </c>
      <c r="H15" s="2">
        <f t="shared" si="10"/>
        <v>-16.328909327622767</v>
      </c>
      <c r="I15" s="1">
        <f t="shared" ref="I15:I21" si="11">(G15-H15)/H15*100</f>
        <v>38.445715609784088</v>
      </c>
      <c r="K15" t="s">
        <v>11</v>
      </c>
      <c r="L15" s="7">
        <v>5.28</v>
      </c>
      <c r="M15" s="7">
        <v>3.52</v>
      </c>
      <c r="N15" s="2">
        <f>M15/L15</f>
        <v>0.66666666666666663</v>
      </c>
      <c r="O15" s="2">
        <v>0.98829999999999996</v>
      </c>
      <c r="P15" s="1">
        <f>(N15-O15)/O15*100</f>
        <v>-32.544099295085836</v>
      </c>
      <c r="Q15" s="2">
        <f>20*LOG10(N15)</f>
        <v>-3.5218251811136252</v>
      </c>
      <c r="R15" s="2">
        <f>20*LOG10(O15)</f>
        <v>-0.1022240927017877</v>
      </c>
      <c r="S15" s="1">
        <f>(Q15-R15)/R15*100</f>
        <v>3345.2007232655392</v>
      </c>
    </row>
    <row r="16" spans="1:25" x14ac:dyDescent="0.4">
      <c r="A16" t="s">
        <v>20</v>
      </c>
      <c r="B16" s="6">
        <v>5.4</v>
      </c>
      <c r="C16" s="6">
        <v>1.48</v>
      </c>
      <c r="D16" s="2">
        <f t="shared" ref="D16:D21" si="12">C16/B16</f>
        <v>0.27407407407407403</v>
      </c>
      <c r="E16" s="2">
        <v>0.29530000000000001</v>
      </c>
      <c r="F16" s="1">
        <f t="shared" si="9"/>
        <v>-7.1879193789116087</v>
      </c>
      <c r="G16" s="2">
        <f t="shared" si="10"/>
        <v>-11.242640888560224</v>
      </c>
      <c r="H16" s="2">
        <f t="shared" si="10"/>
        <v>-10.594731060698431</v>
      </c>
      <c r="I16" s="1">
        <f t="shared" si="11"/>
        <v>6.1153966452743713</v>
      </c>
      <c r="K16" t="s">
        <v>26</v>
      </c>
      <c r="L16" s="7">
        <v>5.4</v>
      </c>
      <c r="M16" s="7">
        <v>4.72</v>
      </c>
      <c r="N16" s="2">
        <f t="shared" ref="N16:N24" si="13">M16/L16</f>
        <v>0.874074074074074</v>
      </c>
      <c r="O16" s="2">
        <v>0.95540000000000003</v>
      </c>
      <c r="P16" s="1">
        <f t="shared" ref="P16:P24" si="14">(N16-O16)/O16*100</f>
        <v>-8.5122384264105104</v>
      </c>
      <c r="Q16" s="2">
        <f t="shared" ref="Q16:Q24" si="15">20*LOG10(N16)</f>
        <v>-1.1690352237776152</v>
      </c>
      <c r="R16" s="2">
        <f t="shared" ref="R16:R24" si="16">20*LOG10(O16)</f>
        <v>-0.39629526105329943</v>
      </c>
      <c r="S16" s="1">
        <f t="shared" ref="S16:S24" si="17">(Q16-R16)/R16*100</f>
        <v>194.99096725771508</v>
      </c>
    </row>
    <row r="17" spans="1:19" x14ac:dyDescent="0.4">
      <c r="A17" t="s">
        <v>21</v>
      </c>
      <c r="B17" s="6">
        <v>5.16</v>
      </c>
      <c r="C17" s="6">
        <v>4.08</v>
      </c>
      <c r="D17" s="2">
        <f t="shared" si="12"/>
        <v>0.79069767441860461</v>
      </c>
      <c r="E17" s="2">
        <v>0.84560000000000002</v>
      </c>
      <c r="F17" s="1">
        <f t="shared" si="9"/>
        <v>-6.4927064311016327</v>
      </c>
      <c r="G17" s="2">
        <f t="shared" si="10"/>
        <v>-2.0397907707466283</v>
      </c>
      <c r="H17" s="2">
        <f t="shared" si="10"/>
        <v>-1.4567005140126028</v>
      </c>
      <c r="I17" s="1">
        <f t="shared" si="11"/>
        <v>40.028149309006203</v>
      </c>
      <c r="K17" t="s">
        <v>27</v>
      </c>
      <c r="L17" s="7">
        <v>5.4</v>
      </c>
      <c r="M17" s="7">
        <v>4.68</v>
      </c>
      <c r="N17" s="2">
        <f t="shared" si="13"/>
        <v>0.86666666666666659</v>
      </c>
      <c r="O17" s="2">
        <v>0.88859999999999995</v>
      </c>
      <c r="P17" s="1">
        <f t="shared" si="14"/>
        <v>-2.4683021982144231</v>
      </c>
      <c r="Q17" s="2">
        <f t="shared" si="15"/>
        <v>-1.2429581349768903</v>
      </c>
      <c r="R17" s="2">
        <f t="shared" si="16"/>
        <v>-1.0258738219029582</v>
      </c>
      <c r="S17" s="1">
        <f t="shared" si="17"/>
        <v>21.160917496778382</v>
      </c>
    </row>
    <row r="18" spans="1:19" x14ac:dyDescent="0.4">
      <c r="A18" t="s">
        <v>13</v>
      </c>
      <c r="B18" s="6">
        <v>5.08</v>
      </c>
      <c r="C18" s="6">
        <v>4.4000000000000004</v>
      </c>
      <c r="D18" s="2">
        <f t="shared" si="12"/>
        <v>0.86614173228346458</v>
      </c>
      <c r="E18" s="2">
        <v>0.96020000000000005</v>
      </c>
      <c r="F18" s="1">
        <f t="shared" si="9"/>
        <v>-9.7956954505869049</v>
      </c>
      <c r="G18" s="2">
        <f t="shared" si="10"/>
        <v>-1.2482207159546364</v>
      </c>
      <c r="H18" s="2">
        <f t="shared" si="10"/>
        <v>-0.35276596733706067</v>
      </c>
      <c r="I18" s="3">
        <f t="shared" si="11"/>
        <v>253.83819062171239</v>
      </c>
      <c r="K18" t="s">
        <v>28</v>
      </c>
      <c r="L18" s="7">
        <v>5.36</v>
      </c>
      <c r="M18" s="7">
        <v>4.04</v>
      </c>
      <c r="N18" s="2">
        <f t="shared" si="13"/>
        <v>0.75373134328358204</v>
      </c>
      <c r="O18" s="2">
        <v>0.78969999999999996</v>
      </c>
      <c r="P18" s="1">
        <f t="shared" si="14"/>
        <v>-4.5547241631528319</v>
      </c>
      <c r="Q18" s="2">
        <f t="shared" si="15"/>
        <v>-2.4556684916433018</v>
      </c>
      <c r="R18" s="2">
        <f t="shared" si="16"/>
        <v>-2.050757239738739</v>
      </c>
      <c r="S18" s="1">
        <f t="shared" si="17"/>
        <v>19.744475067958184</v>
      </c>
    </row>
    <row r="19" spans="1:19" x14ac:dyDescent="0.4">
      <c r="A19" t="s">
        <v>22</v>
      </c>
      <c r="B19" s="6">
        <v>5.08</v>
      </c>
      <c r="C19" s="6">
        <v>4.4400000000000004</v>
      </c>
      <c r="D19" s="2">
        <f t="shared" si="12"/>
        <v>0.87401574803149618</v>
      </c>
      <c r="E19" s="2">
        <v>0.99509999999999998</v>
      </c>
      <c r="F19" s="1">
        <f t="shared" si="9"/>
        <v>-12.168048635162679</v>
      </c>
      <c r="G19" s="2">
        <f t="shared" si="10"/>
        <v>-1.1696148433859874</v>
      </c>
      <c r="H19" s="2">
        <f t="shared" si="10"/>
        <v>-4.2665475217104974E-2</v>
      </c>
      <c r="I19" s="3">
        <f t="shared" si="11"/>
        <v>2641.3613406023387</v>
      </c>
      <c r="K19" t="s">
        <v>29</v>
      </c>
      <c r="L19" s="7">
        <v>5.16</v>
      </c>
      <c r="M19" s="7">
        <v>2.46</v>
      </c>
      <c r="N19" s="2">
        <f t="shared" si="13"/>
        <v>0.47674418604651159</v>
      </c>
      <c r="O19" s="2">
        <v>0.53390000000000004</v>
      </c>
      <c r="P19" s="1">
        <f t="shared" si="14"/>
        <v>-10.705340691794053</v>
      </c>
      <c r="Q19" s="2">
        <f t="shared" si="15"/>
        <v>-6.4342918904766453</v>
      </c>
      <c r="R19" s="2">
        <f t="shared" si="16"/>
        <v>-5.4508015828418221</v>
      </c>
      <c r="S19" s="1">
        <f t="shared" si="17"/>
        <v>18.043039958208716</v>
      </c>
    </row>
    <row r="20" spans="1:19" x14ac:dyDescent="0.4">
      <c r="A20" t="s">
        <v>16</v>
      </c>
      <c r="B20" s="6">
        <v>5.24</v>
      </c>
      <c r="C20" s="6">
        <v>1.98</v>
      </c>
      <c r="D20" s="2">
        <f t="shared" si="12"/>
        <v>0.37786259541984729</v>
      </c>
      <c r="E20" s="2">
        <v>0.52190000000000003</v>
      </c>
      <c r="F20" s="1">
        <f t="shared" si="9"/>
        <v>-27.598659624478394</v>
      </c>
      <c r="G20" s="2">
        <f t="shared" si="10"/>
        <v>-8.4533219344439114</v>
      </c>
      <c r="H20" s="2">
        <f t="shared" si="10"/>
        <v>-5.6482540628907909</v>
      </c>
      <c r="I20" s="1">
        <f t="shared" si="11"/>
        <v>49.66256546394586</v>
      </c>
      <c r="K20" t="s">
        <v>30</v>
      </c>
      <c r="L20" s="7">
        <v>5.08</v>
      </c>
      <c r="M20" s="7">
        <v>1.2</v>
      </c>
      <c r="N20" s="2">
        <f t="shared" si="13"/>
        <v>0.23622047244094488</v>
      </c>
      <c r="O20" s="2">
        <v>0.27950000000000003</v>
      </c>
      <c r="P20" s="1">
        <f t="shared" si="14"/>
        <v>-15.484625244742448</v>
      </c>
      <c r="Q20" s="2">
        <f t="shared" si="15"/>
        <v>-12.533649324725889</v>
      </c>
      <c r="R20" s="2">
        <f t="shared" si="16"/>
        <v>-11.072363755551159</v>
      </c>
      <c r="S20" s="1">
        <f t="shared" si="17"/>
        <v>13.197593589192833</v>
      </c>
    </row>
    <row r="21" spans="1:19" x14ac:dyDescent="0.4">
      <c r="A21" t="s">
        <v>23</v>
      </c>
      <c r="B21" s="6">
        <v>5.24</v>
      </c>
      <c r="C21" s="6">
        <v>1.1000000000000001</v>
      </c>
      <c r="D21" s="2">
        <f t="shared" si="12"/>
        <v>0.20992366412213742</v>
      </c>
      <c r="E21" s="2">
        <v>0.2918</v>
      </c>
      <c r="F21" s="1">
        <f t="shared" si="9"/>
        <v>-28.05905958802693</v>
      </c>
      <c r="G21" s="2">
        <f t="shared" si="10"/>
        <v>-13.558772036510032</v>
      </c>
      <c r="H21" s="2">
        <f t="shared" si="10"/>
        <v>-10.698294248851344</v>
      </c>
      <c r="I21" s="1">
        <f t="shared" si="11"/>
        <v>26.737699684842863</v>
      </c>
      <c r="K21" t="s">
        <v>31</v>
      </c>
      <c r="L21" s="7">
        <v>5.08</v>
      </c>
      <c r="M21" s="8">
        <v>0.74399999999999999</v>
      </c>
      <c r="N21" s="2">
        <f t="shared" si="13"/>
        <v>0.14645669291338581</v>
      </c>
      <c r="O21" s="2">
        <v>9.8799999999999999E-2</v>
      </c>
      <c r="P21" s="1">
        <f t="shared" si="14"/>
        <v>48.235519143103048</v>
      </c>
      <c r="Q21" s="2">
        <f t="shared" si="15"/>
        <v>-16.685815534760813</v>
      </c>
      <c r="R21" s="2">
        <f t="shared" si="16"/>
        <v>-20.104861108247437</v>
      </c>
      <c r="S21" s="1">
        <f t="shared" si="17"/>
        <v>-17.006064130848731</v>
      </c>
    </row>
    <row r="22" spans="1:19" x14ac:dyDescent="0.4">
      <c r="K22" t="s">
        <v>32</v>
      </c>
      <c r="L22" s="7">
        <v>5.08</v>
      </c>
      <c r="M22" s="7">
        <v>1.68</v>
      </c>
      <c r="N22" s="2">
        <f t="shared" si="13"/>
        <v>0.3307086614173228</v>
      </c>
      <c r="O22" s="2">
        <v>0.28360000000000002</v>
      </c>
      <c r="P22" s="1">
        <f t="shared" si="14"/>
        <v>16.610952544895198</v>
      </c>
      <c r="Q22" s="2">
        <f t="shared" si="15"/>
        <v>-9.6110886111611293</v>
      </c>
      <c r="R22" s="2">
        <f t="shared" si="16"/>
        <v>-10.94587546977942</v>
      </c>
      <c r="S22" s="1">
        <f t="shared" si="17"/>
        <v>-12.194427593329719</v>
      </c>
    </row>
    <row r="23" spans="1:19" x14ac:dyDescent="0.4">
      <c r="K23" t="s">
        <v>33</v>
      </c>
      <c r="L23" s="7">
        <v>5.24</v>
      </c>
      <c r="M23" s="7">
        <v>4.2</v>
      </c>
      <c r="N23" s="2">
        <f t="shared" si="13"/>
        <v>0.80152671755725191</v>
      </c>
      <c r="O23" s="2">
        <v>0.85299999999999998</v>
      </c>
      <c r="P23" s="1">
        <f t="shared" si="14"/>
        <v>-6.0343824669106771</v>
      </c>
      <c r="Q23" s="2">
        <f t="shared" si="15"/>
        <v>-1.9216399317165236</v>
      </c>
      <c r="R23" s="2">
        <f t="shared" si="16"/>
        <v>-1.3810193766495396</v>
      </c>
      <c r="S23" s="1">
        <f t="shared" si="17"/>
        <v>39.146485864562706</v>
      </c>
    </row>
    <row r="24" spans="1:19" x14ac:dyDescent="0.4">
      <c r="K24" t="s">
        <v>34</v>
      </c>
      <c r="L24" s="7">
        <v>5.24</v>
      </c>
      <c r="M24" s="7">
        <v>4.5999999999999996</v>
      </c>
      <c r="N24" s="2">
        <f t="shared" si="13"/>
        <v>0.87786259541984724</v>
      </c>
      <c r="O24" s="2">
        <v>0.95650000000000002</v>
      </c>
      <c r="P24" s="1">
        <f t="shared" si="14"/>
        <v>-8.2213700554263234</v>
      </c>
      <c r="Q24" s="2">
        <f t="shared" si="15"/>
        <v>-1.1314691060430524</v>
      </c>
      <c r="R24" s="2">
        <f t="shared" si="16"/>
        <v>-0.38630051273370658</v>
      </c>
      <c r="S24" s="1">
        <f t="shared" si="17"/>
        <v>192.89868088345571</v>
      </c>
    </row>
    <row r="26" spans="1:19" x14ac:dyDescent="0.4">
      <c r="A26" t="s">
        <v>35</v>
      </c>
      <c r="B26" s="2" t="s">
        <v>3</v>
      </c>
      <c r="C26" s="2" t="s">
        <v>38</v>
      </c>
    </row>
    <row r="27" spans="1:19" x14ac:dyDescent="0.4">
      <c r="A27" t="s">
        <v>43</v>
      </c>
      <c r="B27" s="2">
        <v>0.12</v>
      </c>
      <c r="C27" s="2">
        <v>7.6700000000000004E-2</v>
      </c>
    </row>
    <row r="28" spans="1:19" x14ac:dyDescent="0.4">
      <c r="A28" t="s">
        <v>42</v>
      </c>
      <c r="B28" s="2">
        <v>0.12</v>
      </c>
      <c r="C28" s="2">
        <v>5.8200000000000002E-2</v>
      </c>
    </row>
    <row r="29" spans="1:19" x14ac:dyDescent="0.4">
      <c r="A29" t="s">
        <v>44</v>
      </c>
      <c r="B29" s="2">
        <v>0.1</v>
      </c>
      <c r="C29" s="2">
        <v>4.1500000000000002E-2</v>
      </c>
    </row>
    <row r="30" spans="1:19" x14ac:dyDescent="0.4">
      <c r="A30" t="s">
        <v>45</v>
      </c>
      <c r="B30" s="2">
        <v>0.10204000000000001</v>
      </c>
      <c r="C30" s="2">
        <v>2.6200000000000001E-2</v>
      </c>
    </row>
    <row r="31" spans="1:19" x14ac:dyDescent="0.4">
      <c r="A31" t="s">
        <v>46</v>
      </c>
      <c r="B31" s="2">
        <v>0.08</v>
      </c>
      <c r="C31" s="2">
        <v>1.21E-2</v>
      </c>
    </row>
    <row r="32" spans="1:19" x14ac:dyDescent="0.4">
      <c r="A32" t="s">
        <v>48</v>
      </c>
      <c r="B32" s="2">
        <v>0.06</v>
      </c>
      <c r="C32" s="2">
        <v>1.1000000000000001E-3</v>
      </c>
      <c r="E32" t="s">
        <v>47</v>
      </c>
      <c r="F32" s="2">
        <v>0.04</v>
      </c>
      <c r="G32" s="2">
        <v>1.34E-2</v>
      </c>
    </row>
    <row r="33" spans="1:3" x14ac:dyDescent="0.4">
      <c r="A33" t="s">
        <v>49</v>
      </c>
      <c r="B33" s="2">
        <v>0.04</v>
      </c>
      <c r="C33" s="2">
        <v>1.34E-2</v>
      </c>
    </row>
    <row r="34" spans="1:3" x14ac:dyDescent="0.4">
      <c r="A34" t="s">
        <v>50</v>
      </c>
      <c r="B34" s="2">
        <v>0.06</v>
      </c>
      <c r="C34" s="2">
        <v>2.5100000000000001E-2</v>
      </c>
    </row>
    <row r="35" spans="1:3" x14ac:dyDescent="0.4">
      <c r="A35" t="s">
        <v>51</v>
      </c>
      <c r="B35" s="2">
        <v>0.08</v>
      </c>
      <c r="C35" s="2">
        <v>3.6200000000000003E-2</v>
      </c>
    </row>
    <row r="36" spans="1:3" x14ac:dyDescent="0.4">
      <c r="A36" t="s">
        <v>52</v>
      </c>
      <c r="B36">
        <v>0.1</v>
      </c>
      <c r="C36">
        <v>4.6899999999999997E-2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汪嘉欣</dc:creator>
  <cp:lastModifiedBy>Jiaming Kang</cp:lastModifiedBy>
  <dcterms:created xsi:type="dcterms:W3CDTF">2016-11-11T15:30:08Z</dcterms:created>
  <dcterms:modified xsi:type="dcterms:W3CDTF">2019-11-22T08:30:38Z</dcterms:modified>
</cp:coreProperties>
</file>