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\Study\JI Courses\2019Fall\Vp241\Mylabreport\lab2\"/>
    </mc:Choice>
  </mc:AlternateContent>
  <xr:revisionPtr revIDLastSave="0" documentId="13_ncr:1_{9014D589-AC1B-4316-8265-31E80DD24897}" xr6:coauthVersionLast="45" xr6:coauthVersionMax="45" xr10:uidLastSave="{00000000-0000-0000-0000-000000000000}"/>
  <bookViews>
    <workbookView xWindow="-98" yWindow="-98" windowWidth="22695" windowHeight="14746" xr2:uid="{0A4A465A-837D-400E-A9CF-BBB833F71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12" i="1" l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11" i="1"/>
  <c r="C115" i="1"/>
  <c r="C116" i="1" s="1"/>
  <c r="C117" i="1" s="1"/>
  <c r="C118" i="1" s="1"/>
  <c r="C119" i="1" s="1"/>
  <c r="C120" i="1" s="1"/>
  <c r="C121" i="1" s="1"/>
  <c r="C122" i="1" s="1"/>
  <c r="C114" i="1"/>
  <c r="E51" i="1"/>
  <c r="H51" i="1"/>
  <c r="I51" i="1" s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64" i="1"/>
  <c r="C34" i="1"/>
  <c r="C35" i="1"/>
  <c r="C36" i="1"/>
  <c r="C41" i="1"/>
  <c r="B31" i="1"/>
  <c r="B32" i="1"/>
  <c r="C32" i="1" s="1"/>
  <c r="B33" i="1"/>
  <c r="C33" i="1" s="1"/>
  <c r="B34" i="1"/>
  <c r="B35" i="1"/>
  <c r="B36" i="1"/>
  <c r="B37" i="1"/>
  <c r="C37" i="1" s="1"/>
  <c r="B38" i="1"/>
  <c r="C38" i="1" s="1"/>
  <c r="B39" i="1"/>
  <c r="C39" i="1" s="1"/>
  <c r="B40" i="1"/>
  <c r="C40" i="1" s="1"/>
  <c r="B41" i="1"/>
  <c r="H3" i="1" l="1"/>
  <c r="H4" i="1"/>
  <c r="H7" i="1"/>
  <c r="H8" i="1"/>
  <c r="H12" i="1"/>
  <c r="H15" i="1"/>
  <c r="H16" i="1"/>
  <c r="H2" i="1"/>
  <c r="G3" i="1"/>
  <c r="I3" i="1" s="1"/>
  <c r="G4" i="1"/>
  <c r="I4" i="1" s="1"/>
  <c r="G5" i="1"/>
  <c r="I5" i="1" s="1"/>
  <c r="G6" i="1"/>
  <c r="I6" i="1" s="1"/>
  <c r="G7" i="1"/>
  <c r="G8" i="1"/>
  <c r="G9" i="1"/>
  <c r="H9" i="1" s="1"/>
  <c r="G10" i="1"/>
  <c r="H10" i="1" s="1"/>
  <c r="G11" i="1"/>
  <c r="H11" i="1" s="1"/>
  <c r="G12" i="1"/>
  <c r="G13" i="1"/>
  <c r="H13" i="1" s="1"/>
  <c r="G14" i="1"/>
  <c r="H14" i="1" s="1"/>
  <c r="G15" i="1"/>
  <c r="G16" i="1"/>
  <c r="G17" i="1"/>
  <c r="H17" i="1" s="1"/>
  <c r="G18" i="1"/>
  <c r="H18" i="1" s="1"/>
  <c r="G19" i="1"/>
  <c r="H19" i="1" s="1"/>
  <c r="G2" i="1"/>
  <c r="I2" i="1" s="1"/>
  <c r="D8" i="1"/>
  <c r="I8" i="1" s="1"/>
  <c r="D9" i="1"/>
  <c r="I9" i="1" s="1"/>
  <c r="D10" i="1"/>
  <c r="D11" i="1"/>
  <c r="D12" i="1"/>
  <c r="D13" i="1"/>
  <c r="I13" i="1" s="1"/>
  <c r="D14" i="1"/>
  <c r="D15" i="1"/>
  <c r="I15" i="1" s="1"/>
  <c r="D16" i="1"/>
  <c r="I16" i="1" s="1"/>
  <c r="D17" i="1"/>
  <c r="I17" i="1" s="1"/>
  <c r="D18" i="1"/>
  <c r="D19" i="1"/>
  <c r="D7" i="1"/>
  <c r="I7" i="1" s="1"/>
  <c r="I14" i="1" l="1"/>
  <c r="I12" i="1"/>
  <c r="I19" i="1"/>
  <c r="I11" i="1"/>
  <c r="I18" i="1"/>
  <c r="I10" i="1"/>
  <c r="H6" i="1"/>
  <c r="H5" i="1"/>
</calcChain>
</file>

<file path=xl/sharedStrings.xml><?xml version="1.0" encoding="utf-8"?>
<sst xmlns="http://schemas.openxmlformats.org/spreadsheetml/2006/main" count="27" uniqueCount="11">
  <si>
    <t>U(s)</t>
    <phoneticPr fontId="1" type="noConversion"/>
  </si>
  <si>
    <t>U(0)</t>
    <phoneticPr fontId="1" type="noConversion"/>
  </si>
  <si>
    <t>uncert</t>
    <phoneticPr fontId="1" type="noConversion"/>
  </si>
  <si>
    <t>U</t>
    <phoneticPr fontId="1" type="noConversion"/>
  </si>
  <si>
    <t>U-U(0)</t>
    <phoneticPr fontId="1" type="noConversion"/>
  </si>
  <si>
    <t>(U-U(0))/(B*U(s))</t>
    <phoneticPr fontId="1" type="noConversion"/>
  </si>
  <si>
    <t>uncert</t>
    <phoneticPr fontId="1" type="noConversion"/>
  </si>
  <si>
    <t>U</t>
    <phoneticPr fontId="1" type="noConversion"/>
  </si>
  <si>
    <t>B</t>
    <phoneticPr fontId="1" type="noConversion"/>
  </si>
  <si>
    <t>nonsense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</si>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</sst>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_ "/>
    <numFmt numFmtId="177" formatCode="0.0_ "/>
    <numFmt numFmtId="178" formatCode="0.00000_ "/>
    <numFmt numFmtId="179" formatCode="0.00_ "/>
    <numFmt numFmtId="180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E13B-43C5-4E58-B26D-28141893259E}">
  <dimension ref="A1:J162"/>
  <sheetViews>
    <sheetView tabSelected="1" topLeftCell="A104" zoomScale="70" zoomScaleNormal="70" workbookViewId="0">
      <selection activeCell="H111" sqref="H111:I141"/>
    </sheetView>
  </sheetViews>
  <sheetFormatPr defaultRowHeight="13.9" x14ac:dyDescent="0.4"/>
  <cols>
    <col min="8" max="8" width="19.73046875" customWidth="1"/>
  </cols>
  <sheetData>
    <row r="1" spans="1:9" x14ac:dyDescent="0.4">
      <c r="A1" s="1" t="s">
        <v>0</v>
      </c>
      <c r="B1" s="1" t="s">
        <v>2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</row>
    <row r="2" spans="1:9" x14ac:dyDescent="0.4">
      <c r="A2" s="1">
        <v>2.8</v>
      </c>
      <c r="B2" s="1">
        <v>1.4E-2</v>
      </c>
      <c r="C2" s="1">
        <v>1.3821000000000001</v>
      </c>
      <c r="D2" s="1">
        <v>1.2999999999999999E-3</v>
      </c>
      <c r="E2" s="1">
        <v>1.4519</v>
      </c>
      <c r="F2" s="1">
        <v>1.2999999999999999E-3</v>
      </c>
      <c r="G2" s="1">
        <f>E2-C2</f>
        <v>6.9799999999999862E-2</v>
      </c>
      <c r="H2">
        <f>G2*1000/3.5915/A2</f>
        <v>6.9409916270559338</v>
      </c>
      <c r="I2" s="3">
        <f>SQRT(F2*F2/(0.0035915*0.0035915*A2*A2)+D2*D2/(0.0035915*0.0035915*A2*A2)+G2*G2*B2*B2/(A2*A2*A2*A2*0.0035915*0.0035915))</f>
        <v>0.18608519808465926</v>
      </c>
    </row>
    <row r="3" spans="1:9" x14ac:dyDescent="0.4">
      <c r="A3" s="1">
        <v>3.2</v>
      </c>
      <c r="B3" s="1">
        <v>1.6E-2</v>
      </c>
      <c r="C3" s="1">
        <v>1.5817000000000001</v>
      </c>
      <c r="D3" s="1">
        <v>1.4E-3</v>
      </c>
      <c r="E3" s="1">
        <v>1.6620999999999999</v>
      </c>
      <c r="F3" s="1">
        <v>1.4E-3</v>
      </c>
      <c r="G3" s="1">
        <f t="shared" ref="G3:G19" si="0">E3-C3</f>
        <v>8.0399999999999805E-2</v>
      </c>
      <c r="H3">
        <f t="shared" ref="H3:H19" si="1">G3*1000/3.5915/A3</f>
        <v>6.9956842544897508</v>
      </c>
      <c r="I3" s="3">
        <f t="shared" ref="I3:J19" si="2">SQRT(F3*F3/(0.0035915*0.0035915*A3*A3)+D3*D3/(0.0035915*0.0035915*A3*A3)+G3*G3*B3*B3/(A3*A3*A3*A3*0.0035915*0.0035915))</f>
        <v>0.17578814543201945</v>
      </c>
    </row>
    <row r="4" spans="1:9" x14ac:dyDescent="0.4">
      <c r="A4" s="1">
        <v>3.6</v>
      </c>
      <c r="B4" s="1">
        <v>1.7999999999999999E-2</v>
      </c>
      <c r="C4" s="1">
        <v>1.7810999999999999</v>
      </c>
      <c r="D4" s="1">
        <v>1.5E-3</v>
      </c>
      <c r="E4" s="1">
        <v>1.8698999999999999</v>
      </c>
      <c r="F4" s="1">
        <v>1.5E-3</v>
      </c>
      <c r="G4" s="1">
        <f t="shared" si="0"/>
        <v>8.879999999999999E-2</v>
      </c>
      <c r="H4">
        <f t="shared" si="1"/>
        <v>6.8680681238108487</v>
      </c>
      <c r="I4" s="3">
        <f t="shared" si="2"/>
        <v>0.16762477035798121</v>
      </c>
    </row>
    <row r="5" spans="1:9" x14ac:dyDescent="0.4">
      <c r="A5" s="1">
        <v>4</v>
      </c>
      <c r="B5" s="1">
        <v>0.02</v>
      </c>
      <c r="C5" s="1">
        <v>1.9795</v>
      </c>
      <c r="D5" s="1">
        <v>1.6000000000000001E-3</v>
      </c>
      <c r="E5" s="1">
        <v>2.0806</v>
      </c>
      <c r="F5" s="1">
        <v>1.6000000000000001E-3</v>
      </c>
      <c r="G5" s="1">
        <f t="shared" si="0"/>
        <v>0.10109999999999997</v>
      </c>
      <c r="H5">
        <f t="shared" si="1"/>
        <v>7.0374495336210474</v>
      </c>
      <c r="I5" s="3">
        <f t="shared" si="2"/>
        <v>0.16138932045870061</v>
      </c>
    </row>
    <row r="6" spans="1:9" x14ac:dyDescent="0.4">
      <c r="A6" s="1">
        <v>4.4000000000000004</v>
      </c>
      <c r="B6" s="1">
        <v>2.1999999999999999E-2</v>
      </c>
      <c r="C6" s="1">
        <v>2.1793</v>
      </c>
      <c r="D6" s="1">
        <v>1.6999999999999999E-3</v>
      </c>
      <c r="E6" s="1">
        <v>2.286</v>
      </c>
      <c r="F6" s="1">
        <v>7.0000000000000001E-3</v>
      </c>
      <c r="G6" s="1">
        <f t="shared" si="0"/>
        <v>0.10670000000000002</v>
      </c>
      <c r="H6">
        <f t="shared" si="1"/>
        <v>6.7520534595572883</v>
      </c>
      <c r="I6" s="3">
        <f t="shared" si="2"/>
        <v>0.45708935729423</v>
      </c>
    </row>
    <row r="7" spans="1:9" x14ac:dyDescent="0.4">
      <c r="A7" s="1">
        <v>4.8</v>
      </c>
      <c r="B7" s="1">
        <v>2.4E-2</v>
      </c>
      <c r="C7" s="1">
        <v>2.375</v>
      </c>
      <c r="D7" s="2">
        <f>C7*0.0005+0.006</f>
        <v>7.1875000000000003E-3</v>
      </c>
      <c r="E7" s="1">
        <v>2.4910000000000001</v>
      </c>
      <c r="F7" s="1">
        <v>7.0000000000000001E-3</v>
      </c>
      <c r="G7" s="1">
        <f t="shared" si="0"/>
        <v>0.1160000000000001</v>
      </c>
      <c r="H7">
        <f t="shared" si="1"/>
        <v>6.7288505267065819</v>
      </c>
      <c r="I7" s="3">
        <f t="shared" si="2"/>
        <v>0.58295653433420414</v>
      </c>
    </row>
    <row r="8" spans="1:9" x14ac:dyDescent="0.4">
      <c r="A8" s="1">
        <v>5.2</v>
      </c>
      <c r="B8" s="1">
        <v>2.5999999999999999E-2</v>
      </c>
      <c r="C8" s="1">
        <v>2.5760000000000001</v>
      </c>
      <c r="D8" s="2">
        <f t="shared" ref="D8:D19" si="3">C8*0.0005+0.006</f>
        <v>7.2880000000000002E-3</v>
      </c>
      <c r="E8" s="1">
        <v>2.6970000000000001</v>
      </c>
      <c r="F8" s="1">
        <v>7.0000000000000001E-3</v>
      </c>
      <c r="G8" s="1">
        <f t="shared" si="0"/>
        <v>0.121</v>
      </c>
      <c r="H8">
        <f t="shared" si="1"/>
        <v>6.4789727883142891</v>
      </c>
      <c r="I8" s="3">
        <f t="shared" si="2"/>
        <v>0.54205380481319931</v>
      </c>
    </row>
    <row r="9" spans="1:9" x14ac:dyDescent="0.4">
      <c r="A9" s="1">
        <v>5.6</v>
      </c>
      <c r="B9" s="1">
        <v>2.8000000000000001E-2</v>
      </c>
      <c r="C9" s="1">
        <v>2.77</v>
      </c>
      <c r="D9" s="2">
        <f t="shared" si="3"/>
        <v>7.3850000000000001E-3</v>
      </c>
      <c r="E9" s="1">
        <v>2.9</v>
      </c>
      <c r="F9" s="1">
        <v>7.0000000000000001E-3</v>
      </c>
      <c r="G9" s="1">
        <f t="shared" si="0"/>
        <v>0.12999999999999989</v>
      </c>
      <c r="H9">
        <f t="shared" si="1"/>
        <v>6.4636741512698581</v>
      </c>
      <c r="I9" s="3">
        <f t="shared" si="2"/>
        <v>0.5069565656038052</v>
      </c>
    </row>
    <row r="10" spans="1:9" x14ac:dyDescent="0.4">
      <c r="A10" s="1">
        <v>6</v>
      </c>
      <c r="B10" s="1">
        <v>0.03</v>
      </c>
      <c r="C10" s="1">
        <v>2.9660000000000002</v>
      </c>
      <c r="D10" s="2">
        <f t="shared" si="3"/>
        <v>7.4830000000000001E-3</v>
      </c>
      <c r="E10" s="1">
        <v>3.1</v>
      </c>
      <c r="F10" s="1">
        <v>8.0000000000000002E-3</v>
      </c>
      <c r="G10" s="1">
        <f t="shared" si="0"/>
        <v>0.1339999999999999</v>
      </c>
      <c r="H10">
        <f t="shared" si="1"/>
        <v>6.2183860039908998</v>
      </c>
      <c r="I10" s="3">
        <f t="shared" si="2"/>
        <v>0.50929076914186366</v>
      </c>
    </row>
    <row r="11" spans="1:9" x14ac:dyDescent="0.4">
      <c r="A11" s="1">
        <v>6.4</v>
      </c>
      <c r="B11" s="1">
        <v>3.2000000000000001E-2</v>
      </c>
      <c r="C11" s="1">
        <v>3.1659999999999999</v>
      </c>
      <c r="D11" s="2">
        <f t="shared" si="3"/>
        <v>7.5830000000000003E-3</v>
      </c>
      <c r="E11" s="1">
        <v>3.306</v>
      </c>
      <c r="F11" s="1">
        <v>8.0000000000000002E-3</v>
      </c>
      <c r="G11" s="1">
        <f t="shared" si="0"/>
        <v>0.14000000000000012</v>
      </c>
      <c r="H11">
        <f t="shared" si="1"/>
        <v>6.0907698733119915</v>
      </c>
      <c r="I11" s="3">
        <f t="shared" si="2"/>
        <v>0.4805179696577998</v>
      </c>
    </row>
    <row r="12" spans="1:9" x14ac:dyDescent="0.4">
      <c r="A12" s="1">
        <v>6.8</v>
      </c>
      <c r="B12" s="1">
        <v>3.4000000000000002E-2</v>
      </c>
      <c r="C12" s="1">
        <v>3.3580000000000001</v>
      </c>
      <c r="D12" s="2">
        <f t="shared" si="3"/>
        <v>7.6790000000000001E-3</v>
      </c>
      <c r="E12" s="1">
        <v>3.5009999999999999</v>
      </c>
      <c r="F12" s="1">
        <v>8.0000000000000002E-3</v>
      </c>
      <c r="G12" s="1">
        <f t="shared" si="0"/>
        <v>0.14299999999999979</v>
      </c>
      <c r="H12">
        <f t="shared" si="1"/>
        <v>5.8553283487973982</v>
      </c>
      <c r="I12" s="3">
        <f t="shared" si="2"/>
        <v>0.45499903708638662</v>
      </c>
    </row>
    <row r="13" spans="1:9" x14ac:dyDescent="0.4">
      <c r="A13" s="1">
        <v>7.2</v>
      </c>
      <c r="B13" s="1">
        <v>3.5999999999999997E-2</v>
      </c>
      <c r="C13" s="1">
        <v>3.5219999999999998</v>
      </c>
      <c r="D13" s="2">
        <f t="shared" si="3"/>
        <v>7.7610000000000005E-3</v>
      </c>
      <c r="E13" s="1">
        <v>3.6989999999999998</v>
      </c>
      <c r="F13" s="1">
        <v>8.0000000000000002E-3</v>
      </c>
      <c r="G13" s="1">
        <f t="shared" si="0"/>
        <v>0.17700000000000005</v>
      </c>
      <c r="H13">
        <f t="shared" si="1"/>
        <v>6.8448651909601397</v>
      </c>
      <c r="I13" s="3">
        <f t="shared" si="2"/>
        <v>0.43238939467204052</v>
      </c>
    </row>
    <row r="14" spans="1:9" x14ac:dyDescent="0.4">
      <c r="A14" s="1">
        <v>7.6</v>
      </c>
      <c r="B14" s="1">
        <v>3.7999999999999999E-2</v>
      </c>
      <c r="C14" s="1">
        <v>3.7490000000000001</v>
      </c>
      <c r="D14" s="2">
        <f t="shared" si="3"/>
        <v>7.8744999999999996E-3</v>
      </c>
      <c r="E14" s="1">
        <v>3.895</v>
      </c>
      <c r="F14" s="1">
        <v>8.0000000000000002E-3</v>
      </c>
      <c r="G14" s="1">
        <f t="shared" si="0"/>
        <v>0.14599999999999991</v>
      </c>
      <c r="H14">
        <f t="shared" si="1"/>
        <v>5.3488866255852603</v>
      </c>
      <c r="I14" s="3">
        <f t="shared" si="2"/>
        <v>0.4121217808892233</v>
      </c>
    </row>
    <row r="15" spans="1:9" x14ac:dyDescent="0.4">
      <c r="A15" s="1">
        <v>8</v>
      </c>
      <c r="B15" s="1">
        <v>0.04</v>
      </c>
      <c r="C15" s="1">
        <v>3.9430000000000001</v>
      </c>
      <c r="D15" s="2">
        <f t="shared" si="3"/>
        <v>7.9714999999999994E-3</v>
      </c>
      <c r="E15" s="1">
        <v>4.0919999999999996</v>
      </c>
      <c r="F15" s="1">
        <v>8.0000000000000002E-3</v>
      </c>
      <c r="G15" s="1">
        <f t="shared" si="0"/>
        <v>0.14899999999999958</v>
      </c>
      <c r="H15">
        <f t="shared" si="1"/>
        <v>5.1858554921341913</v>
      </c>
      <c r="I15" s="3">
        <f t="shared" si="2"/>
        <v>0.39392036279203047</v>
      </c>
    </row>
    <row r="16" spans="1:9" x14ac:dyDescent="0.4">
      <c r="A16" s="1">
        <v>8.4</v>
      </c>
      <c r="B16" s="1">
        <v>4.2000000000000003E-2</v>
      </c>
      <c r="C16" s="1">
        <v>4.1360000000000001</v>
      </c>
      <c r="D16" s="2">
        <f t="shared" si="3"/>
        <v>8.0680000000000005E-3</v>
      </c>
      <c r="E16" s="1">
        <v>4.2859999999999996</v>
      </c>
      <c r="F16" s="1">
        <v>8.0000000000000002E-3</v>
      </c>
      <c r="G16" s="1">
        <f t="shared" si="0"/>
        <v>0.14999999999999947</v>
      </c>
      <c r="H16">
        <f t="shared" si="1"/>
        <v>4.9720570394383383</v>
      </c>
      <c r="I16" s="3">
        <f t="shared" si="2"/>
        <v>0.37743284057361765</v>
      </c>
    </row>
    <row r="17" spans="1:9" x14ac:dyDescent="0.4">
      <c r="A17" s="1">
        <v>8.8000000000000007</v>
      </c>
      <c r="B17" s="1">
        <v>4.3999999999999997E-2</v>
      </c>
      <c r="C17" s="1">
        <v>4.327</v>
      </c>
      <c r="D17" s="2">
        <f t="shared" si="3"/>
        <v>8.1635000000000006E-3</v>
      </c>
      <c r="E17" s="1">
        <v>4.4800000000000004</v>
      </c>
      <c r="F17" s="1">
        <v>8.0000000000000002E-3</v>
      </c>
      <c r="G17" s="1">
        <f t="shared" si="0"/>
        <v>0.15300000000000047</v>
      </c>
      <c r="H17">
        <f t="shared" si="1"/>
        <v>4.8409755356713591</v>
      </c>
      <c r="I17" s="3">
        <f t="shared" si="2"/>
        <v>0.36245545582734695</v>
      </c>
    </row>
    <row r="18" spans="1:9" x14ac:dyDescent="0.4">
      <c r="A18" s="1">
        <v>9.1999999999999993</v>
      </c>
      <c r="B18" s="1">
        <v>4.5999999999999999E-2</v>
      </c>
      <c r="C18" s="1">
        <v>4.5250000000000004</v>
      </c>
      <c r="D18" s="2">
        <f t="shared" si="3"/>
        <v>8.2625000000000007E-3</v>
      </c>
      <c r="E18" s="1">
        <v>4.6820000000000004</v>
      </c>
      <c r="F18" s="1">
        <v>8.0000000000000002E-3</v>
      </c>
      <c r="G18" s="1">
        <f t="shared" si="0"/>
        <v>0.15700000000000003</v>
      </c>
      <c r="H18">
        <f t="shared" si="1"/>
        <v>4.7515571185589183</v>
      </c>
      <c r="I18" s="3">
        <f t="shared" si="2"/>
        <v>0.34887873320987406</v>
      </c>
    </row>
    <row r="19" spans="1:9" x14ac:dyDescent="0.4">
      <c r="A19" s="1">
        <v>9.6</v>
      </c>
      <c r="B19" s="1">
        <v>4.8000000000000001E-2</v>
      </c>
      <c r="C19" s="1">
        <v>4.71</v>
      </c>
      <c r="D19" s="2">
        <f t="shared" si="3"/>
        <v>8.3549999999999996E-3</v>
      </c>
      <c r="E19" s="1">
        <v>4.8680000000000003</v>
      </c>
      <c r="F19" s="1">
        <v>8.0000000000000002E-3</v>
      </c>
      <c r="G19" s="1">
        <f t="shared" si="0"/>
        <v>0.15800000000000036</v>
      </c>
      <c r="H19">
        <f t="shared" si="1"/>
        <v>4.582579238015696</v>
      </c>
      <c r="I19" s="3">
        <f t="shared" si="2"/>
        <v>0.33628012286576486</v>
      </c>
    </row>
    <row r="30" spans="1:9" x14ac:dyDescent="0.4">
      <c r="A30" t="s">
        <v>9</v>
      </c>
      <c r="B30" t="s">
        <v>7</v>
      </c>
      <c r="C30" t="s">
        <v>6</v>
      </c>
      <c r="D30" t="s">
        <v>8</v>
      </c>
      <c r="E30" t="s">
        <v>6</v>
      </c>
    </row>
    <row r="31" spans="1:9" x14ac:dyDescent="0.4">
      <c r="A31" s="1">
        <v>0</v>
      </c>
      <c r="B31">
        <f>A31/1000</f>
        <v>0</v>
      </c>
      <c r="C31">
        <v>6.0000000000000001E-3</v>
      </c>
      <c r="D31">
        <v>0</v>
      </c>
      <c r="E31">
        <v>0</v>
      </c>
    </row>
    <row r="32" spans="1:9" x14ac:dyDescent="0.4">
      <c r="A32" s="1">
        <v>28.55</v>
      </c>
      <c r="B32">
        <f t="shared" ref="B32:B41" si="4">A32/1000</f>
        <v>2.8549999999999999E-2</v>
      </c>
      <c r="C32">
        <f>B32*0.0005+0.006</f>
        <v>6.0142750000000003E-3</v>
      </c>
      <c r="D32">
        <v>0.71799999999999997</v>
      </c>
      <c r="E32">
        <v>1.4E-2</v>
      </c>
    </row>
    <row r="33" spans="1:5" x14ac:dyDescent="0.4">
      <c r="A33" s="1">
        <v>50.04</v>
      </c>
      <c r="B33">
        <f t="shared" si="4"/>
        <v>5.0040000000000001E-2</v>
      </c>
      <c r="C33">
        <f t="shared" ref="C33:C41" si="5">B33*0.0005+0.006</f>
        <v>6.0250199999999999E-3</v>
      </c>
      <c r="D33">
        <v>1.44</v>
      </c>
      <c r="E33">
        <v>0.03</v>
      </c>
    </row>
    <row r="34" spans="1:5" x14ac:dyDescent="0.4">
      <c r="A34" s="1">
        <v>75.319999999999993</v>
      </c>
      <c r="B34">
        <f t="shared" si="4"/>
        <v>7.5319999999999998E-2</v>
      </c>
      <c r="C34">
        <f t="shared" si="5"/>
        <v>6.0376600000000002E-3</v>
      </c>
      <c r="D34">
        <v>2.16</v>
      </c>
      <c r="E34">
        <v>0.04</v>
      </c>
    </row>
    <row r="35" spans="1:5" x14ac:dyDescent="0.4">
      <c r="A35" s="1">
        <v>98.97</v>
      </c>
      <c r="B35">
        <f t="shared" si="4"/>
        <v>9.8970000000000002E-2</v>
      </c>
      <c r="C35">
        <f t="shared" si="5"/>
        <v>6.0494850000000003E-3</v>
      </c>
      <c r="D35">
        <v>2.87</v>
      </c>
      <c r="E35">
        <v>0.06</v>
      </c>
    </row>
    <row r="36" spans="1:5" x14ac:dyDescent="0.4">
      <c r="A36" s="1">
        <v>118.2</v>
      </c>
      <c r="B36">
        <f t="shared" si="4"/>
        <v>0.1182</v>
      </c>
      <c r="C36">
        <f t="shared" si="5"/>
        <v>6.0591000000000004E-3</v>
      </c>
      <c r="D36">
        <v>3.59</v>
      </c>
      <c r="E36">
        <v>7.0000000000000007E-2</v>
      </c>
    </row>
    <row r="37" spans="1:5" x14ac:dyDescent="0.4">
      <c r="A37" s="1">
        <v>143.01</v>
      </c>
      <c r="B37">
        <f t="shared" si="4"/>
        <v>0.14301</v>
      </c>
      <c r="C37">
        <f t="shared" si="5"/>
        <v>6.0715050000000005E-3</v>
      </c>
      <c r="D37">
        <v>4.3099999999999996</v>
      </c>
      <c r="E37">
        <v>0.09</v>
      </c>
    </row>
    <row r="38" spans="1:5" x14ac:dyDescent="0.4">
      <c r="A38" s="1">
        <v>163.13999999999999</v>
      </c>
      <c r="B38">
        <f t="shared" si="4"/>
        <v>0.16313999999999998</v>
      </c>
      <c r="C38">
        <f t="shared" si="5"/>
        <v>6.0815699999999997E-3</v>
      </c>
      <c r="D38">
        <v>5.03</v>
      </c>
      <c r="E38">
        <v>0.1</v>
      </c>
    </row>
    <row r="39" spans="1:5" x14ac:dyDescent="0.4">
      <c r="A39" s="1">
        <v>187.92</v>
      </c>
      <c r="B39">
        <f t="shared" si="4"/>
        <v>0.18791999999999998</v>
      </c>
      <c r="C39">
        <f t="shared" si="5"/>
        <v>6.0939599999999998E-3</v>
      </c>
      <c r="D39">
        <v>5.75</v>
      </c>
      <c r="E39">
        <v>0.11</v>
      </c>
    </row>
    <row r="40" spans="1:5" x14ac:dyDescent="0.4">
      <c r="A40" s="1">
        <v>211.84</v>
      </c>
      <c r="B40">
        <f t="shared" si="4"/>
        <v>0.21184</v>
      </c>
      <c r="C40">
        <f t="shared" si="5"/>
        <v>6.1059199999999999E-3</v>
      </c>
      <c r="D40">
        <v>6.47</v>
      </c>
      <c r="E40">
        <v>0.13</v>
      </c>
    </row>
    <row r="41" spans="1:5" x14ac:dyDescent="0.4">
      <c r="A41" s="1">
        <v>231.9</v>
      </c>
      <c r="B41">
        <f t="shared" si="4"/>
        <v>0.2319</v>
      </c>
      <c r="C41">
        <f t="shared" si="5"/>
        <v>6.1159500000000002E-3</v>
      </c>
      <c r="D41">
        <v>7.18</v>
      </c>
      <c r="E41">
        <v>0.14000000000000001</v>
      </c>
    </row>
    <row r="50" spans="1:9" x14ac:dyDescent="0.4">
      <c r="A50" t="s">
        <v>10</v>
      </c>
      <c r="B50" t="s">
        <v>6</v>
      </c>
      <c r="C50" t="s">
        <v>9</v>
      </c>
      <c r="D50" t="s">
        <v>9</v>
      </c>
      <c r="E50" t="s">
        <v>7</v>
      </c>
      <c r="F50" t="s">
        <v>6</v>
      </c>
      <c r="G50" t="s">
        <v>8</v>
      </c>
      <c r="H50" t="s">
        <v>6</v>
      </c>
    </row>
    <row r="51" spans="1:9" x14ac:dyDescent="0.4">
      <c r="A51">
        <v>0</v>
      </c>
      <c r="C51">
        <v>9.61</v>
      </c>
      <c r="D51">
        <v>9.61</v>
      </c>
      <c r="E51" s="6">
        <f>D51/1000</f>
        <v>9.6099999999999988E-3</v>
      </c>
      <c r="F51">
        <v>5.9999999999999995E-4</v>
      </c>
      <c r="G51" s="5">
        <f>D51/32</f>
        <v>0.30031249999999998</v>
      </c>
      <c r="H51" s="4">
        <f>SQRT(0.0006*0.0006/1024+E51*E51*0.6*0.6/1048576)</f>
        <v>1.9577259187665297E-5</v>
      </c>
      <c r="I51" s="5">
        <f>H51*1000</f>
        <v>1.9577259187665296E-2</v>
      </c>
    </row>
    <row r="52" spans="1:9" x14ac:dyDescent="0.4">
      <c r="A52">
        <v>0.2</v>
      </c>
      <c r="C52">
        <v>11</v>
      </c>
      <c r="D52">
        <v>11</v>
      </c>
      <c r="E52" s="6">
        <f t="shared" ref="E52:E101" si="6">D52/1000</f>
        <v>1.0999999999999999E-2</v>
      </c>
      <c r="F52">
        <v>5.9999999999999995E-4</v>
      </c>
      <c r="G52" s="5">
        <f t="shared" ref="G52:G101" si="7">D52/32</f>
        <v>0.34375</v>
      </c>
      <c r="H52" s="4">
        <f t="shared" ref="H52:H101" si="8">SQRT(0.0006*0.0006/1024+E52*E52*0.6*0.6/1048576)</f>
        <v>1.9826864432447612E-5</v>
      </c>
      <c r="I52" s="5">
        <f t="shared" ref="I52:I101" si="9">H52*1000</f>
        <v>1.9826864432447612E-2</v>
      </c>
    </row>
    <row r="53" spans="1:9" x14ac:dyDescent="0.4">
      <c r="A53">
        <v>0.4</v>
      </c>
      <c r="C53">
        <v>12.12</v>
      </c>
      <c r="D53">
        <v>12.12</v>
      </c>
      <c r="E53" s="6">
        <f t="shared" si="6"/>
        <v>1.2119999999999999E-2</v>
      </c>
      <c r="F53">
        <v>5.9999999999999995E-4</v>
      </c>
      <c r="G53" s="5">
        <f t="shared" si="7"/>
        <v>0.37874999999999998</v>
      </c>
      <c r="H53" s="4">
        <f t="shared" si="8"/>
        <v>2.0049805234500563E-5</v>
      </c>
      <c r="I53" s="5">
        <f t="shared" si="9"/>
        <v>2.0049805234500562E-2</v>
      </c>
    </row>
    <row r="54" spans="1:9" x14ac:dyDescent="0.4">
      <c r="A54">
        <v>0.6</v>
      </c>
      <c r="C54">
        <v>13.58</v>
      </c>
      <c r="D54">
        <v>13.58</v>
      </c>
      <c r="E54" s="6">
        <f t="shared" si="6"/>
        <v>1.358E-2</v>
      </c>
      <c r="F54">
        <v>5.9999999999999995E-4</v>
      </c>
      <c r="G54" s="5">
        <f t="shared" si="7"/>
        <v>0.424375</v>
      </c>
      <c r="H54" s="4">
        <f t="shared" si="8"/>
        <v>2.0368525874826495E-5</v>
      </c>
      <c r="I54" s="5">
        <f t="shared" si="9"/>
        <v>2.0368525874826494E-2</v>
      </c>
    </row>
    <row r="55" spans="1:9" x14ac:dyDescent="0.4">
      <c r="A55">
        <v>0.8</v>
      </c>
      <c r="C55">
        <v>15.8</v>
      </c>
      <c r="D55">
        <v>15.8</v>
      </c>
      <c r="E55" s="6">
        <f t="shared" si="6"/>
        <v>1.5800000000000002E-2</v>
      </c>
      <c r="F55">
        <v>5.9999999999999995E-4</v>
      </c>
      <c r="G55" s="5">
        <f t="shared" si="7"/>
        <v>0.49375000000000002</v>
      </c>
      <c r="H55" s="4">
        <f t="shared" si="8"/>
        <v>2.0910992140143808E-5</v>
      </c>
      <c r="I55" s="5">
        <f t="shared" si="9"/>
        <v>2.091099214014381E-2</v>
      </c>
    </row>
    <row r="56" spans="1:9" x14ac:dyDescent="0.4">
      <c r="A56">
        <v>1</v>
      </c>
      <c r="C56">
        <v>18.02</v>
      </c>
      <c r="D56">
        <v>18.02</v>
      </c>
      <c r="E56" s="6">
        <f t="shared" si="6"/>
        <v>1.8020000000000001E-2</v>
      </c>
      <c r="F56">
        <v>5.9999999999999995E-4</v>
      </c>
      <c r="G56" s="5">
        <f t="shared" si="7"/>
        <v>0.56312499999999999</v>
      </c>
      <c r="H56" s="4">
        <f t="shared" si="8"/>
        <v>2.1518513005724604E-5</v>
      </c>
      <c r="I56" s="5">
        <f t="shared" si="9"/>
        <v>2.1518513005724604E-2</v>
      </c>
    </row>
    <row r="57" spans="1:9" x14ac:dyDescent="0.4">
      <c r="A57">
        <v>1.3</v>
      </c>
      <c r="C57">
        <v>21.8</v>
      </c>
      <c r="D57">
        <v>21.8</v>
      </c>
      <c r="E57" s="6">
        <f t="shared" si="6"/>
        <v>2.18E-2</v>
      </c>
      <c r="F57">
        <v>5.9999999999999995E-4</v>
      </c>
      <c r="G57" s="5">
        <f t="shared" si="7"/>
        <v>0.68125000000000002</v>
      </c>
      <c r="H57" s="4">
        <f t="shared" si="8"/>
        <v>2.2687512106143463E-5</v>
      </c>
      <c r="I57" s="5">
        <f t="shared" si="9"/>
        <v>2.2687512106143462E-2</v>
      </c>
    </row>
    <row r="58" spans="1:9" x14ac:dyDescent="0.4">
      <c r="A58">
        <v>1.6</v>
      </c>
      <c r="C58">
        <v>16.440000000000001</v>
      </c>
      <c r="D58">
        <v>16.440000000000001</v>
      </c>
      <c r="E58" s="6">
        <f t="shared" si="6"/>
        <v>1.644E-2</v>
      </c>
      <c r="F58">
        <v>5.9999999999999995E-4</v>
      </c>
      <c r="G58" s="5">
        <f t="shared" si="7"/>
        <v>0.51375000000000004</v>
      </c>
      <c r="H58" s="4">
        <f t="shared" si="8"/>
        <v>2.1079695838890945E-5</v>
      </c>
      <c r="I58" s="5">
        <f t="shared" si="9"/>
        <v>2.1079695838890945E-2</v>
      </c>
    </row>
    <row r="59" spans="1:9" x14ac:dyDescent="0.4">
      <c r="A59">
        <v>2.1</v>
      </c>
      <c r="C59">
        <v>39.74</v>
      </c>
      <c r="D59">
        <v>39.74</v>
      </c>
      <c r="E59" s="6">
        <f t="shared" si="6"/>
        <v>3.9740000000000004E-2</v>
      </c>
      <c r="F59">
        <v>5.9999999999999995E-4</v>
      </c>
      <c r="G59" s="5">
        <f t="shared" si="7"/>
        <v>1.2418750000000001</v>
      </c>
      <c r="H59" s="4">
        <f t="shared" si="8"/>
        <v>2.989583585697035E-5</v>
      </c>
      <c r="I59" s="5">
        <f t="shared" si="9"/>
        <v>2.9895835856970351E-2</v>
      </c>
    </row>
    <row r="60" spans="1:9" x14ac:dyDescent="0.4">
      <c r="A60">
        <v>2.5</v>
      </c>
      <c r="C60">
        <v>52.27</v>
      </c>
      <c r="D60">
        <v>52.27</v>
      </c>
      <c r="E60" s="6">
        <f t="shared" si="6"/>
        <v>5.2270000000000004E-2</v>
      </c>
      <c r="F60">
        <v>5.9999999999999995E-4</v>
      </c>
      <c r="G60" s="5">
        <f t="shared" si="7"/>
        <v>1.6334375000000001</v>
      </c>
      <c r="H60" s="4">
        <f t="shared" si="8"/>
        <v>3.5910621795242519E-5</v>
      </c>
      <c r="I60" s="5">
        <f t="shared" si="9"/>
        <v>3.5910621795242521E-2</v>
      </c>
    </row>
    <row r="61" spans="1:9" x14ac:dyDescent="0.4">
      <c r="A61">
        <v>3</v>
      </c>
      <c r="C61">
        <v>69.400000000000006</v>
      </c>
      <c r="D61">
        <v>69.400000000000006</v>
      </c>
      <c r="E61" s="6">
        <f t="shared" si="6"/>
        <v>6.9400000000000003E-2</v>
      </c>
      <c r="F61">
        <v>5.9999999999999995E-4</v>
      </c>
      <c r="G61" s="5">
        <f t="shared" si="7"/>
        <v>2.1687500000000002</v>
      </c>
      <c r="H61" s="4">
        <f t="shared" si="8"/>
        <v>4.4778660978237235E-5</v>
      </c>
      <c r="I61" s="5">
        <f t="shared" si="9"/>
        <v>4.4778660978237232E-2</v>
      </c>
    </row>
    <row r="62" spans="1:9" x14ac:dyDescent="0.4">
      <c r="A62">
        <v>3.6</v>
      </c>
      <c r="C62">
        <v>87.33</v>
      </c>
      <c r="D62">
        <v>87.33</v>
      </c>
      <c r="E62" s="6">
        <f t="shared" si="6"/>
        <v>8.7330000000000005E-2</v>
      </c>
      <c r="F62">
        <v>5.9999999999999995E-4</v>
      </c>
      <c r="G62" s="5">
        <f t="shared" si="7"/>
        <v>2.7290624999999999</v>
      </c>
      <c r="H62" s="4">
        <f t="shared" si="8"/>
        <v>5.449700363041627E-5</v>
      </c>
      <c r="I62" s="5">
        <f t="shared" si="9"/>
        <v>5.449700363041627E-2</v>
      </c>
    </row>
    <row r="63" spans="1:9" x14ac:dyDescent="0.4">
      <c r="A63">
        <v>1.2</v>
      </c>
      <c r="C63">
        <v>99.59</v>
      </c>
      <c r="D63">
        <v>99.59</v>
      </c>
      <c r="E63" s="6">
        <f t="shared" si="6"/>
        <v>9.9589999999999998E-2</v>
      </c>
      <c r="F63">
        <v>5.9999999999999995E-4</v>
      </c>
      <c r="G63" s="5">
        <f t="shared" si="7"/>
        <v>3.1121875000000001</v>
      </c>
      <c r="H63" s="4">
        <f t="shared" si="8"/>
        <v>6.1291885970307013E-5</v>
      </c>
      <c r="I63" s="5">
        <f t="shared" si="9"/>
        <v>6.1291885970307013E-2</v>
      </c>
    </row>
    <row r="64" spans="1:9" x14ac:dyDescent="0.4">
      <c r="A64">
        <v>1.9</v>
      </c>
      <c r="C64">
        <v>10694</v>
      </c>
      <c r="D64">
        <f>C64/100</f>
        <v>106.94</v>
      </c>
      <c r="E64" s="6">
        <f t="shared" si="6"/>
        <v>0.10693999999999999</v>
      </c>
      <c r="F64">
        <v>5.9999999999999995E-4</v>
      </c>
      <c r="G64" s="5">
        <f t="shared" si="7"/>
        <v>3.3418749999999999</v>
      </c>
      <c r="H64" s="4">
        <f t="shared" si="8"/>
        <v>6.5405333737199241E-5</v>
      </c>
      <c r="I64" s="5">
        <f t="shared" si="9"/>
        <v>6.5405333737199242E-2</v>
      </c>
    </row>
    <row r="65" spans="1:9" x14ac:dyDescent="0.4">
      <c r="A65">
        <v>5.6</v>
      </c>
      <c r="C65">
        <v>11168</v>
      </c>
      <c r="D65">
        <f t="shared" ref="D65:D101" si="10">C65/100</f>
        <v>111.68</v>
      </c>
      <c r="E65" s="6">
        <f t="shared" si="6"/>
        <v>0.11168</v>
      </c>
      <c r="F65">
        <v>5.9999999999999995E-4</v>
      </c>
      <c r="G65" s="5">
        <f t="shared" si="7"/>
        <v>3.49</v>
      </c>
      <c r="H65" s="4">
        <f t="shared" si="8"/>
        <v>6.8070763961116228E-5</v>
      </c>
      <c r="I65" s="5">
        <f t="shared" si="9"/>
        <v>6.8070763961116235E-2</v>
      </c>
    </row>
    <row r="66" spans="1:9" x14ac:dyDescent="0.4">
      <c r="A66">
        <v>6.3</v>
      </c>
      <c r="C66">
        <v>11430</v>
      </c>
      <c r="D66">
        <f t="shared" si="10"/>
        <v>114.3</v>
      </c>
      <c r="E66" s="6">
        <f t="shared" si="6"/>
        <v>0.1143</v>
      </c>
      <c r="F66">
        <v>5.9999999999999995E-4</v>
      </c>
      <c r="G66" s="5">
        <f t="shared" si="7"/>
        <v>3.5718749999999999</v>
      </c>
      <c r="H66" s="4">
        <f t="shared" si="8"/>
        <v>6.9547819413556488E-5</v>
      </c>
      <c r="I66" s="5">
        <f t="shared" si="9"/>
        <v>6.9547819413556491E-2</v>
      </c>
    </row>
    <row r="67" spans="1:9" x14ac:dyDescent="0.4">
      <c r="A67">
        <v>7.1</v>
      </c>
      <c r="C67">
        <v>11627</v>
      </c>
      <c r="D67">
        <f t="shared" si="10"/>
        <v>116.27</v>
      </c>
      <c r="E67" s="6">
        <f t="shared" si="6"/>
        <v>0.11627</v>
      </c>
      <c r="F67">
        <v>5.9999999999999995E-4</v>
      </c>
      <c r="G67" s="5">
        <f t="shared" si="7"/>
        <v>3.6334374999999999</v>
      </c>
      <c r="H67" s="4">
        <f t="shared" si="8"/>
        <v>7.0660061152647946E-5</v>
      </c>
      <c r="I67" s="5">
        <f t="shared" si="9"/>
        <v>7.0660061152647946E-2</v>
      </c>
    </row>
    <row r="68" spans="1:9" x14ac:dyDescent="0.4">
      <c r="A68">
        <v>7.9</v>
      </c>
      <c r="C68">
        <v>11739</v>
      </c>
      <c r="D68">
        <f t="shared" si="10"/>
        <v>117.39</v>
      </c>
      <c r="E68" s="6">
        <f t="shared" si="6"/>
        <v>0.11738999999999999</v>
      </c>
      <c r="F68">
        <v>5.9999999999999995E-4</v>
      </c>
      <c r="G68" s="5">
        <f t="shared" si="7"/>
        <v>3.6684375</v>
      </c>
      <c r="H68" s="4">
        <f t="shared" si="8"/>
        <v>7.1292997777727148E-5</v>
      </c>
      <c r="I68" s="5">
        <f t="shared" si="9"/>
        <v>7.1292997777727143E-2</v>
      </c>
    </row>
    <row r="69" spans="1:9" x14ac:dyDescent="0.4">
      <c r="A69">
        <v>8.8000000000000007</v>
      </c>
      <c r="C69">
        <v>11818</v>
      </c>
      <c r="D69">
        <f t="shared" si="10"/>
        <v>118.18</v>
      </c>
      <c r="E69" s="6">
        <f t="shared" si="6"/>
        <v>0.11818000000000001</v>
      </c>
      <c r="F69">
        <v>5.9999999999999995E-4</v>
      </c>
      <c r="G69" s="5">
        <f t="shared" si="7"/>
        <v>3.6931250000000002</v>
      </c>
      <c r="H69" s="4">
        <f t="shared" si="8"/>
        <v>7.1739696121699521E-5</v>
      </c>
      <c r="I69" s="5">
        <f t="shared" si="9"/>
        <v>7.1739696121699517E-2</v>
      </c>
    </row>
    <row r="70" spans="1:9" x14ac:dyDescent="0.4">
      <c r="A70">
        <v>9.6999999999999993</v>
      </c>
      <c r="C70">
        <v>11869</v>
      </c>
      <c r="D70">
        <f t="shared" si="10"/>
        <v>118.69</v>
      </c>
      <c r="E70" s="6">
        <f t="shared" si="6"/>
        <v>0.11869</v>
      </c>
      <c r="F70">
        <v>5.9999999999999995E-4</v>
      </c>
      <c r="G70" s="5">
        <f t="shared" si="7"/>
        <v>3.7090624999999999</v>
      </c>
      <c r="H70" s="4">
        <f t="shared" si="8"/>
        <v>7.2028179614647017E-5</v>
      </c>
      <c r="I70" s="5">
        <f t="shared" si="9"/>
        <v>7.2028179614647012E-2</v>
      </c>
    </row>
    <row r="71" spans="1:9" x14ac:dyDescent="0.4">
      <c r="A71">
        <v>10.7</v>
      </c>
      <c r="C71">
        <v>11913</v>
      </c>
      <c r="D71">
        <f t="shared" si="10"/>
        <v>119.13</v>
      </c>
      <c r="E71" s="6">
        <f t="shared" si="6"/>
        <v>0.11913</v>
      </c>
      <c r="F71">
        <v>5.9999999999999995E-4</v>
      </c>
      <c r="G71" s="5">
        <f t="shared" si="7"/>
        <v>3.7228124999999999</v>
      </c>
      <c r="H71" s="4">
        <f t="shared" si="8"/>
        <v>7.2277134878374961E-5</v>
      </c>
      <c r="I71" s="5">
        <f t="shared" si="9"/>
        <v>7.2277134878374963E-2</v>
      </c>
    </row>
    <row r="72" spans="1:9" x14ac:dyDescent="0.4">
      <c r="A72">
        <v>11.7</v>
      </c>
      <c r="C72">
        <v>11944</v>
      </c>
      <c r="D72">
        <f t="shared" si="10"/>
        <v>119.44</v>
      </c>
      <c r="E72" s="6">
        <f t="shared" si="6"/>
        <v>0.11944</v>
      </c>
      <c r="F72">
        <v>5.9999999999999995E-4</v>
      </c>
      <c r="G72" s="5">
        <f t="shared" si="7"/>
        <v>3.7324999999999999</v>
      </c>
      <c r="H72" s="4">
        <f t="shared" si="8"/>
        <v>7.2452572377663892E-5</v>
      </c>
      <c r="I72" s="5">
        <f t="shared" si="9"/>
        <v>7.2452572377663893E-2</v>
      </c>
    </row>
    <row r="73" spans="1:9" x14ac:dyDescent="0.4">
      <c r="A73">
        <v>12.7</v>
      </c>
      <c r="C73">
        <v>11948</v>
      </c>
      <c r="D73">
        <f t="shared" si="10"/>
        <v>119.48</v>
      </c>
      <c r="E73" s="6">
        <f t="shared" si="6"/>
        <v>0.11948</v>
      </c>
      <c r="F73">
        <v>5.9999999999999995E-4</v>
      </c>
      <c r="G73" s="5">
        <f t="shared" si="7"/>
        <v>3.7337500000000001</v>
      </c>
      <c r="H73" s="4">
        <f t="shared" si="8"/>
        <v>7.2475211700519758E-5</v>
      </c>
      <c r="I73" s="5">
        <f t="shared" si="9"/>
        <v>7.2475211700519765E-2</v>
      </c>
    </row>
    <row r="74" spans="1:9" x14ac:dyDescent="0.4">
      <c r="A74">
        <v>13.7</v>
      </c>
      <c r="C74">
        <v>11950</v>
      </c>
      <c r="D74">
        <f t="shared" si="10"/>
        <v>119.5</v>
      </c>
      <c r="E74" s="6">
        <f t="shared" si="6"/>
        <v>0.1195</v>
      </c>
      <c r="F74">
        <v>5.9999999999999995E-4</v>
      </c>
      <c r="G74" s="5">
        <f t="shared" si="7"/>
        <v>3.734375</v>
      </c>
      <c r="H74" s="4">
        <f t="shared" si="8"/>
        <v>7.2486531552211315E-5</v>
      </c>
      <c r="I74" s="5">
        <f t="shared" si="9"/>
        <v>7.2486531552211311E-2</v>
      </c>
    </row>
    <row r="75" spans="1:9" x14ac:dyDescent="0.4">
      <c r="A75">
        <v>14.7</v>
      </c>
      <c r="C75">
        <v>11946</v>
      </c>
      <c r="D75">
        <f t="shared" si="10"/>
        <v>119.46</v>
      </c>
      <c r="E75" s="6">
        <f t="shared" si="6"/>
        <v>0.11946</v>
      </c>
      <c r="F75">
        <v>5.9999999999999995E-4</v>
      </c>
      <c r="G75" s="5">
        <f t="shared" si="7"/>
        <v>3.7331249999999998</v>
      </c>
      <c r="H75" s="4">
        <f t="shared" si="8"/>
        <v>7.2463891975650799E-5</v>
      </c>
      <c r="I75" s="5">
        <f t="shared" si="9"/>
        <v>7.2463891975650799E-2</v>
      </c>
    </row>
    <row r="76" spans="1:9" x14ac:dyDescent="0.4">
      <c r="A76">
        <v>15</v>
      </c>
      <c r="C76">
        <v>11948</v>
      </c>
      <c r="D76">
        <f t="shared" si="10"/>
        <v>119.48</v>
      </c>
      <c r="E76" s="6">
        <f t="shared" si="6"/>
        <v>0.11948</v>
      </c>
      <c r="F76">
        <v>5.9999999999999995E-4</v>
      </c>
      <c r="G76" s="5">
        <f t="shared" si="7"/>
        <v>3.7337500000000001</v>
      </c>
      <c r="H76" s="4">
        <f t="shared" si="8"/>
        <v>7.2475211700519758E-5</v>
      </c>
      <c r="I76" s="5">
        <f t="shared" si="9"/>
        <v>7.2475211700519765E-2</v>
      </c>
    </row>
    <row r="77" spans="1:9" x14ac:dyDescent="0.4">
      <c r="A77">
        <v>15.3</v>
      </c>
      <c r="C77">
        <v>11947</v>
      </c>
      <c r="D77">
        <f t="shared" si="10"/>
        <v>119.47</v>
      </c>
      <c r="E77" s="6">
        <f t="shared" si="6"/>
        <v>0.11946999999999999</v>
      </c>
      <c r="F77">
        <v>5.9999999999999995E-4</v>
      </c>
      <c r="G77" s="5">
        <f t="shared" si="7"/>
        <v>3.7334375</v>
      </c>
      <c r="H77" s="4">
        <f t="shared" si="8"/>
        <v>7.246955182222874E-5</v>
      </c>
      <c r="I77" s="5">
        <f t="shared" si="9"/>
        <v>7.2469551822228737E-2</v>
      </c>
    </row>
    <row r="78" spans="1:9" x14ac:dyDescent="0.4">
      <c r="A78">
        <v>16.3</v>
      </c>
      <c r="C78">
        <v>11956</v>
      </c>
      <c r="D78">
        <f t="shared" si="10"/>
        <v>119.56</v>
      </c>
      <c r="E78" s="6">
        <f t="shared" si="6"/>
        <v>0.11956</v>
      </c>
      <c r="F78">
        <v>5.9999999999999995E-4</v>
      </c>
      <c r="G78" s="5">
        <f t="shared" si="7"/>
        <v>3.7362500000000001</v>
      </c>
      <c r="H78" s="4">
        <f t="shared" si="8"/>
        <v>7.25204918676277E-5</v>
      </c>
      <c r="I78" s="5">
        <f t="shared" si="9"/>
        <v>7.2520491867627698E-2</v>
      </c>
    </row>
    <row r="79" spans="1:9" x14ac:dyDescent="0.4">
      <c r="A79">
        <v>17.3</v>
      </c>
      <c r="C79">
        <v>11964</v>
      </c>
      <c r="D79">
        <f t="shared" si="10"/>
        <v>119.64</v>
      </c>
      <c r="E79" s="6">
        <f t="shared" si="6"/>
        <v>0.11964</v>
      </c>
      <c r="F79">
        <v>5.9999999999999995E-4</v>
      </c>
      <c r="G79" s="5">
        <f t="shared" si="7"/>
        <v>3.73875</v>
      </c>
      <c r="H79" s="4">
        <f t="shared" si="8"/>
        <v>7.2565774060099472E-5</v>
      </c>
      <c r="I79" s="5">
        <f t="shared" si="9"/>
        <v>7.2565774060099467E-2</v>
      </c>
    </row>
    <row r="80" spans="1:9" x14ac:dyDescent="0.4">
      <c r="A80">
        <v>18.3</v>
      </c>
      <c r="C80">
        <v>11948</v>
      </c>
      <c r="D80">
        <f t="shared" si="10"/>
        <v>119.48</v>
      </c>
      <c r="E80" s="6">
        <f t="shared" si="6"/>
        <v>0.11948</v>
      </c>
      <c r="F80">
        <v>5.9999999999999995E-4</v>
      </c>
      <c r="G80" s="5">
        <f t="shared" si="7"/>
        <v>3.7337500000000001</v>
      </c>
      <c r="H80" s="4">
        <f t="shared" si="8"/>
        <v>7.2475211700519758E-5</v>
      </c>
      <c r="I80" s="5">
        <f t="shared" si="9"/>
        <v>7.2475211700519765E-2</v>
      </c>
    </row>
    <row r="81" spans="1:9" x14ac:dyDescent="0.4">
      <c r="A81">
        <v>19.3</v>
      </c>
      <c r="C81">
        <v>11936</v>
      </c>
      <c r="D81">
        <f t="shared" si="10"/>
        <v>119.36</v>
      </c>
      <c r="E81" s="6">
        <f t="shared" si="6"/>
        <v>0.11935999999999999</v>
      </c>
      <c r="F81">
        <v>5.9999999999999995E-4</v>
      </c>
      <c r="G81" s="5">
        <f t="shared" si="7"/>
        <v>3.73</v>
      </c>
      <c r="H81" s="4">
        <f t="shared" si="8"/>
        <v>7.2407295255726823E-5</v>
      </c>
      <c r="I81" s="5">
        <f t="shared" si="9"/>
        <v>7.2407295255726825E-2</v>
      </c>
    </row>
    <row r="82" spans="1:9" x14ac:dyDescent="0.4">
      <c r="A82">
        <v>20.3</v>
      </c>
      <c r="C82">
        <v>11903</v>
      </c>
      <c r="D82">
        <f t="shared" si="10"/>
        <v>119.03</v>
      </c>
      <c r="E82" s="6">
        <f t="shared" si="6"/>
        <v>0.11903</v>
      </c>
      <c r="F82">
        <v>5.9999999999999995E-4</v>
      </c>
      <c r="G82" s="5">
        <f t="shared" si="7"/>
        <v>3.7196875</v>
      </c>
      <c r="H82" s="4">
        <f t="shared" si="8"/>
        <v>7.2220548679165927E-5</v>
      </c>
      <c r="I82" s="5">
        <f t="shared" si="9"/>
        <v>7.2220548679165927E-2</v>
      </c>
    </row>
    <row r="83" spans="1:9" x14ac:dyDescent="0.4">
      <c r="A83">
        <v>21.2</v>
      </c>
      <c r="C83">
        <v>11867</v>
      </c>
      <c r="D83">
        <f t="shared" si="10"/>
        <v>118.67</v>
      </c>
      <c r="E83" s="6">
        <f t="shared" si="6"/>
        <v>0.11867</v>
      </c>
      <c r="F83">
        <v>5.9999999999999995E-4</v>
      </c>
      <c r="G83" s="5">
        <f t="shared" si="7"/>
        <v>3.7084375000000001</v>
      </c>
      <c r="H83" s="4">
        <f t="shared" si="8"/>
        <v>7.2016864947194905E-5</v>
      </c>
      <c r="I83" s="5">
        <f t="shared" si="9"/>
        <v>7.2016864947194906E-2</v>
      </c>
    </row>
    <row r="84" spans="1:9" x14ac:dyDescent="0.4">
      <c r="A84">
        <v>22.1</v>
      </c>
      <c r="C84">
        <v>11833</v>
      </c>
      <c r="D84">
        <f t="shared" si="10"/>
        <v>118.33</v>
      </c>
      <c r="E84" s="6">
        <f t="shared" si="6"/>
        <v>0.11833</v>
      </c>
      <c r="F84">
        <v>5.9999999999999995E-4</v>
      </c>
      <c r="G84" s="5">
        <f t="shared" si="7"/>
        <v>3.6978124999999999</v>
      </c>
      <c r="H84" s="4">
        <f t="shared" si="8"/>
        <v>7.1824535427058236E-5</v>
      </c>
      <c r="I84" s="5">
        <f t="shared" si="9"/>
        <v>7.1824535427058231E-2</v>
      </c>
    </row>
    <row r="85" spans="1:9" x14ac:dyDescent="0.4">
      <c r="A85">
        <v>22.9</v>
      </c>
      <c r="C85">
        <v>11777</v>
      </c>
      <c r="D85">
        <f t="shared" si="10"/>
        <v>117.77</v>
      </c>
      <c r="E85" s="6">
        <f t="shared" si="6"/>
        <v>0.11777</v>
      </c>
      <c r="F85">
        <v>5.9999999999999995E-4</v>
      </c>
      <c r="G85" s="5">
        <f t="shared" si="7"/>
        <v>3.6803124999999999</v>
      </c>
      <c r="H85" s="4">
        <f t="shared" si="8"/>
        <v>7.1507839626730967E-5</v>
      </c>
      <c r="I85" s="5">
        <f t="shared" si="9"/>
        <v>7.1507839626730962E-2</v>
      </c>
    </row>
    <row r="86" spans="1:9" x14ac:dyDescent="0.4">
      <c r="A86">
        <v>23.7</v>
      </c>
      <c r="C86">
        <v>11690</v>
      </c>
      <c r="D86">
        <f t="shared" si="10"/>
        <v>116.9</v>
      </c>
      <c r="E86" s="6">
        <f t="shared" si="6"/>
        <v>0.1169</v>
      </c>
      <c r="F86">
        <v>5.9999999999999995E-4</v>
      </c>
      <c r="G86" s="5">
        <f t="shared" si="7"/>
        <v>3.6531250000000002</v>
      </c>
      <c r="H86" s="4">
        <f t="shared" si="8"/>
        <v>7.101603592857595E-5</v>
      </c>
      <c r="I86" s="5">
        <f t="shared" si="9"/>
        <v>7.1016035928575943E-2</v>
      </c>
    </row>
    <row r="87" spans="1:9" x14ac:dyDescent="0.4">
      <c r="A87">
        <v>24.4</v>
      </c>
      <c r="C87">
        <v>11588</v>
      </c>
      <c r="D87">
        <f t="shared" si="10"/>
        <v>115.88</v>
      </c>
      <c r="E87" s="6">
        <f t="shared" si="6"/>
        <v>0.11588</v>
      </c>
      <c r="F87">
        <v>5.9999999999999995E-4</v>
      </c>
      <c r="G87" s="5">
        <f t="shared" si="7"/>
        <v>3.6212499999999999</v>
      </c>
      <c r="H87" s="4">
        <f t="shared" si="8"/>
        <v>7.043976373428154E-5</v>
      </c>
      <c r="I87" s="5">
        <f t="shared" si="9"/>
        <v>7.0439763734281541E-2</v>
      </c>
    </row>
    <row r="88" spans="1:9" x14ac:dyDescent="0.4">
      <c r="A88">
        <v>25.1</v>
      </c>
      <c r="C88">
        <v>11403</v>
      </c>
      <c r="D88">
        <f t="shared" si="10"/>
        <v>114.03</v>
      </c>
      <c r="E88" s="6">
        <f t="shared" si="6"/>
        <v>0.11403000000000001</v>
      </c>
      <c r="F88">
        <v>5.9999999999999995E-4</v>
      </c>
      <c r="G88" s="5">
        <f t="shared" si="7"/>
        <v>3.5634375</v>
      </c>
      <c r="H88" s="4">
        <f t="shared" si="8"/>
        <v>6.9395487219219256E-5</v>
      </c>
      <c r="I88" s="5">
        <f t="shared" si="9"/>
        <v>6.939548721921926E-2</v>
      </c>
    </row>
    <row r="89" spans="1:9" x14ac:dyDescent="0.4">
      <c r="A89">
        <v>25.8</v>
      </c>
      <c r="C89">
        <v>11172</v>
      </c>
      <c r="D89">
        <f t="shared" si="10"/>
        <v>111.72</v>
      </c>
      <c r="E89" s="6">
        <f t="shared" si="6"/>
        <v>0.11172</v>
      </c>
      <c r="F89">
        <v>5.9999999999999995E-4</v>
      </c>
      <c r="G89" s="5">
        <f t="shared" si="7"/>
        <v>3.49125</v>
      </c>
      <c r="H89" s="4">
        <f t="shared" si="8"/>
        <v>6.8093295105897943E-5</v>
      </c>
      <c r="I89" s="5">
        <f t="shared" si="9"/>
        <v>6.8093295105897941E-2</v>
      </c>
    </row>
    <row r="90" spans="1:9" x14ac:dyDescent="0.4">
      <c r="A90">
        <v>26.4</v>
      </c>
      <c r="C90">
        <v>10839</v>
      </c>
      <c r="D90">
        <f t="shared" si="10"/>
        <v>108.39</v>
      </c>
      <c r="E90" s="6">
        <f t="shared" si="6"/>
        <v>0.10839</v>
      </c>
      <c r="F90">
        <v>5.9999999999999995E-4</v>
      </c>
      <c r="G90" s="5">
        <f t="shared" si="7"/>
        <v>3.3871875</v>
      </c>
      <c r="H90" s="4">
        <f t="shared" si="8"/>
        <v>6.6219731423061736E-5</v>
      </c>
      <c r="I90" s="5">
        <f t="shared" si="9"/>
        <v>6.6219731423061742E-2</v>
      </c>
    </row>
    <row r="91" spans="1:9" x14ac:dyDescent="0.4">
      <c r="A91">
        <v>27</v>
      </c>
      <c r="C91">
        <v>10259</v>
      </c>
      <c r="D91">
        <f t="shared" si="10"/>
        <v>102.59</v>
      </c>
      <c r="E91" s="6">
        <f t="shared" si="6"/>
        <v>0.10259</v>
      </c>
      <c r="F91">
        <v>5.9999999999999995E-4</v>
      </c>
      <c r="G91" s="5">
        <f t="shared" si="7"/>
        <v>3.2059375000000001</v>
      </c>
      <c r="H91" s="4">
        <f t="shared" si="8"/>
        <v>6.2967724025499096E-5</v>
      </c>
      <c r="I91" s="5">
        <f t="shared" si="9"/>
        <v>6.2967724025499092E-2</v>
      </c>
    </row>
    <row r="92" spans="1:9" x14ac:dyDescent="0.4">
      <c r="A92">
        <v>27.5</v>
      </c>
      <c r="C92">
        <v>9505</v>
      </c>
      <c r="D92">
        <f t="shared" si="10"/>
        <v>95.05</v>
      </c>
      <c r="E92" s="6">
        <f t="shared" si="6"/>
        <v>9.5049999999999996E-2</v>
      </c>
      <c r="F92">
        <v>5.9999999999999995E-4</v>
      </c>
      <c r="G92" s="5">
        <f t="shared" si="7"/>
        <v>2.9703124999999999</v>
      </c>
      <c r="H92" s="4">
        <f t="shared" si="8"/>
        <v>5.8764894099052881E-5</v>
      </c>
      <c r="I92" s="5">
        <f t="shared" si="9"/>
        <v>5.8764894099052882E-2</v>
      </c>
    </row>
    <row r="93" spans="1:9" x14ac:dyDescent="0.4">
      <c r="A93">
        <v>27.9</v>
      </c>
      <c r="C93">
        <v>8629</v>
      </c>
      <c r="D93">
        <f t="shared" si="10"/>
        <v>86.29</v>
      </c>
      <c r="E93" s="6">
        <f t="shared" si="6"/>
        <v>8.6290000000000006E-2</v>
      </c>
      <c r="F93">
        <v>5.9999999999999995E-4</v>
      </c>
      <c r="G93" s="5">
        <f t="shared" si="7"/>
        <v>2.6965625000000002</v>
      </c>
      <c r="H93" s="4">
        <f t="shared" si="8"/>
        <v>5.3925238991580489E-5</v>
      </c>
      <c r="I93" s="5">
        <f t="shared" si="9"/>
        <v>5.3925238991580492E-2</v>
      </c>
    </row>
    <row r="94" spans="1:9" x14ac:dyDescent="0.4">
      <c r="A94">
        <v>28.4</v>
      </c>
      <c r="C94">
        <v>7090</v>
      </c>
      <c r="D94">
        <f t="shared" si="10"/>
        <v>70.900000000000006</v>
      </c>
      <c r="E94" s="6">
        <f t="shared" si="6"/>
        <v>7.0900000000000005E-2</v>
      </c>
      <c r="F94">
        <v>5.9999999999999995E-4</v>
      </c>
      <c r="G94" s="5">
        <f t="shared" si="7"/>
        <v>2.2156250000000002</v>
      </c>
      <c r="H94" s="4">
        <f t="shared" si="8"/>
        <v>4.5578292558667406E-5</v>
      </c>
      <c r="I94" s="5">
        <f t="shared" si="9"/>
        <v>4.5578292558667403E-2</v>
      </c>
    </row>
    <row r="95" spans="1:9" x14ac:dyDescent="0.4">
      <c r="A95">
        <v>28.7</v>
      </c>
      <c r="C95">
        <v>5897</v>
      </c>
      <c r="D95">
        <f t="shared" si="10"/>
        <v>58.97</v>
      </c>
      <c r="E95" s="6">
        <f t="shared" si="6"/>
        <v>5.8970000000000002E-2</v>
      </c>
      <c r="F95">
        <v>5.9999999999999995E-4</v>
      </c>
      <c r="G95" s="5">
        <f t="shared" si="7"/>
        <v>1.8428125</v>
      </c>
      <c r="H95" s="4">
        <f t="shared" si="8"/>
        <v>3.9312262117427263E-5</v>
      </c>
      <c r="I95" s="5">
        <f t="shared" si="9"/>
        <v>3.9312262117427263E-2</v>
      </c>
    </row>
    <row r="96" spans="1:9" x14ac:dyDescent="0.4">
      <c r="A96">
        <v>29</v>
      </c>
      <c r="C96">
        <v>4960</v>
      </c>
      <c r="D96">
        <f t="shared" si="10"/>
        <v>49.6</v>
      </c>
      <c r="E96" s="6">
        <f t="shared" si="6"/>
        <v>4.9599999999999998E-2</v>
      </c>
      <c r="F96">
        <v>5.9999999999999995E-4</v>
      </c>
      <c r="G96" s="5">
        <f t="shared" si="7"/>
        <v>1.55</v>
      </c>
      <c r="H96" s="4">
        <f t="shared" si="8"/>
        <v>3.4586000148181344E-5</v>
      </c>
      <c r="I96" s="5">
        <f t="shared" si="9"/>
        <v>3.4586000148181341E-2</v>
      </c>
    </row>
    <row r="97" spans="1:9" x14ac:dyDescent="0.4">
      <c r="A97">
        <v>29.2</v>
      </c>
      <c r="C97">
        <v>4323</v>
      </c>
      <c r="D97">
        <f t="shared" si="10"/>
        <v>43.23</v>
      </c>
      <c r="E97" s="6">
        <f t="shared" si="6"/>
        <v>4.3229999999999998E-2</v>
      </c>
      <c r="F97">
        <v>5.9999999999999995E-4</v>
      </c>
      <c r="G97" s="5">
        <f t="shared" si="7"/>
        <v>1.3509374999999999</v>
      </c>
      <c r="H97" s="4">
        <f t="shared" si="8"/>
        <v>3.1514684796434243E-5</v>
      </c>
      <c r="I97" s="5">
        <f t="shared" si="9"/>
        <v>3.1514684796434246E-2</v>
      </c>
    </row>
    <row r="98" spans="1:9" x14ac:dyDescent="0.4">
      <c r="A98">
        <v>29.4</v>
      </c>
      <c r="C98">
        <v>3740</v>
      </c>
      <c r="D98">
        <f t="shared" si="10"/>
        <v>37.4</v>
      </c>
      <c r="E98" s="6">
        <f t="shared" si="6"/>
        <v>3.7399999999999996E-2</v>
      </c>
      <c r="F98">
        <v>5.9999999999999995E-4</v>
      </c>
      <c r="G98" s="5">
        <f t="shared" si="7"/>
        <v>1.16875</v>
      </c>
      <c r="H98" s="4">
        <f t="shared" si="8"/>
        <v>2.8840746093919036E-5</v>
      </c>
      <c r="I98" s="5">
        <f t="shared" si="9"/>
        <v>2.8840746093919036E-2</v>
      </c>
    </row>
    <row r="99" spans="1:9" x14ac:dyDescent="0.4">
      <c r="A99">
        <v>29.6</v>
      </c>
      <c r="C99">
        <v>3220</v>
      </c>
      <c r="D99">
        <f t="shared" si="10"/>
        <v>32.200000000000003</v>
      </c>
      <c r="E99" s="6">
        <f t="shared" si="6"/>
        <v>3.2199999999999999E-2</v>
      </c>
      <c r="F99">
        <v>5.9999999999999995E-4</v>
      </c>
      <c r="G99" s="5">
        <f t="shared" si="7"/>
        <v>1.0062500000000001</v>
      </c>
      <c r="H99" s="4">
        <f t="shared" si="8"/>
        <v>2.659949744187202E-5</v>
      </c>
      <c r="I99" s="5">
        <f t="shared" si="9"/>
        <v>2.6599497441872021E-2</v>
      </c>
    </row>
    <row r="100" spans="1:9" x14ac:dyDescent="0.4">
      <c r="A100">
        <v>29.8</v>
      </c>
      <c r="C100">
        <v>2842</v>
      </c>
      <c r="D100">
        <f t="shared" si="10"/>
        <v>28.42</v>
      </c>
      <c r="E100" s="6">
        <f t="shared" si="6"/>
        <v>2.8420000000000001E-2</v>
      </c>
      <c r="F100">
        <v>5.9999999999999995E-4</v>
      </c>
      <c r="G100" s="5">
        <f t="shared" si="7"/>
        <v>0.88812500000000005</v>
      </c>
      <c r="H100" s="4">
        <f t="shared" si="8"/>
        <v>2.5077142029508943E-5</v>
      </c>
      <c r="I100" s="5">
        <f t="shared" si="9"/>
        <v>2.5077142029508944E-2</v>
      </c>
    </row>
    <row r="101" spans="1:9" x14ac:dyDescent="0.4">
      <c r="A101">
        <v>30</v>
      </c>
      <c r="C101">
        <v>2443</v>
      </c>
      <c r="D101">
        <f t="shared" si="10"/>
        <v>24.43</v>
      </c>
      <c r="E101" s="6">
        <f t="shared" si="6"/>
        <v>2.443E-2</v>
      </c>
      <c r="F101">
        <v>5.9999999999999995E-4</v>
      </c>
      <c r="G101" s="5">
        <f t="shared" si="7"/>
        <v>0.76343749999999999</v>
      </c>
      <c r="H101" s="4">
        <f t="shared" si="8"/>
        <v>2.3589533023521727E-5</v>
      </c>
      <c r="I101" s="5">
        <f t="shared" si="9"/>
        <v>2.3589533023521729E-2</v>
      </c>
    </row>
    <row r="110" spans="1:9" x14ac:dyDescent="0.4">
      <c r="A110" s="1"/>
      <c r="B110" s="1" t="s">
        <v>8</v>
      </c>
      <c r="C110" s="1" t="s">
        <v>10</v>
      </c>
      <c r="D110" s="1"/>
      <c r="E110" s="1" t="s">
        <v>10</v>
      </c>
      <c r="F110" s="1" t="s">
        <v>8</v>
      </c>
      <c r="G110" s="1" t="s">
        <v>6</v>
      </c>
    </row>
    <row r="111" spans="1:9" x14ac:dyDescent="0.4">
      <c r="A111" s="1">
        <v>1.4366000000000001</v>
      </c>
      <c r="B111" s="1">
        <f>2.5*A111</f>
        <v>3.5915000000000004</v>
      </c>
      <c r="C111" s="1">
        <v>0</v>
      </c>
      <c r="D111" s="1">
        <v>0</v>
      </c>
      <c r="E111" s="1">
        <f>D111-13</f>
        <v>-13</v>
      </c>
      <c r="F111" s="1">
        <v>0.3</v>
      </c>
      <c r="G111" s="1">
        <v>0.02</v>
      </c>
      <c r="H111" s="1">
        <v>-13</v>
      </c>
      <c r="I111" s="1">
        <v>1.8082500000000001</v>
      </c>
    </row>
    <row r="112" spans="1:9" x14ac:dyDescent="0.4">
      <c r="A112" s="1">
        <v>1.4362999999999999</v>
      </c>
      <c r="B112" s="1">
        <f t="shared" ref="B112:D126" si="11">2.5*A112</f>
        <v>3.5907499999999999</v>
      </c>
      <c r="C112" s="1">
        <v>-1</v>
      </c>
      <c r="D112" s="1">
        <v>0.2</v>
      </c>
      <c r="E112" s="1">
        <f t="shared" ref="E112:E161" si="12">D112-13</f>
        <v>-12.8</v>
      </c>
      <c r="F112" s="1">
        <v>0.34</v>
      </c>
      <c r="G112" s="1">
        <v>0.02</v>
      </c>
      <c r="H112" s="1">
        <v>-12.5</v>
      </c>
      <c r="I112" s="1">
        <v>2.3152500000000003</v>
      </c>
    </row>
    <row r="113" spans="1:9" x14ac:dyDescent="0.4">
      <c r="A113" s="1">
        <v>1.4356</v>
      </c>
      <c r="B113" s="1">
        <f t="shared" si="11"/>
        <v>3.589</v>
      </c>
      <c r="C113" s="1">
        <v>-2</v>
      </c>
      <c r="D113" s="1">
        <v>0.4</v>
      </c>
      <c r="E113" s="1">
        <f t="shared" si="12"/>
        <v>-12.6</v>
      </c>
      <c r="F113" s="1">
        <v>0.38</v>
      </c>
      <c r="G113" s="1">
        <v>0.02</v>
      </c>
      <c r="H113" s="1">
        <v>-12</v>
      </c>
      <c r="I113" s="1">
        <v>2.7157499999999999</v>
      </c>
    </row>
    <row r="114" spans="1:9" x14ac:dyDescent="0.4">
      <c r="A114" s="1">
        <v>1.4342999999999999</v>
      </c>
      <c r="B114" s="1">
        <f t="shared" si="11"/>
        <v>3.58575</v>
      </c>
      <c r="C114" s="1">
        <f>C113-1</f>
        <v>-3</v>
      </c>
      <c r="D114" s="1">
        <v>0.6</v>
      </c>
      <c r="E114" s="1">
        <f t="shared" si="12"/>
        <v>-12.4</v>
      </c>
      <c r="F114" s="1">
        <v>0.42</v>
      </c>
      <c r="G114" s="1">
        <v>0.02</v>
      </c>
      <c r="H114" s="1">
        <v>-11.5</v>
      </c>
      <c r="I114" s="1">
        <v>2.9907499999999998</v>
      </c>
    </row>
    <row r="115" spans="1:9" x14ac:dyDescent="0.4">
      <c r="A115" s="1">
        <v>1.4322999999999999</v>
      </c>
      <c r="B115" s="1">
        <f t="shared" si="11"/>
        <v>3.5807499999999997</v>
      </c>
      <c r="C115" s="1">
        <f t="shared" ref="C115:C126" si="13">C114-1</f>
        <v>-4</v>
      </c>
      <c r="D115" s="1">
        <v>0.8</v>
      </c>
      <c r="E115" s="1">
        <f t="shared" si="12"/>
        <v>-12.2</v>
      </c>
      <c r="F115" s="1">
        <v>0.49</v>
      </c>
      <c r="G115" s="1">
        <v>0.02</v>
      </c>
      <c r="H115" s="1">
        <v>-11</v>
      </c>
      <c r="I115" s="1">
        <v>3.1712499999999997</v>
      </c>
    </row>
    <row r="116" spans="1:9" x14ac:dyDescent="0.4">
      <c r="A116" s="1">
        <v>1.4292</v>
      </c>
      <c r="B116" s="1">
        <f t="shared" si="11"/>
        <v>3.573</v>
      </c>
      <c r="C116" s="1">
        <f t="shared" si="13"/>
        <v>-5</v>
      </c>
      <c r="D116" s="1">
        <v>1</v>
      </c>
      <c r="E116" s="1">
        <f t="shared" si="12"/>
        <v>-12</v>
      </c>
      <c r="F116" s="1">
        <v>0.56000000000000005</v>
      </c>
      <c r="G116" s="1">
        <v>0.02</v>
      </c>
      <c r="H116" s="1">
        <v>-10</v>
      </c>
      <c r="I116" s="1">
        <v>3.3695000000000004</v>
      </c>
    </row>
    <row r="117" spans="1:9" x14ac:dyDescent="0.4">
      <c r="A117" s="1">
        <v>1.4245000000000001</v>
      </c>
      <c r="B117" s="1">
        <f t="shared" si="11"/>
        <v>3.5612500000000002</v>
      </c>
      <c r="C117" s="1">
        <f t="shared" si="13"/>
        <v>-6</v>
      </c>
      <c r="D117" s="1">
        <v>1.3</v>
      </c>
      <c r="E117" s="1">
        <f t="shared" si="12"/>
        <v>-11.7</v>
      </c>
      <c r="F117" s="1">
        <v>0.68</v>
      </c>
      <c r="G117" s="1">
        <v>0.02</v>
      </c>
      <c r="H117" s="1">
        <v>-9</v>
      </c>
      <c r="I117" s="1">
        <v>3.464</v>
      </c>
    </row>
    <row r="118" spans="1:9" x14ac:dyDescent="0.4">
      <c r="A118" s="1">
        <v>1.4173</v>
      </c>
      <c r="B118" s="1">
        <f t="shared" si="11"/>
        <v>3.54325</v>
      </c>
      <c r="C118" s="1">
        <f t="shared" si="13"/>
        <v>-7</v>
      </c>
      <c r="D118" s="1">
        <v>1.6</v>
      </c>
      <c r="E118" s="1">
        <f t="shared" si="12"/>
        <v>-11.4</v>
      </c>
      <c r="F118" s="1">
        <v>0.51</v>
      </c>
      <c r="G118" s="1">
        <v>0.02</v>
      </c>
      <c r="H118" s="1">
        <v>-8</v>
      </c>
      <c r="I118" s="1">
        <v>3.5142499999999997</v>
      </c>
    </row>
    <row r="119" spans="1:9" x14ac:dyDescent="0.4">
      <c r="A119" s="1">
        <v>1.4056999999999999</v>
      </c>
      <c r="B119" s="1">
        <f t="shared" si="11"/>
        <v>3.5142499999999997</v>
      </c>
      <c r="C119" s="1">
        <f t="shared" si="13"/>
        <v>-8</v>
      </c>
      <c r="D119" s="1">
        <v>2.1</v>
      </c>
      <c r="E119" s="1">
        <f t="shared" si="12"/>
        <v>-10.9</v>
      </c>
      <c r="F119" s="1">
        <v>1.24</v>
      </c>
      <c r="G119" s="1">
        <v>0.03</v>
      </c>
      <c r="H119" s="1">
        <v>-7</v>
      </c>
      <c r="I119" s="1">
        <v>3.54325</v>
      </c>
    </row>
    <row r="120" spans="1:9" x14ac:dyDescent="0.4">
      <c r="A120" s="1">
        <v>1.3855999999999999</v>
      </c>
      <c r="B120" s="1">
        <f t="shared" si="11"/>
        <v>3.464</v>
      </c>
      <c r="C120" s="1">
        <f t="shared" si="13"/>
        <v>-9</v>
      </c>
      <c r="D120" s="1">
        <v>2.5</v>
      </c>
      <c r="E120" s="1">
        <f t="shared" si="12"/>
        <v>-10.5</v>
      </c>
      <c r="F120" s="1">
        <v>1.63</v>
      </c>
      <c r="G120" s="1">
        <v>0.04</v>
      </c>
      <c r="H120" s="1">
        <v>-6</v>
      </c>
      <c r="I120" s="1">
        <v>3.5612500000000002</v>
      </c>
    </row>
    <row r="121" spans="1:9" x14ac:dyDescent="0.4">
      <c r="A121" s="1">
        <v>1.3478000000000001</v>
      </c>
      <c r="B121" s="1">
        <f t="shared" si="11"/>
        <v>3.3695000000000004</v>
      </c>
      <c r="C121" s="1">
        <f t="shared" si="13"/>
        <v>-10</v>
      </c>
      <c r="D121" s="1">
        <v>3</v>
      </c>
      <c r="E121" s="1">
        <f t="shared" si="12"/>
        <v>-10</v>
      </c>
      <c r="F121" s="1">
        <v>2.17</v>
      </c>
      <c r="G121" s="1">
        <v>0.04</v>
      </c>
      <c r="H121" s="1">
        <v>-5</v>
      </c>
      <c r="I121" s="1">
        <v>3.573</v>
      </c>
    </row>
    <row r="122" spans="1:9" x14ac:dyDescent="0.4">
      <c r="A122" s="1">
        <v>1.2685</v>
      </c>
      <c r="B122" s="1">
        <f t="shared" si="11"/>
        <v>3.1712499999999997</v>
      </c>
      <c r="C122" s="1">
        <f t="shared" si="13"/>
        <v>-11</v>
      </c>
      <c r="D122" s="1">
        <v>3.6</v>
      </c>
      <c r="E122" s="1">
        <f t="shared" si="12"/>
        <v>-9.4</v>
      </c>
      <c r="F122" s="1">
        <v>2.73</v>
      </c>
      <c r="G122" s="1">
        <v>0.05</v>
      </c>
      <c r="H122" s="1">
        <v>-4</v>
      </c>
      <c r="I122" s="1">
        <v>3.5807499999999997</v>
      </c>
    </row>
    <row r="123" spans="1:9" x14ac:dyDescent="0.4">
      <c r="A123" s="1">
        <v>1.1962999999999999</v>
      </c>
      <c r="B123" s="1">
        <f t="shared" si="11"/>
        <v>2.9907499999999998</v>
      </c>
      <c r="C123" s="1">
        <v>-11.5</v>
      </c>
      <c r="D123" s="1">
        <v>1.2</v>
      </c>
      <c r="E123" s="1">
        <f t="shared" si="12"/>
        <v>-11.8</v>
      </c>
      <c r="F123" s="1">
        <v>3.11</v>
      </c>
      <c r="G123" s="1">
        <v>0.06</v>
      </c>
      <c r="H123" s="1">
        <v>-3</v>
      </c>
      <c r="I123" s="1">
        <v>3.58575</v>
      </c>
    </row>
    <row r="124" spans="1:9" x14ac:dyDescent="0.4">
      <c r="A124" s="1">
        <v>1.0863</v>
      </c>
      <c r="B124" s="1">
        <f t="shared" si="11"/>
        <v>2.7157499999999999</v>
      </c>
      <c r="C124" s="1">
        <v>-12</v>
      </c>
      <c r="D124" s="1">
        <v>1.9</v>
      </c>
      <c r="E124" s="1">
        <f t="shared" si="12"/>
        <v>-11.1</v>
      </c>
      <c r="F124" s="1">
        <v>3.34</v>
      </c>
      <c r="G124" s="1">
        <v>7.0000000000000007E-2</v>
      </c>
      <c r="H124" s="1">
        <v>-2</v>
      </c>
      <c r="I124" s="1">
        <v>3.589</v>
      </c>
    </row>
    <row r="125" spans="1:9" x14ac:dyDescent="0.4">
      <c r="A125" s="1">
        <v>0.92610000000000003</v>
      </c>
      <c r="B125" s="1">
        <f t="shared" si="11"/>
        <v>2.3152500000000003</v>
      </c>
      <c r="C125" s="1">
        <v>-12.5</v>
      </c>
      <c r="D125" s="1">
        <v>5.6</v>
      </c>
      <c r="E125" s="1">
        <f t="shared" si="12"/>
        <v>-7.4</v>
      </c>
      <c r="F125" s="1">
        <v>3.49</v>
      </c>
      <c r="G125" s="1">
        <v>7.0000000000000007E-2</v>
      </c>
      <c r="H125" s="1">
        <v>-1</v>
      </c>
      <c r="I125" s="1">
        <v>3.5907499999999999</v>
      </c>
    </row>
    <row r="126" spans="1:9" x14ac:dyDescent="0.4">
      <c r="A126" s="1">
        <v>0.72330000000000005</v>
      </c>
      <c r="B126" s="1">
        <f t="shared" si="11"/>
        <v>1.8082500000000001</v>
      </c>
      <c r="C126" s="1">
        <v>-13</v>
      </c>
      <c r="D126" s="1">
        <v>6.3</v>
      </c>
      <c r="E126" s="1">
        <f t="shared" si="12"/>
        <v>-6.7</v>
      </c>
      <c r="F126" s="1">
        <v>3.57</v>
      </c>
      <c r="G126" s="1">
        <v>7.0000000000000007E-2</v>
      </c>
      <c r="H126" s="1">
        <v>0</v>
      </c>
      <c r="I126" s="1">
        <v>3.5915000000000004</v>
      </c>
    </row>
    <row r="127" spans="1:9" x14ac:dyDescent="0.4">
      <c r="A127" s="1"/>
      <c r="B127" s="1"/>
      <c r="C127" s="1"/>
      <c r="D127" s="1">
        <v>7.1</v>
      </c>
      <c r="E127" s="1">
        <f t="shared" si="12"/>
        <v>-5.9</v>
      </c>
      <c r="F127" s="1">
        <v>3.63</v>
      </c>
      <c r="G127" s="1">
        <v>7.0000000000000007E-2</v>
      </c>
      <c r="H127" s="1">
        <v>1</v>
      </c>
      <c r="I127" s="1">
        <v>3.5907499999999999</v>
      </c>
    </row>
    <row r="128" spans="1:9" x14ac:dyDescent="0.4">
      <c r="A128" s="1"/>
      <c r="B128" s="1"/>
      <c r="C128" s="1"/>
      <c r="D128" s="1">
        <v>7.9</v>
      </c>
      <c r="E128" s="1">
        <f t="shared" si="12"/>
        <v>-5.0999999999999996</v>
      </c>
      <c r="F128" s="1">
        <v>3.67</v>
      </c>
      <c r="G128" s="1">
        <v>7.0000000000000007E-2</v>
      </c>
      <c r="H128" s="1">
        <v>2</v>
      </c>
      <c r="I128" s="1">
        <v>3.589</v>
      </c>
    </row>
    <row r="129" spans="1:10" x14ac:dyDescent="0.4">
      <c r="A129" s="1"/>
      <c r="B129" s="1"/>
      <c r="C129" s="1"/>
      <c r="D129" s="1">
        <v>8.8000000000000007</v>
      </c>
      <c r="E129" s="1">
        <f t="shared" si="12"/>
        <v>-4.1999999999999993</v>
      </c>
      <c r="F129" s="1">
        <v>3.69</v>
      </c>
      <c r="G129" s="1">
        <v>7.0000000000000007E-2</v>
      </c>
      <c r="H129" s="1">
        <v>3</v>
      </c>
      <c r="I129" s="1">
        <v>3.58575</v>
      </c>
    </row>
    <row r="130" spans="1:10" x14ac:dyDescent="0.4">
      <c r="A130" s="1"/>
      <c r="B130" s="1"/>
      <c r="C130" s="1"/>
      <c r="D130" s="1">
        <v>9.6999999999999993</v>
      </c>
      <c r="E130" s="1">
        <f t="shared" si="12"/>
        <v>-3.3000000000000007</v>
      </c>
      <c r="F130" s="1">
        <v>3.71</v>
      </c>
      <c r="G130" s="1">
        <v>7.0000000000000007E-2</v>
      </c>
      <c r="H130" s="1">
        <v>4</v>
      </c>
      <c r="I130" s="1">
        <v>3.5807499999999997</v>
      </c>
    </row>
    <row r="131" spans="1:10" x14ac:dyDescent="0.4">
      <c r="A131" s="1"/>
      <c r="B131" s="1"/>
      <c r="C131" s="1"/>
      <c r="D131" s="1">
        <v>10.7</v>
      </c>
      <c r="E131" s="1">
        <f t="shared" si="12"/>
        <v>-2.3000000000000007</v>
      </c>
      <c r="F131" s="1">
        <v>3.72</v>
      </c>
      <c r="G131" s="1">
        <v>7.0000000000000007E-2</v>
      </c>
      <c r="H131" s="1">
        <v>5</v>
      </c>
      <c r="I131" s="1">
        <v>3.573</v>
      </c>
    </row>
    <row r="132" spans="1:10" x14ac:dyDescent="0.4">
      <c r="A132" s="1"/>
      <c r="B132" s="1"/>
      <c r="C132" s="1"/>
      <c r="D132" s="1">
        <v>11.7</v>
      </c>
      <c r="E132" s="1">
        <f t="shared" si="12"/>
        <v>-1.3000000000000007</v>
      </c>
      <c r="F132" s="1">
        <v>3.73</v>
      </c>
      <c r="G132" s="1">
        <v>7.0000000000000007E-2</v>
      </c>
      <c r="H132" s="1">
        <v>6</v>
      </c>
      <c r="I132" s="1">
        <v>3.5612500000000002</v>
      </c>
    </row>
    <row r="133" spans="1:10" x14ac:dyDescent="0.4">
      <c r="A133" s="1"/>
      <c r="B133" s="1"/>
      <c r="C133" s="1"/>
      <c r="D133" s="1">
        <v>12.7</v>
      </c>
      <c r="E133" s="1">
        <f t="shared" si="12"/>
        <v>-0.30000000000000071</v>
      </c>
      <c r="F133" s="1">
        <v>3.73</v>
      </c>
      <c r="G133" s="1">
        <v>7.0000000000000007E-2</v>
      </c>
      <c r="H133" s="1">
        <v>7</v>
      </c>
      <c r="I133" s="1">
        <v>3.54325</v>
      </c>
    </row>
    <row r="134" spans="1:10" x14ac:dyDescent="0.4">
      <c r="A134" s="1"/>
      <c r="B134" s="1"/>
      <c r="C134" s="1"/>
      <c r="D134" s="1">
        <v>13.7</v>
      </c>
      <c r="E134" s="1">
        <f t="shared" si="12"/>
        <v>0.69999999999999929</v>
      </c>
      <c r="F134" s="1">
        <v>3.73</v>
      </c>
      <c r="G134" s="1">
        <v>7.0000000000000007E-2</v>
      </c>
      <c r="H134" s="1">
        <v>8</v>
      </c>
      <c r="I134" s="1">
        <v>3.5142499999999997</v>
      </c>
    </row>
    <row r="135" spans="1:10" x14ac:dyDescent="0.4">
      <c r="A135" s="1"/>
      <c r="B135" s="1"/>
      <c r="C135" s="1"/>
      <c r="D135" s="1">
        <v>14.7</v>
      </c>
      <c r="E135" s="1">
        <f t="shared" si="12"/>
        <v>1.6999999999999993</v>
      </c>
      <c r="F135" s="1">
        <v>3.73</v>
      </c>
      <c r="G135" s="1">
        <v>7.0000000000000007E-2</v>
      </c>
      <c r="H135" s="1">
        <v>9</v>
      </c>
      <c r="I135" s="1">
        <v>3.464</v>
      </c>
    </row>
    <row r="136" spans="1:10" x14ac:dyDescent="0.4">
      <c r="A136" s="1"/>
      <c r="B136" s="1"/>
      <c r="C136" s="1"/>
      <c r="D136" s="1">
        <v>15</v>
      </c>
      <c r="E136" s="1">
        <f t="shared" si="12"/>
        <v>2</v>
      </c>
      <c r="F136" s="1">
        <v>3.73</v>
      </c>
      <c r="G136" s="1">
        <v>7.0000000000000007E-2</v>
      </c>
      <c r="H136" s="1">
        <v>10</v>
      </c>
      <c r="I136" s="1">
        <v>3.3695000000000004</v>
      </c>
    </row>
    <row r="137" spans="1:10" x14ac:dyDescent="0.4">
      <c r="A137" s="1"/>
      <c r="B137" s="1"/>
      <c r="C137" s="1"/>
      <c r="D137" s="1">
        <v>15.3</v>
      </c>
      <c r="E137" s="1">
        <f t="shared" si="12"/>
        <v>2.3000000000000007</v>
      </c>
      <c r="F137" s="1">
        <v>3.73</v>
      </c>
      <c r="G137" s="1">
        <v>7.0000000000000007E-2</v>
      </c>
      <c r="H137" s="1">
        <v>11</v>
      </c>
      <c r="I137" s="1">
        <v>3.1712499999999997</v>
      </c>
    </row>
    <row r="138" spans="1:10" x14ac:dyDescent="0.4">
      <c r="A138" s="1"/>
      <c r="B138" s="1"/>
      <c r="C138" s="1"/>
      <c r="D138" s="1">
        <v>16.3</v>
      </c>
      <c r="E138" s="1">
        <f t="shared" si="12"/>
        <v>3.3000000000000007</v>
      </c>
      <c r="F138" s="1">
        <v>3.74</v>
      </c>
      <c r="G138" s="1">
        <v>7.0000000000000007E-2</v>
      </c>
      <c r="H138" s="1">
        <v>11.5</v>
      </c>
      <c r="I138" s="1">
        <v>2.9907499999999998</v>
      </c>
    </row>
    <row r="139" spans="1:10" x14ac:dyDescent="0.4">
      <c r="A139" s="1"/>
      <c r="B139" s="1"/>
      <c r="C139" s="1"/>
      <c r="D139" s="1">
        <v>17.3</v>
      </c>
      <c r="E139" s="1">
        <f t="shared" si="12"/>
        <v>4.3000000000000007</v>
      </c>
      <c r="F139" s="1">
        <v>3.74</v>
      </c>
      <c r="G139" s="1">
        <v>7.0000000000000007E-2</v>
      </c>
      <c r="H139" s="1">
        <v>12</v>
      </c>
      <c r="I139" s="1">
        <v>2.7157499999999999</v>
      </c>
    </row>
    <row r="140" spans="1:10" x14ac:dyDescent="0.4">
      <c r="A140" s="1"/>
      <c r="B140" s="1"/>
      <c r="C140" s="1"/>
      <c r="D140" s="1">
        <v>18.3</v>
      </c>
      <c r="E140" s="1">
        <f t="shared" si="12"/>
        <v>5.3000000000000007</v>
      </c>
      <c r="F140" s="1">
        <v>3.73</v>
      </c>
      <c r="G140" s="1">
        <v>7.0000000000000007E-2</v>
      </c>
      <c r="H140" s="1">
        <v>12.5</v>
      </c>
      <c r="I140" s="1">
        <v>2.3152500000000003</v>
      </c>
    </row>
    <row r="141" spans="1:10" x14ac:dyDescent="0.4">
      <c r="A141" s="1"/>
      <c r="B141" s="1"/>
      <c r="C141" s="1"/>
      <c r="D141" s="1">
        <v>19.3</v>
      </c>
      <c r="E141" s="1">
        <f t="shared" si="12"/>
        <v>6.3000000000000007</v>
      </c>
      <c r="F141" s="1">
        <v>3.73</v>
      </c>
      <c r="G141" s="1">
        <v>7.0000000000000007E-2</v>
      </c>
      <c r="H141" s="1">
        <v>13</v>
      </c>
      <c r="I141" s="1">
        <v>1.8082500000000001</v>
      </c>
      <c r="J141" s="1">
        <v>3.5915000000000004</v>
      </c>
    </row>
    <row r="142" spans="1:10" x14ac:dyDescent="0.4">
      <c r="A142" s="1"/>
      <c r="B142" s="1"/>
      <c r="C142" s="1"/>
      <c r="D142" s="1">
        <v>20.3</v>
      </c>
      <c r="E142" s="1">
        <f t="shared" si="12"/>
        <v>7.3000000000000007</v>
      </c>
      <c r="F142" s="1">
        <v>3.72</v>
      </c>
      <c r="G142" s="1">
        <v>7.0000000000000007E-2</v>
      </c>
    </row>
    <row r="143" spans="1:10" x14ac:dyDescent="0.4">
      <c r="A143" s="1"/>
      <c r="B143" s="1"/>
      <c r="C143" s="1"/>
      <c r="D143" s="1">
        <v>21.2</v>
      </c>
      <c r="E143" s="1">
        <f t="shared" si="12"/>
        <v>8.1999999999999993</v>
      </c>
      <c r="F143" s="1">
        <v>3.71</v>
      </c>
      <c r="G143" s="1">
        <v>7.0000000000000007E-2</v>
      </c>
    </row>
    <row r="144" spans="1:10" x14ac:dyDescent="0.4">
      <c r="A144" s="1"/>
      <c r="B144" s="1"/>
      <c r="C144" s="1"/>
      <c r="D144" s="1">
        <v>22.1</v>
      </c>
      <c r="E144" s="1">
        <f t="shared" si="12"/>
        <v>9.1000000000000014</v>
      </c>
      <c r="F144" s="1">
        <v>3.7</v>
      </c>
      <c r="G144" s="1">
        <v>7.0000000000000007E-2</v>
      </c>
    </row>
    <row r="145" spans="1:7" x14ac:dyDescent="0.4">
      <c r="A145" s="1"/>
      <c r="B145" s="1"/>
      <c r="C145" s="1"/>
      <c r="D145" s="1">
        <v>22.9</v>
      </c>
      <c r="E145" s="1">
        <f t="shared" si="12"/>
        <v>9.8999999999999986</v>
      </c>
      <c r="F145" s="1">
        <v>3.68</v>
      </c>
      <c r="G145" s="1">
        <v>7.0000000000000007E-2</v>
      </c>
    </row>
    <row r="146" spans="1:7" x14ac:dyDescent="0.4">
      <c r="A146" s="1"/>
      <c r="B146" s="1"/>
      <c r="C146" s="1"/>
      <c r="D146" s="1">
        <v>23.7</v>
      </c>
      <c r="E146" s="1">
        <f t="shared" si="12"/>
        <v>10.7</v>
      </c>
      <c r="F146" s="1">
        <v>3.65</v>
      </c>
      <c r="G146" s="1">
        <v>7.0000000000000007E-2</v>
      </c>
    </row>
    <row r="147" spans="1:7" x14ac:dyDescent="0.4">
      <c r="A147" s="1"/>
      <c r="B147" s="1"/>
      <c r="C147" s="1"/>
      <c r="D147" s="1">
        <v>24.4</v>
      </c>
      <c r="E147" s="1">
        <f t="shared" si="12"/>
        <v>11.399999999999999</v>
      </c>
      <c r="F147" s="1">
        <v>3.62</v>
      </c>
      <c r="G147" s="1">
        <v>7.0000000000000007E-2</v>
      </c>
    </row>
    <row r="148" spans="1:7" x14ac:dyDescent="0.4">
      <c r="A148" s="1"/>
      <c r="B148" s="1"/>
      <c r="C148" s="1"/>
      <c r="D148" s="1">
        <v>25.1</v>
      </c>
      <c r="E148" s="1">
        <f t="shared" si="12"/>
        <v>12.100000000000001</v>
      </c>
      <c r="F148" s="1">
        <v>3.56</v>
      </c>
      <c r="G148" s="1">
        <v>7.0000000000000007E-2</v>
      </c>
    </row>
    <row r="149" spans="1:7" x14ac:dyDescent="0.4">
      <c r="A149" s="1"/>
      <c r="B149" s="1"/>
      <c r="C149" s="1"/>
      <c r="D149" s="1">
        <v>25.8</v>
      </c>
      <c r="E149" s="1">
        <f t="shared" si="12"/>
        <v>12.8</v>
      </c>
      <c r="F149" s="1">
        <v>3.49</v>
      </c>
      <c r="G149" s="1">
        <v>7.0000000000000007E-2</v>
      </c>
    </row>
    <row r="150" spans="1:7" x14ac:dyDescent="0.4">
      <c r="A150" s="1"/>
      <c r="B150" s="1"/>
      <c r="C150" s="1"/>
      <c r="D150" s="1">
        <v>26.4</v>
      </c>
      <c r="E150" s="1">
        <f t="shared" si="12"/>
        <v>13.399999999999999</v>
      </c>
      <c r="F150" s="1">
        <v>3.39</v>
      </c>
      <c r="G150" s="1">
        <v>7.0000000000000007E-2</v>
      </c>
    </row>
    <row r="151" spans="1:7" x14ac:dyDescent="0.4">
      <c r="A151" s="1"/>
      <c r="B151" s="1"/>
      <c r="C151" s="1"/>
      <c r="D151" s="1">
        <v>27</v>
      </c>
      <c r="E151" s="1">
        <f t="shared" si="12"/>
        <v>14</v>
      </c>
      <c r="F151" s="1">
        <v>3.21</v>
      </c>
      <c r="G151" s="1">
        <v>0.06</v>
      </c>
    </row>
    <row r="152" spans="1:7" x14ac:dyDescent="0.4">
      <c r="A152" s="1"/>
      <c r="B152" s="1"/>
      <c r="C152" s="1"/>
      <c r="D152" s="1">
        <v>27.5</v>
      </c>
      <c r="E152" s="1">
        <f t="shared" si="12"/>
        <v>14.5</v>
      </c>
      <c r="F152" s="1">
        <v>2.97</v>
      </c>
      <c r="G152" s="1">
        <v>0.06</v>
      </c>
    </row>
    <row r="153" spans="1:7" x14ac:dyDescent="0.4">
      <c r="A153" s="1"/>
      <c r="B153" s="1"/>
      <c r="C153" s="1"/>
      <c r="D153" s="1">
        <v>27.9</v>
      </c>
      <c r="E153" s="1">
        <f t="shared" si="12"/>
        <v>14.899999999999999</v>
      </c>
      <c r="F153" s="1">
        <v>2.7</v>
      </c>
      <c r="G153" s="1">
        <v>0.05</v>
      </c>
    </row>
    <row r="154" spans="1:7" x14ac:dyDescent="0.4">
      <c r="A154" s="1"/>
      <c r="B154" s="1"/>
      <c r="C154" s="1"/>
      <c r="D154" s="1">
        <v>28.4</v>
      </c>
      <c r="E154" s="1">
        <f t="shared" si="12"/>
        <v>15.399999999999999</v>
      </c>
      <c r="F154" s="1">
        <v>2.2200000000000002</v>
      </c>
      <c r="G154" s="1">
        <v>0.05</v>
      </c>
    </row>
    <row r="155" spans="1:7" x14ac:dyDescent="0.4">
      <c r="A155" s="1"/>
      <c r="B155" s="1"/>
      <c r="C155" s="1"/>
      <c r="D155" s="1">
        <v>28.7</v>
      </c>
      <c r="E155" s="1">
        <f t="shared" si="12"/>
        <v>15.7</v>
      </c>
      <c r="F155" s="1">
        <v>1.84</v>
      </c>
      <c r="G155" s="1">
        <v>0.04</v>
      </c>
    </row>
    <row r="156" spans="1:7" x14ac:dyDescent="0.4">
      <c r="A156" s="1"/>
      <c r="B156" s="1"/>
      <c r="C156" s="1"/>
      <c r="D156" s="1">
        <v>29</v>
      </c>
      <c r="E156" s="1">
        <f t="shared" si="12"/>
        <v>16</v>
      </c>
      <c r="F156" s="1">
        <v>1.55</v>
      </c>
      <c r="G156" s="1">
        <v>0.03</v>
      </c>
    </row>
    <row r="157" spans="1:7" x14ac:dyDescent="0.4">
      <c r="A157" s="1"/>
      <c r="B157" s="1"/>
      <c r="C157" s="1"/>
      <c r="D157" s="1">
        <v>29.2</v>
      </c>
      <c r="E157" s="1">
        <f t="shared" si="12"/>
        <v>16.2</v>
      </c>
      <c r="F157" s="1">
        <v>1.35</v>
      </c>
      <c r="G157" s="1">
        <v>0.03</v>
      </c>
    </row>
    <row r="158" spans="1:7" x14ac:dyDescent="0.4">
      <c r="A158" s="1"/>
      <c r="B158" s="1"/>
      <c r="C158" s="1"/>
      <c r="D158" s="1">
        <v>29.4</v>
      </c>
      <c r="E158" s="1">
        <f t="shared" si="12"/>
        <v>16.399999999999999</v>
      </c>
      <c r="F158" s="1">
        <v>1.17</v>
      </c>
      <c r="G158" s="1">
        <v>0.03</v>
      </c>
    </row>
    <row r="159" spans="1:7" x14ac:dyDescent="0.4">
      <c r="A159" s="1"/>
      <c r="B159" s="1"/>
      <c r="C159" s="1"/>
      <c r="D159" s="1">
        <v>29.6</v>
      </c>
      <c r="E159" s="1">
        <f t="shared" si="12"/>
        <v>16.600000000000001</v>
      </c>
      <c r="F159" s="1">
        <v>1.01</v>
      </c>
      <c r="G159" s="1">
        <v>0.03</v>
      </c>
    </row>
    <row r="160" spans="1:7" x14ac:dyDescent="0.4">
      <c r="A160" s="1"/>
      <c r="B160" s="1"/>
      <c r="C160" s="1"/>
      <c r="D160" s="1">
        <v>29.8</v>
      </c>
      <c r="E160" s="1">
        <f t="shared" si="12"/>
        <v>16.8</v>
      </c>
      <c r="F160" s="1">
        <v>0.89</v>
      </c>
      <c r="G160" s="1">
        <v>0.03</v>
      </c>
    </row>
    <row r="161" spans="1:7" x14ac:dyDescent="0.4">
      <c r="A161" s="1"/>
      <c r="B161" s="1"/>
      <c r="C161" s="1"/>
      <c r="D161" s="1">
        <v>30</v>
      </c>
      <c r="E161" s="1">
        <f t="shared" si="12"/>
        <v>17</v>
      </c>
      <c r="F161" s="1">
        <v>0.76</v>
      </c>
      <c r="G161" s="1">
        <v>0.02</v>
      </c>
    </row>
    <row r="162" spans="1:7" x14ac:dyDescent="0.4">
      <c r="A162" s="1"/>
      <c r="B162" s="1"/>
      <c r="C162" s="1"/>
      <c r="D162" s="1"/>
      <c r="E162" s="1"/>
      <c r="F162" s="1"/>
      <c r="G162" s="1"/>
    </row>
  </sheetData>
  <sortState ref="J126:J141">
    <sortCondition ref="J12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Kang</dc:creator>
  <cp:lastModifiedBy>Jiaming Kang</cp:lastModifiedBy>
  <dcterms:created xsi:type="dcterms:W3CDTF">2019-10-25T15:28:16Z</dcterms:created>
  <dcterms:modified xsi:type="dcterms:W3CDTF">2019-11-01T13:42:54Z</dcterms:modified>
</cp:coreProperties>
</file>