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I_PROJECT\"/>
    </mc:Choice>
  </mc:AlternateContent>
  <xr:revisionPtr revIDLastSave="0" documentId="13_ncr:1_{22A32F34-F607-4F48-96C7-FAA319FCBBBA}" xr6:coauthVersionLast="47" xr6:coauthVersionMax="47" xr10:uidLastSave="{00000000-0000-0000-0000-000000000000}"/>
  <bookViews>
    <workbookView xWindow="-108" yWindow="-108" windowWidth="23256" windowHeight="12456" activeTab="1" xr2:uid="{1612D743-3509-43A6-BF8E-32A36B0594A1}"/>
  </bookViews>
  <sheets>
    <sheet name="Sheet1" sheetId="1" r:id="rId1"/>
    <sheet name="Sheet2" sheetId="2" r:id="rId2"/>
    <sheet name="marksheet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2" i="2"/>
  <c r="J2" i="2" s="1"/>
  <c r="K4" i="3"/>
  <c r="K3" i="3"/>
  <c r="I4" i="3"/>
  <c r="J4" i="3" s="1"/>
  <c r="I7" i="3"/>
  <c r="J7" i="3" s="1"/>
  <c r="I6" i="3"/>
  <c r="J6" i="3" s="1"/>
  <c r="I8" i="3"/>
  <c r="J8" i="3" s="1"/>
  <c r="I9" i="3"/>
  <c r="J9" i="3" s="1"/>
  <c r="I10" i="3"/>
  <c r="J10" i="3" s="1"/>
  <c r="I5" i="3"/>
  <c r="J5" i="3" s="1"/>
  <c r="J16" i="1"/>
  <c r="K5" i="1"/>
  <c r="K4" i="1"/>
  <c r="J17" i="1"/>
  <c r="N14" i="1"/>
  <c r="M14" i="1"/>
  <c r="L14" i="1"/>
  <c r="K14" i="1"/>
  <c r="F17" i="1"/>
  <c r="C18" i="1"/>
  <c r="C17" i="1"/>
  <c r="C16" i="1"/>
  <c r="C15" i="1"/>
  <c r="J10" i="1"/>
  <c r="J11" i="1"/>
  <c r="J9" i="1"/>
  <c r="G6" i="1"/>
  <c r="K6" i="1" s="1"/>
  <c r="F4" i="1"/>
  <c r="D12" i="1"/>
  <c r="F6" i="1"/>
  <c r="F5" i="1"/>
</calcChain>
</file>

<file path=xl/sharedStrings.xml><?xml version="1.0" encoding="utf-8"?>
<sst xmlns="http://schemas.openxmlformats.org/spreadsheetml/2006/main" count="74" uniqueCount="57">
  <si>
    <t>name</t>
  </si>
  <si>
    <t>Name</t>
  </si>
  <si>
    <t>roll no.</t>
  </si>
  <si>
    <t>Roll no.</t>
  </si>
  <si>
    <t>sc</t>
  </si>
  <si>
    <t>s/sc</t>
  </si>
  <si>
    <t>total</t>
  </si>
  <si>
    <t>Subject</t>
  </si>
  <si>
    <t>maths</t>
  </si>
  <si>
    <t>social science</t>
  </si>
  <si>
    <t>MC202</t>
  </si>
  <si>
    <t>MC206</t>
  </si>
  <si>
    <t>MC203</t>
  </si>
  <si>
    <t>Rose</t>
  </si>
  <si>
    <t>Lily</t>
  </si>
  <si>
    <t>Jame</t>
  </si>
  <si>
    <t>Total</t>
  </si>
  <si>
    <t>Rongmei</t>
  </si>
  <si>
    <t>div</t>
  </si>
  <si>
    <t>50/2</t>
  </si>
  <si>
    <t>mul</t>
  </si>
  <si>
    <t>add</t>
  </si>
  <si>
    <t>sub</t>
  </si>
  <si>
    <t>example</t>
  </si>
  <si>
    <t>/</t>
  </si>
  <si>
    <t>*</t>
  </si>
  <si>
    <t>-</t>
  </si>
  <si>
    <t>+</t>
  </si>
  <si>
    <t>%</t>
  </si>
  <si>
    <t>total mrk</t>
  </si>
  <si>
    <t>obtain mrk</t>
  </si>
  <si>
    <t>sum</t>
  </si>
  <si>
    <t>mark obtain</t>
  </si>
  <si>
    <t>lily</t>
  </si>
  <si>
    <t>james</t>
  </si>
  <si>
    <t>lisa</t>
  </si>
  <si>
    <t>lung</t>
  </si>
  <si>
    <t>liu</t>
  </si>
  <si>
    <t>sin</t>
  </si>
  <si>
    <t>ruanglat</t>
  </si>
  <si>
    <t>Eng</t>
  </si>
  <si>
    <t>Com</t>
  </si>
  <si>
    <t xml:space="preserve">Roll no. </t>
  </si>
  <si>
    <t xml:space="preserve"> </t>
  </si>
  <si>
    <t xml:space="preserve">   </t>
  </si>
  <si>
    <t xml:space="preserve">    </t>
  </si>
  <si>
    <t xml:space="preserve">   Total</t>
  </si>
  <si>
    <t xml:space="preserve">   2</t>
  </si>
  <si>
    <t>percentage</t>
  </si>
  <si>
    <t>subject2</t>
  </si>
  <si>
    <t>bio</t>
  </si>
  <si>
    <t>che</t>
  </si>
  <si>
    <t>obtain mark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</si>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</sst>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EE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EE0000"/>
      </left>
      <right style="thin">
        <color rgb="FFEE0000"/>
      </right>
      <top style="thin">
        <color rgb="FFEE0000"/>
      </top>
      <bottom style="thin">
        <color rgb="FFEE0000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EE0000"/>
      </top>
      <bottom/>
      <diagonal/>
    </border>
    <border>
      <left style="thin">
        <color rgb="FFEE0000"/>
      </left>
      <right/>
      <top/>
      <bottom/>
      <diagonal/>
    </border>
    <border>
      <left/>
      <right style="thin">
        <color rgb="FFEE0000"/>
      </right>
      <top/>
      <bottom/>
      <diagonal/>
    </border>
    <border>
      <left style="thin">
        <color rgb="FFEE0000"/>
      </left>
      <right style="thin">
        <color rgb="FFEE0000"/>
      </right>
      <top/>
      <bottom style="thin">
        <color rgb="FFEE0000"/>
      </bottom>
      <diagonal/>
    </border>
    <border>
      <left style="thin">
        <color rgb="FFEE0000"/>
      </left>
      <right style="thin">
        <color rgb="FFEE0000"/>
      </right>
      <top style="thin">
        <color rgb="FFEE0000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4" borderId="3" xfId="0" applyFill="1" applyBorder="1"/>
    <xf numFmtId="0" fontId="0" fillId="0" borderId="3" xfId="0" applyBorder="1"/>
    <xf numFmtId="164" fontId="0" fillId="0" borderId="2" xfId="0" applyNumberForma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3" fillId="5" borderId="3" xfId="0" applyFont="1" applyFill="1" applyBorder="1"/>
    <xf numFmtId="0" fontId="3" fillId="5" borderId="3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4" fillId="3" borderId="1" xfId="0" applyFont="1" applyFill="1" applyBorder="1"/>
    <xf numFmtId="0" fontId="0" fillId="6" borderId="3" xfId="1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4" xfId="0" applyFill="1" applyBorder="1"/>
    <xf numFmtId="2" fontId="0" fillId="7" borderId="14" xfId="0" applyNumberFormat="1" applyFill="1" applyBorder="1"/>
  </cellXfs>
  <cellStyles count="2">
    <cellStyle name="Normal" xfId="0" builtinId="0"/>
    <cellStyle name="Percent" xfId="1" builtinId="5"/>
  </cellStyles>
  <dxfs count="32">
    <dxf>
      <alignment horizontal="center" vertical="bottom" textRotation="0" wrapText="0" indent="0" justifyLastLine="0" shrinkToFit="0" readingOrder="0"/>
    </dxf>
    <dxf>
      <numFmt numFmtId="164" formatCode="&quot;₹&quot;\ #,##0.00"/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border outline="0">
        <bottom style="thin">
          <color rgb="FFEE0000"/>
        </bottom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EE0000"/>
        </left>
        <right style="thin">
          <color rgb="FFEE0000"/>
        </right>
        <top style="thin">
          <color rgb="FFEE0000"/>
        </top>
        <bottom style="thin">
          <color rgb="FFEE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ruanglat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lily</c:v>
                  </c:pt>
                  <c:pt idx="1">
                    <c:v>Rose</c:v>
                  </c:pt>
                  <c:pt idx="2">
                    <c:v>lisa</c:v>
                  </c:pt>
                  <c:pt idx="3">
                    <c:v>james</c:v>
                  </c:pt>
                  <c:pt idx="4">
                    <c:v>lung</c:v>
                  </c:pt>
                  <c:pt idx="5">
                    <c:v>liu</c:v>
                  </c:pt>
                  <c:pt idx="6">
                    <c:v>sin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46</c:v>
                </c:pt>
                <c:pt idx="3">
                  <c:v>45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9-4EBD-A926-7F19A3F2F7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maths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lily</c:v>
                  </c:pt>
                  <c:pt idx="1">
                    <c:v>Rose</c:v>
                  </c:pt>
                  <c:pt idx="2">
                    <c:v>lisa</c:v>
                  </c:pt>
                  <c:pt idx="3">
                    <c:v>james</c:v>
                  </c:pt>
                  <c:pt idx="4">
                    <c:v>lung</c:v>
                  </c:pt>
                  <c:pt idx="5">
                    <c:v>liu</c:v>
                  </c:pt>
                  <c:pt idx="6">
                    <c:v>sin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24</c:v>
                </c:pt>
                <c:pt idx="1">
                  <c:v>30</c:v>
                </c:pt>
                <c:pt idx="2">
                  <c:v>46</c:v>
                </c:pt>
                <c:pt idx="3">
                  <c:v>60</c:v>
                </c:pt>
                <c:pt idx="4">
                  <c:v>50</c:v>
                </c:pt>
                <c:pt idx="5">
                  <c:v>48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9-4EBD-A926-7F19A3F2F7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sc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lily</c:v>
                  </c:pt>
                  <c:pt idx="1">
                    <c:v>Rose</c:v>
                  </c:pt>
                  <c:pt idx="2">
                    <c:v>lisa</c:v>
                  </c:pt>
                  <c:pt idx="3">
                    <c:v>james</c:v>
                  </c:pt>
                  <c:pt idx="4">
                    <c:v>lung</c:v>
                  </c:pt>
                  <c:pt idx="5">
                    <c:v>liu</c:v>
                  </c:pt>
                  <c:pt idx="6">
                    <c:v>sin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35</c:v>
                </c:pt>
                <c:pt idx="1">
                  <c:v>22</c:v>
                </c:pt>
                <c:pt idx="2">
                  <c:v>35</c:v>
                </c:pt>
                <c:pt idx="3">
                  <c:v>50</c:v>
                </c:pt>
                <c:pt idx="4">
                  <c:v>55</c:v>
                </c:pt>
                <c:pt idx="5">
                  <c:v>37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9-4EBD-A926-7F19A3F2F787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lily</c:v>
                  </c:pt>
                  <c:pt idx="1">
                    <c:v>Rose</c:v>
                  </c:pt>
                  <c:pt idx="2">
                    <c:v>lisa</c:v>
                  </c:pt>
                  <c:pt idx="3">
                    <c:v>james</c:v>
                  </c:pt>
                  <c:pt idx="4">
                    <c:v>lung</c:v>
                  </c:pt>
                  <c:pt idx="5">
                    <c:v>liu</c:v>
                  </c:pt>
                  <c:pt idx="6">
                    <c:v>sin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Sheet2!$F$2:$F$8</c:f>
              <c:numCache>
                <c:formatCode>General</c:formatCode>
                <c:ptCount val="7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40</c:v>
                </c:pt>
                <c:pt idx="4">
                  <c:v>42</c:v>
                </c:pt>
                <c:pt idx="5">
                  <c:v>40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9-4EBD-A926-7F19A3F2F787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lily</c:v>
                  </c:pt>
                  <c:pt idx="1">
                    <c:v>Rose</c:v>
                  </c:pt>
                  <c:pt idx="2">
                    <c:v>lisa</c:v>
                  </c:pt>
                  <c:pt idx="3">
                    <c:v>james</c:v>
                  </c:pt>
                  <c:pt idx="4">
                    <c:v>lung</c:v>
                  </c:pt>
                  <c:pt idx="5">
                    <c:v>liu</c:v>
                  </c:pt>
                  <c:pt idx="6">
                    <c:v>sin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Sheet2!$G$2:$G$8</c:f>
              <c:numCache>
                <c:formatCode>General</c:formatCode>
                <c:ptCount val="7"/>
                <c:pt idx="0">
                  <c:v>28</c:v>
                </c:pt>
                <c:pt idx="1">
                  <c:v>23</c:v>
                </c:pt>
                <c:pt idx="2">
                  <c:v>36</c:v>
                </c:pt>
                <c:pt idx="3">
                  <c:v>35</c:v>
                </c:pt>
                <c:pt idx="4">
                  <c:v>70</c:v>
                </c:pt>
                <c:pt idx="5">
                  <c:v>68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49-4EBD-A926-7F19A3F2F787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lily</c:v>
                  </c:pt>
                  <c:pt idx="1">
                    <c:v>Rose</c:v>
                  </c:pt>
                  <c:pt idx="2">
                    <c:v>lisa</c:v>
                  </c:pt>
                  <c:pt idx="3">
                    <c:v>james</c:v>
                  </c:pt>
                  <c:pt idx="4">
                    <c:v>lung</c:v>
                  </c:pt>
                  <c:pt idx="5">
                    <c:v>liu</c:v>
                  </c:pt>
                  <c:pt idx="6">
                    <c:v>sin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Sheet2!$H$2:$H$8</c:f>
              <c:numCache>
                <c:formatCode>General</c:formatCode>
                <c:ptCount val="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49-4EBD-A926-7F19A3F2F787}"/>
            </c:ext>
          </c:extLst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obtain mark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lily</c:v>
                  </c:pt>
                  <c:pt idx="1">
                    <c:v>Rose</c:v>
                  </c:pt>
                  <c:pt idx="2">
                    <c:v>lisa</c:v>
                  </c:pt>
                  <c:pt idx="3">
                    <c:v>james</c:v>
                  </c:pt>
                  <c:pt idx="4">
                    <c:v>lung</c:v>
                  </c:pt>
                  <c:pt idx="5">
                    <c:v>liu</c:v>
                  </c:pt>
                  <c:pt idx="6">
                    <c:v>sin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Sheet2!$I$2:$I$8</c:f>
              <c:numCache>
                <c:formatCode>General</c:formatCode>
                <c:ptCount val="7"/>
                <c:pt idx="0">
                  <c:v>156</c:v>
                </c:pt>
                <c:pt idx="1">
                  <c:v>165</c:v>
                </c:pt>
                <c:pt idx="2">
                  <c:v>204</c:v>
                </c:pt>
                <c:pt idx="3">
                  <c:v>230</c:v>
                </c:pt>
                <c:pt idx="4">
                  <c:v>264</c:v>
                </c:pt>
                <c:pt idx="5">
                  <c:v>241</c:v>
                </c:pt>
                <c:pt idx="6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49-4EBD-A926-7F19A3F2F787}"/>
            </c:ext>
          </c:extLst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%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lily</c:v>
                  </c:pt>
                  <c:pt idx="1">
                    <c:v>Rose</c:v>
                  </c:pt>
                  <c:pt idx="2">
                    <c:v>lisa</c:v>
                  </c:pt>
                  <c:pt idx="3">
                    <c:v>james</c:v>
                  </c:pt>
                  <c:pt idx="4">
                    <c:v>lung</c:v>
                  </c:pt>
                  <c:pt idx="5">
                    <c:v>liu</c:v>
                  </c:pt>
                  <c:pt idx="6">
                    <c:v>sin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Sheet2!$J$2:$J$8</c:f>
              <c:numCache>
                <c:formatCode>General</c:formatCode>
                <c:ptCount val="7"/>
                <c:pt idx="0">
                  <c:v>31.2</c:v>
                </c:pt>
                <c:pt idx="1">
                  <c:v>33</c:v>
                </c:pt>
                <c:pt idx="2">
                  <c:v>40.799999999999997</c:v>
                </c:pt>
                <c:pt idx="3">
                  <c:v>46</c:v>
                </c:pt>
                <c:pt idx="4">
                  <c:v>52.800000000000004</c:v>
                </c:pt>
                <c:pt idx="5">
                  <c:v>48.199999999999996</c:v>
                </c:pt>
                <c:pt idx="6">
                  <c:v>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49-4EBD-A926-7F19A3F2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58547583"/>
        <c:axId val="913392575"/>
      </c:barChart>
      <c:catAx>
        <c:axId val="8585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92575"/>
        <c:crosses val="autoZero"/>
        <c:auto val="1"/>
        <c:lblAlgn val="ctr"/>
        <c:lblOffset val="100"/>
        <c:noMultiLvlLbl val="0"/>
      </c:catAx>
      <c:valAx>
        <c:axId val="913392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398929</xdr:colOff>
      <xdr:row>23</xdr:row>
      <xdr:rowOff>152399</xdr:rowOff>
    </xdr:from>
    <xdr:to>
      <xdr:col>10</xdr:col>
      <xdr:colOff>484094</xdr:colOff>
      <xdr:row>38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27D6B-F18F-4FDA-A294-BD7C9F883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F3FBA3-A889-46DE-9B28-1EE42D01E4C4}" name="Table3" displayName="Table3" ref="B3:K6" totalsRowShown="0" dataDxfId="0" tableBorderDxfId="10">
  <autoFilter ref="B3:K6" xr:uid="{41F3FBA3-A889-46DE-9B28-1EE42D01E4C4}"/>
  <tableColumns count="10">
    <tableColumn id="1" xr3:uid="{6A0D7337-F199-4BD2-A900-69B4F59A7137}" name="Name"/>
    <tableColumn id="2" xr3:uid="{4649920B-ECCF-422A-AD6F-4734BCF31AB6}" name="sc" dataDxfId="9"/>
    <tableColumn id="3" xr3:uid="{AC8F3F15-C950-4049-A27E-DEC56777EE34}" name="maths" dataDxfId="8"/>
    <tableColumn id="4" xr3:uid="{F7F6EAF0-C0E8-4EC7-A5DE-E4821EE7A1A2}" name="social science" dataDxfId="7"/>
    <tableColumn id="5" xr3:uid="{F004ED26-1D57-4CEF-815F-8F14120A2DCC}" name="Rongmei" dataDxfId="6"/>
    <tableColumn id="6" xr3:uid="{1DD9E68D-2735-4968-A856-A96BBA867413}" name="Column1" dataDxfId="5"/>
    <tableColumn id="7" xr3:uid="{A068A9C4-CB3E-41EF-A20A-8504726AA257}" name="Column2" dataDxfId="4"/>
    <tableColumn id="8" xr3:uid="{BCF1CD55-EF4A-4A1C-AA7D-64A644B8D2CE}" name="Column3" dataDxfId="3"/>
    <tableColumn id="9" xr3:uid="{0222FDA6-8A19-440F-AB7B-0934FAD38207}" name="Column4" dataDxfId="2"/>
    <tableColumn id="10" xr3:uid="{103096B9-3EA2-484A-A2AA-42E48C2942CA}" name="sum" dataDxfId="1">
      <calculatedColumnFormula>SUM(C4:J4)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C34E66-A6A0-489C-98B1-217DD2EBB7AC}" name="Table2" displayName="Table2" ref="A1:J8" totalsRowShown="0" dataDxfId="31">
  <autoFilter ref="A1:J8" xr:uid="{62C34E66-A6A0-489C-98B1-217DD2EBB7AC}"/>
  <tableColumns count="10">
    <tableColumn id="1" xr3:uid="{034CCF3D-CA2D-4661-8E4A-CACF805F1DCC}" name="roll no." dataDxfId="30"/>
    <tableColumn id="2" xr3:uid="{F315533B-4170-47EC-BC7E-F81C6C141DB5}" name="name" dataDxfId="29"/>
    <tableColumn id="3" xr3:uid="{D4F1C9C7-895D-4899-B517-8188ED70C24F}" name="ruanglat" dataDxfId="28"/>
    <tableColumn id="4" xr3:uid="{77BD7C26-59F5-4820-A73D-566867E396E7}" name="maths" dataDxfId="27"/>
    <tableColumn id="5" xr3:uid="{6BCF243D-4C89-4CAA-AAC3-5172340DC9BF}" name="sc" dataDxfId="26"/>
    <tableColumn id="6" xr3:uid="{714420E6-712C-494A-B90B-238E57FE8329}" name="bio" dataDxfId="25"/>
    <tableColumn id="7" xr3:uid="{A9AE1D5A-D39C-43C2-907F-687570137197}" name="che" dataDxfId="24"/>
    <tableColumn id="8" xr3:uid="{B6547417-8725-4E24-8143-14F198879E49}" name="total" dataDxfId="23"/>
    <tableColumn id="9" xr3:uid="{E73F48E0-1FCB-4175-8A79-109B6F761101}" name="obtain mark">
      <calculatedColumnFormula>SUM(C2:G2)</calculatedColumnFormula>
    </tableColumn>
    <tableColumn id="10" xr3:uid="{AF27AA59-7AFD-48CB-8015-8D889C6DF269}" name="%">
      <calculatedColumnFormula>(I2/H2*100)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95A3F-45A9-46D9-A91C-120C561DDF31}" name="Table1" displayName="Table1" ref="A1:J10" totalsRowShown="0" dataDxfId="22" tableBorderDxfId="21">
  <autoFilter ref="A1:J10" xr:uid="{9ED95A3F-45A9-46D9-A91C-120C561DDF31}"/>
  <sortState xmlns:xlrd2="http://schemas.microsoft.com/office/spreadsheetml/2017/richdata2" ref="A4:J9">
    <sortCondition ref="J1:J10"/>
  </sortState>
  <tableColumns count="10">
    <tableColumn id="1" xr3:uid="{A3BCB8A9-F569-4DCE-8535-8A88C76AFCE3}" name="Roll no. " dataDxfId="20"/>
    <tableColumn id="2" xr3:uid="{B4D06AD0-33C8-4E27-BC14-712DEBA60DC7}" name="Name" dataDxfId="19"/>
    <tableColumn id="3" xr3:uid="{B128FF65-367E-467F-93FA-D2563AA1D603}" name="   " dataDxfId="18"/>
    <tableColumn id="4" xr3:uid="{38A6D501-D856-43D2-A52A-62EA1DE10610}" name=" " dataDxfId="17"/>
    <tableColumn id="5" xr3:uid="{C3C526FD-160F-4BDE-8CAD-6D1C0509094B}" name="subject2" dataDxfId="16"/>
    <tableColumn id="6" xr3:uid="{8402F263-D928-4782-97E1-D5DB8A1E732F}" name="   2" dataDxfId="15"/>
    <tableColumn id="7" xr3:uid="{D39140F7-5169-4CBA-9C3C-CB1CD4092B4D}" name="    " dataDxfId="14"/>
    <tableColumn id="8" xr3:uid="{81E10D59-826D-44A8-A49B-C18DE92E9186}" name="   Total" dataDxfId="13"/>
    <tableColumn id="9" xr3:uid="{C34C11B3-9D49-4499-B465-013554CEF3A7}" name="mark obtain" dataDxfId="12">
      <calculatedColumnFormula>SUM(C2:G2)</calculatedColumnFormula>
    </tableColumn>
    <tableColumn id="10" xr3:uid="{2E8624D9-70AE-4045-A784-FAF8A3E04E51}" name="percentage" dataDxfId="11" dataCellStyle="Percent">
      <calculatedColumnFormula>(I2/H2*100)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B5F9-BC63-4D76-9E55-83AD7ACEEB37}">
  <dimension ref="A2:N27"/>
  <sheetViews>
    <sheetView zoomScale="176" zoomScaleNormal="60" workbookViewId="0">
      <selection activeCell="I19" sqref="I19"/>
    </sheetView>
  </sheetViews>
  <sheetFormatPr defaultRowHeight="14.4" x14ac:dyDescent="0.3"/>
  <cols>
    <col min="5" max="5" width="12.77734375" customWidth="1"/>
    <col min="6" max="6" width="8.88671875" customWidth="1"/>
    <col min="7" max="8" width="9" customWidth="1"/>
    <col min="9" max="9" width="10.21875" customWidth="1"/>
    <col min="10" max="10" width="9" customWidth="1"/>
  </cols>
  <sheetData>
    <row r="2" spans="1:14" x14ac:dyDescent="0.3">
      <c r="C2" s="22" t="s">
        <v>7</v>
      </c>
      <c r="D2" s="22"/>
      <c r="E2" s="22"/>
    </row>
    <row r="3" spans="1:14" ht="16.2" customHeight="1" x14ac:dyDescent="0.3">
      <c r="A3" s="1" t="s">
        <v>3</v>
      </c>
      <c r="B3" s="23" t="s">
        <v>1</v>
      </c>
      <c r="C3" s="3" t="s">
        <v>4</v>
      </c>
      <c r="D3" s="3" t="s">
        <v>8</v>
      </c>
      <c r="E3" s="3" t="s">
        <v>9</v>
      </c>
      <c r="F3" s="1" t="s">
        <v>17</v>
      </c>
      <c r="G3" t="s">
        <v>53</v>
      </c>
      <c r="H3" t="s">
        <v>54</v>
      </c>
      <c r="I3" t="s">
        <v>55</v>
      </c>
      <c r="J3" t="s">
        <v>56</v>
      </c>
      <c r="K3" t="s">
        <v>31</v>
      </c>
    </row>
    <row r="4" spans="1:14" x14ac:dyDescent="0.3">
      <c r="A4" s="2" t="s">
        <v>10</v>
      </c>
      <c r="B4" s="24" t="s">
        <v>13</v>
      </c>
      <c r="C4" s="2">
        <v>30</v>
      </c>
      <c r="D4" s="2">
        <v>24</v>
      </c>
      <c r="E4" s="2">
        <v>30</v>
      </c>
      <c r="F4" s="2">
        <f>30+24+30</f>
        <v>84</v>
      </c>
      <c r="G4" s="2">
        <v>54</v>
      </c>
      <c r="H4" s="2">
        <v>52</v>
      </c>
      <c r="I4" s="2">
        <v>57</v>
      </c>
      <c r="J4" s="2">
        <v>92</v>
      </c>
      <c r="K4" s="8">
        <f>SUM(C4:J4)</f>
        <v>423</v>
      </c>
    </row>
    <row r="5" spans="1:14" x14ac:dyDescent="0.3">
      <c r="A5" s="2" t="s">
        <v>12</v>
      </c>
      <c r="B5" s="25" t="s">
        <v>14</v>
      </c>
      <c r="C5" s="2">
        <v>40</v>
      </c>
      <c r="D5" s="2">
        <v>40</v>
      </c>
      <c r="E5" s="2">
        <v>20</v>
      </c>
      <c r="F5" s="2">
        <f>40+40+20</f>
        <v>100</v>
      </c>
      <c r="G5" s="2">
        <v>52</v>
      </c>
      <c r="H5" s="2">
        <v>52</v>
      </c>
      <c r="I5" s="2">
        <v>52</v>
      </c>
      <c r="J5" s="2">
        <v>65</v>
      </c>
      <c r="K5" s="8">
        <f t="shared" ref="K5:K6" si="0">SUM(C5:J5)</f>
        <v>421</v>
      </c>
    </row>
    <row r="6" spans="1:14" x14ac:dyDescent="0.3">
      <c r="A6" s="2" t="s">
        <v>11</v>
      </c>
      <c r="B6" s="26" t="s">
        <v>15</v>
      </c>
      <c r="C6" s="27">
        <v>20</v>
      </c>
      <c r="D6" s="27">
        <v>33</v>
      </c>
      <c r="E6" s="27">
        <v>30</v>
      </c>
      <c r="F6" s="27">
        <f>20+33+30</f>
        <v>83</v>
      </c>
      <c r="G6" s="27">
        <f>SUM(C6:E6)</f>
        <v>83</v>
      </c>
      <c r="H6" s="27">
        <v>54</v>
      </c>
      <c r="I6" s="27">
        <v>24</v>
      </c>
      <c r="J6" s="27">
        <v>74</v>
      </c>
      <c r="K6" s="28">
        <f t="shared" si="0"/>
        <v>401</v>
      </c>
    </row>
    <row r="8" spans="1:14" x14ac:dyDescent="0.3">
      <c r="J8" t="s">
        <v>6</v>
      </c>
    </row>
    <row r="9" spans="1:14" x14ac:dyDescent="0.3">
      <c r="F9" s="4">
        <v>1</v>
      </c>
      <c r="G9" s="4">
        <v>2</v>
      </c>
      <c r="H9" s="4">
        <v>5</v>
      </c>
      <c r="I9" s="4">
        <v>3</v>
      </c>
      <c r="J9" s="4">
        <f>SUM(F9:I9)</f>
        <v>11</v>
      </c>
    </row>
    <row r="10" spans="1:14" x14ac:dyDescent="0.3">
      <c r="F10" s="4">
        <v>1</v>
      </c>
      <c r="G10" s="4">
        <v>5</v>
      </c>
      <c r="H10" s="4">
        <v>8</v>
      </c>
      <c r="I10" s="4">
        <v>7</v>
      </c>
      <c r="J10" s="4">
        <f t="shared" ref="J10:J11" si="1">SUM(F10:I10)</f>
        <v>21</v>
      </c>
    </row>
    <row r="11" spans="1:14" x14ac:dyDescent="0.3">
      <c r="F11" s="4">
        <v>6</v>
      </c>
      <c r="G11" s="4">
        <v>7</v>
      </c>
      <c r="H11" s="4">
        <v>4</v>
      </c>
      <c r="I11" s="4">
        <v>5</v>
      </c>
      <c r="J11" s="4">
        <f t="shared" si="1"/>
        <v>22</v>
      </c>
    </row>
    <row r="12" spans="1:14" x14ac:dyDescent="0.3">
      <c r="D12">
        <f>SUM(Sheet2!F12:H12)</f>
        <v>0</v>
      </c>
    </row>
    <row r="13" spans="1:14" x14ac:dyDescent="0.3">
      <c r="K13" s="7" t="s">
        <v>24</v>
      </c>
      <c r="L13" s="7" t="s">
        <v>25</v>
      </c>
      <c r="M13" s="7" t="s">
        <v>26</v>
      </c>
      <c r="N13" s="7" t="s">
        <v>27</v>
      </c>
    </row>
    <row r="14" spans="1:14" x14ac:dyDescent="0.3">
      <c r="B14" t="s">
        <v>23</v>
      </c>
      <c r="C14" t="s">
        <v>19</v>
      </c>
      <c r="H14" s="29">
        <v>50</v>
      </c>
      <c r="I14" s="29">
        <v>2</v>
      </c>
      <c r="J14" s="30"/>
      <c r="K14">
        <f>H14/I14</f>
        <v>25</v>
      </c>
      <c r="L14">
        <f>H14*I14</f>
        <v>100</v>
      </c>
      <c r="M14">
        <f>H14-I14</f>
        <v>48</v>
      </c>
      <c r="N14">
        <f>H14+I14</f>
        <v>52</v>
      </c>
    </row>
    <row r="15" spans="1:14" x14ac:dyDescent="0.3">
      <c r="B15" s="6" t="s">
        <v>18</v>
      </c>
      <c r="C15" s="6">
        <f>50/2</f>
        <v>25</v>
      </c>
      <c r="D15" s="6"/>
      <c r="E15" s="6"/>
      <c r="F15" s="6"/>
      <c r="H15" s="30" t="s">
        <v>29</v>
      </c>
      <c r="I15" s="30" t="s">
        <v>30</v>
      </c>
      <c r="J15" s="30" t="s">
        <v>28</v>
      </c>
    </row>
    <row r="16" spans="1:14" x14ac:dyDescent="0.3">
      <c r="B16" s="6" t="s">
        <v>20</v>
      </c>
      <c r="C16" s="6">
        <f>50*2</f>
        <v>100</v>
      </c>
      <c r="D16" s="6"/>
      <c r="E16" s="6"/>
      <c r="F16" s="6"/>
      <c r="H16" s="30">
        <v>500</v>
      </c>
      <c r="I16" s="30">
        <v>420</v>
      </c>
      <c r="J16" s="30">
        <f>420/500*100</f>
        <v>84</v>
      </c>
    </row>
    <row r="17" spans="2:10" x14ac:dyDescent="0.3">
      <c r="B17" s="6" t="s">
        <v>21</v>
      </c>
      <c r="C17" s="6">
        <f>50+2</f>
        <v>52</v>
      </c>
      <c r="D17" s="6">
        <v>50</v>
      </c>
      <c r="E17" s="6">
        <v>2</v>
      </c>
      <c r="F17" s="6">
        <f>SUM(D17:E17)</f>
        <v>52</v>
      </c>
      <c r="H17" s="30">
        <v>800</v>
      </c>
      <c r="I17" s="30">
        <v>650</v>
      </c>
      <c r="J17" s="31">
        <f>(I17/H17*100)</f>
        <v>81.25</v>
      </c>
    </row>
    <row r="18" spans="2:10" x14ac:dyDescent="0.3">
      <c r="B18" s="6" t="s">
        <v>22</v>
      </c>
      <c r="C18" s="6">
        <f>50-2</f>
        <v>48</v>
      </c>
      <c r="D18" s="6"/>
      <c r="E18" s="6"/>
      <c r="F18" s="6"/>
    </row>
    <row r="20" spans="2:10" x14ac:dyDescent="0.3">
      <c r="B20">
        <v>1</v>
      </c>
    </row>
    <row r="21" spans="2:10" x14ac:dyDescent="0.3">
      <c r="B21">
        <v>2</v>
      </c>
    </row>
    <row r="22" spans="2:10" x14ac:dyDescent="0.3">
      <c r="B22">
        <v>3</v>
      </c>
    </row>
    <row r="23" spans="2:10" x14ac:dyDescent="0.3">
      <c r="B23">
        <v>4</v>
      </c>
    </row>
    <row r="24" spans="2:10" x14ac:dyDescent="0.3">
      <c r="B24">
        <v>5</v>
      </c>
      <c r="E24" s="5"/>
    </row>
    <row r="25" spans="2:10" x14ac:dyDescent="0.3">
      <c r="B25">
        <v>6</v>
      </c>
    </row>
    <row r="26" spans="2:10" x14ac:dyDescent="0.3">
      <c r="B26">
        <v>7</v>
      </c>
    </row>
    <row r="27" spans="2:10" x14ac:dyDescent="0.3">
      <c r="B27">
        <v>8</v>
      </c>
    </row>
  </sheetData>
  <mergeCells count="1">
    <mergeCell ref="C2:E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25A9-D138-40D1-BD75-11EA01AC8BA7}">
  <dimension ref="A1:J8"/>
  <sheetViews>
    <sheetView tabSelected="1" zoomScale="147" workbookViewId="0">
      <selection activeCell="G18" sqref="G18"/>
    </sheetView>
  </sheetViews>
  <sheetFormatPr defaultRowHeight="14.4" x14ac:dyDescent="0.3"/>
  <cols>
    <col min="9" max="9" width="11.88671875" customWidth="1"/>
  </cols>
  <sheetData>
    <row r="1" spans="1:10" x14ac:dyDescent="0.3">
      <c r="A1" t="s">
        <v>2</v>
      </c>
      <c r="B1" t="s">
        <v>0</v>
      </c>
      <c r="C1" t="s">
        <v>39</v>
      </c>
      <c r="D1" t="s">
        <v>8</v>
      </c>
      <c r="E1" t="s">
        <v>4</v>
      </c>
      <c r="F1" t="s">
        <v>50</v>
      </c>
      <c r="G1" t="s">
        <v>51</v>
      </c>
      <c r="H1" t="s">
        <v>6</v>
      </c>
      <c r="I1" t="s">
        <v>52</v>
      </c>
      <c r="J1" t="s">
        <v>28</v>
      </c>
    </row>
    <row r="2" spans="1:10" x14ac:dyDescent="0.3">
      <c r="A2" s="20">
        <v>2</v>
      </c>
      <c r="B2" s="20" t="s">
        <v>33</v>
      </c>
      <c r="C2" s="21">
        <v>30</v>
      </c>
      <c r="D2" s="21">
        <v>24</v>
      </c>
      <c r="E2" s="21">
        <v>35</v>
      </c>
      <c r="F2" s="21">
        <v>39</v>
      </c>
      <c r="G2" s="21">
        <v>28</v>
      </c>
      <c r="H2" s="20">
        <v>500</v>
      </c>
      <c r="I2">
        <f>SUM(C2:G2)</f>
        <v>156</v>
      </c>
      <c r="J2">
        <f>(I2/H2*100)</f>
        <v>31.2</v>
      </c>
    </row>
    <row r="3" spans="1:10" x14ac:dyDescent="0.3">
      <c r="A3" s="20">
        <v>1</v>
      </c>
      <c r="B3" s="20" t="s">
        <v>13</v>
      </c>
      <c r="C3" s="20">
        <v>50</v>
      </c>
      <c r="D3" s="20">
        <v>30</v>
      </c>
      <c r="E3" s="20">
        <v>22</v>
      </c>
      <c r="F3" s="20">
        <v>40</v>
      </c>
      <c r="G3" s="20">
        <v>23</v>
      </c>
      <c r="H3" s="20">
        <v>500</v>
      </c>
      <c r="I3">
        <f t="shared" ref="I3:I8" si="0">SUM(C3:G3)</f>
        <v>165</v>
      </c>
      <c r="J3">
        <f t="shared" ref="J3:J8" si="1">(I3/H3*100)</f>
        <v>33</v>
      </c>
    </row>
    <row r="4" spans="1:10" x14ac:dyDescent="0.3">
      <c r="A4" s="20">
        <v>4</v>
      </c>
      <c r="B4" s="20" t="s">
        <v>35</v>
      </c>
      <c r="C4" s="20">
        <v>46</v>
      </c>
      <c r="D4" s="20">
        <v>46</v>
      </c>
      <c r="E4" s="20">
        <v>35</v>
      </c>
      <c r="F4" s="20">
        <v>41</v>
      </c>
      <c r="G4" s="20">
        <v>36</v>
      </c>
      <c r="H4" s="20">
        <v>500</v>
      </c>
      <c r="I4">
        <f t="shared" si="0"/>
        <v>204</v>
      </c>
      <c r="J4">
        <f t="shared" si="1"/>
        <v>40.799999999999997</v>
      </c>
    </row>
    <row r="5" spans="1:10" x14ac:dyDescent="0.3">
      <c r="A5" s="20">
        <v>3</v>
      </c>
      <c r="B5" s="20" t="s">
        <v>34</v>
      </c>
      <c r="C5" s="20">
        <v>45</v>
      </c>
      <c r="D5" s="20">
        <v>60</v>
      </c>
      <c r="E5" s="20">
        <v>50</v>
      </c>
      <c r="F5" s="20">
        <v>40</v>
      </c>
      <c r="G5" s="20">
        <v>35</v>
      </c>
      <c r="H5" s="20">
        <v>500</v>
      </c>
      <c r="I5">
        <f t="shared" si="0"/>
        <v>230</v>
      </c>
      <c r="J5">
        <f t="shared" si="1"/>
        <v>46</v>
      </c>
    </row>
    <row r="6" spans="1:10" x14ac:dyDescent="0.3">
      <c r="A6" s="20">
        <v>5</v>
      </c>
      <c r="B6" s="20" t="s">
        <v>36</v>
      </c>
      <c r="C6" s="20">
        <v>47</v>
      </c>
      <c r="D6" s="20">
        <v>50</v>
      </c>
      <c r="E6" s="20">
        <v>55</v>
      </c>
      <c r="F6" s="20">
        <v>42</v>
      </c>
      <c r="G6" s="20">
        <v>70</v>
      </c>
      <c r="H6" s="20">
        <v>500</v>
      </c>
      <c r="I6">
        <f t="shared" si="0"/>
        <v>264</v>
      </c>
      <c r="J6">
        <f t="shared" si="1"/>
        <v>52.800000000000004</v>
      </c>
    </row>
    <row r="7" spans="1:10" x14ac:dyDescent="0.3">
      <c r="A7" s="20">
        <v>6</v>
      </c>
      <c r="B7" s="20" t="s">
        <v>37</v>
      </c>
      <c r="C7" s="20">
        <v>48</v>
      </c>
      <c r="D7" s="20">
        <v>48</v>
      </c>
      <c r="E7" s="20">
        <v>37</v>
      </c>
      <c r="F7" s="20">
        <v>40</v>
      </c>
      <c r="G7" s="20">
        <v>68</v>
      </c>
      <c r="H7" s="20">
        <v>500</v>
      </c>
      <c r="I7">
        <f t="shared" si="0"/>
        <v>241</v>
      </c>
      <c r="J7">
        <f t="shared" si="1"/>
        <v>48.199999999999996</v>
      </c>
    </row>
    <row r="8" spans="1:10" x14ac:dyDescent="0.3">
      <c r="A8" s="20">
        <v>7</v>
      </c>
      <c r="B8" s="20" t="s">
        <v>38</v>
      </c>
      <c r="C8" s="20">
        <v>49</v>
      </c>
      <c r="D8" s="20">
        <v>70</v>
      </c>
      <c r="E8" s="20">
        <v>60</v>
      </c>
      <c r="F8" s="20">
        <v>46</v>
      </c>
      <c r="G8" s="20">
        <v>67</v>
      </c>
      <c r="H8" s="20">
        <v>500</v>
      </c>
      <c r="I8">
        <f t="shared" si="0"/>
        <v>292</v>
      </c>
      <c r="J8">
        <f t="shared" si="1"/>
        <v>58.4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DB94-F3B3-4ACF-8628-DA2FF5A2007E}">
  <dimension ref="A1:K10"/>
  <sheetViews>
    <sheetView zoomScale="159" workbookViewId="0">
      <selection activeCell="G11" sqref="G11"/>
    </sheetView>
  </sheetViews>
  <sheetFormatPr defaultRowHeight="14.4" x14ac:dyDescent="0.3"/>
  <cols>
    <col min="1" max="6" width="9.109375" customWidth="1"/>
    <col min="7" max="7" width="10.5546875" customWidth="1"/>
    <col min="8" max="8" width="9.109375" customWidth="1"/>
    <col min="9" max="9" width="11.21875" customWidth="1"/>
    <col min="10" max="10" width="10.21875" customWidth="1"/>
  </cols>
  <sheetData>
    <row r="1" spans="1:11" x14ac:dyDescent="0.3">
      <c r="A1" s="10" t="s">
        <v>42</v>
      </c>
      <c r="B1" s="10" t="s">
        <v>1</v>
      </c>
      <c r="C1" s="15" t="s">
        <v>44</v>
      </c>
      <c r="D1" s="16" t="s">
        <v>43</v>
      </c>
      <c r="E1" s="16" t="s">
        <v>49</v>
      </c>
      <c r="F1" s="16" t="s">
        <v>47</v>
      </c>
      <c r="G1" s="17" t="s">
        <v>45</v>
      </c>
      <c r="H1" s="10" t="s">
        <v>46</v>
      </c>
      <c r="I1" s="10" t="s">
        <v>32</v>
      </c>
      <c r="J1" s="10" t="s">
        <v>48</v>
      </c>
    </row>
    <row r="2" spans="1:11" x14ac:dyDescent="0.3">
      <c r="A2" s="10"/>
      <c r="B2" s="10"/>
      <c r="C2" s="15"/>
      <c r="D2" s="16"/>
      <c r="E2" s="16"/>
      <c r="F2" s="16"/>
      <c r="G2" s="17"/>
      <c r="H2" s="10" t="s">
        <v>16</v>
      </c>
      <c r="I2" s="10" t="s">
        <v>32</v>
      </c>
      <c r="J2" s="11" t="s">
        <v>28</v>
      </c>
    </row>
    <row r="3" spans="1:11" x14ac:dyDescent="0.3">
      <c r="C3" s="13" t="s">
        <v>8</v>
      </c>
      <c r="D3" s="13" t="s">
        <v>4</v>
      </c>
      <c r="E3" s="13" t="s">
        <v>5</v>
      </c>
      <c r="F3" s="13" t="s">
        <v>40</v>
      </c>
      <c r="G3" s="13" t="s">
        <v>41</v>
      </c>
      <c r="K3">
        <f>(2+5)-8/2</f>
        <v>3</v>
      </c>
    </row>
    <row r="4" spans="1:11" x14ac:dyDescent="0.3">
      <c r="A4" s="9">
        <v>2</v>
      </c>
      <c r="B4" s="9" t="s">
        <v>33</v>
      </c>
      <c r="C4" s="12">
        <v>30</v>
      </c>
      <c r="D4" s="12">
        <v>24</v>
      </c>
      <c r="E4" s="12">
        <v>35</v>
      </c>
      <c r="F4" s="12">
        <v>39</v>
      </c>
      <c r="G4" s="12">
        <v>28</v>
      </c>
      <c r="H4" s="9">
        <v>500</v>
      </c>
      <c r="I4" s="9">
        <f t="shared" ref="I4:I10" si="0">SUM(C4:G4)</f>
        <v>156</v>
      </c>
      <c r="J4" s="14">
        <f t="shared" ref="J4:J10" si="1">(I4/H4*100)</f>
        <v>31.2</v>
      </c>
      <c r="K4">
        <f>24-7+(42+4)+3*4+72/8</f>
        <v>84</v>
      </c>
    </row>
    <row r="5" spans="1:11" x14ac:dyDescent="0.3">
      <c r="A5" s="9">
        <v>1</v>
      </c>
      <c r="B5" s="9" t="s">
        <v>13</v>
      </c>
      <c r="C5" s="9">
        <v>50</v>
      </c>
      <c r="D5" s="9">
        <v>30</v>
      </c>
      <c r="E5" s="9">
        <v>22</v>
      </c>
      <c r="F5" s="9">
        <v>40</v>
      </c>
      <c r="G5" s="9">
        <v>23</v>
      </c>
      <c r="H5" s="9">
        <v>500</v>
      </c>
      <c r="I5" s="9">
        <f t="shared" si="0"/>
        <v>165</v>
      </c>
      <c r="J5" s="14">
        <f t="shared" si="1"/>
        <v>33</v>
      </c>
    </row>
    <row r="6" spans="1:11" x14ac:dyDescent="0.3">
      <c r="A6" s="9">
        <v>4</v>
      </c>
      <c r="B6" s="9" t="s">
        <v>35</v>
      </c>
      <c r="C6" s="9">
        <v>46</v>
      </c>
      <c r="D6" s="9">
        <v>46</v>
      </c>
      <c r="E6" s="9">
        <v>35</v>
      </c>
      <c r="F6" s="9">
        <v>41</v>
      </c>
      <c r="G6" s="9">
        <v>36</v>
      </c>
      <c r="H6" s="9">
        <v>500</v>
      </c>
      <c r="I6" s="9">
        <f t="shared" si="0"/>
        <v>204</v>
      </c>
      <c r="J6" s="14">
        <f t="shared" si="1"/>
        <v>40.799999999999997</v>
      </c>
    </row>
    <row r="7" spans="1:11" x14ac:dyDescent="0.3">
      <c r="A7" s="9">
        <v>3</v>
      </c>
      <c r="B7" s="9" t="s">
        <v>34</v>
      </c>
      <c r="C7" s="9">
        <v>45</v>
      </c>
      <c r="D7" s="9">
        <v>60</v>
      </c>
      <c r="E7" s="9">
        <v>50</v>
      </c>
      <c r="F7" s="9">
        <v>40</v>
      </c>
      <c r="G7" s="9">
        <v>35</v>
      </c>
      <c r="H7" s="9">
        <v>500</v>
      </c>
      <c r="I7" s="9">
        <f t="shared" si="0"/>
        <v>230</v>
      </c>
      <c r="J7" s="14">
        <f t="shared" si="1"/>
        <v>46</v>
      </c>
    </row>
    <row r="8" spans="1:11" x14ac:dyDescent="0.3">
      <c r="A8" s="9">
        <v>5</v>
      </c>
      <c r="B8" s="9" t="s">
        <v>36</v>
      </c>
      <c r="C8" s="9">
        <v>47</v>
      </c>
      <c r="D8" s="9">
        <v>50</v>
      </c>
      <c r="E8" s="9">
        <v>55</v>
      </c>
      <c r="F8" s="9">
        <v>42</v>
      </c>
      <c r="G8" s="9">
        <v>70</v>
      </c>
      <c r="H8" s="9">
        <v>500</v>
      </c>
      <c r="I8" s="9">
        <f t="shared" si="0"/>
        <v>264</v>
      </c>
      <c r="J8" s="14">
        <f t="shared" si="1"/>
        <v>52.800000000000004</v>
      </c>
    </row>
    <row r="9" spans="1:11" x14ac:dyDescent="0.3">
      <c r="A9" s="9">
        <v>6</v>
      </c>
      <c r="B9" s="9" t="s">
        <v>37</v>
      </c>
      <c r="C9" s="9">
        <v>48</v>
      </c>
      <c r="D9" s="9">
        <v>48</v>
      </c>
      <c r="E9" s="9">
        <v>37</v>
      </c>
      <c r="F9" s="9">
        <v>40</v>
      </c>
      <c r="G9" s="9">
        <v>68</v>
      </c>
      <c r="H9" s="9">
        <v>500</v>
      </c>
      <c r="I9" s="9">
        <f t="shared" si="0"/>
        <v>241</v>
      </c>
      <c r="J9" s="14">
        <f t="shared" si="1"/>
        <v>48.199999999999996</v>
      </c>
    </row>
    <row r="10" spans="1:11" x14ac:dyDescent="0.3">
      <c r="A10" s="18">
        <v>7</v>
      </c>
      <c r="B10" s="18" t="s">
        <v>38</v>
      </c>
      <c r="C10" s="18">
        <v>49</v>
      </c>
      <c r="D10" s="18">
        <v>70</v>
      </c>
      <c r="E10" s="18">
        <v>60</v>
      </c>
      <c r="F10" s="18">
        <v>46</v>
      </c>
      <c r="G10" s="18">
        <v>67</v>
      </c>
      <c r="H10" s="18">
        <v>500</v>
      </c>
      <c r="I10" s="18">
        <f t="shared" si="0"/>
        <v>292</v>
      </c>
      <c r="J10" s="19">
        <f t="shared" si="1"/>
        <v>58.4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Duanthuilung Pamei</dc:creator>
  <cp:lastModifiedBy>Duanthuilung Pamei</cp:lastModifiedBy>
  <dcterms:created xsi:type="dcterms:W3CDTF">2025-07-17T08:55:38Z</dcterms:created>
  <dcterms:modified xsi:type="dcterms:W3CDTF">2025-07-18T06:41:33Z</dcterms:modified>
</cp:coreProperties>
</file>