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jianbo/Documents/BLOG/"/>
    </mc:Choice>
  </mc:AlternateContent>
  <xr:revisionPtr revIDLastSave="0" documentId="13_ncr:1_{3BD0A997-E848-6A43-9C17-18D5798A7A9B}" xr6:coauthVersionLast="43" xr6:coauthVersionMax="43" xr10:uidLastSave="{00000000-0000-0000-0000-000000000000}"/>
  <bookViews>
    <workbookView xWindow="0" yWindow="0" windowWidth="28800" windowHeight="18000" xr2:uid="{894BA643-5C44-1840-91B9-BB1BA16245E0}"/>
  </bookViews>
  <sheets>
    <sheet name="Sheet1" sheetId="1" r:id="rId1"/>
  </sheets>
  <definedNames>
    <definedName name="_xlchart.v1.0" hidden="1">Sheet1!$A$2:$A$31</definedName>
    <definedName name="_xlchart.v1.1" hidden="1">Sheet1!$B$1</definedName>
    <definedName name="_xlchart.v1.2" hidden="1">Sheet1!$B$2:$B$31</definedName>
    <definedName name="_xlchart.v1.3" hidden="1">Sheet1!$A$2:$A$31</definedName>
    <definedName name="_xlchart.v1.4" hidden="1">Sheet1!$B$1</definedName>
    <definedName name="_xlchart.v1.5" hidden="1">Sheet1!$B$2:$B$31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G2" i="1"/>
  <c r="I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I3" i="1" l="1"/>
  <c r="I4" i="1"/>
  <c r="H6" i="1"/>
  <c r="I29" i="1"/>
  <c r="H13" i="1"/>
  <c r="I11" i="1"/>
  <c r="H5" i="1"/>
  <c r="H29" i="1"/>
  <c r="I10" i="1"/>
  <c r="H27" i="1"/>
  <c r="H19" i="1"/>
  <c r="H11" i="1"/>
  <c r="H3" i="1"/>
  <c r="I25" i="1"/>
  <c r="I17" i="1"/>
  <c r="I9" i="1"/>
  <c r="H28" i="1"/>
  <c r="H4" i="1"/>
  <c r="H26" i="1"/>
  <c r="H18" i="1"/>
  <c r="H10" i="1"/>
  <c r="H2" i="1"/>
  <c r="I24" i="1"/>
  <c r="I16" i="1"/>
  <c r="I8" i="1"/>
  <c r="H21" i="1"/>
  <c r="I19" i="1"/>
  <c r="H20" i="1"/>
  <c r="I26" i="1"/>
  <c r="H25" i="1"/>
  <c r="H17" i="1"/>
  <c r="H9" i="1"/>
  <c r="I31" i="1"/>
  <c r="I23" i="1"/>
  <c r="I15" i="1"/>
  <c r="I7" i="1"/>
  <c r="I27" i="1"/>
  <c r="I18" i="1"/>
  <c r="H24" i="1"/>
  <c r="H16" i="1"/>
  <c r="H8" i="1"/>
  <c r="I30" i="1"/>
  <c r="I22" i="1"/>
  <c r="I14" i="1"/>
  <c r="I6" i="1"/>
  <c r="H12" i="1"/>
  <c r="H31" i="1"/>
  <c r="H23" i="1"/>
  <c r="H15" i="1"/>
  <c r="H7" i="1"/>
  <c r="I21" i="1"/>
  <c r="I13" i="1"/>
  <c r="I5" i="1"/>
  <c r="H30" i="1"/>
  <c r="H22" i="1"/>
  <c r="H14" i="1"/>
  <c r="I28" i="1"/>
  <c r="I20" i="1"/>
  <c r="I12" i="1"/>
  <c r="C2" i="1"/>
  <c r="C3" i="1" l="1"/>
  <c r="C4" i="1" l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</calcChain>
</file>

<file path=xl/sharedStrings.xml><?xml version="1.0" encoding="utf-8"?>
<sst xmlns="http://schemas.openxmlformats.org/spreadsheetml/2006/main" count="17" uniqueCount="17">
  <si>
    <t>月份</t>
    <phoneticPr fontId="2" type="noConversion"/>
  </si>
  <si>
    <t>储备金额</t>
    <phoneticPr fontId="2" type="noConversion"/>
  </si>
  <si>
    <t>工资支出</t>
    <phoneticPr fontId="2" type="noConversion"/>
  </si>
  <si>
    <t>项目收入</t>
    <phoneticPr fontId="2" type="noConversion"/>
  </si>
  <si>
    <t>项目支出</t>
    <phoneticPr fontId="2" type="noConversion"/>
  </si>
  <si>
    <t>人员规模</t>
    <phoneticPr fontId="2" type="noConversion"/>
  </si>
  <si>
    <t>初始投资</t>
    <phoneticPr fontId="2" type="noConversion"/>
  </si>
  <si>
    <t>平均工资</t>
    <phoneticPr fontId="2" type="noConversion"/>
  </si>
  <si>
    <t>项目周期</t>
    <phoneticPr fontId="2" type="noConversion"/>
  </si>
  <si>
    <t>项目均价</t>
    <phoneticPr fontId="2" type="noConversion"/>
  </si>
  <si>
    <t>项目数量</t>
    <phoneticPr fontId="2" type="noConversion"/>
  </si>
  <si>
    <t>项目费用比例</t>
    <phoneticPr fontId="2" type="noConversion"/>
  </si>
  <si>
    <t>期望收入</t>
    <phoneticPr fontId="2" type="noConversion"/>
  </si>
  <si>
    <t>期望利润率</t>
    <phoneticPr fontId="2" type="noConversion"/>
  </si>
  <si>
    <t>累计项目收入</t>
    <phoneticPr fontId="2" type="noConversion"/>
  </si>
  <si>
    <t>累计项目支出</t>
    <phoneticPr fontId="2" type="noConversion"/>
  </si>
  <si>
    <t>累计工资支出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</si>
</sst>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44" fontId="0" fillId="0" borderId="0" xfId="1" applyFont="1">
      <alignment vertical="center"/>
    </xf>
  </cellXfs>
  <cellStyles count="2">
    <cellStyle name="常规" xfId="0" builtinId="0"/>
    <cellStyle name="货币" xfId="1" builtinId="4"/>
  </cellStyles>
  <dxfs count="5">
    <dxf>
      <numFmt numFmtId="34" formatCode="_(&quot;¥&quot;* #,##0.00_);_(&quot;¥&quot;* \(#,##0.00\);_(&quot;¥&quot;* &quot;-&quot;??_);_(@_)"/>
    </dxf>
    <dxf>
      <numFmt numFmtId="34" formatCode="_(&quot;¥&quot;* #,##0.00_);_(&quot;¥&quot;* \(#,##0.00\);_(&quot;¥&quot;* &quot;-&quot;??_);_(@_)"/>
    </dxf>
    <dxf>
      <numFmt numFmtId="34" formatCode="_(&quot;¥&quot;* #,##0.00_);_(&quot;¥&quot;* \(#,##0.00\);_(&quot;¥&quot;* &quot;-&quot;??_);_(@_)"/>
    </dxf>
    <dxf>
      <numFmt numFmtId="34" formatCode="_(&quot;¥&quot;* #,##0.00_);_(&quot;¥&quot;* \(#,##0.00\);_(&quot;¥&quot;* &quot;-&quot;??_);_(@_)"/>
    </dxf>
    <dxf>
      <numFmt numFmtId="34" formatCode="_(&quot;¥&quot;* #,##0.00_);_(&quot;¥&quot;* \(#,##0.00\);_(&quot;¥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企业现金流计划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2"/>
          <c:order val="4"/>
          <c:tx>
            <c:strRef>
              <c:f>Sheet1!$E$1</c:f>
              <c:strCache>
                <c:ptCount val="1"/>
                <c:pt idx="0">
                  <c:v>工资支出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Sheet1!$J$2:$J$31</c:f>
              <c:numCache>
                <c:formatCode>_("¥"* #,##0.00_);_("¥"* \(#,##0.00\);_("¥"* "-"??_);_(@_)</c:formatCode>
                <c:ptCount val="30"/>
                <c:pt idx="0">
                  <c:v>150000</c:v>
                </c:pt>
                <c:pt idx="1">
                  <c:v>300000</c:v>
                </c:pt>
                <c:pt idx="2">
                  <c:v>450000</c:v>
                </c:pt>
                <c:pt idx="3">
                  <c:v>600000</c:v>
                </c:pt>
                <c:pt idx="4">
                  <c:v>750000</c:v>
                </c:pt>
                <c:pt idx="5">
                  <c:v>900000</c:v>
                </c:pt>
                <c:pt idx="6">
                  <c:v>1050000</c:v>
                </c:pt>
                <c:pt idx="7">
                  <c:v>1200000</c:v>
                </c:pt>
                <c:pt idx="8">
                  <c:v>1350000</c:v>
                </c:pt>
                <c:pt idx="9">
                  <c:v>1500000</c:v>
                </c:pt>
                <c:pt idx="10">
                  <c:v>1650000</c:v>
                </c:pt>
                <c:pt idx="11">
                  <c:v>1800000</c:v>
                </c:pt>
                <c:pt idx="12">
                  <c:v>1950000</c:v>
                </c:pt>
                <c:pt idx="13">
                  <c:v>2100000</c:v>
                </c:pt>
                <c:pt idx="14">
                  <c:v>2250000</c:v>
                </c:pt>
                <c:pt idx="15">
                  <c:v>2400000</c:v>
                </c:pt>
                <c:pt idx="16">
                  <c:v>2550000</c:v>
                </c:pt>
                <c:pt idx="17">
                  <c:v>2700000</c:v>
                </c:pt>
                <c:pt idx="18">
                  <c:v>2850000</c:v>
                </c:pt>
                <c:pt idx="19">
                  <c:v>3000000</c:v>
                </c:pt>
                <c:pt idx="20">
                  <c:v>3150000</c:v>
                </c:pt>
                <c:pt idx="21">
                  <c:v>3300000</c:v>
                </c:pt>
                <c:pt idx="22">
                  <c:v>3450000</c:v>
                </c:pt>
                <c:pt idx="23">
                  <c:v>3600000</c:v>
                </c:pt>
                <c:pt idx="24">
                  <c:v>3750000</c:v>
                </c:pt>
                <c:pt idx="25">
                  <c:v>3900000</c:v>
                </c:pt>
                <c:pt idx="26">
                  <c:v>4050000</c:v>
                </c:pt>
                <c:pt idx="27">
                  <c:v>4200000</c:v>
                </c:pt>
                <c:pt idx="28">
                  <c:v>4350000</c:v>
                </c:pt>
                <c:pt idx="29">
                  <c:v>4500000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CD-4B4C-BED4-D10186536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0576"/>
        <c:axId val="41753536"/>
      </c:areaChart>
      <c:areaChart>
        <c:grouping val="standard"/>
        <c:varyColors val="0"/>
        <c:ser>
          <c:idx val="3"/>
          <c:order val="2"/>
          <c:tx>
            <c:strRef>
              <c:f>Sheet1!$F$1</c:f>
              <c:strCache>
                <c:ptCount val="1"/>
                <c:pt idx="0">
                  <c:v>项目收入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43000"/>
              </a:schemeClr>
            </a:solidFill>
            <a:ln>
              <a:noFill/>
            </a:ln>
            <a:effectLst/>
          </c:spP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Sheet1!$H$2:$H$31</c:f>
              <c:numCache>
                <c:formatCode>_("¥"* #,##0.00_);_("¥"* \(#,##0.00\);_("¥"*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1000000</c:v>
                </c:pt>
                <c:pt idx="3">
                  <c:v>1000000</c:v>
                </c:pt>
                <c:pt idx="4">
                  <c:v>1000000</c:v>
                </c:pt>
                <c:pt idx="5">
                  <c:v>2000000</c:v>
                </c:pt>
                <c:pt idx="6">
                  <c:v>2000000</c:v>
                </c:pt>
                <c:pt idx="7">
                  <c:v>2000000</c:v>
                </c:pt>
                <c:pt idx="8">
                  <c:v>3000000</c:v>
                </c:pt>
                <c:pt idx="9">
                  <c:v>3000000</c:v>
                </c:pt>
                <c:pt idx="10">
                  <c:v>3000000</c:v>
                </c:pt>
                <c:pt idx="11">
                  <c:v>4000000</c:v>
                </c:pt>
                <c:pt idx="12">
                  <c:v>4000000</c:v>
                </c:pt>
                <c:pt idx="13">
                  <c:v>4000000</c:v>
                </c:pt>
                <c:pt idx="14">
                  <c:v>5000000</c:v>
                </c:pt>
                <c:pt idx="15">
                  <c:v>5000000</c:v>
                </c:pt>
                <c:pt idx="16">
                  <c:v>5000000</c:v>
                </c:pt>
                <c:pt idx="17">
                  <c:v>6000000</c:v>
                </c:pt>
                <c:pt idx="18">
                  <c:v>6000000</c:v>
                </c:pt>
                <c:pt idx="19">
                  <c:v>6000000</c:v>
                </c:pt>
                <c:pt idx="20">
                  <c:v>7000000</c:v>
                </c:pt>
                <c:pt idx="21">
                  <c:v>7000000</c:v>
                </c:pt>
                <c:pt idx="22">
                  <c:v>7000000</c:v>
                </c:pt>
                <c:pt idx="23">
                  <c:v>8000000</c:v>
                </c:pt>
                <c:pt idx="24">
                  <c:v>8000000</c:v>
                </c:pt>
                <c:pt idx="25">
                  <c:v>8000000</c:v>
                </c:pt>
                <c:pt idx="26">
                  <c:v>9000000</c:v>
                </c:pt>
                <c:pt idx="27">
                  <c:v>9000000</c:v>
                </c:pt>
                <c:pt idx="28">
                  <c:v>9000000</c:v>
                </c:pt>
                <c:pt idx="29">
                  <c:v>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CD-4B4C-BED4-D10186536FFC}"/>
            </c:ext>
          </c:extLst>
        </c:ser>
        <c:ser>
          <c:idx val="4"/>
          <c:order val="3"/>
          <c:tx>
            <c:strRef>
              <c:f>Sheet1!$G$1</c:f>
              <c:strCache>
                <c:ptCount val="1"/>
                <c:pt idx="0">
                  <c:v>项目支出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5000"/>
                    <a:lumOff val="95000"/>
                    <a:alpha val="46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Sheet1!$I$2:$I$31</c:f>
              <c:numCache>
                <c:formatCode>_("¥"* #,##0.00_);_("¥"* \(#,##0.00\);_("¥"* "-"??_);_(@_)</c:formatCode>
                <c:ptCount val="30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400000</c:v>
                </c:pt>
                <c:pt idx="4">
                  <c:v>400000</c:v>
                </c:pt>
                <c:pt idx="5">
                  <c:v>400000</c:v>
                </c:pt>
                <c:pt idx="6">
                  <c:v>600000</c:v>
                </c:pt>
                <c:pt idx="7">
                  <c:v>600000</c:v>
                </c:pt>
                <c:pt idx="8">
                  <c:v>600000</c:v>
                </c:pt>
                <c:pt idx="9">
                  <c:v>800000</c:v>
                </c:pt>
                <c:pt idx="10">
                  <c:v>800000</c:v>
                </c:pt>
                <c:pt idx="11">
                  <c:v>800000</c:v>
                </c:pt>
                <c:pt idx="12">
                  <c:v>1000000</c:v>
                </c:pt>
                <c:pt idx="13">
                  <c:v>1000000</c:v>
                </c:pt>
                <c:pt idx="14">
                  <c:v>1000000</c:v>
                </c:pt>
                <c:pt idx="15">
                  <c:v>1200000</c:v>
                </c:pt>
                <c:pt idx="16">
                  <c:v>1200000</c:v>
                </c:pt>
                <c:pt idx="17">
                  <c:v>1200000</c:v>
                </c:pt>
                <c:pt idx="18">
                  <c:v>1400000</c:v>
                </c:pt>
                <c:pt idx="19">
                  <c:v>1400000</c:v>
                </c:pt>
                <c:pt idx="20">
                  <c:v>1400000</c:v>
                </c:pt>
                <c:pt idx="21">
                  <c:v>1600000</c:v>
                </c:pt>
                <c:pt idx="22">
                  <c:v>1600000</c:v>
                </c:pt>
                <c:pt idx="23">
                  <c:v>1600000</c:v>
                </c:pt>
                <c:pt idx="24">
                  <c:v>1800000</c:v>
                </c:pt>
                <c:pt idx="25">
                  <c:v>1800000</c:v>
                </c:pt>
                <c:pt idx="26">
                  <c:v>1800000</c:v>
                </c:pt>
                <c:pt idx="27">
                  <c:v>2000000</c:v>
                </c:pt>
                <c:pt idx="28">
                  <c:v>2000000</c:v>
                </c:pt>
                <c:pt idx="29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CCD-4B4C-BED4-D10186536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88688"/>
        <c:axId val="208886480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期望收入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Sheet1!$B$2:$B$31</c:f>
              <c:numCache>
                <c:formatCode>_("¥"* #,##0.00_);_("¥"* \(#,##0.00\);_("¥"* "-"??_);_(@_)</c:formatCode>
                <c:ptCount val="30"/>
                <c:pt idx="0">
                  <c:v>1800000</c:v>
                </c:pt>
                <c:pt idx="1">
                  <c:v>2100000</c:v>
                </c:pt>
                <c:pt idx="2">
                  <c:v>2400000</c:v>
                </c:pt>
                <c:pt idx="3">
                  <c:v>2700000</c:v>
                </c:pt>
                <c:pt idx="4">
                  <c:v>3000000</c:v>
                </c:pt>
                <c:pt idx="5">
                  <c:v>3300000</c:v>
                </c:pt>
                <c:pt idx="6">
                  <c:v>3600000</c:v>
                </c:pt>
                <c:pt idx="7">
                  <c:v>3900000</c:v>
                </c:pt>
                <c:pt idx="8">
                  <c:v>4200000</c:v>
                </c:pt>
                <c:pt idx="9">
                  <c:v>4500000</c:v>
                </c:pt>
                <c:pt idx="10">
                  <c:v>4800000</c:v>
                </c:pt>
                <c:pt idx="11">
                  <c:v>5100000</c:v>
                </c:pt>
                <c:pt idx="12">
                  <c:v>5400000</c:v>
                </c:pt>
                <c:pt idx="13">
                  <c:v>5700000</c:v>
                </c:pt>
                <c:pt idx="14">
                  <c:v>6000000</c:v>
                </c:pt>
                <c:pt idx="15">
                  <c:v>6300000</c:v>
                </c:pt>
                <c:pt idx="16">
                  <c:v>6600000</c:v>
                </c:pt>
                <c:pt idx="17">
                  <c:v>6900000</c:v>
                </c:pt>
                <c:pt idx="18">
                  <c:v>7200000</c:v>
                </c:pt>
                <c:pt idx="19">
                  <c:v>7500000</c:v>
                </c:pt>
                <c:pt idx="20">
                  <c:v>7800000</c:v>
                </c:pt>
                <c:pt idx="21">
                  <c:v>8100000</c:v>
                </c:pt>
                <c:pt idx="22">
                  <c:v>8400000</c:v>
                </c:pt>
                <c:pt idx="23">
                  <c:v>8700000</c:v>
                </c:pt>
                <c:pt idx="24">
                  <c:v>9000000</c:v>
                </c:pt>
                <c:pt idx="25">
                  <c:v>9300000</c:v>
                </c:pt>
                <c:pt idx="26">
                  <c:v>9600000</c:v>
                </c:pt>
                <c:pt idx="27">
                  <c:v>9900000</c:v>
                </c:pt>
                <c:pt idx="28">
                  <c:v>10200000</c:v>
                </c:pt>
                <c:pt idx="29">
                  <c:v>10500000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CCD-4B4C-BED4-D10186536F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储备金额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Sheet1!$C$2:$C$31</c:f>
              <c:numCache>
                <c:formatCode>_("¥"* #,##0.00_);_("¥"* \(#,##0.00\);_("¥"* "-"??_);_(@_)</c:formatCode>
                <c:ptCount val="30"/>
                <c:pt idx="0">
                  <c:v>1150000</c:v>
                </c:pt>
                <c:pt idx="1">
                  <c:v>1000000</c:v>
                </c:pt>
                <c:pt idx="2">
                  <c:v>1850000</c:v>
                </c:pt>
                <c:pt idx="3">
                  <c:v>1500000</c:v>
                </c:pt>
                <c:pt idx="4">
                  <c:v>1350000</c:v>
                </c:pt>
                <c:pt idx="5">
                  <c:v>2200000</c:v>
                </c:pt>
                <c:pt idx="6">
                  <c:v>1850000</c:v>
                </c:pt>
                <c:pt idx="7">
                  <c:v>1700000</c:v>
                </c:pt>
                <c:pt idx="8">
                  <c:v>2550000</c:v>
                </c:pt>
                <c:pt idx="9">
                  <c:v>2200000</c:v>
                </c:pt>
                <c:pt idx="10">
                  <c:v>2050000</c:v>
                </c:pt>
                <c:pt idx="11">
                  <c:v>2900000</c:v>
                </c:pt>
                <c:pt idx="12">
                  <c:v>2550000</c:v>
                </c:pt>
                <c:pt idx="13">
                  <c:v>2400000</c:v>
                </c:pt>
                <c:pt idx="14">
                  <c:v>3250000</c:v>
                </c:pt>
                <c:pt idx="15">
                  <c:v>2900000</c:v>
                </c:pt>
                <c:pt idx="16">
                  <c:v>2750000</c:v>
                </c:pt>
                <c:pt idx="17">
                  <c:v>3600000</c:v>
                </c:pt>
                <c:pt idx="18">
                  <c:v>3250000</c:v>
                </c:pt>
                <c:pt idx="19">
                  <c:v>3100000</c:v>
                </c:pt>
                <c:pt idx="20">
                  <c:v>3950000</c:v>
                </c:pt>
                <c:pt idx="21">
                  <c:v>3600000</c:v>
                </c:pt>
                <c:pt idx="22">
                  <c:v>3450000</c:v>
                </c:pt>
                <c:pt idx="23">
                  <c:v>4300000</c:v>
                </c:pt>
                <c:pt idx="24">
                  <c:v>3950000</c:v>
                </c:pt>
                <c:pt idx="25">
                  <c:v>3800000</c:v>
                </c:pt>
                <c:pt idx="26">
                  <c:v>4650000</c:v>
                </c:pt>
                <c:pt idx="27">
                  <c:v>4300000</c:v>
                </c:pt>
                <c:pt idx="28">
                  <c:v>4150000</c:v>
                </c:pt>
                <c:pt idx="29">
                  <c:v>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CCD-4B4C-BED4-D10186536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40576"/>
        <c:axId val="41753536"/>
      </c:lineChart>
      <c:catAx>
        <c:axId val="17894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53536"/>
        <c:crosses val="autoZero"/>
        <c:auto val="1"/>
        <c:lblAlgn val="ctr"/>
        <c:lblOffset val="100"/>
        <c:noMultiLvlLbl val="0"/>
      </c:catAx>
      <c:valAx>
        <c:axId val="417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金额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_(&quot;¥&quot;* #,##0.00_);_(&quot;¥&quot;* \(#,##0.00\);_(&quot;¥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940576"/>
        <c:crosses val="autoZero"/>
        <c:crossBetween val="between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valAx>
        <c:axId val="208886480"/>
        <c:scaling>
          <c:orientation val="minMax"/>
          <c:max val="1000000"/>
        </c:scaling>
        <c:delete val="1"/>
        <c:axPos val="r"/>
        <c:numFmt formatCode="_(&quot;¥&quot;* #,##0.00_);_(&quot;¥&quot;* \(#,##0.00\);_(&quot;¥&quot;* &quot;-&quot;??_);_(@_)" sourceLinked="1"/>
        <c:majorTickMark val="out"/>
        <c:minorTickMark val="none"/>
        <c:tickLblPos val="nextTo"/>
        <c:crossAx val="202288688"/>
        <c:crosses val="max"/>
        <c:crossBetween val="between"/>
      </c:valAx>
      <c:catAx>
        <c:axId val="202288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8864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11</xdr:row>
      <xdr:rowOff>63500</xdr:rowOff>
    </xdr:from>
    <xdr:to>
      <xdr:col>11</xdr:col>
      <xdr:colOff>342900</xdr:colOff>
      <xdr:row>34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B9F4C8C-F39B-BB47-9548-B1704C5DF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D4FDF-8CD2-334C-AC8A-CFB25792B406}" name="表1" displayName="表1" ref="A1:J31" totalsRowShown="0">
  <autoFilter ref="A1:J31" xr:uid="{1FAD3961-2C76-D14D-95BA-939216A4B8F9}"/>
  <tableColumns count="10">
    <tableColumn id="1" xr3:uid="{BDD654D4-7AFA-2F49-9BBC-5DDA779A8C83}" name="月份"/>
    <tableColumn id="7" xr3:uid="{DD7159B8-3E4D-5948-AA63-B2FEBEB1EDDF}" name="期望收入" dataDxfId="0" dataCellStyle="货币">
      <calculatedColumnFormula>$N$2+$N$2*$N$8*A2</calculatedColumnFormula>
    </tableColumn>
    <tableColumn id="2" xr3:uid="{0DE6F7C0-490D-D549-9AB9-C07B1D705D01}" name="储备金额" dataCellStyle="货币">
      <calculatedColumnFormula>IF(ROW()&lt;=2,$N$2,C1)+F2-E2-G2</calculatedColumnFormula>
    </tableColumn>
    <tableColumn id="3" xr3:uid="{753E1B07-6E51-A54D-A9E5-5C45D24D2FB6}" name="人员规模"/>
    <tableColumn id="4" xr3:uid="{7B6CCEAA-6A49-8347-8B78-8ADD64DF728E}" name="工资支出" dataCellStyle="货币">
      <calculatedColumnFormula>$N$3*D2</calculatedColumnFormula>
    </tableColumn>
    <tableColumn id="5" xr3:uid="{65ED9434-7350-C249-8F94-1557B7C30427}" name="项目收入" dataCellStyle="货币">
      <calculatedColumnFormula>IF(MOD(A2,$N$4)=0,$N$5,0)*$N$6</calculatedColumnFormula>
    </tableColumn>
    <tableColumn id="6" xr3:uid="{CB9D9E47-6FC7-084E-9290-091AE6F3E372}" name="项目支出" dataDxfId="4" dataCellStyle="货币">
      <calculatedColumnFormula>IF(MOD(A2,$N$4)=1,$N$5*$N$7,0)</calculatedColumnFormula>
    </tableColumn>
    <tableColumn id="8" xr3:uid="{80E6B69D-9B7F-0441-AB20-F88B9FA58D03}" name="累计项目收入" dataDxfId="3" dataCellStyle="货币">
      <calculatedColumnFormula>SUM(F$2:F2)</calculatedColumnFormula>
    </tableColumn>
    <tableColumn id="9" xr3:uid="{BE62138B-5665-9345-A792-8ABB983D672B}" name="累计项目支出" dataDxfId="2" dataCellStyle="货币">
      <calculatedColumnFormula>SUM(G$2:G2)</calculatedColumnFormula>
    </tableColumn>
    <tableColumn id="10" xr3:uid="{D47BECAE-3CCC-3946-8D84-7A176DE58405}" name="累计工资支出" dataDxfId="1" dataCellStyle="货币">
      <calculatedColumnFormula>SUM(E$2:E2)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7612-FAD7-AC49-BBD9-E3A83059C4D1}">
  <dimension ref="A1:N31"/>
  <sheetViews>
    <sheetView tabSelected="1" zoomScale="99" workbookViewId="0">
      <selection activeCell="N8" sqref="N8"/>
    </sheetView>
  </sheetViews>
  <sheetFormatPr baseColWidth="10" defaultRowHeight="16"/>
  <cols>
    <col min="1" max="1" width="7.5" customWidth="1"/>
    <col min="2" max="2" width="22.83203125" customWidth="1"/>
    <col min="3" max="3" width="19.5" customWidth="1"/>
    <col min="4" max="4" width="11.5" customWidth="1"/>
    <col min="5" max="7" width="14.83203125" customWidth="1"/>
    <col min="8" max="8" width="16.83203125" bestFit="1" customWidth="1"/>
    <col min="9" max="9" width="16.1640625" customWidth="1"/>
    <col min="10" max="10" width="15.5" bestFit="1" customWidth="1"/>
    <col min="13" max="13" width="14.1640625" bestFit="1" customWidth="1"/>
    <col min="14" max="14" width="11" bestFit="1" customWidth="1"/>
  </cols>
  <sheetData>
    <row r="1" spans="1:14">
      <c r="A1" t="s">
        <v>0</v>
      </c>
      <c r="B1" t="s">
        <v>12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14</v>
      </c>
      <c r="I1" t="s">
        <v>15</v>
      </c>
      <c r="J1" t="s">
        <v>16</v>
      </c>
    </row>
    <row r="2" spans="1:14">
      <c r="A2">
        <v>1</v>
      </c>
      <c r="B2" s="2">
        <f t="shared" ref="B2:B31" si="0">$N$2+$N$2*$N$8*A2</f>
        <v>1800000</v>
      </c>
      <c r="C2" s="2">
        <f>IF(ROW()&lt;=2,$N$2,C1)+F2-E2-G2</f>
        <v>1150000</v>
      </c>
      <c r="D2">
        <v>15</v>
      </c>
      <c r="E2" s="2">
        <f>$N$3*D2</f>
        <v>150000</v>
      </c>
      <c r="F2" s="2">
        <f>IF(MOD(A2,$N$4)=0,$N$5,0)*$N$6</f>
        <v>0</v>
      </c>
      <c r="G2" s="2">
        <f t="shared" ref="G2:G31" si="1">IF(MOD(A2,$N$4)=1,$N$5*$N$7,0)</f>
        <v>200000</v>
      </c>
      <c r="H2" s="2">
        <f>SUM(F$2:F2)</f>
        <v>0</v>
      </c>
      <c r="I2" s="2">
        <f>SUM(G$2:G2)</f>
        <v>200000</v>
      </c>
      <c r="J2" s="2">
        <f>SUM(E$2:E2)</f>
        <v>150000</v>
      </c>
      <c r="M2" t="s">
        <v>6</v>
      </c>
      <c r="N2">
        <v>1500000</v>
      </c>
    </row>
    <row r="3" spans="1:14">
      <c r="A3">
        <v>2</v>
      </c>
      <c r="B3" s="2">
        <f t="shared" si="0"/>
        <v>2100000</v>
      </c>
      <c r="C3" s="2">
        <f t="shared" ref="C3:C31" si="2">IF(ROW()&lt;=2,$N$2,C2)+F3-E3-G3</f>
        <v>1000000</v>
      </c>
      <c r="D3">
        <v>15</v>
      </c>
      <c r="E3" s="2">
        <f t="shared" ref="E3:E31" si="3">$N$3*D3</f>
        <v>150000</v>
      </c>
      <c r="F3" s="2">
        <f t="shared" ref="F3:F31" si="4">IF(MOD(A3,$N$4)=0,$N$5,0)*$N$6</f>
        <v>0</v>
      </c>
      <c r="G3" s="2">
        <f t="shared" si="1"/>
        <v>0</v>
      </c>
      <c r="H3" s="2">
        <f>SUM(F$2:F3)</f>
        <v>0</v>
      </c>
      <c r="I3" s="2">
        <f>SUM(G$2:G3)</f>
        <v>200000</v>
      </c>
      <c r="J3" s="2">
        <f>SUM(E$2:E3)</f>
        <v>300000</v>
      </c>
      <c r="M3" t="s">
        <v>7</v>
      </c>
      <c r="N3">
        <v>10000</v>
      </c>
    </row>
    <row r="4" spans="1:14">
      <c r="A4">
        <v>3</v>
      </c>
      <c r="B4" s="2">
        <f t="shared" si="0"/>
        <v>2400000</v>
      </c>
      <c r="C4" s="2">
        <f t="shared" si="2"/>
        <v>1850000</v>
      </c>
      <c r="D4">
        <v>15</v>
      </c>
      <c r="E4" s="2">
        <f t="shared" si="3"/>
        <v>150000</v>
      </c>
      <c r="F4" s="2">
        <f t="shared" si="4"/>
        <v>1000000</v>
      </c>
      <c r="G4" s="2">
        <f t="shared" si="1"/>
        <v>0</v>
      </c>
      <c r="H4" s="2">
        <f>SUM(F$2:F4)</f>
        <v>1000000</v>
      </c>
      <c r="I4" s="2">
        <f>SUM(G$2:G4)</f>
        <v>200000</v>
      </c>
      <c r="J4" s="2">
        <f>SUM(E$2:E4)</f>
        <v>450000</v>
      </c>
      <c r="M4" t="s">
        <v>8</v>
      </c>
      <c r="N4">
        <v>3</v>
      </c>
    </row>
    <row r="5" spans="1:14">
      <c r="A5">
        <v>4</v>
      </c>
      <c r="B5" s="2">
        <f t="shared" si="0"/>
        <v>2700000</v>
      </c>
      <c r="C5" s="2">
        <f t="shared" si="2"/>
        <v>1500000</v>
      </c>
      <c r="D5">
        <v>15</v>
      </c>
      <c r="E5" s="2">
        <f t="shared" si="3"/>
        <v>150000</v>
      </c>
      <c r="F5" s="2">
        <f t="shared" si="4"/>
        <v>0</v>
      </c>
      <c r="G5" s="2">
        <f t="shared" si="1"/>
        <v>200000</v>
      </c>
      <c r="H5" s="2">
        <f>SUM(F$2:F5)</f>
        <v>1000000</v>
      </c>
      <c r="I5" s="2">
        <f>SUM(G$2:G5)</f>
        <v>400000</v>
      </c>
      <c r="J5" s="2">
        <f>SUM(E$2:E5)</f>
        <v>600000</v>
      </c>
      <c r="M5" t="s">
        <v>9</v>
      </c>
      <c r="N5">
        <v>500000</v>
      </c>
    </row>
    <row r="6" spans="1:14">
      <c r="A6">
        <v>5</v>
      </c>
      <c r="B6" s="2">
        <f t="shared" si="0"/>
        <v>3000000</v>
      </c>
      <c r="C6" s="2">
        <f t="shared" si="2"/>
        <v>1350000</v>
      </c>
      <c r="D6">
        <v>15</v>
      </c>
      <c r="E6" s="2">
        <f t="shared" si="3"/>
        <v>150000</v>
      </c>
      <c r="F6" s="2">
        <f t="shared" si="4"/>
        <v>0</v>
      </c>
      <c r="G6" s="2">
        <f t="shared" si="1"/>
        <v>0</v>
      </c>
      <c r="H6" s="2">
        <f>SUM(F$2:F6)</f>
        <v>1000000</v>
      </c>
      <c r="I6" s="2">
        <f>SUM(G$2:G6)</f>
        <v>400000</v>
      </c>
      <c r="J6" s="2">
        <f>SUM(E$2:E6)</f>
        <v>750000</v>
      </c>
      <c r="M6" t="s">
        <v>10</v>
      </c>
      <c r="N6">
        <v>2</v>
      </c>
    </row>
    <row r="7" spans="1:14">
      <c r="A7">
        <v>6</v>
      </c>
      <c r="B7" s="2">
        <f t="shared" si="0"/>
        <v>3300000</v>
      </c>
      <c r="C7" s="2">
        <f t="shared" si="2"/>
        <v>2200000</v>
      </c>
      <c r="D7">
        <v>15</v>
      </c>
      <c r="E7" s="2">
        <f t="shared" si="3"/>
        <v>150000</v>
      </c>
      <c r="F7" s="2">
        <f t="shared" si="4"/>
        <v>1000000</v>
      </c>
      <c r="G7" s="2">
        <f t="shared" si="1"/>
        <v>0</v>
      </c>
      <c r="H7" s="2">
        <f>SUM(F$2:F7)</f>
        <v>2000000</v>
      </c>
      <c r="I7" s="2">
        <f>SUM(G$2:G7)</f>
        <v>400000</v>
      </c>
      <c r="J7" s="2">
        <f>SUM(E$2:E7)</f>
        <v>900000</v>
      </c>
      <c r="M7" t="s">
        <v>11</v>
      </c>
      <c r="N7" s="1">
        <v>0.4</v>
      </c>
    </row>
    <row r="8" spans="1:14">
      <c r="A8">
        <v>7</v>
      </c>
      <c r="B8" s="2">
        <f t="shared" si="0"/>
        <v>3600000</v>
      </c>
      <c r="C8" s="2">
        <f t="shared" si="2"/>
        <v>1850000</v>
      </c>
      <c r="D8">
        <v>15</v>
      </c>
      <c r="E8" s="2">
        <f t="shared" si="3"/>
        <v>150000</v>
      </c>
      <c r="F8" s="2">
        <f t="shared" si="4"/>
        <v>0</v>
      </c>
      <c r="G8" s="2">
        <f t="shared" si="1"/>
        <v>200000</v>
      </c>
      <c r="H8" s="2">
        <f>SUM(F$2:F8)</f>
        <v>2000000</v>
      </c>
      <c r="I8" s="2">
        <f>SUM(G$2:G8)</f>
        <v>600000</v>
      </c>
      <c r="J8" s="2">
        <f>SUM(E$2:E8)</f>
        <v>1050000</v>
      </c>
      <c r="M8" t="s">
        <v>13</v>
      </c>
      <c r="N8" s="1">
        <v>0.2</v>
      </c>
    </row>
    <row r="9" spans="1:14">
      <c r="A9">
        <v>8</v>
      </c>
      <c r="B9" s="2">
        <f t="shared" si="0"/>
        <v>3900000</v>
      </c>
      <c r="C9" s="2">
        <f t="shared" si="2"/>
        <v>1700000</v>
      </c>
      <c r="D9">
        <v>15</v>
      </c>
      <c r="E9" s="2">
        <f t="shared" si="3"/>
        <v>150000</v>
      </c>
      <c r="F9" s="2">
        <f t="shared" si="4"/>
        <v>0</v>
      </c>
      <c r="G9" s="2">
        <f t="shared" si="1"/>
        <v>0</v>
      </c>
      <c r="H9" s="2">
        <f>SUM(F$2:F9)</f>
        <v>2000000</v>
      </c>
      <c r="I9" s="2">
        <f>SUM(G$2:G9)</f>
        <v>600000</v>
      </c>
      <c r="J9" s="2">
        <f>SUM(E$2:E9)</f>
        <v>1200000</v>
      </c>
    </row>
    <row r="10" spans="1:14">
      <c r="A10">
        <v>9</v>
      </c>
      <c r="B10" s="2">
        <f t="shared" si="0"/>
        <v>4200000</v>
      </c>
      <c r="C10" s="2">
        <f t="shared" si="2"/>
        <v>2550000</v>
      </c>
      <c r="D10">
        <v>15</v>
      </c>
      <c r="E10" s="2">
        <f t="shared" si="3"/>
        <v>150000</v>
      </c>
      <c r="F10" s="2">
        <f t="shared" si="4"/>
        <v>1000000</v>
      </c>
      <c r="G10" s="2">
        <f t="shared" si="1"/>
        <v>0</v>
      </c>
      <c r="H10" s="2">
        <f>SUM(F$2:F10)</f>
        <v>3000000</v>
      </c>
      <c r="I10" s="2">
        <f>SUM(G$2:G10)</f>
        <v>600000</v>
      </c>
      <c r="J10" s="2">
        <f>SUM(E$2:E10)</f>
        <v>1350000</v>
      </c>
    </row>
    <row r="11" spans="1:14">
      <c r="A11">
        <v>10</v>
      </c>
      <c r="B11" s="2">
        <f t="shared" si="0"/>
        <v>4500000</v>
      </c>
      <c r="C11" s="2">
        <f t="shared" si="2"/>
        <v>2200000</v>
      </c>
      <c r="D11">
        <v>15</v>
      </c>
      <c r="E11" s="2">
        <f t="shared" si="3"/>
        <v>150000</v>
      </c>
      <c r="F11" s="2">
        <f t="shared" si="4"/>
        <v>0</v>
      </c>
      <c r="G11" s="2">
        <f t="shared" si="1"/>
        <v>200000</v>
      </c>
      <c r="H11" s="2">
        <f>SUM(F$2:F11)</f>
        <v>3000000</v>
      </c>
      <c r="I11" s="2">
        <f>SUM(G$2:G11)</f>
        <v>800000</v>
      </c>
      <c r="J11" s="2">
        <f>SUM(E$2:E11)</f>
        <v>1500000</v>
      </c>
    </row>
    <row r="12" spans="1:14">
      <c r="A12">
        <v>11</v>
      </c>
      <c r="B12" s="2">
        <f t="shared" si="0"/>
        <v>4800000</v>
      </c>
      <c r="C12" s="2">
        <f t="shared" si="2"/>
        <v>2050000</v>
      </c>
      <c r="D12">
        <v>15</v>
      </c>
      <c r="E12" s="2">
        <f t="shared" si="3"/>
        <v>150000</v>
      </c>
      <c r="F12" s="2">
        <f t="shared" si="4"/>
        <v>0</v>
      </c>
      <c r="G12" s="2">
        <f t="shared" si="1"/>
        <v>0</v>
      </c>
      <c r="H12" s="2">
        <f>SUM(F$2:F12)</f>
        <v>3000000</v>
      </c>
      <c r="I12" s="2">
        <f>SUM(G$2:G12)</f>
        <v>800000</v>
      </c>
      <c r="J12" s="2">
        <f>SUM(E$2:E12)</f>
        <v>1650000</v>
      </c>
    </row>
    <row r="13" spans="1:14">
      <c r="A13">
        <v>12</v>
      </c>
      <c r="B13" s="2">
        <f t="shared" si="0"/>
        <v>5100000</v>
      </c>
      <c r="C13" s="2">
        <f t="shared" si="2"/>
        <v>2900000</v>
      </c>
      <c r="D13">
        <v>15</v>
      </c>
      <c r="E13" s="2">
        <f t="shared" si="3"/>
        <v>150000</v>
      </c>
      <c r="F13" s="2">
        <f t="shared" si="4"/>
        <v>1000000</v>
      </c>
      <c r="G13" s="2">
        <f t="shared" si="1"/>
        <v>0</v>
      </c>
      <c r="H13" s="2">
        <f>SUM(F$2:F13)</f>
        <v>4000000</v>
      </c>
      <c r="I13" s="2">
        <f>SUM(G$2:G13)</f>
        <v>800000</v>
      </c>
      <c r="J13" s="2">
        <f>SUM(E$2:E13)</f>
        <v>1800000</v>
      </c>
    </row>
    <row r="14" spans="1:14">
      <c r="A14">
        <v>13</v>
      </c>
      <c r="B14" s="2">
        <f t="shared" si="0"/>
        <v>5400000</v>
      </c>
      <c r="C14" s="2">
        <f t="shared" si="2"/>
        <v>2550000</v>
      </c>
      <c r="D14">
        <v>15</v>
      </c>
      <c r="E14" s="2">
        <f t="shared" si="3"/>
        <v>150000</v>
      </c>
      <c r="F14" s="2">
        <f t="shared" si="4"/>
        <v>0</v>
      </c>
      <c r="G14" s="2">
        <f t="shared" si="1"/>
        <v>200000</v>
      </c>
      <c r="H14" s="2">
        <f>SUM(F$2:F14)</f>
        <v>4000000</v>
      </c>
      <c r="I14" s="2">
        <f>SUM(G$2:G14)</f>
        <v>1000000</v>
      </c>
      <c r="J14" s="2">
        <f>SUM(E$2:E14)</f>
        <v>1950000</v>
      </c>
    </row>
    <row r="15" spans="1:14">
      <c r="A15">
        <v>14</v>
      </c>
      <c r="B15" s="2">
        <f t="shared" si="0"/>
        <v>5700000</v>
      </c>
      <c r="C15" s="2">
        <f t="shared" si="2"/>
        <v>2400000</v>
      </c>
      <c r="D15">
        <v>15</v>
      </c>
      <c r="E15" s="2">
        <f t="shared" si="3"/>
        <v>150000</v>
      </c>
      <c r="F15" s="2">
        <f t="shared" si="4"/>
        <v>0</v>
      </c>
      <c r="G15" s="2">
        <f t="shared" si="1"/>
        <v>0</v>
      </c>
      <c r="H15" s="2">
        <f>SUM(F$2:F15)</f>
        <v>4000000</v>
      </c>
      <c r="I15" s="2">
        <f>SUM(G$2:G15)</f>
        <v>1000000</v>
      </c>
      <c r="J15" s="2">
        <f>SUM(E$2:E15)</f>
        <v>2100000</v>
      </c>
    </row>
    <row r="16" spans="1:14">
      <c r="A16">
        <v>15</v>
      </c>
      <c r="B16" s="2">
        <f t="shared" si="0"/>
        <v>6000000</v>
      </c>
      <c r="C16" s="2">
        <f t="shared" si="2"/>
        <v>3250000</v>
      </c>
      <c r="D16">
        <v>15</v>
      </c>
      <c r="E16" s="2">
        <f t="shared" si="3"/>
        <v>150000</v>
      </c>
      <c r="F16" s="2">
        <f t="shared" si="4"/>
        <v>1000000</v>
      </c>
      <c r="G16" s="2">
        <f t="shared" si="1"/>
        <v>0</v>
      </c>
      <c r="H16" s="2">
        <f>SUM(F$2:F16)</f>
        <v>5000000</v>
      </c>
      <c r="I16" s="2">
        <f>SUM(G$2:G16)</f>
        <v>1000000</v>
      </c>
      <c r="J16" s="2">
        <f>SUM(E$2:E16)</f>
        <v>2250000</v>
      </c>
    </row>
    <row r="17" spans="1:10">
      <c r="A17">
        <v>16</v>
      </c>
      <c r="B17" s="2">
        <f t="shared" si="0"/>
        <v>6300000</v>
      </c>
      <c r="C17" s="2">
        <f t="shared" si="2"/>
        <v>2900000</v>
      </c>
      <c r="D17">
        <v>15</v>
      </c>
      <c r="E17" s="2">
        <f t="shared" si="3"/>
        <v>150000</v>
      </c>
      <c r="F17" s="2">
        <f t="shared" si="4"/>
        <v>0</v>
      </c>
      <c r="G17" s="2">
        <f t="shared" si="1"/>
        <v>200000</v>
      </c>
      <c r="H17" s="2">
        <f>SUM(F$2:F17)</f>
        <v>5000000</v>
      </c>
      <c r="I17" s="2">
        <f>SUM(G$2:G17)</f>
        <v>1200000</v>
      </c>
      <c r="J17" s="2">
        <f>SUM(E$2:E17)</f>
        <v>2400000</v>
      </c>
    </row>
    <row r="18" spans="1:10">
      <c r="A18">
        <v>17</v>
      </c>
      <c r="B18" s="2">
        <f t="shared" si="0"/>
        <v>6600000</v>
      </c>
      <c r="C18" s="2">
        <f t="shared" si="2"/>
        <v>2750000</v>
      </c>
      <c r="D18">
        <v>15</v>
      </c>
      <c r="E18" s="2">
        <f t="shared" si="3"/>
        <v>150000</v>
      </c>
      <c r="F18" s="2">
        <f t="shared" si="4"/>
        <v>0</v>
      </c>
      <c r="G18" s="2">
        <f t="shared" si="1"/>
        <v>0</v>
      </c>
      <c r="H18" s="2">
        <f>SUM(F$2:F18)</f>
        <v>5000000</v>
      </c>
      <c r="I18" s="2">
        <f>SUM(G$2:G18)</f>
        <v>1200000</v>
      </c>
      <c r="J18" s="2">
        <f>SUM(E$2:E18)</f>
        <v>2550000</v>
      </c>
    </row>
    <row r="19" spans="1:10">
      <c r="A19">
        <v>18</v>
      </c>
      <c r="B19" s="2">
        <f t="shared" si="0"/>
        <v>6900000</v>
      </c>
      <c r="C19" s="2">
        <f t="shared" si="2"/>
        <v>3600000</v>
      </c>
      <c r="D19">
        <v>15</v>
      </c>
      <c r="E19" s="2">
        <f t="shared" si="3"/>
        <v>150000</v>
      </c>
      <c r="F19" s="2">
        <f t="shared" si="4"/>
        <v>1000000</v>
      </c>
      <c r="G19" s="2">
        <f t="shared" si="1"/>
        <v>0</v>
      </c>
      <c r="H19" s="2">
        <f>SUM(F$2:F19)</f>
        <v>6000000</v>
      </c>
      <c r="I19" s="2">
        <f>SUM(G$2:G19)</f>
        <v>1200000</v>
      </c>
      <c r="J19" s="2">
        <f>SUM(E$2:E19)</f>
        <v>2700000</v>
      </c>
    </row>
    <row r="20" spans="1:10">
      <c r="A20">
        <v>19</v>
      </c>
      <c r="B20" s="2">
        <f t="shared" si="0"/>
        <v>7200000</v>
      </c>
      <c r="C20" s="2">
        <f t="shared" si="2"/>
        <v>3250000</v>
      </c>
      <c r="D20">
        <v>15</v>
      </c>
      <c r="E20" s="2">
        <f t="shared" si="3"/>
        <v>150000</v>
      </c>
      <c r="F20" s="2">
        <f t="shared" si="4"/>
        <v>0</v>
      </c>
      <c r="G20" s="2">
        <f t="shared" si="1"/>
        <v>200000</v>
      </c>
      <c r="H20" s="2">
        <f>SUM(F$2:F20)</f>
        <v>6000000</v>
      </c>
      <c r="I20" s="2">
        <f>SUM(G$2:G20)</f>
        <v>1400000</v>
      </c>
      <c r="J20" s="2">
        <f>SUM(E$2:E20)</f>
        <v>2850000</v>
      </c>
    </row>
    <row r="21" spans="1:10">
      <c r="A21">
        <v>20</v>
      </c>
      <c r="B21" s="2">
        <f t="shared" si="0"/>
        <v>7500000</v>
      </c>
      <c r="C21" s="2">
        <f t="shared" si="2"/>
        <v>3100000</v>
      </c>
      <c r="D21">
        <v>15</v>
      </c>
      <c r="E21" s="2">
        <f t="shared" si="3"/>
        <v>150000</v>
      </c>
      <c r="F21" s="2">
        <f t="shared" si="4"/>
        <v>0</v>
      </c>
      <c r="G21" s="2">
        <f t="shared" si="1"/>
        <v>0</v>
      </c>
      <c r="H21" s="2">
        <f>SUM(F$2:F21)</f>
        <v>6000000</v>
      </c>
      <c r="I21" s="2">
        <f>SUM(G$2:G21)</f>
        <v>1400000</v>
      </c>
      <c r="J21" s="2">
        <f>SUM(E$2:E21)</f>
        <v>3000000</v>
      </c>
    </row>
    <row r="22" spans="1:10">
      <c r="A22">
        <v>21</v>
      </c>
      <c r="B22" s="2">
        <f t="shared" si="0"/>
        <v>7800000</v>
      </c>
      <c r="C22" s="2">
        <f t="shared" si="2"/>
        <v>3950000</v>
      </c>
      <c r="D22">
        <v>15</v>
      </c>
      <c r="E22" s="2">
        <f t="shared" si="3"/>
        <v>150000</v>
      </c>
      <c r="F22" s="2">
        <f t="shared" si="4"/>
        <v>1000000</v>
      </c>
      <c r="G22" s="2">
        <f t="shared" si="1"/>
        <v>0</v>
      </c>
      <c r="H22" s="2">
        <f>SUM(F$2:F22)</f>
        <v>7000000</v>
      </c>
      <c r="I22" s="2">
        <f>SUM(G$2:G22)</f>
        <v>1400000</v>
      </c>
      <c r="J22" s="2">
        <f>SUM(E$2:E22)</f>
        <v>3150000</v>
      </c>
    </row>
    <row r="23" spans="1:10">
      <c r="A23">
        <v>22</v>
      </c>
      <c r="B23" s="2">
        <f t="shared" si="0"/>
        <v>8100000</v>
      </c>
      <c r="C23" s="2">
        <f t="shared" si="2"/>
        <v>3600000</v>
      </c>
      <c r="D23">
        <v>15</v>
      </c>
      <c r="E23" s="2">
        <f t="shared" si="3"/>
        <v>150000</v>
      </c>
      <c r="F23" s="2">
        <f t="shared" si="4"/>
        <v>0</v>
      </c>
      <c r="G23" s="2">
        <f t="shared" si="1"/>
        <v>200000</v>
      </c>
      <c r="H23" s="2">
        <f>SUM(F$2:F23)</f>
        <v>7000000</v>
      </c>
      <c r="I23" s="2">
        <f>SUM(G$2:G23)</f>
        <v>1600000</v>
      </c>
      <c r="J23" s="2">
        <f>SUM(E$2:E23)</f>
        <v>3300000</v>
      </c>
    </row>
    <row r="24" spans="1:10">
      <c r="A24">
        <v>23</v>
      </c>
      <c r="B24" s="2">
        <f t="shared" si="0"/>
        <v>8400000</v>
      </c>
      <c r="C24" s="2">
        <f t="shared" si="2"/>
        <v>3450000</v>
      </c>
      <c r="D24">
        <v>15</v>
      </c>
      <c r="E24" s="2">
        <f t="shared" si="3"/>
        <v>150000</v>
      </c>
      <c r="F24" s="2">
        <f t="shared" si="4"/>
        <v>0</v>
      </c>
      <c r="G24" s="2">
        <f t="shared" si="1"/>
        <v>0</v>
      </c>
      <c r="H24" s="2">
        <f>SUM(F$2:F24)</f>
        <v>7000000</v>
      </c>
      <c r="I24" s="2">
        <f>SUM(G$2:G24)</f>
        <v>1600000</v>
      </c>
      <c r="J24" s="2">
        <f>SUM(E$2:E24)</f>
        <v>3450000</v>
      </c>
    </row>
    <row r="25" spans="1:10">
      <c r="A25">
        <v>24</v>
      </c>
      <c r="B25" s="2">
        <f t="shared" si="0"/>
        <v>8700000</v>
      </c>
      <c r="C25" s="2">
        <f t="shared" si="2"/>
        <v>4300000</v>
      </c>
      <c r="D25">
        <v>15</v>
      </c>
      <c r="E25" s="2">
        <f t="shared" si="3"/>
        <v>150000</v>
      </c>
      <c r="F25" s="2">
        <f t="shared" si="4"/>
        <v>1000000</v>
      </c>
      <c r="G25" s="2">
        <f t="shared" si="1"/>
        <v>0</v>
      </c>
      <c r="H25" s="2">
        <f>SUM(F$2:F25)</f>
        <v>8000000</v>
      </c>
      <c r="I25" s="2">
        <f>SUM(G$2:G25)</f>
        <v>1600000</v>
      </c>
      <c r="J25" s="2">
        <f>SUM(E$2:E25)</f>
        <v>3600000</v>
      </c>
    </row>
    <row r="26" spans="1:10">
      <c r="A26">
        <v>25</v>
      </c>
      <c r="B26" s="2">
        <f t="shared" si="0"/>
        <v>9000000</v>
      </c>
      <c r="C26" s="2">
        <f t="shared" si="2"/>
        <v>3950000</v>
      </c>
      <c r="D26">
        <v>15</v>
      </c>
      <c r="E26" s="2">
        <f t="shared" si="3"/>
        <v>150000</v>
      </c>
      <c r="F26" s="2">
        <f t="shared" si="4"/>
        <v>0</v>
      </c>
      <c r="G26" s="2">
        <f t="shared" si="1"/>
        <v>200000</v>
      </c>
      <c r="H26" s="2">
        <f>SUM(F$2:F26)</f>
        <v>8000000</v>
      </c>
      <c r="I26" s="2">
        <f>SUM(G$2:G26)</f>
        <v>1800000</v>
      </c>
      <c r="J26" s="2">
        <f>SUM(E$2:E26)</f>
        <v>3750000</v>
      </c>
    </row>
    <row r="27" spans="1:10">
      <c r="A27">
        <v>26</v>
      </c>
      <c r="B27" s="2">
        <f t="shared" si="0"/>
        <v>9300000</v>
      </c>
      <c r="C27" s="2">
        <f t="shared" si="2"/>
        <v>3800000</v>
      </c>
      <c r="D27">
        <v>15</v>
      </c>
      <c r="E27" s="2">
        <f t="shared" si="3"/>
        <v>150000</v>
      </c>
      <c r="F27" s="2">
        <f t="shared" si="4"/>
        <v>0</v>
      </c>
      <c r="G27" s="2">
        <f t="shared" si="1"/>
        <v>0</v>
      </c>
      <c r="H27" s="2">
        <f>SUM(F$2:F27)</f>
        <v>8000000</v>
      </c>
      <c r="I27" s="2">
        <f>SUM(G$2:G27)</f>
        <v>1800000</v>
      </c>
      <c r="J27" s="2">
        <f>SUM(E$2:E27)</f>
        <v>3900000</v>
      </c>
    </row>
    <row r="28" spans="1:10">
      <c r="A28">
        <v>27</v>
      </c>
      <c r="B28" s="2">
        <f t="shared" si="0"/>
        <v>9600000</v>
      </c>
      <c r="C28" s="2">
        <f t="shared" si="2"/>
        <v>4650000</v>
      </c>
      <c r="D28">
        <v>15</v>
      </c>
      <c r="E28" s="2">
        <f t="shared" si="3"/>
        <v>150000</v>
      </c>
      <c r="F28" s="2">
        <f t="shared" si="4"/>
        <v>1000000</v>
      </c>
      <c r="G28" s="2">
        <f t="shared" si="1"/>
        <v>0</v>
      </c>
      <c r="H28" s="2">
        <f>SUM(F$2:F28)</f>
        <v>9000000</v>
      </c>
      <c r="I28" s="2">
        <f>SUM(G$2:G28)</f>
        <v>1800000</v>
      </c>
      <c r="J28" s="2">
        <f>SUM(E$2:E28)</f>
        <v>4050000</v>
      </c>
    </row>
    <row r="29" spans="1:10">
      <c r="A29">
        <v>28</v>
      </c>
      <c r="B29" s="2">
        <f t="shared" si="0"/>
        <v>9900000</v>
      </c>
      <c r="C29" s="2">
        <f t="shared" si="2"/>
        <v>4300000</v>
      </c>
      <c r="D29">
        <v>15</v>
      </c>
      <c r="E29" s="2">
        <f t="shared" si="3"/>
        <v>150000</v>
      </c>
      <c r="F29" s="2">
        <f t="shared" si="4"/>
        <v>0</v>
      </c>
      <c r="G29" s="2">
        <f t="shared" si="1"/>
        <v>200000</v>
      </c>
      <c r="H29" s="2">
        <f>SUM(F$2:F29)</f>
        <v>9000000</v>
      </c>
      <c r="I29" s="2">
        <f>SUM(G$2:G29)</f>
        <v>2000000</v>
      </c>
      <c r="J29" s="2">
        <f>SUM(E$2:E29)</f>
        <v>4200000</v>
      </c>
    </row>
    <row r="30" spans="1:10">
      <c r="A30">
        <v>29</v>
      </c>
      <c r="B30" s="2">
        <f t="shared" si="0"/>
        <v>10200000</v>
      </c>
      <c r="C30" s="2">
        <f t="shared" si="2"/>
        <v>4150000</v>
      </c>
      <c r="D30">
        <v>15</v>
      </c>
      <c r="E30" s="2">
        <f t="shared" si="3"/>
        <v>150000</v>
      </c>
      <c r="F30" s="2">
        <f t="shared" si="4"/>
        <v>0</v>
      </c>
      <c r="G30" s="2">
        <f t="shared" si="1"/>
        <v>0</v>
      </c>
      <c r="H30" s="2">
        <f>SUM(F$2:F30)</f>
        <v>9000000</v>
      </c>
      <c r="I30" s="2">
        <f>SUM(G$2:G30)</f>
        <v>2000000</v>
      </c>
      <c r="J30" s="2">
        <f>SUM(E$2:E30)</f>
        <v>4350000</v>
      </c>
    </row>
    <row r="31" spans="1:10">
      <c r="A31">
        <v>30</v>
      </c>
      <c r="B31" s="2">
        <f t="shared" si="0"/>
        <v>10500000</v>
      </c>
      <c r="C31" s="2">
        <f t="shared" si="2"/>
        <v>5000000</v>
      </c>
      <c r="D31">
        <v>15</v>
      </c>
      <c r="E31" s="2">
        <f t="shared" si="3"/>
        <v>150000</v>
      </c>
      <c r="F31" s="2">
        <f t="shared" si="4"/>
        <v>1000000</v>
      </c>
      <c r="G31" s="2">
        <f t="shared" si="1"/>
        <v>0</v>
      </c>
      <c r="H31" s="2">
        <f>SUM(F$2:F31)</f>
        <v>10000000</v>
      </c>
      <c r="I31" s="2">
        <f>SUM(G$2:G31)</f>
        <v>2000000</v>
      </c>
      <c r="J31" s="2">
        <f>SUM(E$2:E31)</f>
        <v>4500000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</dc:creator>
  <cp:lastModifiedBy>jjb</cp:lastModifiedBy>
  <dcterms:created xsi:type="dcterms:W3CDTF">2019-05-28T08:53:21Z</dcterms:created>
  <dcterms:modified xsi:type="dcterms:W3CDTF">2019-05-28T14:51:51Z</dcterms:modified>
</cp:coreProperties>
</file>