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code\磁滞回线\RLC\"/>
    </mc:Choice>
  </mc:AlternateContent>
  <xr:revisionPtr revIDLastSave="0" documentId="13_ncr:1_{DA3237F6-41E0-4113-93B9-510327ED28F7}" xr6:coauthVersionLast="47" xr6:coauthVersionMax="47" xr10:uidLastSave="{00000000-0000-0000-0000-000000000000}"/>
  <bookViews>
    <workbookView xWindow="-110" yWindow="-110" windowWidth="25820" windowHeight="139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2" i="1" l="1"/>
  <c r="K2" i="1"/>
  <c r="J2" i="1"/>
  <c r="F20" i="1"/>
  <c r="E20" i="1" s="1"/>
  <c r="D20" i="1"/>
  <c r="B20" i="1"/>
  <c r="F19" i="1"/>
  <c r="E19" i="1"/>
  <c r="D19" i="1"/>
  <c r="B19" i="1"/>
  <c r="F18" i="1"/>
  <c r="E18" i="1" s="1"/>
  <c r="D18" i="1"/>
  <c r="B18" i="1"/>
  <c r="F17" i="1"/>
  <c r="E17" i="1" s="1"/>
  <c r="D17" i="1"/>
  <c r="B17" i="1"/>
  <c r="F16" i="1"/>
  <c r="E16" i="1" s="1"/>
  <c r="D16" i="1"/>
  <c r="B16" i="1"/>
  <c r="F15" i="1"/>
  <c r="E15" i="1"/>
  <c r="D15" i="1"/>
  <c r="B15" i="1"/>
  <c r="F14" i="1"/>
  <c r="E14" i="1" s="1"/>
  <c r="D14" i="1"/>
  <c r="B14" i="1"/>
  <c r="F13" i="1"/>
  <c r="E13" i="1" s="1"/>
  <c r="D13" i="1"/>
  <c r="B13" i="1"/>
  <c r="F12" i="1"/>
  <c r="E12" i="1"/>
  <c r="D12" i="1"/>
  <c r="B12" i="1"/>
  <c r="F11" i="1"/>
  <c r="E11" i="1" s="1"/>
  <c r="D11" i="1"/>
  <c r="F10" i="1"/>
  <c r="E10" i="1"/>
  <c r="D10" i="1"/>
  <c r="B10" i="1"/>
  <c r="F9" i="1"/>
  <c r="E9" i="1" s="1"/>
  <c r="D9" i="1"/>
  <c r="B9" i="1"/>
  <c r="F8" i="1"/>
  <c r="E8" i="1"/>
  <c r="D8" i="1"/>
  <c r="B8" i="1"/>
  <c r="F7" i="1"/>
  <c r="E7" i="1"/>
  <c r="D7" i="1"/>
  <c r="B7" i="1"/>
  <c r="F6" i="1"/>
  <c r="E6" i="1"/>
  <c r="D6" i="1"/>
  <c r="B6" i="1"/>
  <c r="F5" i="1"/>
  <c r="E5" i="1" s="1"/>
  <c r="D5" i="1"/>
  <c r="B5" i="1"/>
  <c r="F4" i="1"/>
  <c r="E4" i="1"/>
  <c r="D4" i="1"/>
  <c r="B4" i="1"/>
  <c r="F3" i="1"/>
  <c r="E3" i="1"/>
  <c r="D3" i="1"/>
  <c r="B3" i="1"/>
  <c r="F2" i="1"/>
  <c r="E2" i="1"/>
  <c r="D2" i="1"/>
  <c r="B2" i="1"/>
</calcChain>
</file>

<file path=xl/sharedStrings.xml><?xml version="1.0" encoding="utf-8"?>
<sst xmlns="http://schemas.openxmlformats.org/spreadsheetml/2006/main" count="14" uniqueCount="14">
  <si>
    <t>f</t>
  </si>
  <si>
    <t>U</t>
  </si>
  <si>
    <t>Delta-t</t>
  </si>
  <si>
    <t>phi_real</t>
  </si>
  <si>
    <t>phi_</t>
  </si>
  <si>
    <t>omega</t>
  </si>
  <si>
    <t>L</t>
  </si>
  <si>
    <t>C</t>
  </si>
  <si>
    <t>R</t>
  </si>
  <si>
    <t>f_0</t>
    <phoneticPr fontId="1" type="noConversion"/>
  </si>
  <si>
    <t>u_0</t>
    <phoneticPr fontId="1" type="noConversion"/>
  </si>
  <si>
    <t>1/(sqrt2)u</t>
    <phoneticPr fontId="1" type="noConversion"/>
  </si>
  <si>
    <t>start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</si>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</sst>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="130" zoomScaleNormal="130" workbookViewId="0">
      <selection activeCell="L2" sqref="L2"/>
    </sheetView>
  </sheetViews>
  <sheetFormatPr defaultColWidth="11.54296875" defaultRowHeight="12.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1.373</v>
      </c>
      <c r="B2" s="1">
        <f>0.1*B$11</f>
        <v>0.378</v>
      </c>
      <c r="C2" s="1">
        <v>178</v>
      </c>
      <c r="D2" s="1">
        <f t="shared" ref="D2:D10" si="0">-A2*2*3.14159*C2*0.001</f>
        <v>-1.5355714929199999</v>
      </c>
      <c r="E2">
        <f t="shared" ref="E2:E20" si="1">ATAN((F2*G$2-1/(F2*H$2))/I$2)</f>
        <v>-1.4774483115216217</v>
      </c>
      <c r="F2">
        <f t="shared" ref="F2:F20" si="2">2*PI()*A2*1000</f>
        <v>8626.8134267575715</v>
      </c>
      <c r="G2">
        <v>0.01</v>
      </c>
      <c r="H2" s="2">
        <v>1.0058E-7</v>
      </c>
      <c r="I2">
        <v>99.82</v>
      </c>
      <c r="J2">
        <f>A11</f>
        <v>5.008</v>
      </c>
      <c r="K2">
        <f>B11</f>
        <v>3.78</v>
      </c>
      <c r="L2">
        <f>1/(SQRT(2))*K2</f>
        <v>2.6728636328851492</v>
      </c>
      <c r="M2">
        <v>2</v>
      </c>
      <c r="N2">
        <v>16</v>
      </c>
    </row>
    <row r="3" spans="1:14" x14ac:dyDescent="0.25">
      <c r="A3" s="1">
        <v>3.0030000000000001</v>
      </c>
      <c r="B3" s="1">
        <f>0.3*B$11</f>
        <v>1.1339999999999999</v>
      </c>
      <c r="C3" s="1">
        <v>68</v>
      </c>
      <c r="D3" s="1">
        <f t="shared" si="0"/>
        <v>-1.28305048872</v>
      </c>
      <c r="E3">
        <f t="shared" si="1"/>
        <v>-1.2838313729822994</v>
      </c>
      <c r="F3">
        <f t="shared" si="2"/>
        <v>18868.405477460299</v>
      </c>
    </row>
    <row r="4" spans="1:14" x14ac:dyDescent="0.25">
      <c r="A4" s="1">
        <v>3.4380000000000002</v>
      </c>
      <c r="B4" s="1">
        <f>0.4*B$11</f>
        <v>1.512</v>
      </c>
      <c r="C4" s="1">
        <v>52.4</v>
      </c>
      <c r="D4" s="1">
        <f t="shared" si="0"/>
        <v>-1.1319224168159998</v>
      </c>
      <c r="E4">
        <f t="shared" si="1"/>
        <v>-1.1828205807274892</v>
      </c>
      <c r="F4">
        <f t="shared" si="2"/>
        <v>21601.591086083416</v>
      </c>
    </row>
    <row r="5" spans="1:14" x14ac:dyDescent="0.25">
      <c r="A5" s="1">
        <v>3.742</v>
      </c>
      <c r="B5" s="1">
        <f>0.5*B$11</f>
        <v>1.89</v>
      </c>
      <c r="C5" s="1">
        <v>45.2</v>
      </c>
      <c r="D5" s="1">
        <f t="shared" si="0"/>
        <v>-1.062727012112</v>
      </c>
      <c r="E5">
        <f t="shared" si="1"/>
        <v>-1.0821416438619829</v>
      </c>
      <c r="F5">
        <f t="shared" si="2"/>
        <v>23511.679419466014</v>
      </c>
    </row>
    <row r="6" spans="1:14" x14ac:dyDescent="0.25">
      <c r="A6" s="1">
        <v>3.992</v>
      </c>
      <c r="B6" s="1">
        <f>0.6*B$11</f>
        <v>2.2679999999999998</v>
      </c>
      <c r="C6" s="1">
        <v>39.6</v>
      </c>
      <c r="D6" s="1">
        <f t="shared" si="0"/>
        <v>-0.99326520057599998</v>
      </c>
      <c r="E6">
        <f t="shared" si="1"/>
        <v>-0.96969084935466932</v>
      </c>
      <c r="F6">
        <f t="shared" si="2"/>
        <v>25082.475746260909</v>
      </c>
    </row>
    <row r="7" spans="1:14" x14ac:dyDescent="0.25">
      <c r="A7" s="1">
        <v>4.218</v>
      </c>
      <c r="B7" s="1">
        <f>0.7*B$11</f>
        <v>2.6459999999999999</v>
      </c>
      <c r="C7" s="1">
        <v>31.6</v>
      </c>
      <c r="D7" s="1">
        <f t="shared" si="0"/>
        <v>-0.83747752238399997</v>
      </c>
      <c r="E7">
        <f t="shared" si="1"/>
        <v>-0.83443237628253308</v>
      </c>
      <c r="F7">
        <f t="shared" si="2"/>
        <v>26502.475625683495</v>
      </c>
    </row>
    <row r="8" spans="1:14" x14ac:dyDescent="0.25">
      <c r="A8" s="1">
        <v>4.3979999999999997</v>
      </c>
      <c r="B8" s="1">
        <f>0.8*B$11</f>
        <v>3.024</v>
      </c>
      <c r="C8" s="1">
        <v>25.2</v>
      </c>
      <c r="D8" s="1">
        <f t="shared" si="0"/>
        <v>-0.69636232612799998</v>
      </c>
      <c r="E8">
        <f t="shared" si="1"/>
        <v>-0.69636575843474413</v>
      </c>
      <c r="F8">
        <f t="shared" si="2"/>
        <v>27633.448980975816</v>
      </c>
    </row>
    <row r="9" spans="1:14" x14ac:dyDescent="0.25">
      <c r="A9" s="1">
        <v>4.6079999999999997</v>
      </c>
      <c r="B9" s="1">
        <f>0.9*B$11</f>
        <v>3.4019999999999997</v>
      </c>
      <c r="C9" s="1">
        <v>17.600000000000001</v>
      </c>
      <c r="D9" s="1">
        <f t="shared" si="0"/>
        <v>-0.50957092454399999</v>
      </c>
      <c r="E9">
        <f t="shared" si="1"/>
        <v>-0.49485905291289783</v>
      </c>
      <c r="F9">
        <f t="shared" si="2"/>
        <v>28952.91789548353</v>
      </c>
    </row>
    <row r="10" spans="1:14" x14ac:dyDescent="0.25">
      <c r="A10" s="1">
        <v>4.6879999999999997</v>
      </c>
      <c r="B10" s="1">
        <f>0.94*B$11</f>
        <v>3.5531999999999995</v>
      </c>
      <c r="C10" s="1">
        <v>15.6</v>
      </c>
      <c r="D10" s="1">
        <f t="shared" si="0"/>
        <v>-0.45950654630399995</v>
      </c>
      <c r="E10">
        <f t="shared" si="1"/>
        <v>-0.40659080601643927</v>
      </c>
      <c r="F10">
        <f t="shared" si="2"/>
        <v>29455.572720057899</v>
      </c>
    </row>
    <row r="11" spans="1:14" x14ac:dyDescent="0.25">
      <c r="A11" s="1">
        <v>5.008</v>
      </c>
      <c r="B11" s="1">
        <v>3.78</v>
      </c>
      <c r="C11" s="1">
        <v>0</v>
      </c>
      <c r="D11" s="1">
        <f t="shared" ref="D11:D20" si="3">A11*2*3.14159*C11*0.001</f>
        <v>0</v>
      </c>
      <c r="E11">
        <f t="shared" si="1"/>
        <v>-1.3091466044073009E-2</v>
      </c>
      <c r="F11">
        <f t="shared" si="2"/>
        <v>31466.192018355367</v>
      </c>
    </row>
    <row r="12" spans="1:14" x14ac:dyDescent="0.25">
      <c r="A12" s="1">
        <v>5.3250000000000002</v>
      </c>
      <c r="B12" s="1">
        <f>0.94*B$11</f>
        <v>3.5531999999999995</v>
      </c>
      <c r="C12" s="1">
        <v>10</v>
      </c>
      <c r="D12" s="1">
        <f t="shared" si="3"/>
        <v>0.33457933500000003</v>
      </c>
      <c r="E12">
        <f t="shared" si="1"/>
        <v>0.35866630359830748</v>
      </c>
      <c r="F12">
        <f t="shared" si="2"/>
        <v>33457.961760731298</v>
      </c>
    </row>
    <row r="13" spans="1:14" x14ac:dyDescent="0.25">
      <c r="A13" s="1">
        <v>5.4450000000000003</v>
      </c>
      <c r="B13" s="1">
        <f>0.9*B$11</f>
        <v>3.4019999999999997</v>
      </c>
      <c r="C13" s="1">
        <v>15.6</v>
      </c>
      <c r="D13" s="1">
        <f t="shared" si="3"/>
        <v>0.53370587556000004</v>
      </c>
      <c r="E13">
        <f t="shared" si="1"/>
        <v>0.47638355141470479</v>
      </c>
      <c r="F13">
        <f t="shared" si="2"/>
        <v>34211.943997592847</v>
      </c>
    </row>
    <row r="14" spans="1:14" x14ac:dyDescent="0.25">
      <c r="A14" s="1">
        <v>5.6879999999999997</v>
      </c>
      <c r="B14" s="1">
        <f>0.8*B$11</f>
        <v>3.024</v>
      </c>
      <c r="C14" s="1">
        <v>19.2</v>
      </c>
      <c r="D14" s="1">
        <f t="shared" si="3"/>
        <v>0.68618357452799994</v>
      </c>
      <c r="E14">
        <f t="shared" si="1"/>
        <v>0.6706768515808802</v>
      </c>
      <c r="F14">
        <f t="shared" si="2"/>
        <v>35738.758027237491</v>
      </c>
    </row>
    <row r="15" spans="1:14" x14ac:dyDescent="0.25">
      <c r="A15" s="1">
        <v>5.9480000000000004</v>
      </c>
      <c r="B15" s="1">
        <f>0.7*B$11</f>
        <v>2.6459999999999999</v>
      </c>
      <c r="C15" s="1">
        <v>22.8</v>
      </c>
      <c r="D15" s="1">
        <f t="shared" si="3"/>
        <v>0.85208968579200017</v>
      </c>
      <c r="E15">
        <f t="shared" si="1"/>
        <v>0.82330411643675905</v>
      </c>
      <c r="F15">
        <f t="shared" si="2"/>
        <v>37372.38620710418</v>
      </c>
    </row>
    <row r="16" spans="1:14" x14ac:dyDescent="0.25">
      <c r="A16" s="1">
        <v>6.2779999999999996</v>
      </c>
      <c r="B16" s="1">
        <f>0.6*B$11</f>
        <v>2.2679999999999998</v>
      </c>
      <c r="C16" s="1">
        <v>26.4</v>
      </c>
      <c r="D16" s="1">
        <f t="shared" si="3"/>
        <v>1.041369226656</v>
      </c>
      <c r="E16">
        <f t="shared" si="1"/>
        <v>0.95943754214189036</v>
      </c>
      <c r="F16">
        <f t="shared" si="2"/>
        <v>39445.837358473444</v>
      </c>
    </row>
    <row r="17" spans="1:6" x14ac:dyDescent="0.25">
      <c r="A17" s="1">
        <v>6.6879999999999997</v>
      </c>
      <c r="B17" s="1">
        <f>0.5*B$11</f>
        <v>1.89</v>
      </c>
      <c r="C17" s="1">
        <v>27.2</v>
      </c>
      <c r="D17" s="1">
        <f t="shared" si="3"/>
        <v>1.142995893248</v>
      </c>
      <c r="E17">
        <f t="shared" si="1"/>
        <v>1.072864320321949</v>
      </c>
      <c r="F17">
        <f t="shared" si="2"/>
        <v>42021.943334417076</v>
      </c>
    </row>
    <row r="18" spans="1:6" x14ac:dyDescent="0.25">
      <c r="A18" s="1">
        <v>7.3380000000000001</v>
      </c>
      <c r="B18" s="1">
        <f>0.4*B$11</f>
        <v>1.512</v>
      </c>
      <c r="C18" s="1">
        <v>26.8</v>
      </c>
      <c r="D18" s="1">
        <f t="shared" si="3"/>
        <v>1.2356401257120002</v>
      </c>
      <c r="E18">
        <f t="shared" si="1"/>
        <v>1.18449975054739</v>
      </c>
      <c r="F18">
        <f t="shared" si="2"/>
        <v>46106.013784083807</v>
      </c>
    </row>
    <row r="19" spans="1:6" x14ac:dyDescent="0.25">
      <c r="A19" s="1">
        <v>8.3260000000000005</v>
      </c>
      <c r="B19" s="1">
        <f>0.3*B$11</f>
        <v>1.1339999999999999</v>
      </c>
      <c r="C19" s="1">
        <v>24</v>
      </c>
      <c r="D19" s="1">
        <f t="shared" si="3"/>
        <v>1.25553016032</v>
      </c>
      <c r="E19">
        <f t="shared" si="1"/>
        <v>1.2796311004368512</v>
      </c>
      <c r="F19">
        <f t="shared" si="2"/>
        <v>52313.800867577236</v>
      </c>
    </row>
    <row r="20" spans="1:6" x14ac:dyDescent="0.25">
      <c r="A20" s="1">
        <v>17.916</v>
      </c>
      <c r="B20" s="1">
        <f>0.1*B$11</f>
        <v>0.378</v>
      </c>
      <c r="C20" s="1">
        <v>13.4</v>
      </c>
      <c r="D20" s="1">
        <f t="shared" si="3"/>
        <v>1.5084306685920001</v>
      </c>
      <c r="E20">
        <f t="shared" si="1"/>
        <v>1.4748679116192784</v>
      </c>
      <c r="F20">
        <f t="shared" si="2"/>
        <v>112569.54796342948</v>
      </c>
    </row>
  </sheetData>
  <phoneticPr fontId="1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jiang jie</cp:lastModifiedBy>
  <cp:revision>3</cp:revision>
  <dcterms:created xsi:type="dcterms:W3CDTF">2023-10-26T22:12:34Z</dcterms:created>
  <dcterms:modified xsi:type="dcterms:W3CDTF">2023-10-27T03:13:02Z</dcterms:modified>
  <dc:language>en-US</dc:language>
</cp:coreProperties>
</file>