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0" i="1" l="1"/>
  <c r="S9" i="1"/>
  <c r="R8" i="1"/>
  <c r="R10" i="1" s="1"/>
  <c r="Q8" i="1"/>
  <c r="S8" i="1" s="1"/>
  <c r="P8" i="1"/>
  <c r="P10" i="1" s="1"/>
  <c r="I8" i="1"/>
  <c r="I10" i="1" s="1"/>
  <c r="G8" i="1"/>
  <c r="G10" i="1" s="1"/>
  <c r="B8" i="1"/>
  <c r="B10" i="1" s="1"/>
  <c r="S10" i="1" s="1"/>
  <c r="S7" i="1"/>
  <c r="S6" i="1"/>
  <c r="S5" i="1"/>
</calcChain>
</file>

<file path=xl/sharedStrings.xml><?xml version="1.0" encoding="utf-8"?>
<sst xmlns="http://schemas.openxmlformats.org/spreadsheetml/2006/main" count="33" uniqueCount="33">
  <si>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</si>
  <si>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</si>
  <si>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结算周期:2025年01月01日至06月30日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</si>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</sst>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77" fontId="1" fillId="3" borderId="2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V8" sqref="V8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8" width="12.125" style="2" customWidth="1"/>
    <col min="19" max="19" width="14.875" style="2" customWidth="1"/>
    <col min="20" max="16384" width="9" style="2"/>
  </cols>
  <sheetData>
    <row r="1" spans="1:19" ht="30.7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0.75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  <c r="S2" s="4"/>
    </row>
    <row r="3" spans="1:19" ht="30.75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7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8" t="s">
        <v>11</v>
      </c>
      <c r="S3" s="9" t="s">
        <v>12</v>
      </c>
    </row>
    <row r="4" spans="1:19" ht="30.75" customHeight="1" x14ac:dyDescent="0.15">
      <c r="A4" s="5"/>
      <c r="B4" s="10" t="s">
        <v>13</v>
      </c>
      <c r="C4" s="11" t="s">
        <v>14</v>
      </c>
      <c r="D4" s="10" t="s">
        <v>15</v>
      </c>
      <c r="E4" s="7" t="s">
        <v>16</v>
      </c>
      <c r="F4" s="7" t="s">
        <v>17</v>
      </c>
      <c r="G4" s="12"/>
      <c r="H4" s="12"/>
      <c r="I4" s="7" t="s">
        <v>18</v>
      </c>
      <c r="J4" s="7" t="s">
        <v>19</v>
      </c>
      <c r="K4" s="7" t="s">
        <v>20</v>
      </c>
      <c r="L4" s="10" t="s">
        <v>21</v>
      </c>
      <c r="M4" s="10" t="s">
        <v>22</v>
      </c>
      <c r="N4" s="7" t="s">
        <v>23</v>
      </c>
      <c r="O4" s="7" t="s">
        <v>24</v>
      </c>
      <c r="P4" s="7" t="s">
        <v>25</v>
      </c>
      <c r="Q4" s="7" t="s">
        <v>26</v>
      </c>
      <c r="R4" s="12"/>
      <c r="S4" s="9"/>
    </row>
    <row r="5" spans="1:19" ht="30.75" customHeight="1" x14ac:dyDescent="0.15">
      <c r="A5" s="7" t="s">
        <v>27</v>
      </c>
      <c r="B5" s="7">
        <v>4862.41</v>
      </c>
      <c r="C5" s="7">
        <v>2968.99</v>
      </c>
      <c r="D5" s="6">
        <v>-2335.65</v>
      </c>
      <c r="E5" s="6">
        <v>25921</v>
      </c>
      <c r="F5" s="6">
        <v>-540</v>
      </c>
      <c r="G5" s="7">
        <v>16601</v>
      </c>
      <c r="H5" s="7">
        <v>30170.17</v>
      </c>
      <c r="I5" s="7">
        <v>28821.9</v>
      </c>
      <c r="J5" s="7"/>
      <c r="K5" s="7"/>
      <c r="L5" s="7"/>
      <c r="M5" s="7"/>
      <c r="N5" s="7"/>
      <c r="O5" s="7"/>
      <c r="P5" s="13">
        <v>15070</v>
      </c>
      <c r="Q5" s="13">
        <v>11280</v>
      </c>
      <c r="R5" s="13">
        <v>9135</v>
      </c>
      <c r="S5" s="14">
        <f>B5+C5+I5+P5+Q5+R5+G5</f>
        <v>88739.3</v>
      </c>
    </row>
    <row r="6" spans="1:19" ht="30.75" customHeight="1" x14ac:dyDescent="0.15">
      <c r="A6" s="7" t="s">
        <v>28</v>
      </c>
      <c r="B6" s="7">
        <v>1503.47</v>
      </c>
      <c r="C6" s="7">
        <v>2643.29</v>
      </c>
      <c r="D6" s="15"/>
      <c r="E6" s="15"/>
      <c r="F6" s="15"/>
      <c r="G6" s="7"/>
      <c r="H6" s="7"/>
      <c r="I6" s="7"/>
      <c r="J6" s="7"/>
      <c r="K6" s="7"/>
      <c r="L6" s="7"/>
      <c r="M6" s="7"/>
      <c r="N6" s="7"/>
      <c r="O6" s="7"/>
      <c r="P6" s="13">
        <v>17050</v>
      </c>
      <c r="Q6" s="13">
        <v>18150</v>
      </c>
      <c r="R6" s="13">
        <v>9815</v>
      </c>
      <c r="S6" s="14">
        <f>B6+C6+D5+E5+F5+P6+Q6+R6</f>
        <v>72207.11</v>
      </c>
    </row>
    <row r="7" spans="1:19" ht="30.75" customHeight="1" x14ac:dyDescent="0.15">
      <c r="A7" s="7" t="s">
        <v>29</v>
      </c>
      <c r="B7" s="7">
        <v>1927.42</v>
      </c>
      <c r="C7" s="7">
        <v>2258.8200000000002</v>
      </c>
      <c r="D7" s="12"/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13">
        <v>14115</v>
      </c>
      <c r="Q7" s="13">
        <v>7360</v>
      </c>
      <c r="R7" s="13">
        <v>6725</v>
      </c>
      <c r="S7" s="14">
        <f>B7+C7+Q7+P7+R7</f>
        <v>32386.239999999998</v>
      </c>
    </row>
    <row r="8" spans="1:19" ht="30.75" customHeight="1" x14ac:dyDescent="0.15">
      <c r="A8" s="16" t="s">
        <v>30</v>
      </c>
      <c r="B8" s="17">
        <f>B5+C5+B6+C6+B7+C7+D5+E5+F5</f>
        <v>39209.75</v>
      </c>
      <c r="C8" s="18"/>
      <c r="D8" s="18"/>
      <c r="E8" s="18"/>
      <c r="F8" s="19"/>
      <c r="G8" s="16">
        <f>G5</f>
        <v>16601</v>
      </c>
      <c r="H8" s="20">
        <v>0</v>
      </c>
      <c r="I8" s="16">
        <f>I5</f>
        <v>28821.9</v>
      </c>
      <c r="J8" s="16"/>
      <c r="K8" s="16"/>
      <c r="L8" s="16"/>
      <c r="M8" s="16"/>
      <c r="N8" s="16"/>
      <c r="O8" s="16"/>
      <c r="P8" s="21">
        <f>P5+P6+P7</f>
        <v>46235</v>
      </c>
      <c r="Q8" s="20">
        <f>Q5+Q6+Q7</f>
        <v>36790</v>
      </c>
      <c r="R8" s="20">
        <f>R5+R6+R7</f>
        <v>25675</v>
      </c>
      <c r="S8" s="21">
        <f>Q8+P8+I8+B8+R8+G8</f>
        <v>193332.65</v>
      </c>
    </row>
    <row r="9" spans="1:19" ht="30.75" customHeight="1" x14ac:dyDescent="0.15">
      <c r="A9" s="16" t="s">
        <v>31</v>
      </c>
      <c r="B9" s="17"/>
      <c r="C9" s="18"/>
      <c r="D9" s="18"/>
      <c r="E9" s="18"/>
      <c r="F9" s="19"/>
      <c r="G9" s="22"/>
      <c r="H9" s="23"/>
      <c r="I9" s="16">
        <v>2354.9</v>
      </c>
      <c r="J9" s="16">
        <v>7635.34</v>
      </c>
      <c r="K9" s="16">
        <v>4010.25</v>
      </c>
      <c r="L9" s="16">
        <v>42950.8</v>
      </c>
      <c r="M9" s="16">
        <v>44341</v>
      </c>
      <c r="N9" s="16">
        <v>17501.259999999998</v>
      </c>
      <c r="O9" s="16">
        <v>8044.15</v>
      </c>
      <c r="P9" s="16"/>
      <c r="Q9" s="16"/>
      <c r="R9" s="16"/>
      <c r="S9" s="16">
        <f>L10+J10+I9</f>
        <v>70419.09</v>
      </c>
    </row>
    <row r="10" spans="1:19" ht="30.75" customHeight="1" x14ac:dyDescent="0.15">
      <c r="A10" s="24" t="s">
        <v>32</v>
      </c>
      <c r="B10" s="25">
        <f>B8</f>
        <v>39209.75</v>
      </c>
      <c r="C10" s="26"/>
      <c r="D10" s="26"/>
      <c r="E10" s="26"/>
      <c r="F10" s="27"/>
      <c r="G10" s="24">
        <f>G8+G9</f>
        <v>16601</v>
      </c>
      <c r="H10" s="28">
        <v>0</v>
      </c>
      <c r="I10" s="24">
        <f>I9+I8</f>
        <v>31176.800000000003</v>
      </c>
      <c r="J10" s="25">
        <f>J9+K9</f>
        <v>11645.59</v>
      </c>
      <c r="K10" s="27"/>
      <c r="L10" s="25">
        <v>56418.600000000006</v>
      </c>
      <c r="M10" s="26"/>
      <c r="N10" s="26"/>
      <c r="O10" s="27"/>
      <c r="P10" s="25">
        <f>P8+Q8</f>
        <v>83025</v>
      </c>
      <c r="Q10" s="27"/>
      <c r="R10" s="29">
        <f>R9+R8</f>
        <v>25675</v>
      </c>
      <c r="S10" s="24">
        <f>SUM(B10:R10)</f>
        <v>263751.74</v>
      </c>
    </row>
  </sheetData>
  <mergeCells count="21">
    <mergeCell ref="B9:F9"/>
    <mergeCell ref="B10:F10"/>
    <mergeCell ref="J10:K10"/>
    <mergeCell ref="L10:O10"/>
    <mergeCell ref="P10:Q10"/>
    <mergeCell ref="R3:R4"/>
    <mergeCell ref="S3:S4"/>
    <mergeCell ref="D5:D7"/>
    <mergeCell ref="E5:E7"/>
    <mergeCell ref="F5:F7"/>
    <mergeCell ref="B8:F8"/>
    <mergeCell ref="A1:S1"/>
    <mergeCell ref="A2:O2"/>
    <mergeCell ref="P2:S2"/>
    <mergeCell ref="A3:A4"/>
    <mergeCell ref="B3:F3"/>
    <mergeCell ref="G3:G4"/>
    <mergeCell ref="H3:H4"/>
    <mergeCell ref="J3:K3"/>
    <mergeCell ref="L3:O3"/>
    <mergeCell ref="P3:Q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2025-10-03T01:24:59Z</dcterms:modified>
</cp:coreProperties>
</file>