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0" i="1" l="1"/>
  <c r="R8" i="1"/>
  <c r="R5" i="1"/>
  <c r="J10" i="1" l="1"/>
  <c r="R9" i="1" s="1"/>
  <c r="I10" i="1"/>
  <c r="Q8" i="1"/>
  <c r="P8" i="1"/>
  <c r="P10" i="1" s="1"/>
  <c r="I8" i="1"/>
  <c r="B8" i="1"/>
  <c r="B10" i="1" s="1"/>
  <c r="R7" i="1"/>
  <c r="R6" i="1"/>
</calcChain>
</file>

<file path=xl/sharedStrings.xml><?xml version="1.0" encoding="utf-8"?>
<sst xmlns="http://schemas.openxmlformats.org/spreadsheetml/2006/main" count="34" uniqueCount="34">
  <si>
    <t>综合业务数据汇总</t>
    <phoneticPr fontId="3" type="noConversion"/>
  </si>
  <si>
    <t>区域</t>
    <phoneticPr fontId="3" type="noConversion"/>
  </si>
  <si>
    <t>车海洋洗车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</si>
  <si>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</si>
  <si>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</si>
  <si>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</si>
  <si>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</si>
  <si>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</si>
  <si>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</si>
  <si>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</si>
  <si>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</si>
  <si>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</si>
  <si>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卡费</t>
    <phoneticPr fontId="3" type="noConversion"/>
  </si>
  <si>
    <t>岗亭</t>
    <phoneticPr fontId="3" type="noConversion"/>
  </si>
  <si>
    <t>B扫C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</si>
  <si>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</si>
  <si>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</si>
  <si>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</si>
  <si>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</si>
  <si>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</si>
  <si>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</si>
  <si>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</si>
  <si>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</si>
  <si>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</si>
  <si>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</si>
  <si>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</si>
  <si>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</si>
  <si>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高  岭</t>
    <phoneticPr fontId="3" type="noConversion"/>
  </si>
  <si>
    <t>总  计</t>
    <phoneticPr fontId="3" type="noConversion"/>
  </si>
  <si>
    <t>四方坪站
小计</t>
    <phoneticPr fontId="3" type="noConversion"/>
  </si>
  <si>
    <t>充值
返还</t>
    <phoneticPr fontId="3" type="noConversion"/>
  </si>
  <si>
    <t>微信
收款</t>
    <phoneticPr fontId="3" type="noConversion"/>
  </si>
  <si>
    <t>结算周期:2025年3月1日至3月31日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</si>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</sst>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"/>
  <sheetViews>
    <sheetView tabSelected="1" workbookViewId="0">
      <selection activeCell="U5" sqref="U5"/>
    </sheetView>
  </sheetViews>
  <sheetFormatPr defaultRowHeight="13.5" x14ac:dyDescent="0.15"/>
  <cols>
    <col min="1" max="1" width="12.5" style="1" customWidth="1"/>
    <col min="2" max="2" width="9.625" style="1" customWidth="1"/>
    <col min="3" max="3" width="9.25" style="1" customWidth="1"/>
    <col min="4" max="4" width="9.375" style="1" customWidth="1"/>
    <col min="5" max="5" width="7.875" style="1" customWidth="1"/>
    <col min="6" max="6" width="7.125" style="1" customWidth="1"/>
    <col min="7" max="7" width="7.25" style="1" customWidth="1"/>
    <col min="8" max="8" width="8.125" style="1" customWidth="1"/>
    <col min="9" max="9" width="11.375" style="1" customWidth="1"/>
    <col min="10" max="10" width="9.375" style="1" customWidth="1"/>
    <col min="11" max="11" width="9.75" style="1" customWidth="1"/>
    <col min="12" max="13" width="10" style="1" customWidth="1"/>
    <col min="14" max="14" width="9" style="1"/>
    <col min="15" max="15" width="10" style="1" customWidth="1"/>
    <col min="16" max="16" width="9.625" style="1" customWidth="1"/>
    <col min="17" max="17" width="10.5" style="1" customWidth="1"/>
    <col min="18" max="18" width="12.25" style="1" customWidth="1"/>
    <col min="19" max="16384" width="9" style="1"/>
  </cols>
  <sheetData>
    <row r="1" spans="1:18" ht="33.75" customHeight="1" x14ac:dyDescent="0.1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33.75" customHeight="1" x14ac:dyDescent="0.1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3" t="s">
        <v>32</v>
      </c>
      <c r="Q2" s="13"/>
      <c r="R2" s="13"/>
    </row>
    <row r="3" spans="1:18" ht="33.75" customHeight="1" x14ac:dyDescent="0.15">
      <c r="A3" s="14" t="s">
        <v>1</v>
      </c>
      <c r="B3" s="14" t="s">
        <v>2</v>
      </c>
      <c r="C3" s="14"/>
      <c r="D3" s="14"/>
      <c r="E3" s="14"/>
      <c r="F3" s="14"/>
      <c r="G3" s="3" t="s">
        <v>31</v>
      </c>
      <c r="H3" s="2" t="s">
        <v>3</v>
      </c>
      <c r="I3" s="2" t="s">
        <v>4</v>
      </c>
      <c r="J3" s="14" t="s">
        <v>5</v>
      </c>
      <c r="K3" s="14"/>
      <c r="L3" s="14" t="s">
        <v>6</v>
      </c>
      <c r="M3" s="14"/>
      <c r="N3" s="14"/>
      <c r="O3" s="14"/>
      <c r="P3" s="14" t="s">
        <v>7</v>
      </c>
      <c r="Q3" s="14"/>
      <c r="R3" s="15" t="s">
        <v>8</v>
      </c>
    </row>
    <row r="4" spans="1:18" ht="33.75" customHeight="1" x14ac:dyDescent="0.15">
      <c r="A4" s="14"/>
      <c r="B4" s="3" t="s">
        <v>9</v>
      </c>
      <c r="C4" s="4" t="s">
        <v>10</v>
      </c>
      <c r="D4" s="3" t="s">
        <v>11</v>
      </c>
      <c r="E4" s="3" t="s">
        <v>30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3" t="s">
        <v>18</v>
      </c>
      <c r="M4" s="3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15"/>
    </row>
    <row r="5" spans="1:18" ht="33.75" customHeight="1" x14ac:dyDescent="0.15">
      <c r="A5" s="2" t="s">
        <v>24</v>
      </c>
      <c r="B5" s="2">
        <v>896.76</v>
      </c>
      <c r="C5" s="2">
        <v>412.13</v>
      </c>
      <c r="D5" s="19">
        <v>-379.65</v>
      </c>
      <c r="E5" s="19">
        <v>3836</v>
      </c>
      <c r="F5" s="19">
        <v>-90</v>
      </c>
      <c r="G5" s="2">
        <v>240</v>
      </c>
      <c r="H5" s="2">
        <v>9070</v>
      </c>
      <c r="I5" s="2"/>
      <c r="J5" s="2"/>
      <c r="K5" s="2"/>
      <c r="L5" s="2"/>
      <c r="M5" s="2"/>
      <c r="N5" s="2"/>
      <c r="O5" s="2"/>
      <c r="P5" s="25">
        <v>1955</v>
      </c>
      <c r="Q5" s="25">
        <v>680</v>
      </c>
      <c r="R5" s="5">
        <f>B5+C5+I5+P5+Q5+H5+G5</f>
        <v>13253.89</v>
      </c>
    </row>
    <row r="6" spans="1:18" ht="33.75" customHeight="1" x14ac:dyDescent="0.15">
      <c r="A6" s="2" t="s">
        <v>25</v>
      </c>
      <c r="B6" s="2">
        <v>243.35</v>
      </c>
      <c r="C6" s="2">
        <v>449.56</v>
      </c>
      <c r="D6" s="20"/>
      <c r="E6" s="20"/>
      <c r="F6" s="20"/>
      <c r="G6" s="2"/>
      <c r="H6" s="2"/>
      <c r="I6" s="2"/>
      <c r="J6" s="2"/>
      <c r="K6" s="2"/>
      <c r="L6" s="2"/>
      <c r="M6" s="2"/>
      <c r="N6" s="2"/>
      <c r="O6" s="2"/>
      <c r="P6" s="25">
        <v>2955</v>
      </c>
      <c r="Q6" s="25">
        <v>480</v>
      </c>
      <c r="R6" s="6">
        <f>B6+C6+D5+E5+F5+P6+Q6</f>
        <v>7494.26</v>
      </c>
    </row>
    <row r="7" spans="1:18" ht="33.75" customHeight="1" x14ac:dyDescent="0.15">
      <c r="A7" s="2" t="s">
        <v>26</v>
      </c>
      <c r="B7" s="2">
        <v>370.56</v>
      </c>
      <c r="C7" s="2">
        <v>323.60000000000002</v>
      </c>
      <c r="D7" s="21"/>
      <c r="E7" s="21"/>
      <c r="F7" s="21"/>
      <c r="G7" s="2"/>
      <c r="H7" s="2"/>
      <c r="I7" s="2"/>
      <c r="J7" s="2"/>
      <c r="K7" s="2"/>
      <c r="L7" s="2"/>
      <c r="M7" s="2"/>
      <c r="N7" s="2"/>
      <c r="O7" s="2"/>
      <c r="P7" s="25">
        <v>1745</v>
      </c>
      <c r="Q7" s="25">
        <v>240</v>
      </c>
      <c r="R7" s="6">
        <f>B7+C7+Q7+P7</f>
        <v>2679.16</v>
      </c>
    </row>
    <row r="8" spans="1:18" ht="33.75" customHeight="1" x14ac:dyDescent="0.15">
      <c r="A8" s="11" t="s">
        <v>29</v>
      </c>
      <c r="B8" s="22">
        <f>B5+C5+B6+C6+B7+C7+D5+E5+F5</f>
        <v>6062.3099999999995</v>
      </c>
      <c r="C8" s="23"/>
      <c r="D8" s="23"/>
      <c r="E8" s="23"/>
      <c r="F8" s="24"/>
      <c r="G8" s="7"/>
      <c r="H8" s="7"/>
      <c r="I8" s="7">
        <f>I5</f>
        <v>0</v>
      </c>
      <c r="J8" s="7"/>
      <c r="K8" s="7"/>
      <c r="L8" s="7"/>
      <c r="M8" s="7"/>
      <c r="N8" s="7"/>
      <c r="O8" s="7"/>
      <c r="P8" s="26">
        <f>P5+P6+P7</f>
        <v>6655</v>
      </c>
      <c r="Q8" s="26">
        <f>Q5+Q6+Q7</f>
        <v>1400</v>
      </c>
      <c r="R8" s="8">
        <f>SUM(R5:R7)</f>
        <v>23427.31</v>
      </c>
    </row>
    <row r="9" spans="1:18" ht="33.75" customHeight="1" x14ac:dyDescent="0.15">
      <c r="A9" s="7" t="s">
        <v>27</v>
      </c>
      <c r="B9" s="22"/>
      <c r="C9" s="23"/>
      <c r="D9" s="23"/>
      <c r="E9" s="23"/>
      <c r="F9" s="24"/>
      <c r="G9" s="9"/>
      <c r="H9" s="9"/>
      <c r="I9" s="7"/>
      <c r="J9" s="7">
        <v>1262.1400000000001</v>
      </c>
      <c r="K9" s="7">
        <v>800.25</v>
      </c>
      <c r="L9" s="7">
        <v>8556</v>
      </c>
      <c r="M9" s="7">
        <v>9092</v>
      </c>
      <c r="N9" s="7">
        <v>3524.63</v>
      </c>
      <c r="O9" s="7">
        <v>1629.05</v>
      </c>
      <c r="P9" s="7"/>
      <c r="Q9" s="7"/>
      <c r="R9" s="7">
        <f>L10+J10+I9</f>
        <v>13463.23</v>
      </c>
    </row>
    <row r="10" spans="1:18" ht="33.75" customHeight="1" x14ac:dyDescent="0.15">
      <c r="A10" s="10" t="s">
        <v>28</v>
      </c>
      <c r="B10" s="16">
        <f>B8</f>
        <v>6062.3099999999995</v>
      </c>
      <c r="C10" s="18"/>
      <c r="D10" s="18"/>
      <c r="E10" s="18"/>
      <c r="F10" s="17"/>
      <c r="G10" s="10">
        <v>240</v>
      </c>
      <c r="H10" s="10">
        <v>9070</v>
      </c>
      <c r="I10" s="10">
        <f>I9+I8</f>
        <v>0</v>
      </c>
      <c r="J10" s="16">
        <f>J9+K9</f>
        <v>2062.3900000000003</v>
      </c>
      <c r="K10" s="17"/>
      <c r="L10" s="16">
        <v>11400.84</v>
      </c>
      <c r="M10" s="18"/>
      <c r="N10" s="18"/>
      <c r="O10" s="17"/>
      <c r="P10" s="16">
        <f>P8+Q8</f>
        <v>8055</v>
      </c>
      <c r="Q10" s="17"/>
      <c r="R10" s="10">
        <f>SUM(B10:Q10)</f>
        <v>36890.54</v>
      </c>
    </row>
  </sheetData>
  <mergeCells count="18">
    <mergeCell ref="J10:K10"/>
    <mergeCell ref="L10:O10"/>
    <mergeCell ref="P10:Q10"/>
    <mergeCell ref="D5:D7"/>
    <mergeCell ref="E5:E7"/>
    <mergeCell ref="F5:F7"/>
    <mergeCell ref="B8:F8"/>
    <mergeCell ref="B9:F9"/>
    <mergeCell ref="B10:F10"/>
    <mergeCell ref="A1:R1"/>
    <mergeCell ref="A2:O2"/>
    <mergeCell ref="P2:R2"/>
    <mergeCell ref="A3:A4"/>
    <mergeCell ref="B3:F3"/>
    <mergeCell ref="J3:K3"/>
    <mergeCell ref="L3:O3"/>
    <mergeCell ref="P3:Q3"/>
    <mergeCell ref="R3:R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2025-08-11T00:39:01Z</dcterms:modified>
</cp:coreProperties>
</file>