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S5" i="1" l="1"/>
  <c r="R10" i="1" l="1"/>
  <c r="J10" i="1"/>
  <c r="B10" i="1"/>
  <c r="S9" i="1"/>
  <c r="R8" i="1"/>
  <c r="Q8" i="1"/>
  <c r="S8" i="1" s="1"/>
  <c r="P8" i="1"/>
  <c r="P10" i="1" s="1"/>
  <c r="I8" i="1"/>
  <c r="I10" i="1" s="1"/>
  <c r="B8" i="1"/>
  <c r="S7" i="1"/>
  <c r="S6" i="1"/>
  <c r="S10" i="1" l="1"/>
</calcChain>
</file>

<file path=xl/sharedStrings.xml><?xml version="1.0" encoding="utf-8"?>
<sst xmlns="http://schemas.openxmlformats.org/spreadsheetml/2006/main" count="35" uniqueCount="35">
  <si>
    <t>综合业务数据汇总</t>
    <phoneticPr fontId="3" type="noConversion"/>
  </si>
  <si>
    <t xml:space="preserve">单位：长沙飞狐电动汽车充电服务有限公司                                                                                             </t>
    <phoneticPr fontId="3" type="noConversion"/>
  </si>
  <si>
    <t>结算周期:2025年04月01日至04月30日</t>
    <phoneticPr fontId="3" type="noConversion"/>
  </si>
  <si>
    <t>区域</t>
    <phoneticPr fontId="3" type="noConversion"/>
  </si>
  <si>
    <t>车海洋洗车</t>
    <phoneticPr fontId="3" type="noConversion"/>
  </si>
  <si>
    <t>微信收款</t>
    <phoneticPr fontId="3" type="noConversion"/>
  </si>
  <si>
    <t>收钱吧</t>
    <phoneticPr fontId="3" type="noConversion"/>
  </si>
  <si>
    <t>兴元售货机</t>
    <phoneticPr fontId="3" type="noConversion"/>
  </si>
  <si>
    <t>快易洁洗车</t>
    <phoneticPr fontId="3" type="noConversion"/>
  </si>
  <si>
    <t>车颜知己全自动洗车(5-5分成)</t>
    <phoneticPr fontId="3" type="noConversion"/>
  </si>
  <si>
    <t>红门停车系统</t>
    <phoneticPr fontId="3" type="noConversion"/>
  </si>
  <si>
    <t>赛菲姆
停车系统</t>
    <phoneticPr fontId="3" type="noConversion"/>
  </si>
  <si>
    <t>合  计</t>
    <phoneticPr fontId="3" type="noConversion"/>
  </si>
  <si>
    <t>消费返还
(设备左)</t>
    <phoneticPr fontId="3" type="noConversion"/>
  </si>
  <si>
    <t>消费返还
(设备右)</t>
    <phoneticPr fontId="3" type="noConversion"/>
  </si>
  <si>
    <t>异地消费
返还</t>
    <phoneticPr fontId="3" type="noConversion"/>
  </si>
  <si>
    <t>充值返还</t>
    <phoneticPr fontId="3" type="noConversion"/>
  </si>
  <si>
    <t>卡费</t>
    <phoneticPr fontId="3" type="noConversion"/>
  </si>
  <si>
    <t>岗亭</t>
    <phoneticPr fontId="3" type="noConversion"/>
  </si>
  <si>
    <t>B扫C</t>
    <phoneticPr fontId="3" type="noConversion"/>
  </si>
  <si>
    <t>单片机</t>
    <phoneticPr fontId="3" type="noConversion"/>
  </si>
  <si>
    <t>消费返还</t>
  </si>
  <si>
    <t>充值返还</t>
  </si>
  <si>
    <t>设备(左)
收入</t>
    <phoneticPr fontId="3" type="noConversion"/>
  </si>
  <si>
    <t>设备(右)
收入</t>
    <phoneticPr fontId="3" type="noConversion"/>
  </si>
  <si>
    <t>水费</t>
    <phoneticPr fontId="3" type="noConversion"/>
  </si>
  <si>
    <t>电费</t>
    <phoneticPr fontId="3" type="noConversion"/>
  </si>
  <si>
    <t>临停缴费</t>
    <phoneticPr fontId="3" type="noConversion"/>
  </si>
  <si>
    <t>月卡缴费</t>
    <phoneticPr fontId="3" type="noConversion"/>
  </si>
  <si>
    <t>东  区</t>
    <phoneticPr fontId="3" type="noConversion"/>
  </si>
  <si>
    <t>西  区</t>
    <phoneticPr fontId="3" type="noConversion"/>
  </si>
  <si>
    <t>南  区</t>
    <phoneticPr fontId="3" type="noConversion"/>
  </si>
  <si>
    <t>四方坪站小计</t>
    <phoneticPr fontId="3" type="noConversion"/>
  </si>
  <si>
    <t>高  岭</t>
    <phoneticPr fontId="3" type="noConversion"/>
  </si>
  <si>
    <t>总  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</si>
</sst>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177" fontId="1" fillId="3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horizontal="center" vertical="center"/>
    </xf>
    <xf numFmtId="177" fontId="1" fillId="4" borderId="8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"/>
  <sheetViews>
    <sheetView tabSelected="1" workbookViewId="0">
      <selection activeCell="V3" sqref="V3"/>
    </sheetView>
  </sheetViews>
  <sheetFormatPr defaultRowHeight="13.5" x14ac:dyDescent="0.15"/>
  <cols>
    <col min="1" max="1" width="16" style="1" customWidth="1"/>
    <col min="2" max="2" width="9.625" style="1" customWidth="1"/>
    <col min="3" max="3" width="9.25" style="1" customWidth="1"/>
    <col min="4" max="4" width="9.375" style="1" customWidth="1"/>
    <col min="5" max="5" width="9" style="1"/>
    <col min="6" max="6" width="7.125" style="1" customWidth="1"/>
    <col min="7" max="7" width="10.125" style="1" customWidth="1"/>
    <col min="8" max="8" width="9" style="1"/>
    <col min="9" max="9" width="11.375" style="1" customWidth="1"/>
    <col min="10" max="10" width="9.375" style="1" customWidth="1"/>
    <col min="11" max="11" width="9.75" style="1" customWidth="1"/>
    <col min="12" max="13" width="10" style="1" customWidth="1"/>
    <col min="14" max="14" width="9" style="1"/>
    <col min="15" max="15" width="10" style="1" customWidth="1"/>
    <col min="16" max="16" width="11.625" style="1" customWidth="1"/>
    <col min="17" max="18" width="12.125" style="1" customWidth="1"/>
    <col min="19" max="19" width="12.25" style="1" customWidth="1"/>
    <col min="20" max="16384" width="9" style="1"/>
  </cols>
  <sheetData>
    <row r="1" spans="1:19" ht="28.5" customHeight="1" x14ac:dyDescent="0.15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28.5" customHeight="1" x14ac:dyDescent="0.1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4" t="s">
        <v>2</v>
      </c>
      <c r="Q2" s="24"/>
      <c r="R2" s="24"/>
      <c r="S2" s="24"/>
    </row>
    <row r="3" spans="1:19" ht="28.5" customHeight="1" x14ac:dyDescent="0.15">
      <c r="A3" s="25" t="s">
        <v>3</v>
      </c>
      <c r="B3" s="25" t="s">
        <v>4</v>
      </c>
      <c r="C3" s="25"/>
      <c r="D3" s="25"/>
      <c r="E3" s="25"/>
      <c r="F3" s="25"/>
      <c r="G3" s="2" t="s">
        <v>5</v>
      </c>
      <c r="H3" s="2" t="s">
        <v>6</v>
      </c>
      <c r="I3" s="2" t="s">
        <v>7</v>
      </c>
      <c r="J3" s="25" t="s">
        <v>8</v>
      </c>
      <c r="K3" s="25"/>
      <c r="L3" s="25" t="s">
        <v>9</v>
      </c>
      <c r="M3" s="25"/>
      <c r="N3" s="25"/>
      <c r="O3" s="25"/>
      <c r="P3" s="25" t="s">
        <v>10</v>
      </c>
      <c r="Q3" s="25"/>
      <c r="R3" s="26" t="s">
        <v>11</v>
      </c>
      <c r="S3" s="27" t="s">
        <v>12</v>
      </c>
    </row>
    <row r="4" spans="1:19" ht="28.5" customHeight="1" x14ac:dyDescent="0.15">
      <c r="A4" s="25"/>
      <c r="B4" s="3" t="s">
        <v>13</v>
      </c>
      <c r="C4" s="4" t="s">
        <v>14</v>
      </c>
      <c r="D4" s="3" t="s">
        <v>15</v>
      </c>
      <c r="E4" s="2" t="s">
        <v>16</v>
      </c>
      <c r="F4" s="2" t="s">
        <v>17</v>
      </c>
      <c r="G4" s="2" t="s">
        <v>18</v>
      </c>
      <c r="H4" s="2" t="s">
        <v>19</v>
      </c>
      <c r="I4" s="2" t="s">
        <v>20</v>
      </c>
      <c r="J4" s="2" t="s">
        <v>21</v>
      </c>
      <c r="K4" s="2" t="s">
        <v>22</v>
      </c>
      <c r="L4" s="3" t="s">
        <v>23</v>
      </c>
      <c r="M4" s="3" t="s">
        <v>24</v>
      </c>
      <c r="N4" s="2" t="s">
        <v>25</v>
      </c>
      <c r="O4" s="2" t="s">
        <v>26</v>
      </c>
      <c r="P4" s="2" t="s">
        <v>27</v>
      </c>
      <c r="Q4" s="2" t="s">
        <v>28</v>
      </c>
      <c r="R4" s="18"/>
      <c r="S4" s="27"/>
    </row>
    <row r="5" spans="1:19" ht="28.5" customHeight="1" x14ac:dyDescent="0.15">
      <c r="A5" s="2" t="s">
        <v>29</v>
      </c>
      <c r="B5" s="2">
        <v>994.57</v>
      </c>
      <c r="C5" s="2">
        <v>580.20000000000005</v>
      </c>
      <c r="D5" s="16">
        <v>-447.93</v>
      </c>
      <c r="E5" s="16">
        <v>5775</v>
      </c>
      <c r="F5" s="16">
        <v>-90</v>
      </c>
      <c r="G5" s="2">
        <v>7130</v>
      </c>
      <c r="H5" s="2">
        <v>4440</v>
      </c>
      <c r="I5" s="2">
        <v>6054</v>
      </c>
      <c r="J5" s="2"/>
      <c r="K5" s="2"/>
      <c r="L5" s="2"/>
      <c r="M5" s="2"/>
      <c r="N5" s="2"/>
      <c r="O5" s="2"/>
      <c r="P5" s="5">
        <v>5135</v>
      </c>
      <c r="Q5" s="5">
        <v>3780</v>
      </c>
      <c r="R5" s="5"/>
      <c r="S5" s="6">
        <f>B5+C5+I5+P5+Q5+R5</f>
        <v>16543.77</v>
      </c>
    </row>
    <row r="6" spans="1:19" ht="28.5" customHeight="1" x14ac:dyDescent="0.15">
      <c r="A6" s="2" t="s">
        <v>30</v>
      </c>
      <c r="B6" s="2">
        <v>297.89999999999998</v>
      </c>
      <c r="C6" s="2">
        <v>579.15</v>
      </c>
      <c r="D6" s="17"/>
      <c r="E6" s="17"/>
      <c r="F6" s="17"/>
      <c r="G6" s="2"/>
      <c r="H6" s="2"/>
      <c r="I6" s="2"/>
      <c r="J6" s="2"/>
      <c r="K6" s="2"/>
      <c r="L6" s="2"/>
      <c r="M6" s="2"/>
      <c r="N6" s="2"/>
      <c r="O6" s="2"/>
      <c r="P6" s="5">
        <v>4970</v>
      </c>
      <c r="Q6" s="5">
        <v>6240</v>
      </c>
      <c r="R6" s="5"/>
      <c r="S6" s="6">
        <f>B6+C6+D5+E5+F5+P6+Q6+R6</f>
        <v>17324.12</v>
      </c>
    </row>
    <row r="7" spans="1:19" ht="28.5" customHeight="1" x14ac:dyDescent="0.15">
      <c r="A7" s="2" t="s">
        <v>31</v>
      </c>
      <c r="B7" s="2">
        <v>487.38</v>
      </c>
      <c r="C7" s="2">
        <v>595.47</v>
      </c>
      <c r="D7" s="18"/>
      <c r="E7" s="18"/>
      <c r="F7" s="18"/>
      <c r="G7" s="2"/>
      <c r="H7" s="2"/>
      <c r="I7" s="2"/>
      <c r="J7" s="2"/>
      <c r="K7" s="2"/>
      <c r="L7" s="2"/>
      <c r="M7" s="2"/>
      <c r="N7" s="2"/>
      <c r="O7" s="2"/>
      <c r="P7" s="5">
        <v>3840</v>
      </c>
      <c r="Q7" s="5">
        <v>1160</v>
      </c>
      <c r="R7" s="5"/>
      <c r="S7" s="6">
        <f>B7+C7+Q7+P7+R7</f>
        <v>6082.85</v>
      </c>
    </row>
    <row r="8" spans="1:19" ht="28.5" customHeight="1" x14ac:dyDescent="0.15">
      <c r="A8" s="7" t="s">
        <v>32</v>
      </c>
      <c r="B8" s="19">
        <f>B5+C5+B6+C6+B7+C7+D5+E5+F5</f>
        <v>8771.74</v>
      </c>
      <c r="C8" s="20"/>
      <c r="D8" s="20"/>
      <c r="E8" s="20"/>
      <c r="F8" s="21"/>
      <c r="G8" s="7"/>
      <c r="H8" s="7"/>
      <c r="I8" s="7">
        <f>I5</f>
        <v>6054</v>
      </c>
      <c r="J8" s="7"/>
      <c r="K8" s="7"/>
      <c r="L8" s="7"/>
      <c r="M8" s="7"/>
      <c r="N8" s="7"/>
      <c r="O8" s="7"/>
      <c r="P8" s="8">
        <f>P5+P6+P7</f>
        <v>13945</v>
      </c>
      <c r="Q8" s="9">
        <f>Q5+Q6+Q7</f>
        <v>11180</v>
      </c>
      <c r="R8" s="9">
        <f>R5+R6+R7</f>
        <v>0</v>
      </c>
      <c r="S8" s="8">
        <f>Q8+P8+I8+B8+R8</f>
        <v>39950.74</v>
      </c>
    </row>
    <row r="9" spans="1:19" ht="28.5" customHeight="1" x14ac:dyDescent="0.15">
      <c r="A9" s="7" t="s">
        <v>33</v>
      </c>
      <c r="B9" s="19"/>
      <c r="C9" s="20"/>
      <c r="D9" s="20"/>
      <c r="E9" s="20"/>
      <c r="F9" s="21"/>
      <c r="G9" s="10"/>
      <c r="H9" s="10"/>
      <c r="I9" s="7"/>
      <c r="J9" s="7">
        <v>1590.32</v>
      </c>
      <c r="K9" s="7">
        <v>1020</v>
      </c>
      <c r="L9" s="7">
        <v>8120</v>
      </c>
      <c r="M9" s="7">
        <v>6740</v>
      </c>
      <c r="N9" s="7">
        <v>3433.95</v>
      </c>
      <c r="O9" s="7">
        <v>1796.85</v>
      </c>
      <c r="P9" s="7"/>
      <c r="Q9" s="7"/>
      <c r="R9" s="7"/>
      <c r="S9" s="7">
        <f>L10+J10+I9</f>
        <v>12655.72</v>
      </c>
    </row>
    <row r="10" spans="1:19" ht="28.5" customHeight="1" x14ac:dyDescent="0.15">
      <c r="A10" s="11" t="s">
        <v>34</v>
      </c>
      <c r="B10" s="13">
        <f>B8</f>
        <v>8771.74</v>
      </c>
      <c r="C10" s="15"/>
      <c r="D10" s="15"/>
      <c r="E10" s="15"/>
      <c r="F10" s="14"/>
      <c r="G10" s="11"/>
      <c r="H10" s="11"/>
      <c r="I10" s="11">
        <f>I9+I8</f>
        <v>6054</v>
      </c>
      <c r="J10" s="13">
        <f>J9+K9</f>
        <v>2610.3199999999997</v>
      </c>
      <c r="K10" s="14"/>
      <c r="L10" s="13">
        <v>10045.4</v>
      </c>
      <c r="M10" s="15"/>
      <c r="N10" s="15"/>
      <c r="O10" s="14"/>
      <c r="P10" s="13">
        <f>P8+Q8</f>
        <v>25125</v>
      </c>
      <c r="Q10" s="14"/>
      <c r="R10" s="12">
        <f>R9+R8</f>
        <v>0</v>
      </c>
      <c r="S10" s="11">
        <f>SUM(B10:R10)</f>
        <v>52606.46</v>
      </c>
    </row>
  </sheetData>
  <mergeCells count="19">
    <mergeCell ref="A1:S1"/>
    <mergeCell ref="A2:O2"/>
    <mergeCell ref="P2:S2"/>
    <mergeCell ref="A3:A4"/>
    <mergeCell ref="B3:F3"/>
    <mergeCell ref="J3:K3"/>
    <mergeCell ref="L3:O3"/>
    <mergeCell ref="P3:Q3"/>
    <mergeCell ref="R3:R4"/>
    <mergeCell ref="S3:S4"/>
    <mergeCell ref="J10:K10"/>
    <mergeCell ref="L10:O10"/>
    <mergeCell ref="P10:Q10"/>
    <mergeCell ref="D5:D7"/>
    <mergeCell ref="E5:E7"/>
    <mergeCell ref="F5:F7"/>
    <mergeCell ref="B8:F8"/>
    <mergeCell ref="B9:F9"/>
    <mergeCell ref="B10:F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2025-08-11T01:51:58Z</dcterms:modified>
</cp:coreProperties>
</file>